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exposure_statistics/"/>
    </mc:Choice>
  </mc:AlternateContent>
  <xr:revisionPtr revIDLastSave="0" documentId="13_ncr:1_{7CDE986C-84A4-3A47-8F13-0DCC2208B368}" xr6:coauthVersionLast="47" xr6:coauthVersionMax="47" xr10:uidLastSave="{00000000-0000-0000-0000-000000000000}"/>
  <bookViews>
    <workbookView xWindow="1320" yWindow="460" windowWidth="21680" windowHeight="17540" activeTab="3" xr2:uid="{00000000-000D-0000-FFFF-FFFF00000000}"/>
  </bookViews>
  <sheets>
    <sheet name="TOTAL" sheetId="1" r:id="rId1"/>
    <sheet name="RESIDENTIAL" sheetId="4" r:id="rId2"/>
    <sheet name="COMMERCIAL" sheetId="3" r:id="rId3"/>
    <sheet name="INDUSTRIAL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73" i="4" l="1"/>
  <c r="AJ773" i="4"/>
  <c r="AI773" i="4"/>
  <c r="AH773" i="4"/>
  <c r="AK772" i="4"/>
  <c r="AJ772" i="4"/>
  <c r="AI772" i="4"/>
  <c r="AH772" i="4"/>
  <c r="AK771" i="4"/>
  <c r="AJ771" i="4"/>
  <c r="AI771" i="4"/>
  <c r="AH771" i="4"/>
  <c r="AK770" i="4"/>
  <c r="AJ770" i="4"/>
  <c r="AI770" i="4"/>
  <c r="AH770" i="4"/>
  <c r="AK769" i="4"/>
  <c r="AJ769" i="4"/>
  <c r="AI769" i="4"/>
  <c r="AH769" i="4"/>
  <c r="AK768" i="4"/>
  <c r="AJ768" i="4"/>
  <c r="AI768" i="4"/>
  <c r="AH768" i="4"/>
  <c r="AK767" i="4"/>
  <c r="AJ767" i="4"/>
  <c r="AI767" i="4"/>
  <c r="AH767" i="4"/>
  <c r="AK766" i="4"/>
  <c r="AJ766" i="4"/>
  <c r="AI766" i="4"/>
  <c r="AH766" i="4"/>
  <c r="AK765" i="4"/>
  <c r="AJ765" i="4"/>
  <c r="AI765" i="4"/>
  <c r="AH765" i="4"/>
  <c r="AK764" i="4"/>
  <c r="AJ764" i="4"/>
  <c r="AI764" i="4"/>
  <c r="AH764" i="4"/>
  <c r="AK763" i="4"/>
  <c r="AJ763" i="4"/>
  <c r="AI763" i="4"/>
  <c r="AH763" i="4"/>
  <c r="AK762" i="4"/>
  <c r="AJ762" i="4"/>
  <c r="AI762" i="4"/>
  <c r="AH762" i="4"/>
  <c r="AK761" i="4"/>
  <c r="AJ761" i="4"/>
  <c r="AI761" i="4"/>
  <c r="AH761" i="4"/>
  <c r="AK760" i="4"/>
  <c r="AJ760" i="4"/>
  <c r="AI760" i="4"/>
  <c r="AH760" i="4"/>
  <c r="AK759" i="4"/>
  <c r="AJ759" i="4"/>
  <c r="AI759" i="4"/>
  <c r="AH759" i="4"/>
  <c r="AK758" i="4"/>
  <c r="AJ758" i="4"/>
  <c r="AI758" i="4"/>
  <c r="AH758" i="4"/>
  <c r="AK757" i="4"/>
  <c r="AJ757" i="4"/>
  <c r="AI757" i="4"/>
  <c r="AH757" i="4"/>
  <c r="AK756" i="4"/>
  <c r="AJ756" i="4"/>
  <c r="AI756" i="4"/>
  <c r="AH756" i="4"/>
  <c r="AK755" i="4"/>
  <c r="AJ755" i="4"/>
  <c r="AI755" i="4"/>
  <c r="AH755" i="4"/>
  <c r="AK754" i="4"/>
  <c r="AJ754" i="4"/>
  <c r="AI754" i="4"/>
  <c r="AH754" i="4"/>
  <c r="AK753" i="4"/>
  <c r="AJ753" i="4"/>
  <c r="AI753" i="4"/>
  <c r="AH753" i="4"/>
  <c r="AK752" i="4"/>
  <c r="AJ752" i="4"/>
  <c r="AI752" i="4"/>
  <c r="AH752" i="4"/>
  <c r="AK751" i="4"/>
  <c r="AJ751" i="4"/>
  <c r="AI751" i="4"/>
  <c r="AH751" i="4"/>
  <c r="AK750" i="4"/>
  <c r="AJ750" i="4"/>
  <c r="AI750" i="4"/>
  <c r="AH750" i="4"/>
  <c r="AK749" i="4"/>
  <c r="AJ749" i="4"/>
  <c r="AI749" i="4"/>
  <c r="AH749" i="4"/>
  <c r="AK748" i="4"/>
  <c r="AJ748" i="4"/>
  <c r="AI748" i="4"/>
  <c r="AH748" i="4"/>
  <c r="AK747" i="4"/>
  <c r="AJ747" i="4"/>
  <c r="AI747" i="4"/>
  <c r="AH747" i="4"/>
  <c r="AK746" i="4"/>
  <c r="AJ746" i="4"/>
  <c r="AI746" i="4"/>
  <c r="AH746" i="4"/>
  <c r="AK745" i="4"/>
  <c r="AJ745" i="4"/>
  <c r="AI745" i="4"/>
  <c r="AH745" i="4"/>
  <c r="AK744" i="4"/>
  <c r="AJ744" i="4"/>
  <c r="AI744" i="4"/>
  <c r="AH744" i="4"/>
  <c r="AK743" i="4"/>
  <c r="AJ743" i="4"/>
  <c r="AI743" i="4"/>
  <c r="AH743" i="4"/>
  <c r="AK742" i="4"/>
  <c r="AJ742" i="4"/>
  <c r="AI742" i="4"/>
  <c r="AH742" i="4"/>
  <c r="AK741" i="4"/>
  <c r="AJ741" i="4"/>
  <c r="AI741" i="4"/>
  <c r="AH741" i="4"/>
  <c r="AK740" i="4"/>
  <c r="AJ740" i="4"/>
  <c r="AI740" i="4"/>
  <c r="AH740" i="4"/>
  <c r="AK739" i="4"/>
  <c r="AJ739" i="4"/>
  <c r="AI739" i="4"/>
  <c r="AH739" i="4"/>
  <c r="AK738" i="4"/>
  <c r="AJ738" i="4"/>
  <c r="AI738" i="4"/>
  <c r="AH738" i="4"/>
  <c r="AK737" i="4"/>
  <c r="AJ737" i="4"/>
  <c r="AI737" i="4"/>
  <c r="AH737" i="4"/>
  <c r="AK736" i="4"/>
  <c r="AJ736" i="4"/>
  <c r="AI736" i="4"/>
  <c r="AH736" i="4"/>
  <c r="AK735" i="4"/>
  <c r="AJ735" i="4"/>
  <c r="AI735" i="4"/>
  <c r="AH735" i="4"/>
  <c r="AK734" i="4"/>
  <c r="AJ734" i="4"/>
  <c r="AI734" i="4"/>
  <c r="AH734" i="4"/>
  <c r="AK733" i="4"/>
  <c r="AJ733" i="4"/>
  <c r="AI733" i="4"/>
  <c r="AH733" i="4"/>
  <c r="AK732" i="4"/>
  <c r="AJ732" i="4"/>
  <c r="AI732" i="4"/>
  <c r="AH732" i="4"/>
  <c r="AK731" i="4"/>
  <c r="AJ731" i="4"/>
  <c r="AI731" i="4"/>
  <c r="AH731" i="4"/>
  <c r="AK730" i="4"/>
  <c r="AJ730" i="4"/>
  <c r="AI730" i="4"/>
  <c r="AH730" i="4"/>
  <c r="AK729" i="4"/>
  <c r="AJ729" i="4"/>
  <c r="AI729" i="4"/>
  <c r="AH729" i="4"/>
  <c r="AK728" i="4"/>
  <c r="AJ728" i="4"/>
  <c r="AI728" i="4"/>
  <c r="AH728" i="4"/>
  <c r="AK727" i="4"/>
  <c r="AJ727" i="4"/>
  <c r="AI727" i="4"/>
  <c r="AH727" i="4"/>
  <c r="AK726" i="4"/>
  <c r="AJ726" i="4"/>
  <c r="AI726" i="4"/>
  <c r="AH726" i="4"/>
  <c r="AK725" i="4"/>
  <c r="AJ725" i="4"/>
  <c r="AI725" i="4"/>
  <c r="AH725" i="4"/>
  <c r="AK724" i="4"/>
  <c r="AJ724" i="4"/>
  <c r="AI724" i="4"/>
  <c r="AH724" i="4"/>
  <c r="AK723" i="4"/>
  <c r="AJ723" i="4"/>
  <c r="AI723" i="4"/>
  <c r="AH723" i="4"/>
  <c r="AK722" i="4"/>
  <c r="AJ722" i="4"/>
  <c r="AI722" i="4"/>
  <c r="AH722" i="4"/>
  <c r="AK721" i="4"/>
  <c r="AJ721" i="4"/>
  <c r="AI721" i="4"/>
  <c r="AH721" i="4"/>
  <c r="AK720" i="4"/>
  <c r="AJ720" i="4"/>
  <c r="AI720" i="4"/>
  <c r="AH720" i="4"/>
  <c r="AK719" i="4"/>
  <c r="AJ719" i="4"/>
  <c r="AI719" i="4"/>
  <c r="AH719" i="4"/>
  <c r="AK718" i="4"/>
  <c r="AJ718" i="4"/>
  <c r="AI718" i="4"/>
  <c r="AH718" i="4"/>
  <c r="AK717" i="4"/>
  <c r="AJ717" i="4"/>
  <c r="AI717" i="4"/>
  <c r="AH717" i="4"/>
  <c r="AK716" i="4"/>
  <c r="AJ716" i="4"/>
  <c r="AI716" i="4"/>
  <c r="AH716" i="4"/>
  <c r="AK715" i="4"/>
  <c r="AJ715" i="4"/>
  <c r="AI715" i="4"/>
  <c r="AH715" i="4"/>
  <c r="AK714" i="4"/>
  <c r="AJ714" i="4"/>
  <c r="AI714" i="4"/>
  <c r="AH714" i="4"/>
  <c r="AK713" i="4"/>
  <c r="AJ713" i="4"/>
  <c r="AI713" i="4"/>
  <c r="AH713" i="4"/>
  <c r="AK712" i="4"/>
  <c r="AJ712" i="4"/>
  <c r="AI712" i="4"/>
  <c r="AH712" i="4"/>
  <c r="AK711" i="4"/>
  <c r="AJ711" i="4"/>
  <c r="AI711" i="4"/>
  <c r="AH711" i="4"/>
  <c r="AK710" i="4"/>
  <c r="AJ710" i="4"/>
  <c r="AI710" i="4"/>
  <c r="AH710" i="4"/>
  <c r="AK709" i="4"/>
  <c r="AJ709" i="4"/>
  <c r="AI709" i="4"/>
  <c r="AH709" i="4"/>
  <c r="AK708" i="4"/>
  <c r="AJ708" i="4"/>
  <c r="AI708" i="4"/>
  <c r="AH708" i="4"/>
  <c r="AK707" i="4"/>
  <c r="AJ707" i="4"/>
  <c r="AI707" i="4"/>
  <c r="AH707" i="4"/>
  <c r="AK706" i="4"/>
  <c r="AJ706" i="4"/>
  <c r="AI706" i="4"/>
  <c r="AH706" i="4"/>
  <c r="AK705" i="4"/>
  <c r="AJ705" i="4"/>
  <c r="AI705" i="4"/>
  <c r="AH705" i="4"/>
  <c r="AK704" i="4"/>
  <c r="AJ704" i="4"/>
  <c r="AI704" i="4"/>
  <c r="AH704" i="4"/>
  <c r="AK703" i="4"/>
  <c r="AJ703" i="4"/>
  <c r="AI703" i="4"/>
  <c r="AH703" i="4"/>
  <c r="AK702" i="4"/>
  <c r="AJ702" i="4"/>
  <c r="AI702" i="4"/>
  <c r="AH702" i="4"/>
  <c r="AK701" i="4"/>
  <c r="AJ701" i="4"/>
  <c r="AI701" i="4"/>
  <c r="AH701" i="4"/>
  <c r="AK700" i="4"/>
  <c r="AJ700" i="4"/>
  <c r="AI700" i="4"/>
  <c r="AH700" i="4"/>
  <c r="AK699" i="4"/>
  <c r="AJ699" i="4"/>
  <c r="AI699" i="4"/>
  <c r="AH699" i="4"/>
  <c r="AK698" i="4"/>
  <c r="AJ698" i="4"/>
  <c r="AI698" i="4"/>
  <c r="AH698" i="4"/>
  <c r="AK697" i="4"/>
  <c r="AJ697" i="4"/>
  <c r="AI697" i="4"/>
  <c r="AH697" i="4"/>
  <c r="AK696" i="4"/>
  <c r="AJ696" i="4"/>
  <c r="AI696" i="4"/>
  <c r="AH696" i="4"/>
  <c r="AK695" i="4"/>
  <c r="AJ695" i="4"/>
  <c r="AI695" i="4"/>
  <c r="AH695" i="4"/>
  <c r="AK694" i="4"/>
  <c r="AJ694" i="4"/>
  <c r="AI694" i="4"/>
  <c r="AH694" i="4"/>
  <c r="AK693" i="4"/>
  <c r="AJ693" i="4"/>
  <c r="AI693" i="4"/>
  <c r="AH693" i="4"/>
  <c r="AK692" i="4"/>
  <c r="AJ692" i="4"/>
  <c r="AI692" i="4"/>
  <c r="AH692" i="4"/>
  <c r="AK691" i="4"/>
  <c r="AJ691" i="4"/>
  <c r="AI691" i="4"/>
  <c r="AH691" i="4"/>
  <c r="AK690" i="4"/>
  <c r="AJ690" i="4"/>
  <c r="AI690" i="4"/>
  <c r="AH690" i="4"/>
  <c r="AK689" i="4"/>
  <c r="AJ689" i="4"/>
  <c r="AI689" i="4"/>
  <c r="AH689" i="4"/>
  <c r="AK688" i="4"/>
  <c r="AJ688" i="4"/>
  <c r="AI688" i="4"/>
  <c r="AH688" i="4"/>
  <c r="AK687" i="4"/>
  <c r="AJ687" i="4"/>
  <c r="AI687" i="4"/>
  <c r="AH687" i="4"/>
  <c r="AK686" i="4"/>
  <c r="AJ686" i="4"/>
  <c r="AI686" i="4"/>
  <c r="AH686" i="4"/>
  <c r="AK685" i="4"/>
  <c r="AJ685" i="4"/>
  <c r="AI685" i="4"/>
  <c r="AH685" i="4"/>
  <c r="AK684" i="4"/>
  <c r="AJ684" i="4"/>
  <c r="AI684" i="4"/>
  <c r="AH684" i="4"/>
  <c r="AK683" i="4"/>
  <c r="AJ683" i="4"/>
  <c r="AI683" i="4"/>
  <c r="AH683" i="4"/>
  <c r="AK682" i="4"/>
  <c r="AJ682" i="4"/>
  <c r="AI682" i="4"/>
  <c r="AH682" i="4"/>
  <c r="AK681" i="4"/>
  <c r="AJ681" i="4"/>
  <c r="AI681" i="4"/>
  <c r="AH681" i="4"/>
  <c r="AK680" i="4"/>
  <c r="AJ680" i="4"/>
  <c r="AI680" i="4"/>
  <c r="AH680" i="4"/>
  <c r="AK679" i="4"/>
  <c r="AJ679" i="4"/>
  <c r="AI679" i="4"/>
  <c r="AH679" i="4"/>
  <c r="AK678" i="4"/>
  <c r="AJ678" i="4"/>
  <c r="AI678" i="4"/>
  <c r="AH678" i="4"/>
  <c r="AK677" i="4"/>
  <c r="AJ677" i="4"/>
  <c r="AI677" i="4"/>
  <c r="AH677" i="4"/>
  <c r="AK676" i="4"/>
  <c r="AJ676" i="4"/>
  <c r="AI676" i="4"/>
  <c r="AH676" i="4"/>
  <c r="AK675" i="4"/>
  <c r="AJ675" i="4"/>
  <c r="AI675" i="4"/>
  <c r="AH675" i="4"/>
  <c r="AK674" i="4"/>
  <c r="AJ674" i="4"/>
  <c r="AI674" i="4"/>
  <c r="AH674" i="4"/>
  <c r="AK673" i="4"/>
  <c r="AJ673" i="4"/>
  <c r="AI673" i="4"/>
  <c r="AH673" i="4"/>
  <c r="AK672" i="4"/>
  <c r="AJ672" i="4"/>
  <c r="AI672" i="4"/>
  <c r="AH672" i="4"/>
  <c r="AK671" i="4"/>
  <c r="AJ671" i="4"/>
  <c r="AI671" i="4"/>
  <c r="AH671" i="4"/>
  <c r="AK670" i="4"/>
  <c r="AJ670" i="4"/>
  <c r="AI670" i="4"/>
  <c r="AH670" i="4"/>
  <c r="AK669" i="4"/>
  <c r="AJ669" i="4"/>
  <c r="AI669" i="4"/>
  <c r="AH669" i="4"/>
  <c r="AK668" i="4"/>
  <c r="AJ668" i="4"/>
  <c r="AI668" i="4"/>
  <c r="AH668" i="4"/>
  <c r="AK667" i="4"/>
  <c r="AJ667" i="4"/>
  <c r="AI667" i="4"/>
  <c r="AH667" i="4"/>
  <c r="AK666" i="4"/>
  <c r="AJ666" i="4"/>
  <c r="AI666" i="4"/>
  <c r="AH666" i="4"/>
  <c r="AK665" i="4"/>
  <c r="AJ665" i="4"/>
  <c r="AI665" i="4"/>
  <c r="AH665" i="4"/>
  <c r="AK664" i="4"/>
  <c r="AJ664" i="4"/>
  <c r="AI664" i="4"/>
  <c r="AH664" i="4"/>
  <c r="AK663" i="4"/>
  <c r="AJ663" i="4"/>
  <c r="AI663" i="4"/>
  <c r="AH663" i="4"/>
  <c r="AK662" i="4"/>
  <c r="AJ662" i="4"/>
  <c r="AI662" i="4"/>
  <c r="AH662" i="4"/>
  <c r="AK661" i="4"/>
  <c r="AJ661" i="4"/>
  <c r="AI661" i="4"/>
  <c r="AH661" i="4"/>
  <c r="AK660" i="4"/>
  <c r="AJ660" i="4"/>
  <c r="AI660" i="4"/>
  <c r="AH660" i="4"/>
  <c r="AK659" i="4"/>
  <c r="AJ659" i="4"/>
  <c r="AI659" i="4"/>
  <c r="AH659" i="4"/>
  <c r="AK658" i="4"/>
  <c r="AJ658" i="4"/>
  <c r="AI658" i="4"/>
  <c r="AH658" i="4"/>
  <c r="AK657" i="4"/>
  <c r="AJ657" i="4"/>
  <c r="AI657" i="4"/>
  <c r="AH657" i="4"/>
  <c r="AK656" i="4"/>
  <c r="AJ656" i="4"/>
  <c r="AI656" i="4"/>
  <c r="AH656" i="4"/>
  <c r="AK655" i="4"/>
  <c r="AJ655" i="4"/>
  <c r="AI655" i="4"/>
  <c r="AH655" i="4"/>
  <c r="AK654" i="4"/>
  <c r="AJ654" i="4"/>
  <c r="AI654" i="4"/>
  <c r="AH654" i="4"/>
  <c r="AK653" i="4"/>
  <c r="AJ653" i="4"/>
  <c r="AI653" i="4"/>
  <c r="AH653" i="4"/>
  <c r="AK652" i="4"/>
  <c r="AJ652" i="4"/>
  <c r="AI652" i="4"/>
  <c r="AH652" i="4"/>
  <c r="AK651" i="4"/>
  <c r="AJ651" i="4"/>
  <c r="AI651" i="4"/>
  <c r="AH651" i="4"/>
  <c r="AK650" i="4"/>
  <c r="AJ650" i="4"/>
  <c r="AI650" i="4"/>
  <c r="AH650" i="4"/>
  <c r="AK649" i="4"/>
  <c r="AJ649" i="4"/>
  <c r="AI649" i="4"/>
  <c r="AH649" i="4"/>
  <c r="AK648" i="4"/>
  <c r="AJ648" i="4"/>
  <c r="AI648" i="4"/>
  <c r="AH648" i="4"/>
  <c r="AK647" i="4"/>
  <c r="AJ647" i="4"/>
  <c r="AI647" i="4"/>
  <c r="AH647" i="4"/>
  <c r="AK646" i="4"/>
  <c r="AJ646" i="4"/>
  <c r="AI646" i="4"/>
  <c r="AH646" i="4"/>
  <c r="AK645" i="4"/>
  <c r="AJ645" i="4"/>
  <c r="AI645" i="4"/>
  <c r="AH645" i="4"/>
  <c r="AK644" i="4"/>
  <c r="AJ644" i="4"/>
  <c r="AI644" i="4"/>
  <c r="AH644" i="4"/>
  <c r="AK643" i="4"/>
  <c r="AJ643" i="4"/>
  <c r="AI643" i="4"/>
  <c r="AH643" i="4"/>
  <c r="AK642" i="4"/>
  <c r="AJ642" i="4"/>
  <c r="AI642" i="4"/>
  <c r="AH642" i="4"/>
  <c r="AK641" i="4"/>
  <c r="AJ641" i="4"/>
  <c r="AI641" i="4"/>
  <c r="AH641" i="4"/>
  <c r="AK640" i="4"/>
  <c r="AJ640" i="4"/>
  <c r="AI640" i="4"/>
  <c r="AH640" i="4"/>
  <c r="AK639" i="4"/>
  <c r="AJ639" i="4"/>
  <c r="AI639" i="4"/>
  <c r="AH639" i="4"/>
  <c r="AK638" i="4"/>
  <c r="AJ638" i="4"/>
  <c r="AI638" i="4"/>
  <c r="AH638" i="4"/>
  <c r="AK637" i="4"/>
  <c r="AJ637" i="4"/>
  <c r="AI637" i="4"/>
  <c r="AH637" i="4"/>
  <c r="AK636" i="4"/>
  <c r="AJ636" i="4"/>
  <c r="AI636" i="4"/>
  <c r="AH636" i="4"/>
  <c r="AK635" i="4"/>
  <c r="AJ635" i="4"/>
  <c r="AI635" i="4"/>
  <c r="AH635" i="4"/>
  <c r="AK634" i="4"/>
  <c r="AJ634" i="4"/>
  <c r="AI634" i="4"/>
  <c r="AH634" i="4"/>
  <c r="AK633" i="4"/>
  <c r="AJ633" i="4"/>
  <c r="AI633" i="4"/>
  <c r="AH633" i="4"/>
  <c r="AK632" i="4"/>
  <c r="AJ632" i="4"/>
  <c r="AI632" i="4"/>
  <c r="AH632" i="4"/>
  <c r="AK631" i="4"/>
  <c r="AJ631" i="4"/>
  <c r="AI631" i="4"/>
  <c r="AH631" i="4"/>
  <c r="AK630" i="4"/>
  <c r="AJ630" i="4"/>
  <c r="AI630" i="4"/>
  <c r="AH630" i="4"/>
  <c r="AK629" i="4"/>
  <c r="AJ629" i="4"/>
  <c r="AI629" i="4"/>
  <c r="AH629" i="4"/>
  <c r="AK628" i="4"/>
  <c r="AJ628" i="4"/>
  <c r="AI628" i="4"/>
  <c r="AH628" i="4"/>
  <c r="AK627" i="4"/>
  <c r="AJ627" i="4"/>
  <c r="AI627" i="4"/>
  <c r="AH627" i="4"/>
  <c r="AK626" i="4"/>
  <c r="AJ626" i="4"/>
  <c r="AI626" i="4"/>
  <c r="AH626" i="4"/>
  <c r="AK625" i="4"/>
  <c r="AJ625" i="4"/>
  <c r="AI625" i="4"/>
  <c r="AH625" i="4"/>
  <c r="AK624" i="4"/>
  <c r="AJ624" i="4"/>
  <c r="AI624" i="4"/>
  <c r="AH624" i="4"/>
  <c r="AK623" i="4"/>
  <c r="AJ623" i="4"/>
  <c r="AI623" i="4"/>
  <c r="AH623" i="4"/>
  <c r="AK622" i="4"/>
  <c r="AJ622" i="4"/>
  <c r="AI622" i="4"/>
  <c r="AH622" i="4"/>
  <c r="AK621" i="4"/>
  <c r="AJ621" i="4"/>
  <c r="AI621" i="4"/>
  <c r="AH621" i="4"/>
  <c r="AK620" i="4"/>
  <c r="AJ620" i="4"/>
  <c r="AI620" i="4"/>
  <c r="AH620" i="4"/>
  <c r="AK619" i="4"/>
  <c r="AJ619" i="4"/>
  <c r="AI619" i="4"/>
  <c r="AH619" i="4"/>
  <c r="AK618" i="4"/>
  <c r="AJ618" i="4"/>
  <c r="AI618" i="4"/>
  <c r="AH618" i="4"/>
  <c r="AK617" i="4"/>
  <c r="AJ617" i="4"/>
  <c r="AI617" i="4"/>
  <c r="AH617" i="4"/>
  <c r="AK616" i="4"/>
  <c r="AJ616" i="4"/>
  <c r="AI616" i="4"/>
  <c r="AH616" i="4"/>
  <c r="AK615" i="4"/>
  <c r="AJ615" i="4"/>
  <c r="AI615" i="4"/>
  <c r="AH615" i="4"/>
  <c r="AK614" i="4"/>
  <c r="AJ614" i="4"/>
  <c r="AI614" i="4"/>
  <c r="AH614" i="4"/>
  <c r="AK613" i="4"/>
  <c r="AJ613" i="4"/>
  <c r="AI613" i="4"/>
  <c r="AH613" i="4"/>
  <c r="AK612" i="4"/>
  <c r="AJ612" i="4"/>
  <c r="AI612" i="4"/>
  <c r="AH612" i="4"/>
  <c r="AK611" i="4"/>
  <c r="AJ611" i="4"/>
  <c r="AI611" i="4"/>
  <c r="AH611" i="4"/>
  <c r="AK610" i="4"/>
  <c r="AJ610" i="4"/>
  <c r="AI610" i="4"/>
  <c r="AH610" i="4"/>
  <c r="AK609" i="4"/>
  <c r="AJ609" i="4"/>
  <c r="AI609" i="4"/>
  <c r="AH609" i="4"/>
  <c r="AK608" i="4"/>
  <c r="AJ608" i="4"/>
  <c r="AI608" i="4"/>
  <c r="AH608" i="4"/>
  <c r="AK607" i="4"/>
  <c r="AJ607" i="4"/>
  <c r="AI607" i="4"/>
  <c r="AH607" i="4"/>
  <c r="AK606" i="4"/>
  <c r="AJ606" i="4"/>
  <c r="AI606" i="4"/>
  <c r="AH606" i="4"/>
  <c r="AK605" i="4"/>
  <c r="AJ605" i="4"/>
  <c r="AI605" i="4"/>
  <c r="AH605" i="4"/>
  <c r="AK604" i="4"/>
  <c r="AJ604" i="4"/>
  <c r="AI604" i="4"/>
  <c r="AH604" i="4"/>
  <c r="AK603" i="4"/>
  <c r="AJ603" i="4"/>
  <c r="AI603" i="4"/>
  <c r="AH603" i="4"/>
  <c r="AK602" i="4"/>
  <c r="AJ602" i="4"/>
  <c r="AI602" i="4"/>
  <c r="AH602" i="4"/>
  <c r="AK601" i="4"/>
  <c r="AJ601" i="4"/>
  <c r="AI601" i="4"/>
  <c r="AH601" i="4"/>
  <c r="AK600" i="4"/>
  <c r="AJ600" i="4"/>
  <c r="AI600" i="4"/>
  <c r="AH600" i="4"/>
  <c r="AK599" i="4"/>
  <c r="AJ599" i="4"/>
  <c r="AI599" i="4"/>
  <c r="AH599" i="4"/>
  <c r="AK598" i="4"/>
  <c r="AJ598" i="4"/>
  <c r="AI598" i="4"/>
  <c r="AH598" i="4"/>
  <c r="AK597" i="4"/>
  <c r="AJ597" i="4"/>
  <c r="AI597" i="4"/>
  <c r="AH597" i="4"/>
  <c r="AK596" i="4"/>
  <c r="AJ596" i="4"/>
  <c r="AI596" i="4"/>
  <c r="AH596" i="4"/>
  <c r="AK595" i="4"/>
  <c r="AJ595" i="4"/>
  <c r="AI595" i="4"/>
  <c r="AH595" i="4"/>
  <c r="AK594" i="4"/>
  <c r="AJ594" i="4"/>
  <c r="AI594" i="4"/>
  <c r="AH594" i="4"/>
  <c r="AK593" i="4"/>
  <c r="AJ593" i="4"/>
  <c r="AI593" i="4"/>
  <c r="AH593" i="4"/>
  <c r="AK592" i="4"/>
  <c r="AJ592" i="4"/>
  <c r="AI592" i="4"/>
  <c r="AH592" i="4"/>
  <c r="AK591" i="4"/>
  <c r="AJ591" i="4"/>
  <c r="AI591" i="4"/>
  <c r="AH591" i="4"/>
  <c r="AK590" i="4"/>
  <c r="AJ590" i="4"/>
  <c r="AI590" i="4"/>
  <c r="AH590" i="4"/>
  <c r="AK589" i="4"/>
  <c r="AJ589" i="4"/>
  <c r="AI589" i="4"/>
  <c r="AH589" i="4"/>
  <c r="AK588" i="4"/>
  <c r="AJ588" i="4"/>
  <c r="AI588" i="4"/>
  <c r="AH588" i="4"/>
  <c r="AK587" i="4"/>
  <c r="AJ587" i="4"/>
  <c r="AI587" i="4"/>
  <c r="AH587" i="4"/>
  <c r="AK586" i="4"/>
  <c r="AJ586" i="4"/>
  <c r="AI586" i="4"/>
  <c r="AH586" i="4"/>
  <c r="AK585" i="4"/>
  <c r="AJ585" i="4"/>
  <c r="AI585" i="4"/>
  <c r="AH585" i="4"/>
  <c r="AK584" i="4"/>
  <c r="AJ584" i="4"/>
  <c r="AI584" i="4"/>
  <c r="AH584" i="4"/>
  <c r="AK583" i="4"/>
  <c r="AJ583" i="4"/>
  <c r="AI583" i="4"/>
  <c r="AH583" i="4"/>
  <c r="AK582" i="4"/>
  <c r="AJ582" i="4"/>
  <c r="AI582" i="4"/>
  <c r="AH582" i="4"/>
  <c r="AK581" i="4"/>
  <c r="AJ581" i="4"/>
  <c r="AI581" i="4"/>
  <c r="AH581" i="4"/>
  <c r="AK580" i="4"/>
  <c r="AJ580" i="4"/>
  <c r="AI580" i="4"/>
  <c r="AH580" i="4"/>
  <c r="AK579" i="4"/>
  <c r="AJ579" i="4"/>
  <c r="AI579" i="4"/>
  <c r="AH579" i="4"/>
  <c r="AK578" i="4"/>
  <c r="AJ578" i="4"/>
  <c r="AI578" i="4"/>
  <c r="AH578" i="4"/>
  <c r="AK577" i="4"/>
  <c r="AJ577" i="4"/>
  <c r="AI577" i="4"/>
  <c r="AH577" i="4"/>
  <c r="AK576" i="4"/>
  <c r="AJ576" i="4"/>
  <c r="AI576" i="4"/>
  <c r="AH576" i="4"/>
  <c r="AK575" i="4"/>
  <c r="AJ575" i="4"/>
  <c r="AI575" i="4"/>
  <c r="AH575" i="4"/>
  <c r="AK574" i="4"/>
  <c r="AJ574" i="4"/>
  <c r="AI574" i="4"/>
  <c r="AH574" i="4"/>
  <c r="AK573" i="4"/>
  <c r="AJ573" i="4"/>
  <c r="AI573" i="4"/>
  <c r="AH573" i="4"/>
  <c r="AK572" i="4"/>
  <c r="AJ572" i="4"/>
  <c r="AI572" i="4"/>
  <c r="AH572" i="4"/>
  <c r="AK571" i="4"/>
  <c r="AJ571" i="4"/>
  <c r="AI571" i="4"/>
  <c r="AH571" i="4"/>
  <c r="AK570" i="4"/>
  <c r="AJ570" i="4"/>
  <c r="AI570" i="4"/>
  <c r="AH570" i="4"/>
  <c r="AK569" i="4"/>
  <c r="AJ569" i="4"/>
  <c r="AI569" i="4"/>
  <c r="AH569" i="4"/>
  <c r="AK568" i="4"/>
  <c r="AJ568" i="4"/>
  <c r="AI568" i="4"/>
  <c r="AH568" i="4"/>
  <c r="AK567" i="4"/>
  <c r="AJ567" i="4"/>
  <c r="AI567" i="4"/>
  <c r="AH567" i="4"/>
  <c r="AK566" i="4"/>
  <c r="AJ566" i="4"/>
  <c r="AI566" i="4"/>
  <c r="AH566" i="4"/>
  <c r="AK565" i="4"/>
  <c r="AJ565" i="4"/>
  <c r="AI565" i="4"/>
  <c r="AH565" i="4"/>
  <c r="AK564" i="4"/>
  <c r="AJ564" i="4"/>
  <c r="AI564" i="4"/>
  <c r="AH564" i="4"/>
  <c r="AK563" i="4"/>
  <c r="AJ563" i="4"/>
  <c r="AI563" i="4"/>
  <c r="AH563" i="4"/>
  <c r="AK562" i="4"/>
  <c r="AJ562" i="4"/>
  <c r="AI562" i="4"/>
  <c r="AH562" i="4"/>
  <c r="AK561" i="4"/>
  <c r="AJ561" i="4"/>
  <c r="AI561" i="4"/>
  <c r="AH561" i="4"/>
  <c r="AK560" i="4"/>
  <c r="AJ560" i="4"/>
  <c r="AI560" i="4"/>
  <c r="AH560" i="4"/>
  <c r="AK559" i="4"/>
  <c r="AJ559" i="4"/>
  <c r="AI559" i="4"/>
  <c r="AH559" i="4"/>
  <c r="AK558" i="4"/>
  <c r="AJ558" i="4"/>
  <c r="AI558" i="4"/>
  <c r="AH558" i="4"/>
  <c r="AK557" i="4"/>
  <c r="AJ557" i="4"/>
  <c r="AI557" i="4"/>
  <c r="AH557" i="4"/>
  <c r="AK556" i="4"/>
  <c r="AJ556" i="4"/>
  <c r="AI556" i="4"/>
  <c r="AH556" i="4"/>
  <c r="AK555" i="4"/>
  <c r="AJ555" i="4"/>
  <c r="AI555" i="4"/>
  <c r="AH555" i="4"/>
  <c r="AK554" i="4"/>
  <c r="AJ554" i="4"/>
  <c r="AI554" i="4"/>
  <c r="AH554" i="4"/>
  <c r="AK553" i="4"/>
  <c r="AJ553" i="4"/>
  <c r="AI553" i="4"/>
  <c r="AH553" i="4"/>
  <c r="AK552" i="4"/>
  <c r="AJ552" i="4"/>
  <c r="AI552" i="4"/>
  <c r="AH552" i="4"/>
  <c r="AK551" i="4"/>
  <c r="AJ551" i="4"/>
  <c r="AI551" i="4"/>
  <c r="AH551" i="4"/>
  <c r="AK550" i="4"/>
  <c r="AJ550" i="4"/>
  <c r="AI550" i="4"/>
  <c r="AH550" i="4"/>
  <c r="AK549" i="4"/>
  <c r="AJ549" i="4"/>
  <c r="AI549" i="4"/>
  <c r="AH549" i="4"/>
  <c r="AK548" i="4"/>
  <c r="AJ548" i="4"/>
  <c r="AI548" i="4"/>
  <c r="AH548" i="4"/>
  <c r="AK547" i="4"/>
  <c r="AJ547" i="4"/>
  <c r="AI547" i="4"/>
  <c r="AH547" i="4"/>
  <c r="AK546" i="4"/>
  <c r="AJ546" i="4"/>
  <c r="AI546" i="4"/>
  <c r="AH546" i="4"/>
  <c r="AK545" i="4"/>
  <c r="AJ545" i="4"/>
  <c r="AI545" i="4"/>
  <c r="AH545" i="4"/>
  <c r="AK544" i="4"/>
  <c r="AJ544" i="4"/>
  <c r="AI544" i="4"/>
  <c r="AH544" i="4"/>
  <c r="AK543" i="4"/>
  <c r="AJ543" i="4"/>
  <c r="AI543" i="4"/>
  <c r="AH543" i="4"/>
  <c r="AK542" i="4"/>
  <c r="AJ542" i="4"/>
  <c r="AI542" i="4"/>
  <c r="AH542" i="4"/>
  <c r="AK541" i="4"/>
  <c r="AJ541" i="4"/>
  <c r="AI541" i="4"/>
  <c r="AH541" i="4"/>
  <c r="AK540" i="4"/>
  <c r="AJ540" i="4"/>
  <c r="AI540" i="4"/>
  <c r="AH540" i="4"/>
  <c r="AK539" i="4"/>
  <c r="AJ539" i="4"/>
  <c r="AI539" i="4"/>
  <c r="AH539" i="4"/>
  <c r="AK538" i="4"/>
  <c r="AJ538" i="4"/>
  <c r="AI538" i="4"/>
  <c r="AH538" i="4"/>
  <c r="AK537" i="4"/>
  <c r="AJ537" i="4"/>
  <c r="AI537" i="4"/>
  <c r="AH537" i="4"/>
  <c r="AK536" i="4"/>
  <c r="AJ536" i="4"/>
  <c r="AI536" i="4"/>
  <c r="AH536" i="4"/>
  <c r="AK535" i="4"/>
  <c r="AJ535" i="4"/>
  <c r="AI535" i="4"/>
  <c r="AH535" i="4"/>
  <c r="AK534" i="4"/>
  <c r="AJ534" i="4"/>
  <c r="AI534" i="4"/>
  <c r="AH534" i="4"/>
  <c r="AK533" i="4"/>
  <c r="AJ533" i="4"/>
  <c r="AI533" i="4"/>
  <c r="AH533" i="4"/>
  <c r="AK532" i="4"/>
  <c r="AJ532" i="4"/>
  <c r="AI532" i="4"/>
  <c r="AH532" i="4"/>
  <c r="AK531" i="4"/>
  <c r="AJ531" i="4"/>
  <c r="AI531" i="4"/>
  <c r="AH531" i="4"/>
  <c r="AK530" i="4"/>
  <c r="AJ530" i="4"/>
  <c r="AI530" i="4"/>
  <c r="AH530" i="4"/>
  <c r="AK529" i="4"/>
  <c r="AJ529" i="4"/>
  <c r="AI529" i="4"/>
  <c r="AH529" i="4"/>
  <c r="AK528" i="4"/>
  <c r="AJ528" i="4"/>
  <c r="AI528" i="4"/>
  <c r="AH528" i="4"/>
  <c r="AK527" i="4"/>
  <c r="AJ527" i="4"/>
  <c r="AI527" i="4"/>
  <c r="AH527" i="4"/>
  <c r="AK526" i="4"/>
  <c r="AJ526" i="4"/>
  <c r="AI526" i="4"/>
  <c r="AH526" i="4"/>
  <c r="AK525" i="4"/>
  <c r="AJ525" i="4"/>
  <c r="AI525" i="4"/>
  <c r="AH525" i="4"/>
  <c r="AK524" i="4"/>
  <c r="AJ524" i="4"/>
  <c r="AI524" i="4"/>
  <c r="AH524" i="4"/>
  <c r="AK523" i="4"/>
  <c r="AJ523" i="4"/>
  <c r="AI523" i="4"/>
  <c r="AH523" i="4"/>
  <c r="AK522" i="4"/>
  <c r="AJ522" i="4"/>
  <c r="AI522" i="4"/>
  <c r="AH522" i="4"/>
  <c r="AK521" i="4"/>
  <c r="AJ521" i="4"/>
  <c r="AI521" i="4"/>
  <c r="AH521" i="4"/>
  <c r="AK520" i="4"/>
  <c r="AJ520" i="4"/>
  <c r="AI520" i="4"/>
  <c r="AH520" i="4"/>
  <c r="AK519" i="4"/>
  <c r="AJ519" i="4"/>
  <c r="AI519" i="4"/>
  <c r="AH519" i="4"/>
  <c r="AK518" i="4"/>
  <c r="AJ518" i="4"/>
  <c r="AI518" i="4"/>
  <c r="AH518" i="4"/>
  <c r="AK517" i="4"/>
  <c r="AJ517" i="4"/>
  <c r="AI517" i="4"/>
  <c r="AH517" i="4"/>
  <c r="AK516" i="4"/>
  <c r="AJ516" i="4"/>
  <c r="AI516" i="4"/>
  <c r="AH516" i="4"/>
  <c r="AK515" i="4"/>
  <c r="AJ515" i="4"/>
  <c r="AI515" i="4"/>
  <c r="AH515" i="4"/>
  <c r="AK514" i="4"/>
  <c r="AJ514" i="4"/>
  <c r="AI514" i="4"/>
  <c r="AH514" i="4"/>
  <c r="AK513" i="4"/>
  <c r="AJ513" i="4"/>
  <c r="AI513" i="4"/>
  <c r="AH513" i="4"/>
  <c r="AK512" i="4"/>
  <c r="AJ512" i="4"/>
  <c r="AI512" i="4"/>
  <c r="AH512" i="4"/>
  <c r="AK511" i="4"/>
  <c r="AJ511" i="4"/>
  <c r="AI511" i="4"/>
  <c r="AH511" i="4"/>
  <c r="AK510" i="4"/>
  <c r="AJ510" i="4"/>
  <c r="AI510" i="4"/>
  <c r="AH510" i="4"/>
  <c r="AK509" i="4"/>
  <c r="AJ509" i="4"/>
  <c r="AI509" i="4"/>
  <c r="AH509" i="4"/>
  <c r="AK508" i="4"/>
  <c r="AJ508" i="4"/>
  <c r="AI508" i="4"/>
  <c r="AH508" i="4"/>
  <c r="AK507" i="4"/>
  <c r="AJ507" i="4"/>
  <c r="AI507" i="4"/>
  <c r="AH507" i="4"/>
  <c r="AK506" i="4"/>
  <c r="AJ506" i="4"/>
  <c r="AI506" i="4"/>
  <c r="AH506" i="4"/>
  <c r="AK505" i="4"/>
  <c r="AJ505" i="4"/>
  <c r="AI505" i="4"/>
  <c r="AH505" i="4"/>
  <c r="AK504" i="4"/>
  <c r="AJ504" i="4"/>
  <c r="AI504" i="4"/>
  <c r="AH504" i="4"/>
  <c r="AK503" i="4"/>
  <c r="AJ503" i="4"/>
  <c r="AI503" i="4"/>
  <c r="AH503" i="4"/>
  <c r="AK502" i="4"/>
  <c r="AJ502" i="4"/>
  <c r="AI502" i="4"/>
  <c r="AH502" i="4"/>
  <c r="AK501" i="4"/>
  <c r="AJ501" i="4"/>
  <c r="AI501" i="4"/>
  <c r="AH501" i="4"/>
  <c r="AK500" i="4"/>
  <c r="AJ500" i="4"/>
  <c r="AI500" i="4"/>
  <c r="AH500" i="4"/>
  <c r="AK499" i="4"/>
  <c r="AJ499" i="4"/>
  <c r="AI499" i="4"/>
  <c r="AH499" i="4"/>
  <c r="AK498" i="4"/>
  <c r="AJ498" i="4"/>
  <c r="AI498" i="4"/>
  <c r="AH498" i="4"/>
  <c r="AK497" i="4"/>
  <c r="AJ497" i="4"/>
  <c r="AI497" i="4"/>
  <c r="AH497" i="4"/>
  <c r="AK496" i="4"/>
  <c r="AJ496" i="4"/>
  <c r="AI496" i="4"/>
  <c r="AH496" i="4"/>
  <c r="AK495" i="4"/>
  <c r="AJ495" i="4"/>
  <c r="AI495" i="4"/>
  <c r="AH495" i="4"/>
  <c r="AK494" i="4"/>
  <c r="AJ494" i="4"/>
  <c r="AI494" i="4"/>
  <c r="AH494" i="4"/>
  <c r="AK493" i="4"/>
  <c r="AJ493" i="4"/>
  <c r="AI493" i="4"/>
  <c r="AH493" i="4"/>
  <c r="AK492" i="4"/>
  <c r="AJ492" i="4"/>
  <c r="AI492" i="4"/>
  <c r="AH492" i="4"/>
  <c r="AK491" i="4"/>
  <c r="AJ491" i="4"/>
  <c r="AI491" i="4"/>
  <c r="AH491" i="4"/>
  <c r="AK490" i="4"/>
  <c r="AJ490" i="4"/>
  <c r="AI490" i="4"/>
  <c r="AH490" i="4"/>
  <c r="AK489" i="4"/>
  <c r="AJ489" i="4"/>
  <c r="AI489" i="4"/>
  <c r="AH489" i="4"/>
  <c r="AK488" i="4"/>
  <c r="AJ488" i="4"/>
  <c r="AI488" i="4"/>
  <c r="AH488" i="4"/>
  <c r="AK487" i="4"/>
  <c r="AJ487" i="4"/>
  <c r="AI487" i="4"/>
  <c r="AH487" i="4"/>
  <c r="AK486" i="4"/>
  <c r="AJ486" i="4"/>
  <c r="AI486" i="4"/>
  <c r="AH486" i="4"/>
  <c r="AK485" i="4"/>
  <c r="AJ485" i="4"/>
  <c r="AI485" i="4"/>
  <c r="AH485" i="4"/>
  <c r="AK484" i="4"/>
  <c r="AJ484" i="4"/>
  <c r="AI484" i="4"/>
  <c r="AH484" i="4"/>
  <c r="AK483" i="4"/>
  <c r="AJ483" i="4"/>
  <c r="AI483" i="4"/>
  <c r="AH483" i="4"/>
  <c r="AK482" i="4"/>
  <c r="AJ482" i="4"/>
  <c r="AI482" i="4"/>
  <c r="AH482" i="4"/>
  <c r="AK481" i="4"/>
  <c r="AJ481" i="4"/>
  <c r="AI481" i="4"/>
  <c r="AH481" i="4"/>
  <c r="AK480" i="4"/>
  <c r="AJ480" i="4"/>
  <c r="AI480" i="4"/>
  <c r="AH480" i="4"/>
  <c r="AK479" i="4"/>
  <c r="AJ479" i="4"/>
  <c r="AI479" i="4"/>
  <c r="AH479" i="4"/>
  <c r="AK478" i="4"/>
  <c r="AJ478" i="4"/>
  <c r="AI478" i="4"/>
  <c r="AH478" i="4"/>
  <c r="AK477" i="4"/>
  <c r="AJ477" i="4"/>
  <c r="AI477" i="4"/>
  <c r="AH477" i="4"/>
  <c r="AK476" i="4"/>
  <c r="AJ476" i="4"/>
  <c r="AI476" i="4"/>
  <c r="AH476" i="4"/>
  <c r="AK475" i="4"/>
  <c r="AJ475" i="4"/>
  <c r="AI475" i="4"/>
  <c r="AH475" i="4"/>
  <c r="AK474" i="4"/>
  <c r="AJ474" i="4"/>
  <c r="AI474" i="4"/>
  <c r="AH474" i="4"/>
  <c r="AK473" i="4"/>
  <c r="AJ473" i="4"/>
  <c r="AI473" i="4"/>
  <c r="AH473" i="4"/>
  <c r="AK472" i="4"/>
  <c r="AJ472" i="4"/>
  <c r="AI472" i="4"/>
  <c r="AH472" i="4"/>
  <c r="AK471" i="4"/>
  <c r="AJ471" i="4"/>
  <c r="AI471" i="4"/>
  <c r="AH471" i="4"/>
  <c r="AK470" i="4"/>
  <c r="AJ470" i="4"/>
  <c r="AI470" i="4"/>
  <c r="AH470" i="4"/>
  <c r="AK469" i="4"/>
  <c r="AJ469" i="4"/>
  <c r="AI469" i="4"/>
  <c r="AH469" i="4"/>
  <c r="AK468" i="4"/>
  <c r="AJ468" i="4"/>
  <c r="AI468" i="4"/>
  <c r="AH468" i="4"/>
  <c r="AK467" i="4"/>
  <c r="AJ467" i="4"/>
  <c r="AI467" i="4"/>
  <c r="AH467" i="4"/>
  <c r="AK466" i="4"/>
  <c r="AJ466" i="4"/>
  <c r="AI466" i="4"/>
  <c r="AH466" i="4"/>
  <c r="AK465" i="4"/>
  <c r="AJ465" i="4"/>
  <c r="AI465" i="4"/>
  <c r="AH465" i="4"/>
  <c r="AK464" i="4"/>
  <c r="AJ464" i="4"/>
  <c r="AI464" i="4"/>
  <c r="AH464" i="4"/>
  <c r="AK463" i="4"/>
  <c r="AJ463" i="4"/>
  <c r="AI463" i="4"/>
  <c r="AH463" i="4"/>
  <c r="AK462" i="4"/>
  <c r="AJ462" i="4"/>
  <c r="AI462" i="4"/>
  <c r="AH462" i="4"/>
  <c r="AK461" i="4"/>
  <c r="AJ461" i="4"/>
  <c r="AI461" i="4"/>
  <c r="AH461" i="4"/>
  <c r="AK460" i="4"/>
  <c r="AJ460" i="4"/>
  <c r="AI460" i="4"/>
  <c r="AH460" i="4"/>
  <c r="AK459" i="4"/>
  <c r="AJ459" i="4"/>
  <c r="AI459" i="4"/>
  <c r="AH459" i="4"/>
  <c r="AK458" i="4"/>
  <c r="AJ458" i="4"/>
  <c r="AI458" i="4"/>
  <c r="AH458" i="4"/>
  <c r="AK457" i="4"/>
  <c r="AJ457" i="4"/>
  <c r="AI457" i="4"/>
  <c r="AH457" i="4"/>
  <c r="AK456" i="4"/>
  <c r="AJ456" i="4"/>
  <c r="AI456" i="4"/>
  <c r="AH456" i="4"/>
  <c r="AK455" i="4"/>
  <c r="AJ455" i="4"/>
  <c r="AI455" i="4"/>
  <c r="AH455" i="4"/>
  <c r="AK454" i="4"/>
  <c r="AJ454" i="4"/>
  <c r="AI454" i="4"/>
  <c r="AH454" i="4"/>
  <c r="AK453" i="4"/>
  <c r="AJ453" i="4"/>
  <c r="AI453" i="4"/>
  <c r="AH453" i="4"/>
  <c r="AK452" i="4"/>
  <c r="AJ452" i="4"/>
  <c r="AI452" i="4"/>
  <c r="AH452" i="4"/>
  <c r="AK451" i="4"/>
  <c r="AJ451" i="4"/>
  <c r="AI451" i="4"/>
  <c r="AH451" i="4"/>
  <c r="AK450" i="4"/>
  <c r="AJ450" i="4"/>
  <c r="AI450" i="4"/>
  <c r="AH450" i="4"/>
  <c r="AK449" i="4"/>
  <c r="AJ449" i="4"/>
  <c r="AI449" i="4"/>
  <c r="AH449" i="4"/>
  <c r="AK448" i="4"/>
  <c r="AJ448" i="4"/>
  <c r="AI448" i="4"/>
  <c r="AH448" i="4"/>
  <c r="AK447" i="4"/>
  <c r="AJ447" i="4"/>
  <c r="AI447" i="4"/>
  <c r="AH447" i="4"/>
  <c r="AK446" i="4"/>
  <c r="AJ446" i="4"/>
  <c r="AI446" i="4"/>
  <c r="AH446" i="4"/>
  <c r="AK445" i="4"/>
  <c r="AJ445" i="4"/>
  <c r="AI445" i="4"/>
  <c r="AH445" i="4"/>
  <c r="AK444" i="4"/>
  <c r="AJ444" i="4"/>
  <c r="AI444" i="4"/>
  <c r="AH444" i="4"/>
  <c r="AK443" i="4"/>
  <c r="AJ443" i="4"/>
  <c r="AI443" i="4"/>
  <c r="AH443" i="4"/>
  <c r="AK442" i="4"/>
  <c r="AJ442" i="4"/>
  <c r="AI442" i="4"/>
  <c r="AH442" i="4"/>
  <c r="AK441" i="4"/>
  <c r="AJ441" i="4"/>
  <c r="AI441" i="4"/>
  <c r="AH441" i="4"/>
  <c r="AK440" i="4"/>
  <c r="AJ440" i="4"/>
  <c r="AI440" i="4"/>
  <c r="AH440" i="4"/>
  <c r="AK439" i="4"/>
  <c r="AJ439" i="4"/>
  <c r="AI439" i="4"/>
  <c r="AH439" i="4"/>
  <c r="AK438" i="4"/>
  <c r="AJ438" i="4"/>
  <c r="AI438" i="4"/>
  <c r="AH438" i="4"/>
  <c r="AK437" i="4"/>
  <c r="AJ437" i="4"/>
  <c r="AI437" i="4"/>
  <c r="AH437" i="4"/>
  <c r="AK436" i="4"/>
  <c r="AJ436" i="4"/>
  <c r="AI436" i="4"/>
  <c r="AH436" i="4"/>
  <c r="AK435" i="4"/>
  <c r="AJ435" i="4"/>
  <c r="AI435" i="4"/>
  <c r="AH435" i="4"/>
  <c r="AK434" i="4"/>
  <c r="AJ434" i="4"/>
  <c r="AI434" i="4"/>
  <c r="AH434" i="4"/>
  <c r="AK433" i="4"/>
  <c r="AJ433" i="4"/>
  <c r="AI433" i="4"/>
  <c r="AH433" i="4"/>
  <c r="AK432" i="4"/>
  <c r="AJ432" i="4"/>
  <c r="AI432" i="4"/>
  <c r="AH432" i="4"/>
  <c r="AK431" i="4"/>
  <c r="AJ431" i="4"/>
  <c r="AI431" i="4"/>
  <c r="AH431" i="4"/>
  <c r="AK430" i="4"/>
  <c r="AJ430" i="4"/>
  <c r="AI430" i="4"/>
  <c r="AH430" i="4"/>
  <c r="AK429" i="4"/>
  <c r="AJ429" i="4"/>
  <c r="AI429" i="4"/>
  <c r="AH429" i="4"/>
  <c r="AK428" i="4"/>
  <c r="AJ428" i="4"/>
  <c r="AI428" i="4"/>
  <c r="AH428" i="4"/>
  <c r="AK427" i="4"/>
  <c r="AJ427" i="4"/>
  <c r="AI427" i="4"/>
  <c r="AH427" i="4"/>
  <c r="AK426" i="4"/>
  <c r="AJ426" i="4"/>
  <c r="AI426" i="4"/>
  <c r="AH426" i="4"/>
  <c r="AK425" i="4"/>
  <c r="AJ425" i="4"/>
  <c r="AI425" i="4"/>
  <c r="AH425" i="4"/>
  <c r="AK424" i="4"/>
  <c r="AJ424" i="4"/>
  <c r="AI424" i="4"/>
  <c r="AH424" i="4"/>
  <c r="AK423" i="4"/>
  <c r="AJ423" i="4"/>
  <c r="AI423" i="4"/>
  <c r="AH423" i="4"/>
  <c r="AK422" i="4"/>
  <c r="AJ422" i="4"/>
  <c r="AI422" i="4"/>
  <c r="AH422" i="4"/>
  <c r="AK421" i="4"/>
  <c r="AJ421" i="4"/>
  <c r="AI421" i="4"/>
  <c r="AH421" i="4"/>
  <c r="AK420" i="4"/>
  <c r="AJ420" i="4"/>
  <c r="AI420" i="4"/>
  <c r="AH420" i="4"/>
  <c r="AK419" i="4"/>
  <c r="AJ419" i="4"/>
  <c r="AI419" i="4"/>
  <c r="AH419" i="4"/>
  <c r="AK418" i="4"/>
  <c r="AJ418" i="4"/>
  <c r="AI418" i="4"/>
  <c r="AH418" i="4"/>
  <c r="AK417" i="4"/>
  <c r="AJ417" i="4"/>
  <c r="AI417" i="4"/>
  <c r="AH417" i="4"/>
  <c r="AK416" i="4"/>
  <c r="AJ416" i="4"/>
  <c r="AI416" i="4"/>
  <c r="AH416" i="4"/>
  <c r="AK415" i="4"/>
  <c r="AJ415" i="4"/>
  <c r="AI415" i="4"/>
  <c r="AH415" i="4"/>
  <c r="AK414" i="4"/>
  <c r="AJ414" i="4"/>
  <c r="AI414" i="4"/>
  <c r="AH414" i="4"/>
  <c r="AK413" i="4"/>
  <c r="AJ413" i="4"/>
  <c r="AI413" i="4"/>
  <c r="AH413" i="4"/>
  <c r="AK412" i="4"/>
  <c r="AJ412" i="4"/>
  <c r="AI412" i="4"/>
  <c r="AH412" i="4"/>
  <c r="AK411" i="4"/>
  <c r="AJ411" i="4"/>
  <c r="AI411" i="4"/>
  <c r="AH411" i="4"/>
  <c r="AK410" i="4"/>
  <c r="AJ410" i="4"/>
  <c r="AI410" i="4"/>
  <c r="AH410" i="4"/>
  <c r="AK409" i="4"/>
  <c r="AJ409" i="4"/>
  <c r="AI409" i="4"/>
  <c r="AH409" i="4"/>
  <c r="AK408" i="4"/>
  <c r="AJ408" i="4"/>
  <c r="AI408" i="4"/>
  <c r="AH408" i="4"/>
  <c r="AK407" i="4"/>
  <c r="AJ407" i="4"/>
  <c r="AI407" i="4"/>
  <c r="AH407" i="4"/>
  <c r="AK406" i="4"/>
  <c r="AJ406" i="4"/>
  <c r="AI406" i="4"/>
  <c r="AH406" i="4"/>
  <c r="AK405" i="4"/>
  <c r="AJ405" i="4"/>
  <c r="AI405" i="4"/>
  <c r="AH405" i="4"/>
  <c r="AK404" i="4"/>
  <c r="AJ404" i="4"/>
  <c r="AI404" i="4"/>
  <c r="AH404" i="4"/>
  <c r="AK403" i="4"/>
  <c r="AJ403" i="4"/>
  <c r="AI403" i="4"/>
  <c r="AH403" i="4"/>
  <c r="AK402" i="4"/>
  <c r="AJ402" i="4"/>
  <c r="AI402" i="4"/>
  <c r="AH402" i="4"/>
  <c r="AK401" i="4"/>
  <c r="AJ401" i="4"/>
  <c r="AI401" i="4"/>
  <c r="AH401" i="4"/>
  <c r="AK400" i="4"/>
  <c r="AJ400" i="4"/>
  <c r="AI400" i="4"/>
  <c r="AH400" i="4"/>
  <c r="AK399" i="4"/>
  <c r="AJ399" i="4"/>
  <c r="AI399" i="4"/>
  <c r="AH399" i="4"/>
  <c r="AK398" i="4"/>
  <c r="AJ398" i="4"/>
  <c r="AI398" i="4"/>
  <c r="AH398" i="4"/>
  <c r="AK397" i="4"/>
  <c r="AJ397" i="4"/>
  <c r="AI397" i="4"/>
  <c r="AH397" i="4"/>
  <c r="AK396" i="4"/>
  <c r="AJ396" i="4"/>
  <c r="AI396" i="4"/>
  <c r="AH396" i="4"/>
  <c r="AK395" i="4"/>
  <c r="AJ395" i="4"/>
  <c r="AI395" i="4"/>
  <c r="AH395" i="4"/>
  <c r="AK394" i="4"/>
  <c r="AJ394" i="4"/>
  <c r="AI394" i="4"/>
  <c r="AH394" i="4"/>
  <c r="AK393" i="4"/>
  <c r="AJ393" i="4"/>
  <c r="AI393" i="4"/>
  <c r="AH393" i="4"/>
  <c r="AK392" i="4"/>
  <c r="AJ392" i="4"/>
  <c r="AI392" i="4"/>
  <c r="AH392" i="4"/>
  <c r="AK391" i="4"/>
  <c r="AJ391" i="4"/>
  <c r="AI391" i="4"/>
  <c r="AH391" i="4"/>
  <c r="AK390" i="4"/>
  <c r="AJ390" i="4"/>
  <c r="AI390" i="4"/>
  <c r="AH390" i="4"/>
  <c r="AK389" i="4"/>
  <c r="AJ389" i="4"/>
  <c r="AI389" i="4"/>
  <c r="AH389" i="4"/>
  <c r="AK388" i="4"/>
  <c r="AJ388" i="4"/>
  <c r="AI388" i="4"/>
  <c r="AH388" i="4"/>
  <c r="AK387" i="4"/>
  <c r="AJ387" i="4"/>
  <c r="AI387" i="4"/>
  <c r="AH387" i="4"/>
  <c r="AK386" i="4"/>
  <c r="AJ386" i="4"/>
  <c r="AI386" i="4"/>
  <c r="AH386" i="4"/>
  <c r="AK385" i="4"/>
  <c r="AJ385" i="4"/>
  <c r="AI385" i="4"/>
  <c r="AH385" i="4"/>
  <c r="AK384" i="4"/>
  <c r="AJ384" i="4"/>
  <c r="AI384" i="4"/>
  <c r="AH384" i="4"/>
  <c r="AK383" i="4"/>
  <c r="AJ383" i="4"/>
  <c r="AI383" i="4"/>
  <c r="AH383" i="4"/>
  <c r="AK382" i="4"/>
  <c r="AJ382" i="4"/>
  <c r="AI382" i="4"/>
  <c r="AH382" i="4"/>
  <c r="AK381" i="4"/>
  <c r="AJ381" i="4"/>
  <c r="AI381" i="4"/>
  <c r="AH381" i="4"/>
  <c r="AK380" i="4"/>
  <c r="AJ380" i="4"/>
  <c r="AI380" i="4"/>
  <c r="AH380" i="4"/>
  <c r="AK379" i="4"/>
  <c r="AJ379" i="4"/>
  <c r="AI379" i="4"/>
  <c r="AH379" i="4"/>
  <c r="AK378" i="4"/>
  <c r="AJ378" i="4"/>
  <c r="AI378" i="4"/>
  <c r="AH378" i="4"/>
  <c r="AK377" i="4"/>
  <c r="AJ377" i="4"/>
  <c r="AI377" i="4"/>
  <c r="AH377" i="4"/>
  <c r="AK376" i="4"/>
  <c r="AJ376" i="4"/>
  <c r="AI376" i="4"/>
  <c r="AH376" i="4"/>
  <c r="AK375" i="4"/>
  <c r="AJ375" i="4"/>
  <c r="AI375" i="4"/>
  <c r="AH375" i="4"/>
  <c r="AK374" i="4"/>
  <c r="AJ374" i="4"/>
  <c r="AI374" i="4"/>
  <c r="AH374" i="4"/>
  <c r="AK373" i="4"/>
  <c r="AJ373" i="4"/>
  <c r="AI373" i="4"/>
  <c r="AH373" i="4"/>
  <c r="AK372" i="4"/>
  <c r="AJ372" i="4"/>
  <c r="AI372" i="4"/>
  <c r="AH372" i="4"/>
  <c r="AK371" i="4"/>
  <c r="AJ371" i="4"/>
  <c r="AI371" i="4"/>
  <c r="AH371" i="4"/>
  <c r="AK370" i="4"/>
  <c r="AJ370" i="4"/>
  <c r="AI370" i="4"/>
  <c r="AH370" i="4"/>
  <c r="AK369" i="4"/>
  <c r="AJ369" i="4"/>
  <c r="AI369" i="4"/>
  <c r="AH369" i="4"/>
  <c r="AK368" i="4"/>
  <c r="AJ368" i="4"/>
  <c r="AI368" i="4"/>
  <c r="AH368" i="4"/>
  <c r="AK367" i="4"/>
  <c r="AJ367" i="4"/>
  <c r="AI367" i="4"/>
  <c r="AH367" i="4"/>
  <c r="AK366" i="4"/>
  <c r="AJ366" i="4"/>
  <c r="AI366" i="4"/>
  <c r="AH366" i="4"/>
  <c r="AK365" i="4"/>
  <c r="AJ365" i="4"/>
  <c r="AI365" i="4"/>
  <c r="AH365" i="4"/>
  <c r="AK364" i="4"/>
  <c r="AJ364" i="4"/>
  <c r="AI364" i="4"/>
  <c r="AH364" i="4"/>
  <c r="AK363" i="4"/>
  <c r="AJ363" i="4"/>
  <c r="AI363" i="4"/>
  <c r="AH363" i="4"/>
  <c r="AK362" i="4"/>
  <c r="AJ362" i="4"/>
  <c r="AI362" i="4"/>
  <c r="AH362" i="4"/>
  <c r="AK361" i="4"/>
  <c r="AJ361" i="4"/>
  <c r="AI361" i="4"/>
  <c r="AH361" i="4"/>
  <c r="AK360" i="4"/>
  <c r="AJ360" i="4"/>
  <c r="AI360" i="4"/>
  <c r="AH360" i="4"/>
  <c r="AK359" i="4"/>
  <c r="AJ359" i="4"/>
  <c r="AI359" i="4"/>
  <c r="AH359" i="4"/>
  <c r="AK358" i="4"/>
  <c r="AJ358" i="4"/>
  <c r="AI358" i="4"/>
  <c r="AH358" i="4"/>
  <c r="AK357" i="4"/>
  <c r="AJ357" i="4"/>
  <c r="AI357" i="4"/>
  <c r="AH357" i="4"/>
  <c r="AK356" i="4"/>
  <c r="AJ356" i="4"/>
  <c r="AI356" i="4"/>
  <c r="AH356" i="4"/>
  <c r="AK355" i="4"/>
  <c r="AJ355" i="4"/>
  <c r="AI355" i="4"/>
  <c r="AH355" i="4"/>
  <c r="AK354" i="4"/>
  <c r="AJ354" i="4"/>
  <c r="AI354" i="4"/>
  <c r="AH354" i="4"/>
  <c r="AK353" i="4"/>
  <c r="AJ353" i="4"/>
  <c r="AI353" i="4"/>
  <c r="AH353" i="4"/>
  <c r="AK352" i="4"/>
  <c r="AJ352" i="4"/>
  <c r="AI352" i="4"/>
  <c r="AH352" i="4"/>
  <c r="AK351" i="4"/>
  <c r="AJ351" i="4"/>
  <c r="AI351" i="4"/>
  <c r="AH351" i="4"/>
  <c r="AK350" i="4"/>
  <c r="AJ350" i="4"/>
  <c r="AI350" i="4"/>
  <c r="AH350" i="4"/>
  <c r="AK349" i="4"/>
  <c r="AJ349" i="4"/>
  <c r="AI349" i="4"/>
  <c r="AH349" i="4"/>
  <c r="AK348" i="4"/>
  <c r="AJ348" i="4"/>
  <c r="AI348" i="4"/>
  <c r="AH348" i="4"/>
  <c r="AK347" i="4"/>
  <c r="AJ347" i="4"/>
  <c r="AI347" i="4"/>
  <c r="AH347" i="4"/>
  <c r="AK346" i="4"/>
  <c r="AJ346" i="4"/>
  <c r="AI346" i="4"/>
  <c r="AH346" i="4"/>
  <c r="AK345" i="4"/>
  <c r="AJ345" i="4"/>
  <c r="AI345" i="4"/>
  <c r="AH345" i="4"/>
  <c r="AK344" i="4"/>
  <c r="AJ344" i="4"/>
  <c r="AI344" i="4"/>
  <c r="AH344" i="4"/>
  <c r="AK343" i="4"/>
  <c r="AJ343" i="4"/>
  <c r="AI343" i="4"/>
  <c r="AH343" i="4"/>
  <c r="AK342" i="4"/>
  <c r="AJ342" i="4"/>
  <c r="AI342" i="4"/>
  <c r="AH342" i="4"/>
  <c r="AK341" i="4"/>
  <c r="AJ341" i="4"/>
  <c r="AI341" i="4"/>
  <c r="AH341" i="4"/>
  <c r="AK340" i="4"/>
  <c r="AJ340" i="4"/>
  <c r="AI340" i="4"/>
  <c r="AH340" i="4"/>
  <c r="AK339" i="4"/>
  <c r="AJ339" i="4"/>
  <c r="AI339" i="4"/>
  <c r="AH339" i="4"/>
  <c r="AK338" i="4"/>
  <c r="AJ338" i="4"/>
  <c r="AI338" i="4"/>
  <c r="AH338" i="4"/>
  <c r="AK337" i="4"/>
  <c r="AJ337" i="4"/>
  <c r="AI337" i="4"/>
  <c r="AH337" i="4"/>
  <c r="AK336" i="4"/>
  <c r="AJ336" i="4"/>
  <c r="AI336" i="4"/>
  <c r="AH336" i="4"/>
  <c r="AK335" i="4"/>
  <c r="AJ335" i="4"/>
  <c r="AI335" i="4"/>
  <c r="AH335" i="4"/>
  <c r="AK334" i="4"/>
  <c r="AJ334" i="4"/>
  <c r="AI334" i="4"/>
  <c r="AH334" i="4"/>
  <c r="AK333" i="4"/>
  <c r="AJ333" i="4"/>
  <c r="AI333" i="4"/>
  <c r="AH333" i="4"/>
  <c r="AK332" i="4"/>
  <c r="AJ332" i="4"/>
  <c r="AI332" i="4"/>
  <c r="AH332" i="4"/>
  <c r="AK331" i="4"/>
  <c r="AJ331" i="4"/>
  <c r="AI331" i="4"/>
  <c r="AH331" i="4"/>
  <c r="AK330" i="4"/>
  <c r="AJ330" i="4"/>
  <c r="AI330" i="4"/>
  <c r="AH330" i="4"/>
  <c r="AK329" i="4"/>
  <c r="AJ329" i="4"/>
  <c r="AI329" i="4"/>
  <c r="AH329" i="4"/>
  <c r="AK328" i="4"/>
  <c r="AJ328" i="4"/>
  <c r="AI328" i="4"/>
  <c r="AH328" i="4"/>
  <c r="AK327" i="4"/>
  <c r="AJ327" i="4"/>
  <c r="AI327" i="4"/>
  <c r="AH327" i="4"/>
  <c r="AK326" i="4"/>
  <c r="AJ326" i="4"/>
  <c r="AI326" i="4"/>
  <c r="AH326" i="4"/>
  <c r="AK325" i="4"/>
  <c r="AJ325" i="4"/>
  <c r="AI325" i="4"/>
  <c r="AH325" i="4"/>
  <c r="AK324" i="4"/>
  <c r="AJ324" i="4"/>
  <c r="AI324" i="4"/>
  <c r="AH324" i="4"/>
  <c r="AK323" i="4"/>
  <c r="AJ323" i="4"/>
  <c r="AI323" i="4"/>
  <c r="AH323" i="4"/>
  <c r="AK322" i="4"/>
  <c r="AJ322" i="4"/>
  <c r="AI322" i="4"/>
  <c r="AH322" i="4"/>
  <c r="AK321" i="4"/>
  <c r="AJ321" i="4"/>
  <c r="AI321" i="4"/>
  <c r="AH321" i="4"/>
  <c r="AK320" i="4"/>
  <c r="AJ320" i="4"/>
  <c r="AI320" i="4"/>
  <c r="AH320" i="4"/>
  <c r="AK319" i="4"/>
  <c r="AJ319" i="4"/>
  <c r="AI319" i="4"/>
  <c r="AH319" i="4"/>
  <c r="AK318" i="4"/>
  <c r="AJ318" i="4"/>
  <c r="AI318" i="4"/>
  <c r="AH318" i="4"/>
  <c r="AK317" i="4"/>
  <c r="AJ317" i="4"/>
  <c r="AI317" i="4"/>
  <c r="AH317" i="4"/>
  <c r="AK316" i="4"/>
  <c r="AJ316" i="4"/>
  <c r="AI316" i="4"/>
  <c r="AH316" i="4"/>
  <c r="AK315" i="4"/>
  <c r="AJ315" i="4"/>
  <c r="AI315" i="4"/>
  <c r="AH315" i="4"/>
  <c r="AK314" i="4"/>
  <c r="AJ314" i="4"/>
  <c r="AI314" i="4"/>
  <c r="AH314" i="4"/>
  <c r="AK313" i="4"/>
  <c r="AJ313" i="4"/>
  <c r="AI313" i="4"/>
  <c r="AH313" i="4"/>
  <c r="AK312" i="4"/>
  <c r="AJ312" i="4"/>
  <c r="AI312" i="4"/>
  <c r="AH312" i="4"/>
  <c r="AK311" i="4"/>
  <c r="AJ311" i="4"/>
  <c r="AI311" i="4"/>
  <c r="AH311" i="4"/>
  <c r="AK310" i="4"/>
  <c r="AJ310" i="4"/>
  <c r="AI310" i="4"/>
  <c r="AH310" i="4"/>
  <c r="AK309" i="4"/>
  <c r="AJ309" i="4"/>
  <c r="AI309" i="4"/>
  <c r="AH309" i="4"/>
  <c r="AK308" i="4"/>
  <c r="AJ308" i="4"/>
  <c r="AI308" i="4"/>
  <c r="AH308" i="4"/>
  <c r="AK307" i="4"/>
  <c r="AJ307" i="4"/>
  <c r="AI307" i="4"/>
  <c r="AH307" i="4"/>
  <c r="AK306" i="4"/>
  <c r="AJ306" i="4"/>
  <c r="AI306" i="4"/>
  <c r="AH306" i="4"/>
  <c r="AK305" i="4"/>
  <c r="AJ305" i="4"/>
  <c r="AI305" i="4"/>
  <c r="AH305" i="4"/>
  <c r="AK304" i="4"/>
  <c r="AJ304" i="4"/>
  <c r="AI304" i="4"/>
  <c r="AH304" i="4"/>
  <c r="AK303" i="4"/>
  <c r="AJ303" i="4"/>
  <c r="AI303" i="4"/>
  <c r="AH303" i="4"/>
  <c r="AK302" i="4"/>
  <c r="AJ302" i="4"/>
  <c r="AI302" i="4"/>
  <c r="AH302" i="4"/>
  <c r="AK301" i="4"/>
  <c r="AJ301" i="4"/>
  <c r="AI301" i="4"/>
  <c r="AH301" i="4"/>
  <c r="AK300" i="4"/>
  <c r="AJ300" i="4"/>
  <c r="AI300" i="4"/>
  <c r="AH300" i="4"/>
  <c r="AK299" i="4"/>
  <c r="AJ299" i="4"/>
  <c r="AI299" i="4"/>
  <c r="AH299" i="4"/>
  <c r="AK298" i="4"/>
  <c r="AJ298" i="4"/>
  <c r="AI298" i="4"/>
  <c r="AH298" i="4"/>
  <c r="AK297" i="4"/>
  <c r="AJ297" i="4"/>
  <c r="AI297" i="4"/>
  <c r="AH297" i="4"/>
  <c r="AK296" i="4"/>
  <c r="AJ296" i="4"/>
  <c r="AI296" i="4"/>
  <c r="AH296" i="4"/>
  <c r="AK295" i="4"/>
  <c r="AJ295" i="4"/>
  <c r="AI295" i="4"/>
  <c r="AH295" i="4"/>
  <c r="AK294" i="4"/>
  <c r="AJ294" i="4"/>
  <c r="AI294" i="4"/>
  <c r="AH294" i="4"/>
  <c r="AK293" i="4"/>
  <c r="AJ293" i="4"/>
  <c r="AI293" i="4"/>
  <c r="AH293" i="4"/>
  <c r="AK292" i="4"/>
  <c r="AJ292" i="4"/>
  <c r="AI292" i="4"/>
  <c r="AH292" i="4"/>
  <c r="AK291" i="4"/>
  <c r="AJ291" i="4"/>
  <c r="AI291" i="4"/>
  <c r="AH291" i="4"/>
  <c r="AK290" i="4"/>
  <c r="AJ290" i="4"/>
  <c r="AI290" i="4"/>
  <c r="AH290" i="4"/>
  <c r="AK289" i="4"/>
  <c r="AJ289" i="4"/>
  <c r="AI289" i="4"/>
  <c r="AH289" i="4"/>
  <c r="AK288" i="4"/>
  <c r="AJ288" i="4"/>
  <c r="AI288" i="4"/>
  <c r="AH288" i="4"/>
  <c r="AK287" i="4"/>
  <c r="AJ287" i="4"/>
  <c r="AI287" i="4"/>
  <c r="AH287" i="4"/>
  <c r="AK286" i="4"/>
  <c r="AJ286" i="4"/>
  <c r="AI286" i="4"/>
  <c r="AH286" i="4"/>
  <c r="AK285" i="4"/>
  <c r="AJ285" i="4"/>
  <c r="AI285" i="4"/>
  <c r="AH285" i="4"/>
  <c r="AK284" i="4"/>
  <c r="AJ284" i="4"/>
  <c r="AI284" i="4"/>
  <c r="AH284" i="4"/>
  <c r="AK283" i="4"/>
  <c r="AJ283" i="4"/>
  <c r="AI283" i="4"/>
  <c r="AH283" i="4"/>
  <c r="AK282" i="4"/>
  <c r="AJ282" i="4"/>
  <c r="AI282" i="4"/>
  <c r="AH282" i="4"/>
  <c r="AK281" i="4"/>
  <c r="AJ281" i="4"/>
  <c r="AI281" i="4"/>
  <c r="AH281" i="4"/>
  <c r="AK280" i="4"/>
  <c r="AJ280" i="4"/>
  <c r="AI280" i="4"/>
  <c r="AH280" i="4"/>
  <c r="AK279" i="4"/>
  <c r="AJ279" i="4"/>
  <c r="AI279" i="4"/>
  <c r="AH279" i="4"/>
  <c r="AK278" i="4"/>
  <c r="AJ278" i="4"/>
  <c r="AI278" i="4"/>
  <c r="AH278" i="4"/>
  <c r="AK277" i="4"/>
  <c r="AJ277" i="4"/>
  <c r="AI277" i="4"/>
  <c r="AH277" i="4"/>
  <c r="AK276" i="4"/>
  <c r="AJ276" i="4"/>
  <c r="AI276" i="4"/>
  <c r="AH276" i="4"/>
  <c r="AK275" i="4"/>
  <c r="AJ275" i="4"/>
  <c r="AI275" i="4"/>
  <c r="AH275" i="4"/>
  <c r="AK274" i="4"/>
  <c r="AJ274" i="4"/>
  <c r="AI274" i="4"/>
  <c r="AH274" i="4"/>
  <c r="AK273" i="4"/>
  <c r="AJ273" i="4"/>
  <c r="AI273" i="4"/>
  <c r="AH273" i="4"/>
  <c r="AK272" i="4"/>
  <c r="AJ272" i="4"/>
  <c r="AI272" i="4"/>
  <c r="AH272" i="4"/>
  <c r="AK271" i="4"/>
  <c r="AJ271" i="4"/>
  <c r="AI271" i="4"/>
  <c r="AH271" i="4"/>
  <c r="AK270" i="4"/>
  <c r="AJ270" i="4"/>
  <c r="AI270" i="4"/>
  <c r="AH270" i="4"/>
  <c r="AK269" i="4"/>
  <c r="AJ269" i="4"/>
  <c r="AI269" i="4"/>
  <c r="AH269" i="4"/>
  <c r="AK268" i="4"/>
  <c r="AJ268" i="4"/>
  <c r="AI268" i="4"/>
  <c r="AH268" i="4"/>
  <c r="AK267" i="4"/>
  <c r="AJ267" i="4"/>
  <c r="AI267" i="4"/>
  <c r="AH267" i="4"/>
  <c r="AK266" i="4"/>
  <c r="AJ266" i="4"/>
  <c r="AI266" i="4"/>
  <c r="AH266" i="4"/>
  <c r="AK265" i="4"/>
  <c r="AJ265" i="4"/>
  <c r="AI265" i="4"/>
  <c r="AH265" i="4"/>
  <c r="AK264" i="4"/>
  <c r="AJ264" i="4"/>
  <c r="AI264" i="4"/>
  <c r="AH264" i="4"/>
  <c r="AK263" i="4"/>
  <c r="AJ263" i="4"/>
  <c r="AI263" i="4"/>
  <c r="AH263" i="4"/>
  <c r="AK262" i="4"/>
  <c r="AJ262" i="4"/>
  <c r="AI262" i="4"/>
  <c r="AH262" i="4"/>
  <c r="AK261" i="4"/>
  <c r="AJ261" i="4"/>
  <c r="AI261" i="4"/>
  <c r="AH261" i="4"/>
  <c r="AK260" i="4"/>
  <c r="AJ260" i="4"/>
  <c r="AI260" i="4"/>
  <c r="AH260" i="4"/>
  <c r="AK259" i="4"/>
  <c r="AJ259" i="4"/>
  <c r="AI259" i="4"/>
  <c r="AH259" i="4"/>
  <c r="AK258" i="4"/>
  <c r="AJ258" i="4"/>
  <c r="AI258" i="4"/>
  <c r="AH258" i="4"/>
  <c r="AK257" i="4"/>
  <c r="AJ257" i="4"/>
  <c r="AI257" i="4"/>
  <c r="AH257" i="4"/>
  <c r="AK256" i="4"/>
  <c r="AJ256" i="4"/>
  <c r="AI256" i="4"/>
  <c r="AH256" i="4"/>
  <c r="AK255" i="4"/>
  <c r="AJ255" i="4"/>
  <c r="AI255" i="4"/>
  <c r="AH255" i="4"/>
  <c r="AK254" i="4"/>
  <c r="AJ254" i="4"/>
  <c r="AI254" i="4"/>
  <c r="AH254" i="4"/>
  <c r="AK253" i="4"/>
  <c r="AJ253" i="4"/>
  <c r="AI253" i="4"/>
  <c r="AH253" i="4"/>
  <c r="AK252" i="4"/>
  <c r="AJ252" i="4"/>
  <c r="AI252" i="4"/>
  <c r="AH252" i="4"/>
  <c r="AK251" i="4"/>
  <c r="AJ251" i="4"/>
  <c r="AI251" i="4"/>
  <c r="AH251" i="4"/>
  <c r="AK250" i="4"/>
  <c r="AJ250" i="4"/>
  <c r="AI250" i="4"/>
  <c r="AH250" i="4"/>
  <c r="AK249" i="4"/>
  <c r="AJ249" i="4"/>
  <c r="AI249" i="4"/>
  <c r="AH249" i="4"/>
  <c r="AK248" i="4"/>
  <c r="AJ248" i="4"/>
  <c r="AI248" i="4"/>
  <c r="AH248" i="4"/>
  <c r="AK247" i="4"/>
  <c r="AJ247" i="4"/>
  <c r="AI247" i="4"/>
  <c r="AH247" i="4"/>
  <c r="AK246" i="4"/>
  <c r="AJ246" i="4"/>
  <c r="AI246" i="4"/>
  <c r="AH246" i="4"/>
  <c r="AK245" i="4"/>
  <c r="AJ245" i="4"/>
  <c r="AI245" i="4"/>
  <c r="AH245" i="4"/>
  <c r="AK244" i="4"/>
  <c r="AJ244" i="4"/>
  <c r="AI244" i="4"/>
  <c r="AH244" i="4"/>
  <c r="AK243" i="4"/>
  <c r="AJ243" i="4"/>
  <c r="AI243" i="4"/>
  <c r="AH243" i="4"/>
  <c r="AK242" i="4"/>
  <c r="AJ242" i="4"/>
  <c r="AI242" i="4"/>
  <c r="AH242" i="4"/>
  <c r="AK241" i="4"/>
  <c r="AJ241" i="4"/>
  <c r="AI241" i="4"/>
  <c r="AH241" i="4"/>
  <c r="AK240" i="4"/>
  <c r="AJ240" i="4"/>
  <c r="AI240" i="4"/>
  <c r="AH240" i="4"/>
  <c r="AK239" i="4"/>
  <c r="AJ239" i="4"/>
  <c r="AI239" i="4"/>
  <c r="AH239" i="4"/>
  <c r="AK238" i="4"/>
  <c r="AJ238" i="4"/>
  <c r="AI238" i="4"/>
  <c r="AH238" i="4"/>
  <c r="AK237" i="4"/>
  <c r="AJ237" i="4"/>
  <c r="AI237" i="4"/>
  <c r="AH237" i="4"/>
  <c r="AK236" i="4"/>
  <c r="AJ236" i="4"/>
  <c r="AI236" i="4"/>
  <c r="AH236" i="4"/>
  <c r="AK235" i="4"/>
  <c r="AJ235" i="4"/>
  <c r="AI235" i="4"/>
  <c r="AH235" i="4"/>
  <c r="AK234" i="4"/>
  <c r="AJ234" i="4"/>
  <c r="AI234" i="4"/>
  <c r="AH234" i="4"/>
  <c r="AK233" i="4"/>
  <c r="AJ233" i="4"/>
  <c r="AI233" i="4"/>
  <c r="AH233" i="4"/>
  <c r="AK232" i="4"/>
  <c r="AJ232" i="4"/>
  <c r="AI232" i="4"/>
  <c r="AH232" i="4"/>
  <c r="AK231" i="4"/>
  <c r="AJ231" i="4"/>
  <c r="AI231" i="4"/>
  <c r="AH231" i="4"/>
  <c r="AK230" i="4"/>
  <c r="AJ230" i="4"/>
  <c r="AI230" i="4"/>
  <c r="AH230" i="4"/>
  <c r="AK229" i="4"/>
  <c r="AJ229" i="4"/>
  <c r="AI229" i="4"/>
  <c r="AH229" i="4"/>
  <c r="AK228" i="4"/>
  <c r="AJ228" i="4"/>
  <c r="AI228" i="4"/>
  <c r="AH228" i="4"/>
  <c r="AK227" i="4"/>
  <c r="AJ227" i="4"/>
  <c r="AI227" i="4"/>
  <c r="AH227" i="4"/>
  <c r="AK226" i="4"/>
  <c r="AJ226" i="4"/>
  <c r="AI226" i="4"/>
  <c r="AH226" i="4"/>
  <c r="AK225" i="4"/>
  <c r="AJ225" i="4"/>
  <c r="AI225" i="4"/>
  <c r="AH225" i="4"/>
  <c r="AK224" i="4"/>
  <c r="AJ224" i="4"/>
  <c r="AI224" i="4"/>
  <c r="AH224" i="4"/>
  <c r="AK223" i="4"/>
  <c r="AJ223" i="4"/>
  <c r="AI223" i="4"/>
  <c r="AH223" i="4"/>
  <c r="AK222" i="4"/>
  <c r="AJ222" i="4"/>
  <c r="AI222" i="4"/>
  <c r="AH222" i="4"/>
  <c r="AK221" i="4"/>
  <c r="AJ221" i="4"/>
  <c r="AI221" i="4"/>
  <c r="AH221" i="4"/>
  <c r="AK220" i="4"/>
  <c r="AJ220" i="4"/>
  <c r="AI220" i="4"/>
  <c r="AH220" i="4"/>
  <c r="AK219" i="4"/>
  <c r="AJ219" i="4"/>
  <c r="AI219" i="4"/>
  <c r="AH219" i="4"/>
  <c r="AK218" i="4"/>
  <c r="AJ218" i="4"/>
  <c r="AI218" i="4"/>
  <c r="AH218" i="4"/>
  <c r="AK217" i="4"/>
  <c r="AJ217" i="4"/>
  <c r="AI217" i="4"/>
  <c r="AH217" i="4"/>
  <c r="AK216" i="4"/>
  <c r="AJ216" i="4"/>
  <c r="AI216" i="4"/>
  <c r="AH216" i="4"/>
  <c r="AK215" i="4"/>
  <c r="AJ215" i="4"/>
  <c r="AI215" i="4"/>
  <c r="AH215" i="4"/>
  <c r="AK214" i="4"/>
  <c r="AJ214" i="4"/>
  <c r="AI214" i="4"/>
  <c r="AH214" i="4"/>
  <c r="AK213" i="4"/>
  <c r="AJ213" i="4"/>
  <c r="AI213" i="4"/>
  <c r="AH213" i="4"/>
  <c r="AK212" i="4"/>
  <c r="AJ212" i="4"/>
  <c r="AI212" i="4"/>
  <c r="AH212" i="4"/>
  <c r="AK211" i="4"/>
  <c r="AJ211" i="4"/>
  <c r="AI211" i="4"/>
  <c r="AH211" i="4"/>
  <c r="AK210" i="4"/>
  <c r="AJ210" i="4"/>
  <c r="AI210" i="4"/>
  <c r="AH210" i="4"/>
  <c r="AK209" i="4"/>
  <c r="AJ209" i="4"/>
  <c r="AI209" i="4"/>
  <c r="AH209" i="4"/>
  <c r="AK208" i="4"/>
  <c r="AJ208" i="4"/>
  <c r="AI208" i="4"/>
  <c r="AH208" i="4"/>
  <c r="AK207" i="4"/>
  <c r="AJ207" i="4"/>
  <c r="AI207" i="4"/>
  <c r="AH207" i="4"/>
  <c r="AK206" i="4"/>
  <c r="AJ206" i="4"/>
  <c r="AI206" i="4"/>
  <c r="AH206" i="4"/>
  <c r="AK205" i="4"/>
  <c r="AJ205" i="4"/>
  <c r="AI205" i="4"/>
  <c r="AH205" i="4"/>
  <c r="AK204" i="4"/>
  <c r="AJ204" i="4"/>
  <c r="AI204" i="4"/>
  <c r="AH204" i="4"/>
  <c r="AK203" i="4"/>
  <c r="AJ203" i="4"/>
  <c r="AI203" i="4"/>
  <c r="AH203" i="4"/>
  <c r="AK202" i="4"/>
  <c r="AJ202" i="4"/>
  <c r="AI202" i="4"/>
  <c r="AH202" i="4"/>
  <c r="AK201" i="4"/>
  <c r="AJ201" i="4"/>
  <c r="AI201" i="4"/>
  <c r="AH201" i="4"/>
  <c r="AK200" i="4"/>
  <c r="AJ200" i="4"/>
  <c r="AI200" i="4"/>
  <c r="AH200" i="4"/>
  <c r="AK199" i="4"/>
  <c r="AJ199" i="4"/>
  <c r="AI199" i="4"/>
  <c r="AH199" i="4"/>
  <c r="AK198" i="4"/>
  <c r="AJ198" i="4"/>
  <c r="AI198" i="4"/>
  <c r="AH198" i="4"/>
  <c r="AK197" i="4"/>
  <c r="AJ197" i="4"/>
  <c r="AI197" i="4"/>
  <c r="AH197" i="4"/>
  <c r="AK196" i="4"/>
  <c r="AJ196" i="4"/>
  <c r="AI196" i="4"/>
  <c r="AH196" i="4"/>
  <c r="AK195" i="4"/>
  <c r="AJ195" i="4"/>
  <c r="AI195" i="4"/>
  <c r="AH195" i="4"/>
  <c r="AK194" i="4"/>
  <c r="AJ194" i="4"/>
  <c r="AI194" i="4"/>
  <c r="AH194" i="4"/>
  <c r="AK193" i="4"/>
  <c r="AJ193" i="4"/>
  <c r="AI193" i="4"/>
  <c r="AH193" i="4"/>
  <c r="AK192" i="4"/>
  <c r="AJ192" i="4"/>
  <c r="AI192" i="4"/>
  <c r="AH192" i="4"/>
  <c r="AK191" i="4"/>
  <c r="AJ191" i="4"/>
  <c r="AI191" i="4"/>
  <c r="AH191" i="4"/>
  <c r="AK190" i="4"/>
  <c r="AJ190" i="4"/>
  <c r="AI190" i="4"/>
  <c r="AH190" i="4"/>
  <c r="AK189" i="4"/>
  <c r="AJ189" i="4"/>
  <c r="AI189" i="4"/>
  <c r="AH189" i="4"/>
  <c r="AK188" i="4"/>
  <c r="AJ188" i="4"/>
  <c r="AI188" i="4"/>
  <c r="AH188" i="4"/>
  <c r="AK187" i="4"/>
  <c r="AJ187" i="4"/>
  <c r="AI187" i="4"/>
  <c r="AH187" i="4"/>
  <c r="AK186" i="4"/>
  <c r="AJ186" i="4"/>
  <c r="AI186" i="4"/>
  <c r="AH186" i="4"/>
  <c r="AK185" i="4"/>
  <c r="AJ185" i="4"/>
  <c r="AI185" i="4"/>
  <c r="AH185" i="4"/>
  <c r="AK184" i="4"/>
  <c r="AJ184" i="4"/>
  <c r="AI184" i="4"/>
  <c r="AH184" i="4"/>
  <c r="AK183" i="4"/>
  <c r="AJ183" i="4"/>
  <c r="AI183" i="4"/>
  <c r="AH183" i="4"/>
  <c r="AK182" i="4"/>
  <c r="AJ182" i="4"/>
  <c r="AI182" i="4"/>
  <c r="AH182" i="4"/>
  <c r="AK181" i="4"/>
  <c r="AJ181" i="4"/>
  <c r="AI181" i="4"/>
  <c r="AH181" i="4"/>
  <c r="AK180" i="4"/>
  <c r="AJ180" i="4"/>
  <c r="AI180" i="4"/>
  <c r="AH180" i="4"/>
  <c r="AK179" i="4"/>
  <c r="AJ179" i="4"/>
  <c r="AI179" i="4"/>
  <c r="AH179" i="4"/>
  <c r="AK178" i="4"/>
  <c r="AJ178" i="4"/>
  <c r="AI178" i="4"/>
  <c r="AH178" i="4"/>
  <c r="AK177" i="4"/>
  <c r="AJ177" i="4"/>
  <c r="AI177" i="4"/>
  <c r="AH177" i="4"/>
  <c r="AK176" i="4"/>
  <c r="AJ176" i="4"/>
  <c r="AI176" i="4"/>
  <c r="AH176" i="4"/>
  <c r="AK175" i="4"/>
  <c r="AJ175" i="4"/>
  <c r="AI175" i="4"/>
  <c r="AH175" i="4"/>
  <c r="AK174" i="4"/>
  <c r="AJ174" i="4"/>
  <c r="AI174" i="4"/>
  <c r="AH174" i="4"/>
  <c r="AK173" i="4"/>
  <c r="AJ173" i="4"/>
  <c r="AI173" i="4"/>
  <c r="AH173" i="4"/>
  <c r="AK172" i="4"/>
  <c r="AJ172" i="4"/>
  <c r="AI172" i="4"/>
  <c r="AH172" i="4"/>
  <c r="AK171" i="4"/>
  <c r="AJ171" i="4"/>
  <c r="AI171" i="4"/>
  <c r="AH171" i="4"/>
  <c r="AK170" i="4"/>
  <c r="AJ170" i="4"/>
  <c r="AI170" i="4"/>
  <c r="AH170" i="4"/>
  <c r="AK169" i="4"/>
  <c r="AJ169" i="4"/>
  <c r="AI169" i="4"/>
  <c r="AH169" i="4"/>
  <c r="AK168" i="4"/>
  <c r="AJ168" i="4"/>
  <c r="AI168" i="4"/>
  <c r="AH168" i="4"/>
  <c r="AK167" i="4"/>
  <c r="AJ167" i="4"/>
  <c r="AI167" i="4"/>
  <c r="AH167" i="4"/>
  <c r="AK166" i="4"/>
  <c r="AJ166" i="4"/>
  <c r="AI166" i="4"/>
  <c r="AH166" i="4"/>
  <c r="AK165" i="4"/>
  <c r="AJ165" i="4"/>
  <c r="AI165" i="4"/>
  <c r="AH165" i="4"/>
  <c r="AK164" i="4"/>
  <c r="AJ164" i="4"/>
  <c r="AI164" i="4"/>
  <c r="AH164" i="4"/>
  <c r="AK163" i="4"/>
  <c r="AJ163" i="4"/>
  <c r="AI163" i="4"/>
  <c r="AH163" i="4"/>
  <c r="AK162" i="4"/>
  <c r="AJ162" i="4"/>
  <c r="AI162" i="4"/>
  <c r="AH162" i="4"/>
  <c r="AK161" i="4"/>
  <c r="AJ161" i="4"/>
  <c r="AI161" i="4"/>
  <c r="AH161" i="4"/>
  <c r="AK160" i="4"/>
  <c r="AJ160" i="4"/>
  <c r="AI160" i="4"/>
  <c r="AH160" i="4"/>
  <c r="AK159" i="4"/>
  <c r="AJ159" i="4"/>
  <c r="AI159" i="4"/>
  <c r="AH159" i="4"/>
  <c r="AK158" i="4"/>
  <c r="AJ158" i="4"/>
  <c r="AI158" i="4"/>
  <c r="AH158" i="4"/>
  <c r="AK157" i="4"/>
  <c r="AJ157" i="4"/>
  <c r="AI157" i="4"/>
  <c r="AH157" i="4"/>
  <c r="AK156" i="4"/>
  <c r="AJ156" i="4"/>
  <c r="AI156" i="4"/>
  <c r="AH156" i="4"/>
  <c r="AK155" i="4"/>
  <c r="AJ155" i="4"/>
  <c r="AI155" i="4"/>
  <c r="AH155" i="4"/>
  <c r="AK154" i="4"/>
  <c r="AJ154" i="4"/>
  <c r="AI154" i="4"/>
  <c r="AH154" i="4"/>
  <c r="AK153" i="4"/>
  <c r="AJ153" i="4"/>
  <c r="AI153" i="4"/>
  <c r="AH153" i="4"/>
  <c r="AK152" i="4"/>
  <c r="AJ152" i="4"/>
  <c r="AI152" i="4"/>
  <c r="AH152" i="4"/>
  <c r="AK151" i="4"/>
  <c r="AJ151" i="4"/>
  <c r="AI151" i="4"/>
  <c r="AH151" i="4"/>
  <c r="AK150" i="4"/>
  <c r="AJ150" i="4"/>
  <c r="AI150" i="4"/>
  <c r="AH150" i="4"/>
  <c r="AK149" i="4"/>
  <c r="AJ149" i="4"/>
  <c r="AI149" i="4"/>
  <c r="AH149" i="4"/>
  <c r="AK148" i="4"/>
  <c r="AJ148" i="4"/>
  <c r="AI148" i="4"/>
  <c r="AH148" i="4"/>
  <c r="AK147" i="4"/>
  <c r="AJ147" i="4"/>
  <c r="AI147" i="4"/>
  <c r="AH147" i="4"/>
  <c r="AK146" i="4"/>
  <c r="AJ146" i="4"/>
  <c r="AI146" i="4"/>
  <c r="AH146" i="4"/>
  <c r="AK145" i="4"/>
  <c r="AJ145" i="4"/>
  <c r="AI145" i="4"/>
  <c r="AH145" i="4"/>
  <c r="AK144" i="4"/>
  <c r="AJ144" i="4"/>
  <c r="AI144" i="4"/>
  <c r="AH144" i="4"/>
  <c r="AK143" i="4"/>
  <c r="AJ143" i="4"/>
  <c r="AI143" i="4"/>
  <c r="AH143" i="4"/>
  <c r="AK142" i="4"/>
  <c r="AJ142" i="4"/>
  <c r="AI142" i="4"/>
  <c r="AH142" i="4"/>
  <c r="AK141" i="4"/>
  <c r="AJ141" i="4"/>
  <c r="AI141" i="4"/>
  <c r="AH141" i="4"/>
  <c r="AK140" i="4"/>
  <c r="AJ140" i="4"/>
  <c r="AI140" i="4"/>
  <c r="AH140" i="4"/>
  <c r="AK139" i="4"/>
  <c r="AJ139" i="4"/>
  <c r="AI139" i="4"/>
  <c r="AH139" i="4"/>
  <c r="AK138" i="4"/>
  <c r="AJ138" i="4"/>
  <c r="AI138" i="4"/>
  <c r="AH138" i="4"/>
  <c r="AK137" i="4"/>
  <c r="AJ137" i="4"/>
  <c r="AI137" i="4"/>
  <c r="AH137" i="4"/>
  <c r="AK136" i="4"/>
  <c r="AJ136" i="4"/>
  <c r="AI136" i="4"/>
  <c r="AH136" i="4"/>
  <c r="AK135" i="4"/>
  <c r="AJ135" i="4"/>
  <c r="AI135" i="4"/>
  <c r="AH135" i="4"/>
  <c r="AK134" i="4"/>
  <c r="AJ134" i="4"/>
  <c r="AI134" i="4"/>
  <c r="AH134" i="4"/>
  <c r="AK133" i="4"/>
  <c r="AJ133" i="4"/>
  <c r="AI133" i="4"/>
  <c r="AH133" i="4"/>
  <c r="AK132" i="4"/>
  <c r="AJ132" i="4"/>
  <c r="AI132" i="4"/>
  <c r="AH132" i="4"/>
  <c r="AK131" i="4"/>
  <c r="AJ131" i="4"/>
  <c r="AI131" i="4"/>
  <c r="AH131" i="4"/>
  <c r="AK130" i="4"/>
  <c r="AJ130" i="4"/>
  <c r="AI130" i="4"/>
  <c r="AH130" i="4"/>
  <c r="AK129" i="4"/>
  <c r="AJ129" i="4"/>
  <c r="AI129" i="4"/>
  <c r="AH129" i="4"/>
  <c r="AK128" i="4"/>
  <c r="AJ128" i="4"/>
  <c r="AI128" i="4"/>
  <c r="AH128" i="4"/>
  <c r="AK127" i="4"/>
  <c r="AJ127" i="4"/>
  <c r="AI127" i="4"/>
  <c r="AH127" i="4"/>
  <c r="AK126" i="4"/>
  <c r="AJ126" i="4"/>
  <c r="AI126" i="4"/>
  <c r="AH126" i="4"/>
  <c r="AK125" i="4"/>
  <c r="AJ125" i="4"/>
  <c r="AI125" i="4"/>
  <c r="AH125" i="4"/>
  <c r="AK124" i="4"/>
  <c r="AJ124" i="4"/>
  <c r="AI124" i="4"/>
  <c r="AH124" i="4"/>
  <c r="AK123" i="4"/>
  <c r="AJ123" i="4"/>
  <c r="AI123" i="4"/>
  <c r="AH123" i="4"/>
  <c r="AK122" i="4"/>
  <c r="AJ122" i="4"/>
  <c r="AI122" i="4"/>
  <c r="AH122" i="4"/>
  <c r="AK121" i="4"/>
  <c r="AJ121" i="4"/>
  <c r="AI121" i="4"/>
  <c r="AH121" i="4"/>
  <c r="AK120" i="4"/>
  <c r="AJ120" i="4"/>
  <c r="AI120" i="4"/>
  <c r="AH120" i="4"/>
  <c r="AK119" i="4"/>
  <c r="AJ119" i="4"/>
  <c r="AI119" i="4"/>
  <c r="AH119" i="4"/>
  <c r="AK118" i="4"/>
  <c r="AJ118" i="4"/>
  <c r="AI118" i="4"/>
  <c r="AH118" i="4"/>
  <c r="AK117" i="4"/>
  <c r="AJ117" i="4"/>
  <c r="AI117" i="4"/>
  <c r="AH117" i="4"/>
  <c r="AK116" i="4"/>
  <c r="AJ116" i="4"/>
  <c r="AI116" i="4"/>
  <c r="AH116" i="4"/>
  <c r="AK115" i="4"/>
  <c r="AJ115" i="4"/>
  <c r="AI115" i="4"/>
  <c r="AH115" i="4"/>
  <c r="AK114" i="4"/>
  <c r="AJ114" i="4"/>
  <c r="AI114" i="4"/>
  <c r="AH114" i="4"/>
  <c r="AK113" i="4"/>
  <c r="AJ113" i="4"/>
  <c r="AI113" i="4"/>
  <c r="AH113" i="4"/>
  <c r="AK112" i="4"/>
  <c r="AJ112" i="4"/>
  <c r="AI112" i="4"/>
  <c r="AH112" i="4"/>
  <c r="AK111" i="4"/>
  <c r="AJ111" i="4"/>
  <c r="AI111" i="4"/>
  <c r="AH111" i="4"/>
  <c r="AK110" i="4"/>
  <c r="AJ110" i="4"/>
  <c r="AI110" i="4"/>
  <c r="AH110" i="4"/>
  <c r="AK109" i="4"/>
  <c r="AJ109" i="4"/>
  <c r="AI109" i="4"/>
  <c r="AH109" i="4"/>
  <c r="AK108" i="4"/>
  <c r="AJ108" i="4"/>
  <c r="AI108" i="4"/>
  <c r="AH108" i="4"/>
  <c r="AK107" i="4"/>
  <c r="AJ107" i="4"/>
  <c r="AI107" i="4"/>
  <c r="AH107" i="4"/>
  <c r="AK106" i="4"/>
  <c r="AJ106" i="4"/>
  <c r="AI106" i="4"/>
  <c r="AH106" i="4"/>
  <c r="AK105" i="4"/>
  <c r="AJ105" i="4"/>
  <c r="AI105" i="4"/>
  <c r="AH105" i="4"/>
  <c r="AK104" i="4"/>
  <c r="AJ104" i="4"/>
  <c r="AI104" i="4"/>
  <c r="AH104" i="4"/>
  <c r="AK103" i="4"/>
  <c r="AJ103" i="4"/>
  <c r="AI103" i="4"/>
  <c r="AH103" i="4"/>
  <c r="AK102" i="4"/>
  <c r="AJ102" i="4"/>
  <c r="AI102" i="4"/>
  <c r="AH102" i="4"/>
  <c r="AK101" i="4"/>
  <c r="AJ101" i="4"/>
  <c r="AI101" i="4"/>
  <c r="AH101" i="4"/>
  <c r="AK100" i="4"/>
  <c r="AJ100" i="4"/>
  <c r="AI100" i="4"/>
  <c r="AH100" i="4"/>
  <c r="AK99" i="4"/>
  <c r="AJ99" i="4"/>
  <c r="AI99" i="4"/>
  <c r="AH99" i="4"/>
  <c r="AK98" i="4"/>
  <c r="AJ98" i="4"/>
  <c r="AI98" i="4"/>
  <c r="AH98" i="4"/>
  <c r="AK97" i="4"/>
  <c r="AJ97" i="4"/>
  <c r="AI97" i="4"/>
  <c r="AH97" i="4"/>
  <c r="AK96" i="4"/>
  <c r="AJ96" i="4"/>
  <c r="AI96" i="4"/>
  <c r="AH96" i="4"/>
  <c r="AK95" i="4"/>
  <c r="AJ95" i="4"/>
  <c r="AI95" i="4"/>
  <c r="AH95" i="4"/>
  <c r="AK94" i="4"/>
  <c r="AJ94" i="4"/>
  <c r="AI94" i="4"/>
  <c r="AH94" i="4"/>
  <c r="AK93" i="4"/>
  <c r="AJ93" i="4"/>
  <c r="AI93" i="4"/>
  <c r="AH93" i="4"/>
  <c r="AK92" i="4"/>
  <c r="AJ92" i="4"/>
  <c r="AI92" i="4"/>
  <c r="AH92" i="4"/>
  <c r="AK91" i="4"/>
  <c r="AJ91" i="4"/>
  <c r="AI91" i="4"/>
  <c r="AH91" i="4"/>
  <c r="AK90" i="4"/>
  <c r="AJ90" i="4"/>
  <c r="AI90" i="4"/>
  <c r="AH90" i="4"/>
  <c r="AK89" i="4"/>
  <c r="AJ89" i="4"/>
  <c r="AI89" i="4"/>
  <c r="AH89" i="4"/>
  <c r="AK88" i="4"/>
  <c r="AJ88" i="4"/>
  <c r="AI88" i="4"/>
  <c r="AH88" i="4"/>
  <c r="AK87" i="4"/>
  <c r="AJ87" i="4"/>
  <c r="AI87" i="4"/>
  <c r="AH87" i="4"/>
  <c r="AK86" i="4"/>
  <c r="AJ86" i="4"/>
  <c r="AI86" i="4"/>
  <c r="AH86" i="4"/>
  <c r="AK85" i="4"/>
  <c r="AJ85" i="4"/>
  <c r="AI85" i="4"/>
  <c r="AH85" i="4"/>
  <c r="AK84" i="4"/>
  <c r="AJ84" i="4"/>
  <c r="AI84" i="4"/>
  <c r="AH84" i="4"/>
  <c r="AK83" i="4"/>
  <c r="AJ83" i="4"/>
  <c r="AI83" i="4"/>
  <c r="AH83" i="4"/>
  <c r="AK82" i="4"/>
  <c r="AJ82" i="4"/>
  <c r="AI82" i="4"/>
  <c r="AH82" i="4"/>
  <c r="AK81" i="4"/>
  <c r="AJ81" i="4"/>
  <c r="AI81" i="4"/>
  <c r="AH81" i="4"/>
  <c r="AK80" i="4"/>
  <c r="AJ80" i="4"/>
  <c r="AI80" i="4"/>
  <c r="AH80" i="4"/>
  <c r="AK79" i="4"/>
  <c r="AJ79" i="4"/>
  <c r="AI79" i="4"/>
  <c r="AH79" i="4"/>
  <c r="AK78" i="4"/>
  <c r="AJ78" i="4"/>
  <c r="AI78" i="4"/>
  <c r="AH78" i="4"/>
  <c r="AK77" i="4"/>
  <c r="AJ77" i="4"/>
  <c r="AI77" i="4"/>
  <c r="AH77" i="4"/>
  <c r="AK76" i="4"/>
  <c r="AJ76" i="4"/>
  <c r="AI76" i="4"/>
  <c r="AH76" i="4"/>
  <c r="AK75" i="4"/>
  <c r="AJ75" i="4"/>
  <c r="AI75" i="4"/>
  <c r="AH75" i="4"/>
  <c r="AK74" i="4"/>
  <c r="AJ74" i="4"/>
  <c r="AI74" i="4"/>
  <c r="AH74" i="4"/>
  <c r="AK73" i="4"/>
  <c r="AJ73" i="4"/>
  <c r="AI73" i="4"/>
  <c r="AH73" i="4"/>
  <c r="AK72" i="4"/>
  <c r="AJ72" i="4"/>
  <c r="AI72" i="4"/>
  <c r="AH72" i="4"/>
  <c r="AK71" i="4"/>
  <c r="AJ71" i="4"/>
  <c r="AI71" i="4"/>
  <c r="AH71" i="4"/>
  <c r="AK70" i="4"/>
  <c r="AJ70" i="4"/>
  <c r="AI70" i="4"/>
  <c r="AH70" i="4"/>
  <c r="AK69" i="4"/>
  <c r="AJ69" i="4"/>
  <c r="AI69" i="4"/>
  <c r="AH69" i="4"/>
  <c r="AK68" i="4"/>
  <c r="AJ68" i="4"/>
  <c r="AI68" i="4"/>
  <c r="AH68" i="4"/>
  <c r="AK67" i="4"/>
  <c r="AJ67" i="4"/>
  <c r="AI67" i="4"/>
  <c r="AH67" i="4"/>
  <c r="AK66" i="4"/>
  <c r="AJ66" i="4"/>
  <c r="AI66" i="4"/>
  <c r="AH66" i="4"/>
  <c r="AK65" i="4"/>
  <c r="AJ65" i="4"/>
  <c r="AI65" i="4"/>
  <c r="AH65" i="4"/>
  <c r="AK64" i="4"/>
  <c r="AJ64" i="4"/>
  <c r="AI64" i="4"/>
  <c r="AH64" i="4"/>
  <c r="AK63" i="4"/>
  <c r="AJ63" i="4"/>
  <c r="AI63" i="4"/>
  <c r="AH63" i="4"/>
  <c r="AK62" i="4"/>
  <c r="AJ62" i="4"/>
  <c r="AI62" i="4"/>
  <c r="AH62" i="4"/>
  <c r="AK61" i="4"/>
  <c r="AJ61" i="4"/>
  <c r="AI61" i="4"/>
  <c r="AH61" i="4"/>
  <c r="AK60" i="4"/>
  <c r="AJ60" i="4"/>
  <c r="AI60" i="4"/>
  <c r="AH60" i="4"/>
  <c r="AK59" i="4"/>
  <c r="AJ59" i="4"/>
  <c r="AI59" i="4"/>
  <c r="AH59" i="4"/>
  <c r="AK58" i="4"/>
  <c r="AJ58" i="4"/>
  <c r="AI58" i="4"/>
  <c r="AH58" i="4"/>
  <c r="AK57" i="4"/>
  <c r="AJ57" i="4"/>
  <c r="AI57" i="4"/>
  <c r="AH57" i="4"/>
  <c r="AK56" i="4"/>
  <c r="AJ56" i="4"/>
  <c r="AI56" i="4"/>
  <c r="AH56" i="4"/>
  <c r="AK55" i="4"/>
  <c r="AJ55" i="4"/>
  <c r="AI55" i="4"/>
  <c r="AH55" i="4"/>
  <c r="AK54" i="4"/>
  <c r="AJ54" i="4"/>
  <c r="AI54" i="4"/>
  <c r="AH54" i="4"/>
  <c r="AK53" i="4"/>
  <c r="AJ53" i="4"/>
  <c r="AI53" i="4"/>
  <c r="AH53" i="4"/>
  <c r="AK52" i="4"/>
  <c r="AJ52" i="4"/>
  <c r="AI52" i="4"/>
  <c r="AH52" i="4"/>
  <c r="AK51" i="4"/>
  <c r="AJ51" i="4"/>
  <c r="AI51" i="4"/>
  <c r="AH51" i="4"/>
  <c r="AK50" i="4"/>
  <c r="AJ50" i="4"/>
  <c r="AI50" i="4"/>
  <c r="AH50" i="4"/>
  <c r="AK49" i="4"/>
  <c r="AJ49" i="4"/>
  <c r="AI49" i="4"/>
  <c r="AH49" i="4"/>
  <c r="AK48" i="4"/>
  <c r="AJ48" i="4"/>
  <c r="AI48" i="4"/>
  <c r="AH48" i="4"/>
  <c r="AK47" i="4"/>
  <c r="AJ47" i="4"/>
  <c r="AI47" i="4"/>
  <c r="AH47" i="4"/>
  <c r="AK46" i="4"/>
  <c r="AJ46" i="4"/>
  <c r="AI46" i="4"/>
  <c r="AH46" i="4"/>
  <c r="AK45" i="4"/>
  <c r="AJ45" i="4"/>
  <c r="AI45" i="4"/>
  <c r="AH45" i="4"/>
  <c r="AK44" i="4"/>
  <c r="AJ44" i="4"/>
  <c r="AI44" i="4"/>
  <c r="AH44" i="4"/>
  <c r="AK43" i="4"/>
  <c r="AJ43" i="4"/>
  <c r="AI43" i="4"/>
  <c r="AH43" i="4"/>
  <c r="AK42" i="4"/>
  <c r="AJ42" i="4"/>
  <c r="AI42" i="4"/>
  <c r="AH42" i="4"/>
  <c r="AK41" i="4"/>
  <c r="AJ41" i="4"/>
  <c r="AI41" i="4"/>
  <c r="AH41" i="4"/>
  <c r="AK40" i="4"/>
  <c r="AJ40" i="4"/>
  <c r="AI40" i="4"/>
  <c r="AH40" i="4"/>
  <c r="AK39" i="4"/>
  <c r="AJ39" i="4"/>
  <c r="AI39" i="4"/>
  <c r="AH39" i="4"/>
  <c r="AK38" i="4"/>
  <c r="AJ38" i="4"/>
  <c r="AI38" i="4"/>
  <c r="AH38" i="4"/>
  <c r="AK37" i="4"/>
  <c r="AJ37" i="4"/>
  <c r="AI37" i="4"/>
  <c r="AH37" i="4"/>
  <c r="AK36" i="4"/>
  <c r="AJ36" i="4"/>
  <c r="AI36" i="4"/>
  <c r="AH36" i="4"/>
  <c r="AK35" i="4"/>
  <c r="AJ35" i="4"/>
  <c r="AI35" i="4"/>
  <c r="AH35" i="4"/>
  <c r="AK34" i="4"/>
  <c r="AJ34" i="4"/>
  <c r="AI34" i="4"/>
  <c r="AH34" i="4"/>
  <c r="AK33" i="4"/>
  <c r="AJ33" i="4"/>
  <c r="AI33" i="4"/>
  <c r="AH33" i="4"/>
  <c r="AK32" i="4"/>
  <c r="AJ32" i="4"/>
  <c r="AI32" i="4"/>
  <c r="AH32" i="4"/>
  <c r="AK31" i="4"/>
  <c r="AJ31" i="4"/>
  <c r="AI31" i="4"/>
  <c r="AH31" i="4"/>
  <c r="AK30" i="4"/>
  <c r="AJ30" i="4"/>
  <c r="AI30" i="4"/>
  <c r="AH30" i="4"/>
  <c r="AK29" i="4"/>
  <c r="AJ29" i="4"/>
  <c r="AI29" i="4"/>
  <c r="AH29" i="4"/>
  <c r="AK28" i="4"/>
  <c r="AJ28" i="4"/>
  <c r="AI28" i="4"/>
  <c r="AH28" i="4"/>
  <c r="AK27" i="4"/>
  <c r="AJ27" i="4"/>
  <c r="AI27" i="4"/>
  <c r="AH27" i="4"/>
  <c r="AK26" i="4"/>
  <c r="AJ26" i="4"/>
  <c r="AI26" i="4"/>
  <c r="AH26" i="4"/>
  <c r="AK25" i="4"/>
  <c r="AJ25" i="4"/>
  <c r="AI25" i="4"/>
  <c r="AH25" i="4"/>
  <c r="AK24" i="4"/>
  <c r="AJ24" i="4"/>
  <c r="AI24" i="4"/>
  <c r="AH24" i="4"/>
  <c r="AK23" i="4"/>
  <c r="AJ23" i="4"/>
  <c r="AI23" i="4"/>
  <c r="AH23" i="4"/>
  <c r="AK22" i="4"/>
  <c r="AJ22" i="4"/>
  <c r="AI22" i="4"/>
  <c r="AH22" i="4"/>
  <c r="AK21" i="4"/>
  <c r="AJ21" i="4"/>
  <c r="AI21" i="4"/>
  <c r="AH21" i="4"/>
  <c r="AK20" i="4"/>
  <c r="AJ20" i="4"/>
  <c r="AI20" i="4"/>
  <c r="AH20" i="4"/>
  <c r="AK19" i="4"/>
  <c r="AJ19" i="4"/>
  <c r="AI19" i="4"/>
  <c r="AH19" i="4"/>
  <c r="AK18" i="4"/>
  <c r="AJ18" i="4"/>
  <c r="AI18" i="4"/>
  <c r="AH18" i="4"/>
  <c r="AK17" i="4"/>
  <c r="AJ17" i="4"/>
  <c r="AI17" i="4"/>
  <c r="AH17" i="4"/>
  <c r="AK16" i="4"/>
  <c r="AJ16" i="4"/>
  <c r="AI16" i="4"/>
  <c r="AH16" i="4"/>
  <c r="AK15" i="4"/>
  <c r="AJ15" i="4"/>
  <c r="AI15" i="4"/>
  <c r="AH15" i="4"/>
  <c r="AK14" i="4"/>
  <c r="AJ14" i="4"/>
  <c r="AI14" i="4"/>
  <c r="AH14" i="4"/>
  <c r="AK13" i="4"/>
  <c r="AJ13" i="4"/>
  <c r="AI13" i="4"/>
  <c r="AH13" i="4"/>
  <c r="AK12" i="4"/>
  <c r="AJ12" i="4"/>
  <c r="AI12" i="4"/>
  <c r="AH12" i="4"/>
  <c r="AK11" i="4"/>
  <c r="AJ11" i="4"/>
  <c r="AI11" i="4"/>
  <c r="AH11" i="4"/>
  <c r="AK10" i="4"/>
  <c r="AJ10" i="4"/>
  <c r="AI10" i="4"/>
  <c r="AH10" i="4"/>
  <c r="AK9" i="4"/>
  <c r="AJ9" i="4"/>
  <c r="AI9" i="4"/>
  <c r="AH9" i="4"/>
  <c r="AK8" i="4"/>
  <c r="AJ8" i="4"/>
  <c r="AI8" i="4"/>
  <c r="AH8" i="4"/>
  <c r="AK7" i="4"/>
  <c r="AJ7" i="4"/>
  <c r="AI7" i="4"/>
  <c r="AH7" i="4"/>
  <c r="AK6" i="4"/>
  <c r="AJ6" i="4"/>
  <c r="AI6" i="4"/>
  <c r="AH6" i="4"/>
  <c r="AK5" i="4"/>
  <c r="AJ5" i="4"/>
  <c r="AI5" i="4"/>
  <c r="AH5" i="4"/>
  <c r="AK4" i="4"/>
  <c r="AJ4" i="4"/>
  <c r="AI4" i="4"/>
  <c r="AH4" i="4"/>
  <c r="AK3" i="4"/>
  <c r="AJ3" i="4"/>
  <c r="AI3" i="4"/>
  <c r="AH3" i="4"/>
  <c r="AC773" i="3"/>
  <c r="AB773" i="3"/>
  <c r="AA773" i="3"/>
  <c r="AC772" i="3"/>
  <c r="AB772" i="3"/>
  <c r="AA772" i="3"/>
  <c r="AC771" i="3"/>
  <c r="AB771" i="3"/>
  <c r="AA771" i="3"/>
  <c r="AC770" i="3"/>
  <c r="AB770" i="3"/>
  <c r="AA770" i="3"/>
  <c r="AC769" i="3"/>
  <c r="AB769" i="3"/>
  <c r="AA769" i="3"/>
  <c r="AC768" i="3"/>
  <c r="AB768" i="3"/>
  <c r="AA768" i="3"/>
  <c r="AC767" i="3"/>
  <c r="AB767" i="3"/>
  <c r="AA767" i="3"/>
  <c r="AC766" i="3"/>
  <c r="AB766" i="3"/>
  <c r="AA766" i="3"/>
  <c r="AC765" i="3"/>
  <c r="AB765" i="3"/>
  <c r="AA765" i="3"/>
  <c r="AC764" i="3"/>
  <c r="AB764" i="3"/>
  <c r="AA764" i="3"/>
  <c r="AC763" i="3"/>
  <c r="AB763" i="3"/>
  <c r="AA763" i="3"/>
  <c r="AC762" i="3"/>
  <c r="AB762" i="3"/>
  <c r="AA762" i="3"/>
  <c r="AC761" i="3"/>
  <c r="AB761" i="3"/>
  <c r="AA761" i="3"/>
  <c r="AC760" i="3"/>
  <c r="AB760" i="3"/>
  <c r="AA760" i="3"/>
  <c r="AC759" i="3"/>
  <c r="AB759" i="3"/>
  <c r="AA759" i="3"/>
  <c r="AC758" i="3"/>
  <c r="AB758" i="3"/>
  <c r="AA758" i="3"/>
  <c r="AC757" i="3"/>
  <c r="AB757" i="3"/>
  <c r="AA757" i="3"/>
  <c r="AC756" i="3"/>
  <c r="AB756" i="3"/>
  <c r="AA756" i="3"/>
  <c r="AC755" i="3"/>
  <c r="AB755" i="3"/>
  <c r="AA755" i="3"/>
  <c r="AC754" i="3"/>
  <c r="AB754" i="3"/>
  <c r="AA754" i="3"/>
  <c r="AC753" i="3"/>
  <c r="AB753" i="3"/>
  <c r="AA753" i="3"/>
  <c r="AC752" i="3"/>
  <c r="AB752" i="3"/>
  <c r="AA752" i="3"/>
  <c r="AC751" i="3"/>
  <c r="AB751" i="3"/>
  <c r="AA751" i="3"/>
  <c r="AC750" i="3"/>
  <c r="AB750" i="3"/>
  <c r="AA750" i="3"/>
  <c r="AC749" i="3"/>
  <c r="AB749" i="3"/>
  <c r="AA749" i="3"/>
  <c r="AC748" i="3"/>
  <c r="AB748" i="3"/>
  <c r="AA748" i="3"/>
  <c r="AC747" i="3"/>
  <c r="AB747" i="3"/>
  <c r="AA747" i="3"/>
  <c r="AC746" i="3"/>
  <c r="AB746" i="3"/>
  <c r="AA746" i="3"/>
  <c r="AC745" i="3"/>
  <c r="AB745" i="3"/>
  <c r="AA745" i="3"/>
  <c r="AC744" i="3"/>
  <c r="AB744" i="3"/>
  <c r="AA744" i="3"/>
  <c r="AC743" i="3"/>
  <c r="AB743" i="3"/>
  <c r="AA743" i="3"/>
  <c r="AC742" i="3"/>
  <c r="AB742" i="3"/>
  <c r="AA742" i="3"/>
  <c r="AC741" i="3"/>
  <c r="AB741" i="3"/>
  <c r="AA741" i="3"/>
  <c r="AC740" i="3"/>
  <c r="AB740" i="3"/>
  <c r="AA740" i="3"/>
  <c r="AC739" i="3"/>
  <c r="AB739" i="3"/>
  <c r="AA739" i="3"/>
  <c r="AC738" i="3"/>
  <c r="AB738" i="3"/>
  <c r="AA738" i="3"/>
  <c r="AC737" i="3"/>
  <c r="AB737" i="3"/>
  <c r="AA737" i="3"/>
  <c r="AC736" i="3"/>
  <c r="AB736" i="3"/>
  <c r="AA736" i="3"/>
  <c r="AC735" i="3"/>
  <c r="AB735" i="3"/>
  <c r="AA735" i="3"/>
  <c r="AC734" i="3"/>
  <c r="AB734" i="3"/>
  <c r="AA734" i="3"/>
  <c r="AC733" i="3"/>
  <c r="AB733" i="3"/>
  <c r="AA733" i="3"/>
  <c r="AC732" i="3"/>
  <c r="AB732" i="3"/>
  <c r="AA732" i="3"/>
  <c r="AC731" i="3"/>
  <c r="AB731" i="3"/>
  <c r="AA731" i="3"/>
  <c r="AC730" i="3"/>
  <c r="AB730" i="3"/>
  <c r="AA730" i="3"/>
  <c r="AC729" i="3"/>
  <c r="AB729" i="3"/>
  <c r="AA729" i="3"/>
  <c r="AC728" i="3"/>
  <c r="AB728" i="3"/>
  <c r="AA728" i="3"/>
  <c r="AC727" i="3"/>
  <c r="AB727" i="3"/>
  <c r="AA727" i="3"/>
  <c r="AC726" i="3"/>
  <c r="AB726" i="3"/>
  <c r="AA726" i="3"/>
  <c r="AC725" i="3"/>
  <c r="AB725" i="3"/>
  <c r="AA725" i="3"/>
  <c r="AC724" i="3"/>
  <c r="AB724" i="3"/>
  <c r="AA724" i="3"/>
  <c r="AC723" i="3"/>
  <c r="AB723" i="3"/>
  <c r="AA723" i="3"/>
  <c r="AC722" i="3"/>
  <c r="AB722" i="3"/>
  <c r="AA722" i="3"/>
  <c r="AC721" i="3"/>
  <c r="AB721" i="3"/>
  <c r="AA721" i="3"/>
  <c r="AC720" i="3"/>
  <c r="AB720" i="3"/>
  <c r="AA720" i="3"/>
  <c r="AC719" i="3"/>
  <c r="AB719" i="3"/>
  <c r="AA719" i="3"/>
  <c r="AC718" i="3"/>
  <c r="AB718" i="3"/>
  <c r="AA718" i="3"/>
  <c r="AC717" i="3"/>
  <c r="AB717" i="3"/>
  <c r="AA717" i="3"/>
  <c r="AC716" i="3"/>
  <c r="AB716" i="3"/>
  <c r="AA716" i="3"/>
  <c r="AC715" i="3"/>
  <c r="AB715" i="3"/>
  <c r="AA715" i="3"/>
  <c r="AC714" i="3"/>
  <c r="AB714" i="3"/>
  <c r="AA714" i="3"/>
  <c r="AC713" i="3"/>
  <c r="AB713" i="3"/>
  <c r="AA713" i="3"/>
  <c r="AC712" i="3"/>
  <c r="AB712" i="3"/>
  <c r="AA712" i="3"/>
  <c r="AC711" i="3"/>
  <c r="AB711" i="3"/>
  <c r="AA711" i="3"/>
  <c r="AC710" i="3"/>
  <c r="AB710" i="3"/>
  <c r="AA710" i="3"/>
  <c r="AC709" i="3"/>
  <c r="AB709" i="3"/>
  <c r="AA709" i="3"/>
  <c r="AC708" i="3"/>
  <c r="AB708" i="3"/>
  <c r="AA708" i="3"/>
  <c r="AC707" i="3"/>
  <c r="AB707" i="3"/>
  <c r="AA707" i="3"/>
  <c r="AC706" i="3"/>
  <c r="AB706" i="3"/>
  <c r="AA706" i="3"/>
  <c r="AC705" i="3"/>
  <c r="AB705" i="3"/>
  <c r="AA705" i="3"/>
  <c r="AC704" i="3"/>
  <c r="AB704" i="3"/>
  <c r="AA704" i="3"/>
  <c r="AC703" i="3"/>
  <c r="AB703" i="3"/>
  <c r="AA703" i="3"/>
  <c r="AC702" i="3"/>
  <c r="AB702" i="3"/>
  <c r="AA702" i="3"/>
  <c r="AC701" i="3"/>
  <c r="AB701" i="3"/>
  <c r="AA701" i="3"/>
  <c r="AC700" i="3"/>
  <c r="AB700" i="3"/>
  <c r="AA700" i="3"/>
  <c r="AC699" i="3"/>
  <c r="AB699" i="3"/>
  <c r="AA699" i="3"/>
  <c r="AC698" i="3"/>
  <c r="AB698" i="3"/>
  <c r="AA698" i="3"/>
  <c r="AC697" i="3"/>
  <c r="AB697" i="3"/>
  <c r="AA697" i="3"/>
  <c r="AC696" i="3"/>
  <c r="AB696" i="3"/>
  <c r="AA696" i="3"/>
  <c r="AC695" i="3"/>
  <c r="AB695" i="3"/>
  <c r="AA695" i="3"/>
  <c r="AC694" i="3"/>
  <c r="AB694" i="3"/>
  <c r="AA694" i="3"/>
  <c r="AC693" i="3"/>
  <c r="AB693" i="3"/>
  <c r="AA693" i="3"/>
  <c r="AC692" i="3"/>
  <c r="AB692" i="3"/>
  <c r="AA692" i="3"/>
  <c r="AC691" i="3"/>
  <c r="AB691" i="3"/>
  <c r="AA691" i="3"/>
  <c r="AC690" i="3"/>
  <c r="AB690" i="3"/>
  <c r="AA690" i="3"/>
  <c r="AC689" i="3"/>
  <c r="AB689" i="3"/>
  <c r="AA689" i="3"/>
  <c r="AC688" i="3"/>
  <c r="AB688" i="3"/>
  <c r="AA688" i="3"/>
  <c r="AC687" i="3"/>
  <c r="AB687" i="3"/>
  <c r="AA687" i="3"/>
  <c r="AC686" i="3"/>
  <c r="AB686" i="3"/>
  <c r="AA686" i="3"/>
  <c r="AC685" i="3"/>
  <c r="AB685" i="3"/>
  <c r="AA685" i="3"/>
  <c r="AC684" i="3"/>
  <c r="AB684" i="3"/>
  <c r="AA684" i="3"/>
  <c r="AC683" i="3"/>
  <c r="AB683" i="3"/>
  <c r="AA683" i="3"/>
  <c r="AC682" i="3"/>
  <c r="AB682" i="3"/>
  <c r="AA682" i="3"/>
  <c r="AC681" i="3"/>
  <c r="AB681" i="3"/>
  <c r="AA681" i="3"/>
  <c r="AC680" i="3"/>
  <c r="AB680" i="3"/>
  <c r="AA680" i="3"/>
  <c r="AC679" i="3"/>
  <c r="AB679" i="3"/>
  <c r="AA679" i="3"/>
  <c r="AC678" i="3"/>
  <c r="AB678" i="3"/>
  <c r="AA678" i="3"/>
  <c r="AC677" i="3"/>
  <c r="AB677" i="3"/>
  <c r="AA677" i="3"/>
  <c r="AC676" i="3"/>
  <c r="AB676" i="3"/>
  <c r="AA676" i="3"/>
  <c r="AC675" i="3"/>
  <c r="AB675" i="3"/>
  <c r="AA675" i="3"/>
  <c r="AC674" i="3"/>
  <c r="AB674" i="3"/>
  <c r="AA674" i="3"/>
  <c r="AC673" i="3"/>
  <c r="AB673" i="3"/>
  <c r="AA673" i="3"/>
  <c r="AC672" i="3"/>
  <c r="AB672" i="3"/>
  <c r="AA672" i="3"/>
  <c r="AC671" i="3"/>
  <c r="AB671" i="3"/>
  <c r="AA671" i="3"/>
  <c r="AC670" i="3"/>
  <c r="AB670" i="3"/>
  <c r="AA670" i="3"/>
  <c r="AC669" i="3"/>
  <c r="AB669" i="3"/>
  <c r="AA669" i="3"/>
  <c r="AC668" i="3"/>
  <c r="AB668" i="3"/>
  <c r="AA668" i="3"/>
  <c r="AC667" i="3"/>
  <c r="AB667" i="3"/>
  <c r="AA667" i="3"/>
  <c r="AC666" i="3"/>
  <c r="AB666" i="3"/>
  <c r="AA666" i="3"/>
  <c r="AC665" i="3"/>
  <c r="AB665" i="3"/>
  <c r="AA665" i="3"/>
  <c r="AC664" i="3"/>
  <c r="AB664" i="3"/>
  <c r="AA664" i="3"/>
  <c r="AC663" i="3"/>
  <c r="AB663" i="3"/>
  <c r="AA663" i="3"/>
  <c r="AC662" i="3"/>
  <c r="AB662" i="3"/>
  <c r="AA662" i="3"/>
  <c r="AC661" i="3"/>
  <c r="AB661" i="3"/>
  <c r="AA661" i="3"/>
  <c r="AC660" i="3"/>
  <c r="AB660" i="3"/>
  <c r="AA660" i="3"/>
  <c r="AC659" i="3"/>
  <c r="AB659" i="3"/>
  <c r="AA659" i="3"/>
  <c r="AC658" i="3"/>
  <c r="AB658" i="3"/>
  <c r="AA658" i="3"/>
  <c r="AC657" i="3"/>
  <c r="AB657" i="3"/>
  <c r="AA657" i="3"/>
  <c r="AC656" i="3"/>
  <c r="AB656" i="3"/>
  <c r="AA656" i="3"/>
  <c r="AC655" i="3"/>
  <c r="AB655" i="3"/>
  <c r="AA655" i="3"/>
  <c r="AC654" i="3"/>
  <c r="AB654" i="3"/>
  <c r="AA654" i="3"/>
  <c r="AC653" i="3"/>
  <c r="AB653" i="3"/>
  <c r="AA653" i="3"/>
  <c r="AC652" i="3"/>
  <c r="AB652" i="3"/>
  <c r="AA652" i="3"/>
  <c r="AC651" i="3"/>
  <c r="AB651" i="3"/>
  <c r="AA651" i="3"/>
  <c r="AC650" i="3"/>
  <c r="AB650" i="3"/>
  <c r="AA650" i="3"/>
  <c r="AC649" i="3"/>
  <c r="AB649" i="3"/>
  <c r="AA649" i="3"/>
  <c r="AC648" i="3"/>
  <c r="AB648" i="3"/>
  <c r="AA648" i="3"/>
  <c r="AC647" i="3"/>
  <c r="AB647" i="3"/>
  <c r="AA647" i="3"/>
  <c r="AC646" i="3"/>
  <c r="AB646" i="3"/>
  <c r="AA646" i="3"/>
  <c r="AC645" i="3"/>
  <c r="AB645" i="3"/>
  <c r="AA645" i="3"/>
  <c r="AC644" i="3"/>
  <c r="AB644" i="3"/>
  <c r="AA644" i="3"/>
  <c r="AC643" i="3"/>
  <c r="AB643" i="3"/>
  <c r="AA643" i="3"/>
  <c r="AC642" i="3"/>
  <c r="AB642" i="3"/>
  <c r="AA642" i="3"/>
  <c r="AC641" i="3"/>
  <c r="AB641" i="3"/>
  <c r="AA641" i="3"/>
  <c r="AC640" i="3"/>
  <c r="AB640" i="3"/>
  <c r="AA640" i="3"/>
  <c r="AC639" i="3"/>
  <c r="AB639" i="3"/>
  <c r="AA639" i="3"/>
  <c r="AC638" i="3"/>
  <c r="AB638" i="3"/>
  <c r="AA638" i="3"/>
  <c r="AC637" i="3"/>
  <c r="AB637" i="3"/>
  <c r="AA637" i="3"/>
  <c r="AC636" i="3"/>
  <c r="AB636" i="3"/>
  <c r="AA636" i="3"/>
  <c r="AC635" i="3"/>
  <c r="AB635" i="3"/>
  <c r="AA635" i="3"/>
  <c r="AC634" i="3"/>
  <c r="AB634" i="3"/>
  <c r="AA634" i="3"/>
  <c r="AC633" i="3"/>
  <c r="AB633" i="3"/>
  <c r="AA633" i="3"/>
  <c r="AC632" i="3"/>
  <c r="AB632" i="3"/>
  <c r="AA632" i="3"/>
  <c r="AC631" i="3"/>
  <c r="AB631" i="3"/>
  <c r="AA631" i="3"/>
  <c r="AC630" i="3"/>
  <c r="AB630" i="3"/>
  <c r="AA630" i="3"/>
  <c r="AC629" i="3"/>
  <c r="AB629" i="3"/>
  <c r="AA629" i="3"/>
  <c r="AC628" i="3"/>
  <c r="AB628" i="3"/>
  <c r="AA628" i="3"/>
  <c r="AC627" i="3"/>
  <c r="AB627" i="3"/>
  <c r="AA627" i="3"/>
  <c r="AC626" i="3"/>
  <c r="AB626" i="3"/>
  <c r="AA626" i="3"/>
  <c r="AC625" i="3"/>
  <c r="AB625" i="3"/>
  <c r="AA625" i="3"/>
  <c r="AC624" i="3"/>
  <c r="AB624" i="3"/>
  <c r="AA624" i="3"/>
  <c r="AC623" i="3"/>
  <c r="AB623" i="3"/>
  <c r="AA623" i="3"/>
  <c r="AC622" i="3"/>
  <c r="AB622" i="3"/>
  <c r="AA622" i="3"/>
  <c r="AC621" i="3"/>
  <c r="AB621" i="3"/>
  <c r="AA621" i="3"/>
  <c r="AC620" i="3"/>
  <c r="AB620" i="3"/>
  <c r="AA620" i="3"/>
  <c r="AC619" i="3"/>
  <c r="AB619" i="3"/>
  <c r="AA619" i="3"/>
  <c r="AC618" i="3"/>
  <c r="AB618" i="3"/>
  <c r="AA618" i="3"/>
  <c r="AC617" i="3"/>
  <c r="AB617" i="3"/>
  <c r="AA617" i="3"/>
  <c r="AC616" i="3"/>
  <c r="AB616" i="3"/>
  <c r="AA616" i="3"/>
  <c r="AC615" i="3"/>
  <c r="AB615" i="3"/>
  <c r="AA615" i="3"/>
  <c r="AC614" i="3"/>
  <c r="AB614" i="3"/>
  <c r="AA614" i="3"/>
  <c r="AC613" i="3"/>
  <c r="AB613" i="3"/>
  <c r="AA613" i="3"/>
  <c r="AC612" i="3"/>
  <c r="AB612" i="3"/>
  <c r="AA612" i="3"/>
  <c r="AC611" i="3"/>
  <c r="AB611" i="3"/>
  <c r="AA611" i="3"/>
  <c r="AC610" i="3"/>
  <c r="AB610" i="3"/>
  <c r="AA610" i="3"/>
  <c r="AC609" i="3"/>
  <c r="AB609" i="3"/>
  <c r="AA609" i="3"/>
  <c r="AC608" i="3"/>
  <c r="AB608" i="3"/>
  <c r="AA608" i="3"/>
  <c r="AC607" i="3"/>
  <c r="AB607" i="3"/>
  <c r="AA607" i="3"/>
  <c r="AC606" i="3"/>
  <c r="AB606" i="3"/>
  <c r="AA606" i="3"/>
  <c r="AC605" i="3"/>
  <c r="AB605" i="3"/>
  <c r="AA605" i="3"/>
  <c r="AC604" i="3"/>
  <c r="AB604" i="3"/>
  <c r="AA604" i="3"/>
  <c r="AC603" i="3"/>
  <c r="AB603" i="3"/>
  <c r="AA603" i="3"/>
  <c r="AC602" i="3"/>
  <c r="AB602" i="3"/>
  <c r="AA602" i="3"/>
  <c r="AC601" i="3"/>
  <c r="AB601" i="3"/>
  <c r="AA601" i="3"/>
  <c r="AC600" i="3"/>
  <c r="AB600" i="3"/>
  <c r="AA600" i="3"/>
  <c r="AC599" i="3"/>
  <c r="AB599" i="3"/>
  <c r="AA599" i="3"/>
  <c r="AC598" i="3"/>
  <c r="AB598" i="3"/>
  <c r="AA598" i="3"/>
  <c r="AC597" i="3"/>
  <c r="AB597" i="3"/>
  <c r="AA597" i="3"/>
  <c r="AC596" i="3"/>
  <c r="AB596" i="3"/>
  <c r="AA596" i="3"/>
  <c r="AC595" i="3"/>
  <c r="AB595" i="3"/>
  <c r="AA595" i="3"/>
  <c r="AC594" i="3"/>
  <c r="AB594" i="3"/>
  <c r="AA594" i="3"/>
  <c r="AC593" i="3"/>
  <c r="AB593" i="3"/>
  <c r="AA593" i="3"/>
  <c r="AC592" i="3"/>
  <c r="AB592" i="3"/>
  <c r="AA592" i="3"/>
  <c r="AC591" i="3"/>
  <c r="AB591" i="3"/>
  <c r="AA591" i="3"/>
  <c r="AC590" i="3"/>
  <c r="AB590" i="3"/>
  <c r="AA590" i="3"/>
  <c r="AC589" i="3"/>
  <c r="AB589" i="3"/>
  <c r="AA589" i="3"/>
  <c r="AC588" i="3"/>
  <c r="AB588" i="3"/>
  <c r="AA588" i="3"/>
  <c r="AC587" i="3"/>
  <c r="AB587" i="3"/>
  <c r="AA587" i="3"/>
  <c r="AC586" i="3"/>
  <c r="AB586" i="3"/>
  <c r="AA586" i="3"/>
  <c r="AC585" i="3"/>
  <c r="AB585" i="3"/>
  <c r="AA585" i="3"/>
  <c r="AC584" i="3"/>
  <c r="AB584" i="3"/>
  <c r="AA584" i="3"/>
  <c r="AC583" i="3"/>
  <c r="AB583" i="3"/>
  <c r="AA583" i="3"/>
  <c r="AC582" i="3"/>
  <c r="AB582" i="3"/>
  <c r="AA582" i="3"/>
  <c r="AC581" i="3"/>
  <c r="AB581" i="3"/>
  <c r="AA581" i="3"/>
  <c r="AC580" i="3"/>
  <c r="AB580" i="3"/>
  <c r="AA580" i="3"/>
  <c r="AC579" i="3"/>
  <c r="AB579" i="3"/>
  <c r="AA579" i="3"/>
  <c r="AC578" i="3"/>
  <c r="AB578" i="3"/>
  <c r="AA578" i="3"/>
  <c r="AC577" i="3"/>
  <c r="AB577" i="3"/>
  <c r="AA577" i="3"/>
  <c r="AC576" i="3"/>
  <c r="AB576" i="3"/>
  <c r="AA576" i="3"/>
  <c r="AC575" i="3"/>
  <c r="AB575" i="3"/>
  <c r="AA575" i="3"/>
  <c r="AC574" i="3"/>
  <c r="AB574" i="3"/>
  <c r="AA574" i="3"/>
  <c r="AC573" i="3"/>
  <c r="AB573" i="3"/>
  <c r="AA573" i="3"/>
  <c r="AC572" i="3"/>
  <c r="AB572" i="3"/>
  <c r="AA572" i="3"/>
  <c r="AC571" i="3"/>
  <c r="AB571" i="3"/>
  <c r="AA571" i="3"/>
  <c r="AC570" i="3"/>
  <c r="AB570" i="3"/>
  <c r="AA570" i="3"/>
  <c r="AC569" i="3"/>
  <c r="AB569" i="3"/>
  <c r="AA569" i="3"/>
  <c r="AC568" i="3"/>
  <c r="AB568" i="3"/>
  <c r="AA568" i="3"/>
  <c r="AC567" i="3"/>
  <c r="AB567" i="3"/>
  <c r="AA567" i="3"/>
  <c r="AC566" i="3"/>
  <c r="AB566" i="3"/>
  <c r="AA566" i="3"/>
  <c r="AC565" i="3"/>
  <c r="AB565" i="3"/>
  <c r="AA565" i="3"/>
  <c r="AC564" i="3"/>
  <c r="AB564" i="3"/>
  <c r="AA564" i="3"/>
  <c r="AC563" i="3"/>
  <c r="AB563" i="3"/>
  <c r="AA563" i="3"/>
  <c r="AC562" i="3"/>
  <c r="AB562" i="3"/>
  <c r="AA562" i="3"/>
  <c r="AC561" i="3"/>
  <c r="AB561" i="3"/>
  <c r="AA561" i="3"/>
  <c r="AC560" i="3"/>
  <c r="AB560" i="3"/>
  <c r="AA560" i="3"/>
  <c r="AC559" i="3"/>
  <c r="AB559" i="3"/>
  <c r="AA559" i="3"/>
  <c r="AC558" i="3"/>
  <c r="AB558" i="3"/>
  <c r="AA558" i="3"/>
  <c r="AC557" i="3"/>
  <c r="AB557" i="3"/>
  <c r="AA557" i="3"/>
  <c r="AC556" i="3"/>
  <c r="AB556" i="3"/>
  <c r="AA556" i="3"/>
  <c r="AC555" i="3"/>
  <c r="AB555" i="3"/>
  <c r="AA555" i="3"/>
  <c r="AC554" i="3"/>
  <c r="AB554" i="3"/>
  <c r="AA554" i="3"/>
  <c r="AC553" i="3"/>
  <c r="AB553" i="3"/>
  <c r="AA553" i="3"/>
  <c r="AC552" i="3"/>
  <c r="AB552" i="3"/>
  <c r="AA552" i="3"/>
  <c r="AC551" i="3"/>
  <c r="AB551" i="3"/>
  <c r="AA551" i="3"/>
  <c r="AC550" i="3"/>
  <c r="AB550" i="3"/>
  <c r="AA550" i="3"/>
  <c r="AC549" i="3"/>
  <c r="AB549" i="3"/>
  <c r="AA549" i="3"/>
  <c r="AC548" i="3"/>
  <c r="AB548" i="3"/>
  <c r="AA548" i="3"/>
  <c r="AC547" i="3"/>
  <c r="AB547" i="3"/>
  <c r="AA547" i="3"/>
  <c r="AC546" i="3"/>
  <c r="AB546" i="3"/>
  <c r="AA546" i="3"/>
  <c r="AC545" i="3"/>
  <c r="AB545" i="3"/>
  <c r="AA545" i="3"/>
  <c r="AC544" i="3"/>
  <c r="AB544" i="3"/>
  <c r="AA544" i="3"/>
  <c r="AC543" i="3"/>
  <c r="AB543" i="3"/>
  <c r="AA543" i="3"/>
  <c r="AC542" i="3"/>
  <c r="AB542" i="3"/>
  <c r="AA542" i="3"/>
  <c r="AC541" i="3"/>
  <c r="AB541" i="3"/>
  <c r="AA541" i="3"/>
  <c r="AC540" i="3"/>
  <c r="AB540" i="3"/>
  <c r="AA540" i="3"/>
  <c r="AC539" i="3"/>
  <c r="AB539" i="3"/>
  <c r="AA539" i="3"/>
  <c r="AC538" i="3"/>
  <c r="AB538" i="3"/>
  <c r="AA538" i="3"/>
  <c r="AC537" i="3"/>
  <c r="AB537" i="3"/>
  <c r="AA537" i="3"/>
  <c r="AC536" i="3"/>
  <c r="AB536" i="3"/>
  <c r="AA536" i="3"/>
  <c r="AC535" i="3"/>
  <c r="AB535" i="3"/>
  <c r="AA535" i="3"/>
  <c r="AC534" i="3"/>
  <c r="AB534" i="3"/>
  <c r="AA534" i="3"/>
  <c r="AC533" i="3"/>
  <c r="AB533" i="3"/>
  <c r="AA533" i="3"/>
  <c r="AC532" i="3"/>
  <c r="AB532" i="3"/>
  <c r="AA532" i="3"/>
  <c r="AC531" i="3"/>
  <c r="AB531" i="3"/>
  <c r="AA531" i="3"/>
  <c r="AC530" i="3"/>
  <c r="AB530" i="3"/>
  <c r="AA530" i="3"/>
  <c r="AC529" i="3"/>
  <c r="AB529" i="3"/>
  <c r="AA529" i="3"/>
  <c r="AC528" i="3"/>
  <c r="AB528" i="3"/>
  <c r="AA528" i="3"/>
  <c r="AC527" i="3"/>
  <c r="AB527" i="3"/>
  <c r="AA527" i="3"/>
  <c r="AC526" i="3"/>
  <c r="AB526" i="3"/>
  <c r="AA526" i="3"/>
  <c r="AC525" i="3"/>
  <c r="AB525" i="3"/>
  <c r="AA525" i="3"/>
  <c r="AC524" i="3"/>
  <c r="AB524" i="3"/>
  <c r="AA524" i="3"/>
  <c r="AC523" i="3"/>
  <c r="AB523" i="3"/>
  <c r="AA523" i="3"/>
  <c r="AC522" i="3"/>
  <c r="AB522" i="3"/>
  <c r="AA522" i="3"/>
  <c r="AC521" i="3"/>
  <c r="AB521" i="3"/>
  <c r="AA521" i="3"/>
  <c r="AC520" i="3"/>
  <c r="AB520" i="3"/>
  <c r="AA520" i="3"/>
  <c r="AC519" i="3"/>
  <c r="AB519" i="3"/>
  <c r="AA519" i="3"/>
  <c r="AC518" i="3"/>
  <c r="AB518" i="3"/>
  <c r="AA518" i="3"/>
  <c r="AC517" i="3"/>
  <c r="AB517" i="3"/>
  <c r="AA517" i="3"/>
  <c r="AC516" i="3"/>
  <c r="AB516" i="3"/>
  <c r="AA516" i="3"/>
  <c r="AC515" i="3"/>
  <c r="AB515" i="3"/>
  <c r="AA515" i="3"/>
  <c r="AC514" i="3"/>
  <c r="AB514" i="3"/>
  <c r="AA514" i="3"/>
  <c r="AC513" i="3"/>
  <c r="AB513" i="3"/>
  <c r="AA513" i="3"/>
  <c r="AC512" i="3"/>
  <c r="AB512" i="3"/>
  <c r="AA512" i="3"/>
  <c r="AC511" i="3"/>
  <c r="AB511" i="3"/>
  <c r="AA511" i="3"/>
  <c r="AC510" i="3"/>
  <c r="AB510" i="3"/>
  <c r="AA510" i="3"/>
  <c r="AC509" i="3"/>
  <c r="AB509" i="3"/>
  <c r="AA509" i="3"/>
  <c r="AC508" i="3"/>
  <c r="AB508" i="3"/>
  <c r="AA508" i="3"/>
  <c r="AC507" i="3"/>
  <c r="AB507" i="3"/>
  <c r="AA507" i="3"/>
  <c r="AC506" i="3"/>
  <c r="AB506" i="3"/>
  <c r="AA506" i="3"/>
  <c r="AC505" i="3"/>
  <c r="AB505" i="3"/>
  <c r="AA505" i="3"/>
  <c r="AC504" i="3"/>
  <c r="AB504" i="3"/>
  <c r="AA504" i="3"/>
  <c r="AC503" i="3"/>
  <c r="AB503" i="3"/>
  <c r="AA503" i="3"/>
  <c r="AC502" i="3"/>
  <c r="AB502" i="3"/>
  <c r="AA502" i="3"/>
  <c r="AC501" i="3"/>
  <c r="AB501" i="3"/>
  <c r="AA501" i="3"/>
  <c r="AC500" i="3"/>
  <c r="AB500" i="3"/>
  <c r="AA500" i="3"/>
  <c r="AC499" i="3"/>
  <c r="AB499" i="3"/>
  <c r="AA499" i="3"/>
  <c r="AC498" i="3"/>
  <c r="AB498" i="3"/>
  <c r="AA498" i="3"/>
  <c r="AC497" i="3"/>
  <c r="AB497" i="3"/>
  <c r="AA497" i="3"/>
  <c r="AC496" i="3"/>
  <c r="AB496" i="3"/>
  <c r="AA496" i="3"/>
  <c r="AC495" i="3"/>
  <c r="AB495" i="3"/>
  <c r="AA495" i="3"/>
  <c r="AC494" i="3"/>
  <c r="AB494" i="3"/>
  <c r="AA494" i="3"/>
  <c r="AC493" i="3"/>
  <c r="AB493" i="3"/>
  <c r="AA493" i="3"/>
  <c r="AC492" i="3"/>
  <c r="AB492" i="3"/>
  <c r="AA492" i="3"/>
  <c r="AC491" i="3"/>
  <c r="AB491" i="3"/>
  <c r="AA491" i="3"/>
  <c r="AC490" i="3"/>
  <c r="AB490" i="3"/>
  <c r="AA490" i="3"/>
  <c r="AC489" i="3"/>
  <c r="AB489" i="3"/>
  <c r="AA489" i="3"/>
  <c r="AC488" i="3"/>
  <c r="AB488" i="3"/>
  <c r="AA488" i="3"/>
  <c r="AC487" i="3"/>
  <c r="AB487" i="3"/>
  <c r="AA487" i="3"/>
  <c r="AC486" i="3"/>
  <c r="AB486" i="3"/>
  <c r="AA486" i="3"/>
  <c r="AC485" i="3"/>
  <c r="AB485" i="3"/>
  <c r="AA485" i="3"/>
  <c r="AC484" i="3"/>
  <c r="AB484" i="3"/>
  <c r="AA484" i="3"/>
  <c r="AC483" i="3"/>
  <c r="AB483" i="3"/>
  <c r="AA483" i="3"/>
  <c r="AC482" i="3"/>
  <c r="AB482" i="3"/>
  <c r="AA482" i="3"/>
  <c r="AC481" i="3"/>
  <c r="AB481" i="3"/>
  <c r="AA481" i="3"/>
  <c r="AC480" i="3"/>
  <c r="AB480" i="3"/>
  <c r="AA480" i="3"/>
  <c r="AC479" i="3"/>
  <c r="AB479" i="3"/>
  <c r="AA479" i="3"/>
  <c r="AC478" i="3"/>
  <c r="AB478" i="3"/>
  <c r="AA478" i="3"/>
  <c r="AC477" i="3"/>
  <c r="AB477" i="3"/>
  <c r="AA477" i="3"/>
  <c r="AC476" i="3"/>
  <c r="AB476" i="3"/>
  <c r="AA476" i="3"/>
  <c r="AC475" i="3"/>
  <c r="AB475" i="3"/>
  <c r="AA475" i="3"/>
  <c r="AC474" i="3"/>
  <c r="AB474" i="3"/>
  <c r="AA474" i="3"/>
  <c r="AC473" i="3"/>
  <c r="AB473" i="3"/>
  <c r="AA473" i="3"/>
  <c r="AC472" i="3"/>
  <c r="AB472" i="3"/>
  <c r="AA472" i="3"/>
  <c r="AC471" i="3"/>
  <c r="AB471" i="3"/>
  <c r="AA471" i="3"/>
  <c r="AC470" i="3"/>
  <c r="AB470" i="3"/>
  <c r="AA470" i="3"/>
  <c r="AC469" i="3"/>
  <c r="AB469" i="3"/>
  <c r="AA469" i="3"/>
  <c r="AC468" i="3"/>
  <c r="AB468" i="3"/>
  <c r="AA468" i="3"/>
  <c r="AC467" i="3"/>
  <c r="AB467" i="3"/>
  <c r="AA467" i="3"/>
  <c r="AC466" i="3"/>
  <c r="AB466" i="3"/>
  <c r="AA466" i="3"/>
  <c r="AC465" i="3"/>
  <c r="AB465" i="3"/>
  <c r="AA465" i="3"/>
  <c r="AC464" i="3"/>
  <c r="AB464" i="3"/>
  <c r="AA464" i="3"/>
  <c r="AC463" i="3"/>
  <c r="AB463" i="3"/>
  <c r="AA463" i="3"/>
  <c r="AC462" i="3"/>
  <c r="AB462" i="3"/>
  <c r="AA462" i="3"/>
  <c r="AC461" i="3"/>
  <c r="AB461" i="3"/>
  <c r="AA461" i="3"/>
  <c r="AC460" i="3"/>
  <c r="AB460" i="3"/>
  <c r="AA460" i="3"/>
  <c r="AC459" i="3"/>
  <c r="AB459" i="3"/>
  <c r="AA459" i="3"/>
  <c r="AC458" i="3"/>
  <c r="AB458" i="3"/>
  <c r="AA458" i="3"/>
  <c r="AC457" i="3"/>
  <c r="AB457" i="3"/>
  <c r="AA457" i="3"/>
  <c r="AC456" i="3"/>
  <c r="AB456" i="3"/>
  <c r="AA456" i="3"/>
  <c r="AC455" i="3"/>
  <c r="AB455" i="3"/>
  <c r="AA455" i="3"/>
  <c r="AC454" i="3"/>
  <c r="AB454" i="3"/>
  <c r="AA454" i="3"/>
  <c r="AC453" i="3"/>
  <c r="AB453" i="3"/>
  <c r="AA453" i="3"/>
  <c r="AC452" i="3"/>
  <c r="AB452" i="3"/>
  <c r="AA452" i="3"/>
  <c r="AC451" i="3"/>
  <c r="AB451" i="3"/>
  <c r="AA451" i="3"/>
  <c r="AC450" i="3"/>
  <c r="AB450" i="3"/>
  <c r="AA450" i="3"/>
  <c r="AC449" i="3"/>
  <c r="AB449" i="3"/>
  <c r="AA449" i="3"/>
  <c r="AC448" i="3"/>
  <c r="AB448" i="3"/>
  <c r="AA448" i="3"/>
  <c r="AC447" i="3"/>
  <c r="AB447" i="3"/>
  <c r="AA447" i="3"/>
  <c r="AC446" i="3"/>
  <c r="AB446" i="3"/>
  <c r="AA446" i="3"/>
  <c r="AC445" i="3"/>
  <c r="AB445" i="3"/>
  <c r="AA445" i="3"/>
  <c r="AC444" i="3"/>
  <c r="AB444" i="3"/>
  <c r="AA444" i="3"/>
  <c r="AC443" i="3"/>
  <c r="AB443" i="3"/>
  <c r="AA443" i="3"/>
  <c r="AC442" i="3"/>
  <c r="AB442" i="3"/>
  <c r="AA442" i="3"/>
  <c r="AC441" i="3"/>
  <c r="AB441" i="3"/>
  <c r="AA441" i="3"/>
  <c r="AC440" i="3"/>
  <c r="AB440" i="3"/>
  <c r="AA440" i="3"/>
  <c r="AC439" i="3"/>
  <c r="AB439" i="3"/>
  <c r="AA439" i="3"/>
  <c r="AC438" i="3"/>
  <c r="AB438" i="3"/>
  <c r="AA438" i="3"/>
  <c r="AC437" i="3"/>
  <c r="AB437" i="3"/>
  <c r="AA437" i="3"/>
  <c r="AC436" i="3"/>
  <c r="AB436" i="3"/>
  <c r="AA436" i="3"/>
  <c r="AC435" i="3"/>
  <c r="AB435" i="3"/>
  <c r="AA435" i="3"/>
  <c r="AC434" i="3"/>
  <c r="AB434" i="3"/>
  <c r="AA434" i="3"/>
  <c r="AC433" i="3"/>
  <c r="AB433" i="3"/>
  <c r="AA433" i="3"/>
  <c r="AC432" i="3"/>
  <c r="AB432" i="3"/>
  <c r="AA432" i="3"/>
  <c r="AC431" i="3"/>
  <c r="AB431" i="3"/>
  <c r="AA431" i="3"/>
  <c r="AC430" i="3"/>
  <c r="AB430" i="3"/>
  <c r="AA430" i="3"/>
  <c r="AC429" i="3"/>
  <c r="AB429" i="3"/>
  <c r="AA429" i="3"/>
  <c r="AC428" i="3"/>
  <c r="AB428" i="3"/>
  <c r="AA428" i="3"/>
  <c r="AC427" i="3"/>
  <c r="AB427" i="3"/>
  <c r="AA427" i="3"/>
  <c r="AC426" i="3"/>
  <c r="AB426" i="3"/>
  <c r="AA426" i="3"/>
  <c r="AC425" i="3"/>
  <c r="AB425" i="3"/>
  <c r="AA425" i="3"/>
  <c r="AC424" i="3"/>
  <c r="AB424" i="3"/>
  <c r="AA424" i="3"/>
  <c r="AC423" i="3"/>
  <c r="AB423" i="3"/>
  <c r="AA423" i="3"/>
  <c r="AC422" i="3"/>
  <c r="AB422" i="3"/>
  <c r="AA422" i="3"/>
  <c r="AC421" i="3"/>
  <c r="AB421" i="3"/>
  <c r="AA421" i="3"/>
  <c r="AC420" i="3"/>
  <c r="AB420" i="3"/>
  <c r="AA420" i="3"/>
  <c r="AC419" i="3"/>
  <c r="AB419" i="3"/>
  <c r="AA419" i="3"/>
  <c r="AC418" i="3"/>
  <c r="AB418" i="3"/>
  <c r="AA418" i="3"/>
  <c r="AC417" i="3"/>
  <c r="AB417" i="3"/>
  <c r="AA417" i="3"/>
  <c r="AC416" i="3"/>
  <c r="AB416" i="3"/>
  <c r="AA416" i="3"/>
  <c r="AC415" i="3"/>
  <c r="AB415" i="3"/>
  <c r="AA415" i="3"/>
  <c r="AC414" i="3"/>
  <c r="AB414" i="3"/>
  <c r="AA414" i="3"/>
  <c r="AC413" i="3"/>
  <c r="AB413" i="3"/>
  <c r="AA413" i="3"/>
  <c r="AC412" i="3"/>
  <c r="AB412" i="3"/>
  <c r="AA412" i="3"/>
  <c r="AC411" i="3"/>
  <c r="AB411" i="3"/>
  <c r="AA411" i="3"/>
  <c r="AC410" i="3"/>
  <c r="AB410" i="3"/>
  <c r="AA410" i="3"/>
  <c r="AC409" i="3"/>
  <c r="AB409" i="3"/>
  <c r="AA409" i="3"/>
  <c r="AC408" i="3"/>
  <c r="AB408" i="3"/>
  <c r="AA408" i="3"/>
  <c r="AC407" i="3"/>
  <c r="AB407" i="3"/>
  <c r="AA407" i="3"/>
  <c r="AC406" i="3"/>
  <c r="AB406" i="3"/>
  <c r="AA406" i="3"/>
  <c r="AC405" i="3"/>
  <c r="AB405" i="3"/>
  <c r="AA405" i="3"/>
  <c r="AC404" i="3"/>
  <c r="AB404" i="3"/>
  <c r="AA404" i="3"/>
  <c r="AC403" i="3"/>
  <c r="AB403" i="3"/>
  <c r="AA403" i="3"/>
  <c r="AC402" i="3"/>
  <c r="AB402" i="3"/>
  <c r="AA402" i="3"/>
  <c r="AC401" i="3"/>
  <c r="AB401" i="3"/>
  <c r="AA401" i="3"/>
  <c r="AC400" i="3"/>
  <c r="AB400" i="3"/>
  <c r="AA400" i="3"/>
  <c r="AC399" i="3"/>
  <c r="AB399" i="3"/>
  <c r="AA399" i="3"/>
  <c r="AC398" i="3"/>
  <c r="AB398" i="3"/>
  <c r="AA398" i="3"/>
  <c r="AC397" i="3"/>
  <c r="AB397" i="3"/>
  <c r="AA397" i="3"/>
  <c r="AC396" i="3"/>
  <c r="AB396" i="3"/>
  <c r="AA396" i="3"/>
  <c r="AC395" i="3"/>
  <c r="AB395" i="3"/>
  <c r="AA395" i="3"/>
  <c r="AC394" i="3"/>
  <c r="AB394" i="3"/>
  <c r="AA394" i="3"/>
  <c r="AC393" i="3"/>
  <c r="AB393" i="3"/>
  <c r="AA393" i="3"/>
  <c r="AC392" i="3"/>
  <c r="AB392" i="3"/>
  <c r="AA392" i="3"/>
  <c r="AC391" i="3"/>
  <c r="AB391" i="3"/>
  <c r="AA391" i="3"/>
  <c r="AC390" i="3"/>
  <c r="AB390" i="3"/>
  <c r="AA390" i="3"/>
  <c r="AC389" i="3"/>
  <c r="AB389" i="3"/>
  <c r="AA389" i="3"/>
  <c r="AC388" i="3"/>
  <c r="AB388" i="3"/>
  <c r="AA388" i="3"/>
  <c r="AC387" i="3"/>
  <c r="AB387" i="3"/>
  <c r="AA387" i="3"/>
  <c r="AC386" i="3"/>
  <c r="AB386" i="3"/>
  <c r="AA386" i="3"/>
  <c r="AC385" i="3"/>
  <c r="AB385" i="3"/>
  <c r="AA385" i="3"/>
  <c r="AC384" i="3"/>
  <c r="AB384" i="3"/>
  <c r="AA384" i="3"/>
  <c r="AC383" i="3"/>
  <c r="AB383" i="3"/>
  <c r="AA383" i="3"/>
  <c r="AC382" i="3"/>
  <c r="AB382" i="3"/>
  <c r="AA382" i="3"/>
  <c r="AC381" i="3"/>
  <c r="AB381" i="3"/>
  <c r="AA381" i="3"/>
  <c r="AC380" i="3"/>
  <c r="AB380" i="3"/>
  <c r="AA380" i="3"/>
  <c r="AC379" i="3"/>
  <c r="AB379" i="3"/>
  <c r="AA379" i="3"/>
  <c r="AC378" i="3"/>
  <c r="AB378" i="3"/>
  <c r="AA378" i="3"/>
  <c r="AC377" i="3"/>
  <c r="AB377" i="3"/>
  <c r="AA377" i="3"/>
  <c r="AC376" i="3"/>
  <c r="AB376" i="3"/>
  <c r="AA376" i="3"/>
  <c r="AC375" i="3"/>
  <c r="AB375" i="3"/>
  <c r="AA375" i="3"/>
  <c r="AC374" i="3"/>
  <c r="AB374" i="3"/>
  <c r="AA374" i="3"/>
  <c r="AC373" i="3"/>
  <c r="AB373" i="3"/>
  <c r="AA373" i="3"/>
  <c r="AC372" i="3"/>
  <c r="AB372" i="3"/>
  <c r="AA372" i="3"/>
  <c r="AC371" i="3"/>
  <c r="AB371" i="3"/>
  <c r="AA371" i="3"/>
  <c r="AC370" i="3"/>
  <c r="AB370" i="3"/>
  <c r="AA370" i="3"/>
  <c r="AC369" i="3"/>
  <c r="AB369" i="3"/>
  <c r="AA369" i="3"/>
  <c r="AC368" i="3"/>
  <c r="AB368" i="3"/>
  <c r="AA368" i="3"/>
  <c r="AC367" i="3"/>
  <c r="AB367" i="3"/>
  <c r="AA367" i="3"/>
  <c r="AC366" i="3"/>
  <c r="AB366" i="3"/>
  <c r="AA366" i="3"/>
  <c r="AC365" i="3"/>
  <c r="AB365" i="3"/>
  <c r="AA365" i="3"/>
  <c r="AC364" i="3"/>
  <c r="AB364" i="3"/>
  <c r="AA364" i="3"/>
  <c r="AC363" i="3"/>
  <c r="AB363" i="3"/>
  <c r="AA363" i="3"/>
  <c r="AC362" i="3"/>
  <c r="AB362" i="3"/>
  <c r="AA362" i="3"/>
  <c r="AC361" i="3"/>
  <c r="AB361" i="3"/>
  <c r="AA361" i="3"/>
  <c r="AC360" i="3"/>
  <c r="AB360" i="3"/>
  <c r="AA360" i="3"/>
  <c r="AC359" i="3"/>
  <c r="AB359" i="3"/>
  <c r="AA359" i="3"/>
  <c r="AC358" i="3"/>
  <c r="AB358" i="3"/>
  <c r="AA358" i="3"/>
  <c r="AC357" i="3"/>
  <c r="AB357" i="3"/>
  <c r="AA357" i="3"/>
  <c r="AC356" i="3"/>
  <c r="AB356" i="3"/>
  <c r="AA356" i="3"/>
  <c r="AC355" i="3"/>
  <c r="AB355" i="3"/>
  <c r="AA355" i="3"/>
  <c r="AC354" i="3"/>
  <c r="AB354" i="3"/>
  <c r="AA354" i="3"/>
  <c r="AC353" i="3"/>
  <c r="AB353" i="3"/>
  <c r="AA353" i="3"/>
  <c r="AC352" i="3"/>
  <c r="AB352" i="3"/>
  <c r="AA352" i="3"/>
  <c r="AC351" i="3"/>
  <c r="AB351" i="3"/>
  <c r="AA351" i="3"/>
  <c r="AC350" i="3"/>
  <c r="AB350" i="3"/>
  <c r="AA350" i="3"/>
  <c r="AC349" i="3"/>
  <c r="AB349" i="3"/>
  <c r="AA349" i="3"/>
  <c r="AC348" i="3"/>
  <c r="AB348" i="3"/>
  <c r="AA348" i="3"/>
  <c r="AC347" i="3"/>
  <c r="AB347" i="3"/>
  <c r="AA347" i="3"/>
  <c r="AC346" i="3"/>
  <c r="AB346" i="3"/>
  <c r="AA346" i="3"/>
  <c r="AC345" i="3"/>
  <c r="AB345" i="3"/>
  <c r="AA345" i="3"/>
  <c r="AC344" i="3"/>
  <c r="AB344" i="3"/>
  <c r="AA344" i="3"/>
  <c r="AC343" i="3"/>
  <c r="AB343" i="3"/>
  <c r="AA343" i="3"/>
  <c r="AC342" i="3"/>
  <c r="AB342" i="3"/>
  <c r="AA342" i="3"/>
  <c r="AC341" i="3"/>
  <c r="AB341" i="3"/>
  <c r="AA341" i="3"/>
  <c r="AC340" i="3"/>
  <c r="AB340" i="3"/>
  <c r="AA340" i="3"/>
  <c r="AC339" i="3"/>
  <c r="AB339" i="3"/>
  <c r="AA339" i="3"/>
  <c r="AC338" i="3"/>
  <c r="AB338" i="3"/>
  <c r="AA338" i="3"/>
  <c r="AC337" i="3"/>
  <c r="AB337" i="3"/>
  <c r="AA337" i="3"/>
  <c r="AC336" i="3"/>
  <c r="AB336" i="3"/>
  <c r="AA336" i="3"/>
  <c r="AC335" i="3"/>
  <c r="AB335" i="3"/>
  <c r="AA335" i="3"/>
  <c r="AC334" i="3"/>
  <c r="AB334" i="3"/>
  <c r="AA334" i="3"/>
  <c r="AC333" i="3"/>
  <c r="AB333" i="3"/>
  <c r="AA333" i="3"/>
  <c r="AC332" i="3"/>
  <c r="AB332" i="3"/>
  <c r="AA332" i="3"/>
  <c r="AC331" i="3"/>
  <c r="AB331" i="3"/>
  <c r="AA331" i="3"/>
  <c r="AC330" i="3"/>
  <c r="AB330" i="3"/>
  <c r="AA330" i="3"/>
  <c r="AC329" i="3"/>
  <c r="AB329" i="3"/>
  <c r="AA329" i="3"/>
  <c r="AC328" i="3"/>
  <c r="AB328" i="3"/>
  <c r="AA328" i="3"/>
  <c r="AC327" i="3"/>
  <c r="AB327" i="3"/>
  <c r="AA327" i="3"/>
  <c r="AC326" i="3"/>
  <c r="AB326" i="3"/>
  <c r="AA326" i="3"/>
  <c r="AC325" i="3"/>
  <c r="AB325" i="3"/>
  <c r="AA325" i="3"/>
  <c r="AC324" i="3"/>
  <c r="AB324" i="3"/>
  <c r="AA324" i="3"/>
  <c r="AC323" i="3"/>
  <c r="AB323" i="3"/>
  <c r="AA323" i="3"/>
  <c r="AC322" i="3"/>
  <c r="AB322" i="3"/>
  <c r="AA322" i="3"/>
  <c r="AC321" i="3"/>
  <c r="AB321" i="3"/>
  <c r="AA321" i="3"/>
  <c r="AC320" i="3"/>
  <c r="AB320" i="3"/>
  <c r="AA320" i="3"/>
  <c r="AC319" i="3"/>
  <c r="AB319" i="3"/>
  <c r="AA319" i="3"/>
  <c r="AC318" i="3"/>
  <c r="AB318" i="3"/>
  <c r="AA318" i="3"/>
  <c r="AC317" i="3"/>
  <c r="AB317" i="3"/>
  <c r="AA317" i="3"/>
  <c r="AC316" i="3"/>
  <c r="AB316" i="3"/>
  <c r="AA316" i="3"/>
  <c r="AC315" i="3"/>
  <c r="AB315" i="3"/>
  <c r="AA315" i="3"/>
  <c r="AC314" i="3"/>
  <c r="AB314" i="3"/>
  <c r="AA314" i="3"/>
  <c r="AC313" i="3"/>
  <c r="AB313" i="3"/>
  <c r="AA313" i="3"/>
  <c r="AC312" i="3"/>
  <c r="AB312" i="3"/>
  <c r="AA312" i="3"/>
  <c r="AC311" i="3"/>
  <c r="AB311" i="3"/>
  <c r="AA311" i="3"/>
  <c r="AC310" i="3"/>
  <c r="AB310" i="3"/>
  <c r="AA310" i="3"/>
  <c r="AC309" i="3"/>
  <c r="AB309" i="3"/>
  <c r="AA309" i="3"/>
  <c r="AC308" i="3"/>
  <c r="AB308" i="3"/>
  <c r="AA308" i="3"/>
  <c r="AC307" i="3"/>
  <c r="AB307" i="3"/>
  <c r="AA307" i="3"/>
  <c r="AC306" i="3"/>
  <c r="AB306" i="3"/>
  <c r="AA306" i="3"/>
  <c r="AC305" i="3"/>
  <c r="AB305" i="3"/>
  <c r="AA305" i="3"/>
  <c r="AC304" i="3"/>
  <c r="AB304" i="3"/>
  <c r="AA304" i="3"/>
  <c r="AC303" i="3"/>
  <c r="AB303" i="3"/>
  <c r="AA303" i="3"/>
  <c r="AC302" i="3"/>
  <c r="AB302" i="3"/>
  <c r="AA302" i="3"/>
  <c r="AC301" i="3"/>
  <c r="AB301" i="3"/>
  <c r="AA301" i="3"/>
  <c r="AC300" i="3"/>
  <c r="AB300" i="3"/>
  <c r="AA300" i="3"/>
  <c r="AC299" i="3"/>
  <c r="AB299" i="3"/>
  <c r="AA299" i="3"/>
  <c r="AC298" i="3"/>
  <c r="AB298" i="3"/>
  <c r="AA298" i="3"/>
  <c r="AC297" i="3"/>
  <c r="AB297" i="3"/>
  <c r="AA297" i="3"/>
  <c r="AC296" i="3"/>
  <c r="AB296" i="3"/>
  <c r="AA296" i="3"/>
  <c r="AC295" i="3"/>
  <c r="AB295" i="3"/>
  <c r="AA295" i="3"/>
  <c r="AC294" i="3"/>
  <c r="AB294" i="3"/>
  <c r="AA294" i="3"/>
  <c r="AC293" i="3"/>
  <c r="AB293" i="3"/>
  <c r="AA293" i="3"/>
  <c r="AC292" i="3"/>
  <c r="AB292" i="3"/>
  <c r="AA292" i="3"/>
  <c r="AC291" i="3"/>
  <c r="AB291" i="3"/>
  <c r="AA291" i="3"/>
  <c r="AC290" i="3"/>
  <c r="AB290" i="3"/>
  <c r="AA290" i="3"/>
  <c r="AC289" i="3"/>
  <c r="AB289" i="3"/>
  <c r="AA289" i="3"/>
  <c r="AC288" i="3"/>
  <c r="AB288" i="3"/>
  <c r="AA288" i="3"/>
  <c r="AC287" i="3"/>
  <c r="AB287" i="3"/>
  <c r="AA287" i="3"/>
  <c r="AC286" i="3"/>
  <c r="AB286" i="3"/>
  <c r="AA286" i="3"/>
  <c r="AC285" i="3"/>
  <c r="AB285" i="3"/>
  <c r="AA285" i="3"/>
  <c r="AC284" i="3"/>
  <c r="AB284" i="3"/>
  <c r="AA284" i="3"/>
  <c r="AC283" i="3"/>
  <c r="AB283" i="3"/>
  <c r="AA283" i="3"/>
  <c r="AC282" i="3"/>
  <c r="AB282" i="3"/>
  <c r="AA282" i="3"/>
  <c r="AC281" i="3"/>
  <c r="AB281" i="3"/>
  <c r="AA281" i="3"/>
  <c r="AC280" i="3"/>
  <c r="AB280" i="3"/>
  <c r="AA280" i="3"/>
  <c r="AC279" i="3"/>
  <c r="AB279" i="3"/>
  <c r="AA279" i="3"/>
  <c r="AC278" i="3"/>
  <c r="AB278" i="3"/>
  <c r="AA278" i="3"/>
  <c r="AC277" i="3"/>
  <c r="AB277" i="3"/>
  <c r="AA277" i="3"/>
  <c r="AC276" i="3"/>
  <c r="AB276" i="3"/>
  <c r="AA276" i="3"/>
  <c r="AC275" i="3"/>
  <c r="AB275" i="3"/>
  <c r="AA275" i="3"/>
  <c r="AC274" i="3"/>
  <c r="AB274" i="3"/>
  <c r="AA274" i="3"/>
  <c r="AC273" i="3"/>
  <c r="AB273" i="3"/>
  <c r="AA273" i="3"/>
  <c r="AC272" i="3"/>
  <c r="AB272" i="3"/>
  <c r="AA272" i="3"/>
  <c r="AC271" i="3"/>
  <c r="AB271" i="3"/>
  <c r="AA271" i="3"/>
  <c r="AC270" i="3"/>
  <c r="AB270" i="3"/>
  <c r="AA270" i="3"/>
  <c r="AC269" i="3"/>
  <c r="AB269" i="3"/>
  <c r="AA269" i="3"/>
  <c r="AC268" i="3"/>
  <c r="AB268" i="3"/>
  <c r="AA268" i="3"/>
  <c r="AC267" i="3"/>
  <c r="AB267" i="3"/>
  <c r="AA267" i="3"/>
  <c r="AC266" i="3"/>
  <c r="AB266" i="3"/>
  <c r="AA266" i="3"/>
  <c r="AC265" i="3"/>
  <c r="AB265" i="3"/>
  <c r="AA265" i="3"/>
  <c r="AC264" i="3"/>
  <c r="AB264" i="3"/>
  <c r="AA264" i="3"/>
  <c r="AC263" i="3"/>
  <c r="AB263" i="3"/>
  <c r="AA263" i="3"/>
  <c r="AC262" i="3"/>
  <c r="AB262" i="3"/>
  <c r="AA262" i="3"/>
  <c r="AC261" i="3"/>
  <c r="AB261" i="3"/>
  <c r="AA261" i="3"/>
  <c r="AC260" i="3"/>
  <c r="AB260" i="3"/>
  <c r="AA260" i="3"/>
  <c r="AC259" i="3"/>
  <c r="AB259" i="3"/>
  <c r="AA259" i="3"/>
  <c r="AC258" i="3"/>
  <c r="AB258" i="3"/>
  <c r="AA258" i="3"/>
  <c r="AC257" i="3"/>
  <c r="AB257" i="3"/>
  <c r="AA257" i="3"/>
  <c r="AC256" i="3"/>
  <c r="AB256" i="3"/>
  <c r="AA256" i="3"/>
  <c r="AC255" i="3"/>
  <c r="AB255" i="3"/>
  <c r="AA255" i="3"/>
  <c r="AC254" i="3"/>
  <c r="AB254" i="3"/>
  <c r="AA254" i="3"/>
  <c r="AC253" i="3"/>
  <c r="AB253" i="3"/>
  <c r="AA253" i="3"/>
  <c r="AC252" i="3"/>
  <c r="AB252" i="3"/>
  <c r="AA252" i="3"/>
  <c r="AC251" i="3"/>
  <c r="AB251" i="3"/>
  <c r="AA251" i="3"/>
  <c r="AC250" i="3"/>
  <c r="AB250" i="3"/>
  <c r="AA250" i="3"/>
  <c r="AC249" i="3"/>
  <c r="AB249" i="3"/>
  <c r="AA249" i="3"/>
  <c r="AC248" i="3"/>
  <c r="AB248" i="3"/>
  <c r="AA248" i="3"/>
  <c r="AC247" i="3"/>
  <c r="AB247" i="3"/>
  <c r="AA247" i="3"/>
  <c r="AC246" i="3"/>
  <c r="AB246" i="3"/>
  <c r="AA246" i="3"/>
  <c r="AC245" i="3"/>
  <c r="AB245" i="3"/>
  <c r="AA245" i="3"/>
  <c r="AC244" i="3"/>
  <c r="AB244" i="3"/>
  <c r="AA244" i="3"/>
  <c r="AC243" i="3"/>
  <c r="AB243" i="3"/>
  <c r="AA243" i="3"/>
  <c r="AC242" i="3"/>
  <c r="AB242" i="3"/>
  <c r="AA242" i="3"/>
  <c r="AC241" i="3"/>
  <c r="AB241" i="3"/>
  <c r="AA241" i="3"/>
  <c r="AC240" i="3"/>
  <c r="AB240" i="3"/>
  <c r="AA240" i="3"/>
  <c r="AC239" i="3"/>
  <c r="AB239" i="3"/>
  <c r="AA239" i="3"/>
  <c r="AC238" i="3"/>
  <c r="AB238" i="3"/>
  <c r="AA238" i="3"/>
  <c r="AC237" i="3"/>
  <c r="AB237" i="3"/>
  <c r="AA237" i="3"/>
  <c r="AC236" i="3"/>
  <c r="AB236" i="3"/>
  <c r="AA236" i="3"/>
  <c r="AC235" i="3"/>
  <c r="AB235" i="3"/>
  <c r="AA235" i="3"/>
  <c r="AC234" i="3"/>
  <c r="AB234" i="3"/>
  <c r="AA234" i="3"/>
  <c r="AC233" i="3"/>
  <c r="AB233" i="3"/>
  <c r="AA233" i="3"/>
  <c r="AC232" i="3"/>
  <c r="AB232" i="3"/>
  <c r="AA232" i="3"/>
  <c r="AC231" i="3"/>
  <c r="AB231" i="3"/>
  <c r="AA231" i="3"/>
  <c r="AC230" i="3"/>
  <c r="AB230" i="3"/>
  <c r="AA230" i="3"/>
  <c r="AC229" i="3"/>
  <c r="AB229" i="3"/>
  <c r="AA229" i="3"/>
  <c r="AC228" i="3"/>
  <c r="AB228" i="3"/>
  <c r="AA228" i="3"/>
  <c r="AC227" i="3"/>
  <c r="AB227" i="3"/>
  <c r="AA227" i="3"/>
  <c r="AC226" i="3"/>
  <c r="AB226" i="3"/>
  <c r="AA226" i="3"/>
  <c r="AC225" i="3"/>
  <c r="AB225" i="3"/>
  <c r="AA225" i="3"/>
  <c r="AC224" i="3"/>
  <c r="AB224" i="3"/>
  <c r="AA224" i="3"/>
  <c r="AC223" i="3"/>
  <c r="AB223" i="3"/>
  <c r="AA223" i="3"/>
  <c r="AC222" i="3"/>
  <c r="AB222" i="3"/>
  <c r="AA222" i="3"/>
  <c r="AC221" i="3"/>
  <c r="AB221" i="3"/>
  <c r="AA221" i="3"/>
  <c r="AC220" i="3"/>
  <c r="AB220" i="3"/>
  <c r="AA220" i="3"/>
  <c r="AC219" i="3"/>
  <c r="AB219" i="3"/>
  <c r="AA219" i="3"/>
  <c r="AC218" i="3"/>
  <c r="AB218" i="3"/>
  <c r="AA218" i="3"/>
  <c r="AC217" i="3"/>
  <c r="AB217" i="3"/>
  <c r="AA217" i="3"/>
  <c r="AC216" i="3"/>
  <c r="AB216" i="3"/>
  <c r="AA216" i="3"/>
  <c r="AC215" i="3"/>
  <c r="AB215" i="3"/>
  <c r="AA215" i="3"/>
  <c r="AC214" i="3"/>
  <c r="AB214" i="3"/>
  <c r="AA214" i="3"/>
  <c r="AC213" i="3"/>
  <c r="AB213" i="3"/>
  <c r="AA213" i="3"/>
  <c r="AC212" i="3"/>
  <c r="AB212" i="3"/>
  <c r="AA212" i="3"/>
  <c r="AC211" i="3"/>
  <c r="AB211" i="3"/>
  <c r="AA211" i="3"/>
  <c r="AC210" i="3"/>
  <c r="AB210" i="3"/>
  <c r="AA210" i="3"/>
  <c r="AC209" i="3"/>
  <c r="AB209" i="3"/>
  <c r="AA209" i="3"/>
  <c r="AC208" i="3"/>
  <c r="AB208" i="3"/>
  <c r="AA208" i="3"/>
  <c r="AC207" i="3"/>
  <c r="AB207" i="3"/>
  <c r="AA207" i="3"/>
  <c r="AC206" i="3"/>
  <c r="AB206" i="3"/>
  <c r="AA206" i="3"/>
  <c r="AC205" i="3"/>
  <c r="AB205" i="3"/>
  <c r="AA205" i="3"/>
  <c r="AC204" i="3"/>
  <c r="AB204" i="3"/>
  <c r="AA204" i="3"/>
  <c r="AC203" i="3"/>
  <c r="AB203" i="3"/>
  <c r="AA203" i="3"/>
  <c r="AC202" i="3"/>
  <c r="AB202" i="3"/>
  <c r="AA202" i="3"/>
  <c r="AC201" i="3"/>
  <c r="AB201" i="3"/>
  <c r="AA201" i="3"/>
  <c r="AC200" i="3"/>
  <c r="AB200" i="3"/>
  <c r="AA200" i="3"/>
  <c r="AC199" i="3"/>
  <c r="AB199" i="3"/>
  <c r="AA199" i="3"/>
  <c r="AC198" i="3"/>
  <c r="AB198" i="3"/>
  <c r="AA198" i="3"/>
  <c r="AC197" i="3"/>
  <c r="AB197" i="3"/>
  <c r="AA197" i="3"/>
  <c r="AC196" i="3"/>
  <c r="AB196" i="3"/>
  <c r="AA196" i="3"/>
  <c r="AC195" i="3"/>
  <c r="AB195" i="3"/>
  <c r="AA195" i="3"/>
  <c r="AC194" i="3"/>
  <c r="AB194" i="3"/>
  <c r="AA194" i="3"/>
  <c r="AC193" i="3"/>
  <c r="AB193" i="3"/>
  <c r="AA193" i="3"/>
  <c r="AC192" i="3"/>
  <c r="AB192" i="3"/>
  <c r="AA192" i="3"/>
  <c r="AC191" i="3"/>
  <c r="AB191" i="3"/>
  <c r="AA191" i="3"/>
  <c r="AC190" i="3"/>
  <c r="AB190" i="3"/>
  <c r="AA190" i="3"/>
  <c r="AC189" i="3"/>
  <c r="AB189" i="3"/>
  <c r="AA189" i="3"/>
  <c r="AC188" i="3"/>
  <c r="AB188" i="3"/>
  <c r="AA188" i="3"/>
  <c r="AC187" i="3"/>
  <c r="AB187" i="3"/>
  <c r="AA187" i="3"/>
  <c r="AC186" i="3"/>
  <c r="AB186" i="3"/>
  <c r="AA186" i="3"/>
  <c r="AC185" i="3"/>
  <c r="AB185" i="3"/>
  <c r="AA185" i="3"/>
  <c r="AC184" i="3"/>
  <c r="AB184" i="3"/>
  <c r="AA184" i="3"/>
  <c r="AC183" i="3"/>
  <c r="AB183" i="3"/>
  <c r="AA183" i="3"/>
  <c r="AC182" i="3"/>
  <c r="AB182" i="3"/>
  <c r="AA182" i="3"/>
  <c r="AC181" i="3"/>
  <c r="AB181" i="3"/>
  <c r="AA181" i="3"/>
  <c r="AC180" i="3"/>
  <c r="AB180" i="3"/>
  <c r="AA180" i="3"/>
  <c r="AC179" i="3"/>
  <c r="AB179" i="3"/>
  <c r="AA179" i="3"/>
  <c r="AC178" i="3"/>
  <c r="AB178" i="3"/>
  <c r="AA178" i="3"/>
  <c r="AC177" i="3"/>
  <c r="AB177" i="3"/>
  <c r="AA177" i="3"/>
  <c r="AC176" i="3"/>
  <c r="AB176" i="3"/>
  <c r="AA176" i="3"/>
  <c r="AC175" i="3"/>
  <c r="AB175" i="3"/>
  <c r="AA175" i="3"/>
  <c r="AC174" i="3"/>
  <c r="AB174" i="3"/>
  <c r="AA174" i="3"/>
  <c r="AC173" i="3"/>
  <c r="AB173" i="3"/>
  <c r="AA173" i="3"/>
  <c r="AC172" i="3"/>
  <c r="AB172" i="3"/>
  <c r="AA172" i="3"/>
  <c r="AC171" i="3"/>
  <c r="AB171" i="3"/>
  <c r="AA171" i="3"/>
  <c r="AC170" i="3"/>
  <c r="AB170" i="3"/>
  <c r="AA170" i="3"/>
  <c r="AC169" i="3"/>
  <c r="AB169" i="3"/>
  <c r="AA169" i="3"/>
  <c r="AC168" i="3"/>
  <c r="AB168" i="3"/>
  <c r="AA168" i="3"/>
  <c r="AC167" i="3"/>
  <c r="AB167" i="3"/>
  <c r="AA167" i="3"/>
  <c r="AC166" i="3"/>
  <c r="AB166" i="3"/>
  <c r="AA166" i="3"/>
  <c r="AC165" i="3"/>
  <c r="AB165" i="3"/>
  <c r="AA165" i="3"/>
  <c r="AC164" i="3"/>
  <c r="AB164" i="3"/>
  <c r="AA164" i="3"/>
  <c r="AC163" i="3"/>
  <c r="AB163" i="3"/>
  <c r="AA163" i="3"/>
  <c r="AC162" i="3"/>
  <c r="AB162" i="3"/>
  <c r="AA162" i="3"/>
  <c r="AC161" i="3"/>
  <c r="AB161" i="3"/>
  <c r="AA161" i="3"/>
  <c r="AC160" i="3"/>
  <c r="AB160" i="3"/>
  <c r="AA160" i="3"/>
  <c r="AC159" i="3"/>
  <c r="AB159" i="3"/>
  <c r="AA159" i="3"/>
  <c r="AC158" i="3"/>
  <c r="AB158" i="3"/>
  <c r="AA158" i="3"/>
  <c r="AC157" i="3"/>
  <c r="AB157" i="3"/>
  <c r="AA157" i="3"/>
  <c r="AC156" i="3"/>
  <c r="AB156" i="3"/>
  <c r="AA156" i="3"/>
  <c r="AC155" i="3"/>
  <c r="AB155" i="3"/>
  <c r="AA155" i="3"/>
  <c r="AC154" i="3"/>
  <c r="AB154" i="3"/>
  <c r="AA154" i="3"/>
  <c r="AC153" i="3"/>
  <c r="AB153" i="3"/>
  <c r="AA153" i="3"/>
  <c r="AC152" i="3"/>
  <c r="AB152" i="3"/>
  <c r="AA152" i="3"/>
  <c r="AC151" i="3"/>
  <c r="AB151" i="3"/>
  <c r="AA151" i="3"/>
  <c r="AC150" i="3"/>
  <c r="AB150" i="3"/>
  <c r="AA150" i="3"/>
  <c r="AC149" i="3"/>
  <c r="AB149" i="3"/>
  <c r="AA149" i="3"/>
  <c r="AC148" i="3"/>
  <c r="AB148" i="3"/>
  <c r="AA148" i="3"/>
  <c r="AC147" i="3"/>
  <c r="AB147" i="3"/>
  <c r="AA147" i="3"/>
  <c r="AC146" i="3"/>
  <c r="AB146" i="3"/>
  <c r="AA146" i="3"/>
  <c r="AC145" i="3"/>
  <c r="AB145" i="3"/>
  <c r="AA145" i="3"/>
  <c r="AC144" i="3"/>
  <c r="AB144" i="3"/>
  <c r="AA144" i="3"/>
  <c r="AC143" i="3"/>
  <c r="AB143" i="3"/>
  <c r="AA143" i="3"/>
  <c r="AC142" i="3"/>
  <c r="AB142" i="3"/>
  <c r="AA142" i="3"/>
  <c r="AC141" i="3"/>
  <c r="AB141" i="3"/>
  <c r="AA141" i="3"/>
  <c r="AC140" i="3"/>
  <c r="AB140" i="3"/>
  <c r="AA140" i="3"/>
  <c r="AC139" i="3"/>
  <c r="AB139" i="3"/>
  <c r="AA139" i="3"/>
  <c r="AC138" i="3"/>
  <c r="AB138" i="3"/>
  <c r="AA138" i="3"/>
  <c r="AC137" i="3"/>
  <c r="AB137" i="3"/>
  <c r="AA137" i="3"/>
  <c r="AC136" i="3"/>
  <c r="AB136" i="3"/>
  <c r="AA136" i="3"/>
  <c r="AC135" i="3"/>
  <c r="AB135" i="3"/>
  <c r="AA135" i="3"/>
  <c r="AC134" i="3"/>
  <c r="AB134" i="3"/>
  <c r="AA134" i="3"/>
  <c r="AC133" i="3"/>
  <c r="AB133" i="3"/>
  <c r="AA133" i="3"/>
  <c r="AC132" i="3"/>
  <c r="AB132" i="3"/>
  <c r="AA132" i="3"/>
  <c r="AC131" i="3"/>
  <c r="AB131" i="3"/>
  <c r="AA131" i="3"/>
  <c r="AC130" i="3"/>
  <c r="AB130" i="3"/>
  <c r="AA130" i="3"/>
  <c r="AC129" i="3"/>
  <c r="AB129" i="3"/>
  <c r="AA129" i="3"/>
  <c r="AC128" i="3"/>
  <c r="AB128" i="3"/>
  <c r="AA128" i="3"/>
  <c r="AC127" i="3"/>
  <c r="AB127" i="3"/>
  <c r="AA127" i="3"/>
  <c r="AC126" i="3"/>
  <c r="AB126" i="3"/>
  <c r="AA126" i="3"/>
  <c r="AC125" i="3"/>
  <c r="AB125" i="3"/>
  <c r="AA125" i="3"/>
  <c r="AC124" i="3"/>
  <c r="AB124" i="3"/>
  <c r="AA124" i="3"/>
  <c r="AC123" i="3"/>
  <c r="AB123" i="3"/>
  <c r="AA123" i="3"/>
  <c r="AC122" i="3"/>
  <c r="AB122" i="3"/>
  <c r="AA122" i="3"/>
  <c r="AC121" i="3"/>
  <c r="AB121" i="3"/>
  <c r="AA121" i="3"/>
  <c r="AC120" i="3"/>
  <c r="AB120" i="3"/>
  <c r="AA120" i="3"/>
  <c r="AC119" i="3"/>
  <c r="AB119" i="3"/>
  <c r="AA119" i="3"/>
  <c r="AC118" i="3"/>
  <c r="AB118" i="3"/>
  <c r="AA118" i="3"/>
  <c r="AC117" i="3"/>
  <c r="AB117" i="3"/>
  <c r="AA117" i="3"/>
  <c r="AC116" i="3"/>
  <c r="AB116" i="3"/>
  <c r="AA116" i="3"/>
  <c r="AC115" i="3"/>
  <c r="AB115" i="3"/>
  <c r="AA115" i="3"/>
  <c r="AC114" i="3"/>
  <c r="AB114" i="3"/>
  <c r="AA114" i="3"/>
  <c r="AC113" i="3"/>
  <c r="AB113" i="3"/>
  <c r="AA113" i="3"/>
  <c r="AC112" i="3"/>
  <c r="AB112" i="3"/>
  <c r="AA112" i="3"/>
  <c r="AC111" i="3"/>
  <c r="AB111" i="3"/>
  <c r="AA111" i="3"/>
  <c r="AC110" i="3"/>
  <c r="AB110" i="3"/>
  <c r="AA110" i="3"/>
  <c r="AC109" i="3"/>
  <c r="AB109" i="3"/>
  <c r="AA109" i="3"/>
  <c r="AC108" i="3"/>
  <c r="AB108" i="3"/>
  <c r="AA108" i="3"/>
  <c r="AC107" i="3"/>
  <c r="AB107" i="3"/>
  <c r="AA107" i="3"/>
  <c r="AC106" i="3"/>
  <c r="AB106" i="3"/>
  <c r="AA106" i="3"/>
  <c r="AC105" i="3"/>
  <c r="AB105" i="3"/>
  <c r="AA105" i="3"/>
  <c r="AC104" i="3"/>
  <c r="AB104" i="3"/>
  <c r="AA104" i="3"/>
  <c r="AC103" i="3"/>
  <c r="AB103" i="3"/>
  <c r="AA103" i="3"/>
  <c r="AC102" i="3"/>
  <c r="AB102" i="3"/>
  <c r="AA102" i="3"/>
  <c r="AC101" i="3"/>
  <c r="AB101" i="3"/>
  <c r="AA101" i="3"/>
  <c r="AC100" i="3"/>
  <c r="AB100" i="3"/>
  <c r="AA100" i="3"/>
  <c r="AC99" i="3"/>
  <c r="AB99" i="3"/>
  <c r="AA99" i="3"/>
  <c r="AC98" i="3"/>
  <c r="AB98" i="3"/>
  <c r="AA98" i="3"/>
  <c r="AC97" i="3"/>
  <c r="AB97" i="3"/>
  <c r="AA97" i="3"/>
  <c r="AC96" i="3"/>
  <c r="AB96" i="3"/>
  <c r="AA96" i="3"/>
  <c r="AC95" i="3"/>
  <c r="AB95" i="3"/>
  <c r="AA95" i="3"/>
  <c r="AC94" i="3"/>
  <c r="AB94" i="3"/>
  <c r="AA94" i="3"/>
  <c r="AC93" i="3"/>
  <c r="AB93" i="3"/>
  <c r="AA93" i="3"/>
  <c r="AC92" i="3"/>
  <c r="AB92" i="3"/>
  <c r="AA92" i="3"/>
  <c r="AC91" i="3"/>
  <c r="AB91" i="3"/>
  <c r="AA91" i="3"/>
  <c r="AC90" i="3"/>
  <c r="AB90" i="3"/>
  <c r="AA90" i="3"/>
  <c r="AC89" i="3"/>
  <c r="AB89" i="3"/>
  <c r="AA89" i="3"/>
  <c r="AC88" i="3"/>
  <c r="AB88" i="3"/>
  <c r="AA88" i="3"/>
  <c r="AC87" i="3"/>
  <c r="AB87" i="3"/>
  <c r="AA87" i="3"/>
  <c r="AC86" i="3"/>
  <c r="AB86" i="3"/>
  <c r="AA86" i="3"/>
  <c r="AC85" i="3"/>
  <c r="AB85" i="3"/>
  <c r="AA85" i="3"/>
  <c r="AC84" i="3"/>
  <c r="AB84" i="3"/>
  <c r="AA84" i="3"/>
  <c r="AC83" i="3"/>
  <c r="AB83" i="3"/>
  <c r="AA83" i="3"/>
  <c r="AC82" i="3"/>
  <c r="AB82" i="3"/>
  <c r="AA82" i="3"/>
  <c r="AC81" i="3"/>
  <c r="AB81" i="3"/>
  <c r="AA81" i="3"/>
  <c r="AC80" i="3"/>
  <c r="AB80" i="3"/>
  <c r="AA80" i="3"/>
  <c r="AC79" i="3"/>
  <c r="AB79" i="3"/>
  <c r="AA79" i="3"/>
  <c r="AC78" i="3"/>
  <c r="AB78" i="3"/>
  <c r="AA78" i="3"/>
  <c r="AC77" i="3"/>
  <c r="AB77" i="3"/>
  <c r="AA77" i="3"/>
  <c r="AC76" i="3"/>
  <c r="AB76" i="3"/>
  <c r="AA76" i="3"/>
  <c r="AC75" i="3"/>
  <c r="AB75" i="3"/>
  <c r="AA75" i="3"/>
  <c r="AC74" i="3"/>
  <c r="AB74" i="3"/>
  <c r="AA74" i="3"/>
  <c r="AC73" i="3"/>
  <c r="AB73" i="3"/>
  <c r="AA73" i="3"/>
  <c r="AC72" i="3"/>
  <c r="AB72" i="3"/>
  <c r="AA72" i="3"/>
  <c r="AC71" i="3"/>
  <c r="AB71" i="3"/>
  <c r="AA71" i="3"/>
  <c r="AC70" i="3"/>
  <c r="AB70" i="3"/>
  <c r="AA70" i="3"/>
  <c r="AC69" i="3"/>
  <c r="AB69" i="3"/>
  <c r="AA69" i="3"/>
  <c r="AC68" i="3"/>
  <c r="AB68" i="3"/>
  <c r="AA68" i="3"/>
  <c r="AC67" i="3"/>
  <c r="AB67" i="3"/>
  <c r="AA67" i="3"/>
  <c r="AC66" i="3"/>
  <c r="AB66" i="3"/>
  <c r="AA66" i="3"/>
  <c r="AC65" i="3"/>
  <c r="AB65" i="3"/>
  <c r="AA65" i="3"/>
  <c r="AC64" i="3"/>
  <c r="AB64" i="3"/>
  <c r="AA64" i="3"/>
  <c r="AC63" i="3"/>
  <c r="AB63" i="3"/>
  <c r="AA63" i="3"/>
  <c r="AC62" i="3"/>
  <c r="AB62" i="3"/>
  <c r="AA62" i="3"/>
  <c r="AC61" i="3"/>
  <c r="AB61" i="3"/>
  <c r="AA61" i="3"/>
  <c r="AC60" i="3"/>
  <c r="AB60" i="3"/>
  <c r="AA60" i="3"/>
  <c r="AC59" i="3"/>
  <c r="AB59" i="3"/>
  <c r="AA59" i="3"/>
  <c r="AC58" i="3"/>
  <c r="AB58" i="3"/>
  <c r="AA58" i="3"/>
  <c r="AC57" i="3"/>
  <c r="AB57" i="3"/>
  <c r="AA57" i="3"/>
  <c r="AC56" i="3"/>
  <c r="AB56" i="3"/>
  <c r="AA56" i="3"/>
  <c r="AC55" i="3"/>
  <c r="AB55" i="3"/>
  <c r="AA55" i="3"/>
  <c r="AC54" i="3"/>
  <c r="AB54" i="3"/>
  <c r="AA54" i="3"/>
  <c r="AC53" i="3"/>
  <c r="AB53" i="3"/>
  <c r="AA53" i="3"/>
  <c r="AC52" i="3"/>
  <c r="AB52" i="3"/>
  <c r="AA52" i="3"/>
  <c r="AC51" i="3"/>
  <c r="AB51" i="3"/>
  <c r="AA51" i="3"/>
  <c r="AC50" i="3"/>
  <c r="AB50" i="3"/>
  <c r="AA50" i="3"/>
  <c r="AC49" i="3"/>
  <c r="AB49" i="3"/>
  <c r="AA49" i="3"/>
  <c r="AC48" i="3"/>
  <c r="AB48" i="3"/>
  <c r="AA48" i="3"/>
  <c r="AC47" i="3"/>
  <c r="AB47" i="3"/>
  <c r="AA47" i="3"/>
  <c r="AC46" i="3"/>
  <c r="AB46" i="3"/>
  <c r="AA46" i="3"/>
  <c r="AC45" i="3"/>
  <c r="AB45" i="3"/>
  <c r="AA45" i="3"/>
  <c r="AC44" i="3"/>
  <c r="AB44" i="3"/>
  <c r="AA44" i="3"/>
  <c r="AC43" i="3"/>
  <c r="AB43" i="3"/>
  <c r="AA43" i="3"/>
  <c r="AC42" i="3"/>
  <c r="AB42" i="3"/>
  <c r="AA42" i="3"/>
  <c r="AC41" i="3"/>
  <c r="AB41" i="3"/>
  <c r="AA41" i="3"/>
  <c r="AC40" i="3"/>
  <c r="AB40" i="3"/>
  <c r="AA40" i="3"/>
  <c r="AC39" i="3"/>
  <c r="AB39" i="3"/>
  <c r="AA39" i="3"/>
  <c r="AC38" i="3"/>
  <c r="AB38" i="3"/>
  <c r="AA38" i="3"/>
  <c r="AC37" i="3"/>
  <c r="AB37" i="3"/>
  <c r="AA37" i="3"/>
  <c r="AC36" i="3"/>
  <c r="AB36" i="3"/>
  <c r="AA36" i="3"/>
  <c r="AC35" i="3"/>
  <c r="AB35" i="3"/>
  <c r="AA35" i="3"/>
  <c r="AC34" i="3"/>
  <c r="AB34" i="3"/>
  <c r="AA34" i="3"/>
  <c r="AC33" i="3"/>
  <c r="AB33" i="3"/>
  <c r="AA33" i="3"/>
  <c r="AC32" i="3"/>
  <c r="AB32" i="3"/>
  <c r="AA32" i="3"/>
  <c r="AC31" i="3"/>
  <c r="AB31" i="3"/>
  <c r="AA31" i="3"/>
  <c r="AC30" i="3"/>
  <c r="AB30" i="3"/>
  <c r="AA30" i="3"/>
  <c r="AC29" i="3"/>
  <c r="AB29" i="3"/>
  <c r="AA29" i="3"/>
  <c r="AC28" i="3"/>
  <c r="AB28" i="3"/>
  <c r="AA28" i="3"/>
  <c r="AC27" i="3"/>
  <c r="AB27" i="3"/>
  <c r="AA27" i="3"/>
  <c r="AC26" i="3"/>
  <c r="AB26" i="3"/>
  <c r="AA26" i="3"/>
  <c r="AC25" i="3"/>
  <c r="AB25" i="3"/>
  <c r="AA25" i="3"/>
  <c r="AC24" i="3"/>
  <c r="AB24" i="3"/>
  <c r="AA24" i="3"/>
  <c r="AC23" i="3"/>
  <c r="AB23" i="3"/>
  <c r="AA23" i="3"/>
  <c r="AC22" i="3"/>
  <c r="AB22" i="3"/>
  <c r="AA22" i="3"/>
  <c r="AC21" i="3"/>
  <c r="AB21" i="3"/>
  <c r="AA21" i="3"/>
  <c r="AC20" i="3"/>
  <c r="AB20" i="3"/>
  <c r="AA20" i="3"/>
  <c r="AC19" i="3"/>
  <c r="AB19" i="3"/>
  <c r="AA19" i="3"/>
  <c r="AC18" i="3"/>
  <c r="AB18" i="3"/>
  <c r="AA18" i="3"/>
  <c r="AC17" i="3"/>
  <c r="AB17" i="3"/>
  <c r="AA17" i="3"/>
  <c r="AC16" i="3"/>
  <c r="AB16" i="3"/>
  <c r="AA16" i="3"/>
  <c r="AC15" i="3"/>
  <c r="AB15" i="3"/>
  <c r="AA15" i="3"/>
  <c r="AC14" i="3"/>
  <c r="AB14" i="3"/>
  <c r="AA14" i="3"/>
  <c r="AC13" i="3"/>
  <c r="AB13" i="3"/>
  <c r="AA13" i="3"/>
  <c r="AC12" i="3"/>
  <c r="AB12" i="3"/>
  <c r="AA12" i="3"/>
  <c r="AC11" i="3"/>
  <c r="AB11" i="3"/>
  <c r="AA11" i="3"/>
  <c r="AC10" i="3"/>
  <c r="AB10" i="3"/>
  <c r="AA10" i="3"/>
  <c r="AC9" i="3"/>
  <c r="AB9" i="3"/>
  <c r="AA9" i="3"/>
  <c r="AC8" i="3"/>
  <c r="AB8" i="3"/>
  <c r="AA8" i="3"/>
  <c r="AC7" i="3"/>
  <c r="AB7" i="3"/>
  <c r="AA7" i="3"/>
  <c r="AC6" i="3"/>
  <c r="AB6" i="3"/>
  <c r="AA6" i="3"/>
  <c r="AC5" i="3"/>
  <c r="AB5" i="3"/>
  <c r="AA5" i="3"/>
  <c r="AC4" i="3"/>
  <c r="AB4" i="3"/>
  <c r="AA4" i="3"/>
  <c r="AC3" i="3"/>
  <c r="AB3" i="3"/>
  <c r="AA3" i="3"/>
  <c r="U773" i="2"/>
  <c r="T773" i="2"/>
  <c r="U772" i="2"/>
  <c r="T772" i="2"/>
  <c r="U771" i="2"/>
  <c r="T771" i="2"/>
  <c r="U770" i="2"/>
  <c r="T770" i="2"/>
  <c r="U769" i="2"/>
  <c r="T769" i="2"/>
  <c r="U768" i="2"/>
  <c r="T768" i="2"/>
  <c r="U767" i="2"/>
  <c r="T767" i="2"/>
  <c r="U766" i="2"/>
  <c r="T766" i="2"/>
  <c r="U765" i="2"/>
  <c r="T765" i="2"/>
  <c r="U764" i="2"/>
  <c r="T764" i="2"/>
  <c r="U763" i="2"/>
  <c r="T763" i="2"/>
  <c r="U762" i="2"/>
  <c r="T762" i="2"/>
  <c r="U761" i="2"/>
  <c r="T761" i="2"/>
  <c r="U760" i="2"/>
  <c r="T760" i="2"/>
  <c r="U759" i="2"/>
  <c r="T759" i="2"/>
  <c r="U758" i="2"/>
  <c r="T758" i="2"/>
  <c r="U757" i="2"/>
  <c r="T757" i="2"/>
  <c r="U756" i="2"/>
  <c r="T756" i="2"/>
  <c r="U755" i="2"/>
  <c r="T755" i="2"/>
  <c r="U754" i="2"/>
  <c r="T754" i="2"/>
  <c r="U753" i="2"/>
  <c r="T753" i="2"/>
  <c r="U752" i="2"/>
  <c r="T752" i="2"/>
  <c r="U751" i="2"/>
  <c r="T751" i="2"/>
  <c r="U750" i="2"/>
  <c r="T750" i="2"/>
  <c r="U749" i="2"/>
  <c r="T749" i="2"/>
  <c r="U748" i="2"/>
  <c r="T748" i="2"/>
  <c r="U747" i="2"/>
  <c r="T747" i="2"/>
  <c r="U746" i="2"/>
  <c r="T746" i="2"/>
  <c r="U745" i="2"/>
  <c r="T745" i="2"/>
  <c r="U744" i="2"/>
  <c r="T744" i="2"/>
  <c r="U743" i="2"/>
  <c r="T743" i="2"/>
  <c r="U742" i="2"/>
  <c r="T742" i="2"/>
  <c r="U741" i="2"/>
  <c r="T741" i="2"/>
  <c r="U740" i="2"/>
  <c r="T740" i="2"/>
  <c r="U739" i="2"/>
  <c r="T739" i="2"/>
  <c r="U738" i="2"/>
  <c r="T738" i="2"/>
  <c r="U737" i="2"/>
  <c r="T737" i="2"/>
  <c r="U736" i="2"/>
  <c r="T736" i="2"/>
  <c r="U735" i="2"/>
  <c r="T735" i="2"/>
  <c r="U734" i="2"/>
  <c r="T734" i="2"/>
  <c r="U733" i="2"/>
  <c r="T733" i="2"/>
  <c r="U732" i="2"/>
  <c r="T732" i="2"/>
  <c r="U731" i="2"/>
  <c r="T731" i="2"/>
  <c r="U730" i="2"/>
  <c r="T730" i="2"/>
  <c r="U729" i="2"/>
  <c r="T729" i="2"/>
  <c r="U728" i="2"/>
  <c r="T728" i="2"/>
  <c r="U727" i="2"/>
  <c r="T727" i="2"/>
  <c r="U726" i="2"/>
  <c r="T726" i="2"/>
  <c r="U725" i="2"/>
  <c r="T725" i="2"/>
  <c r="U724" i="2"/>
  <c r="T724" i="2"/>
  <c r="U723" i="2"/>
  <c r="T723" i="2"/>
  <c r="U722" i="2"/>
  <c r="T722" i="2"/>
  <c r="U721" i="2"/>
  <c r="T721" i="2"/>
  <c r="U720" i="2"/>
  <c r="T720" i="2"/>
  <c r="U719" i="2"/>
  <c r="T719" i="2"/>
  <c r="U718" i="2"/>
  <c r="T718" i="2"/>
  <c r="U717" i="2"/>
  <c r="T717" i="2"/>
  <c r="U716" i="2"/>
  <c r="T716" i="2"/>
  <c r="U715" i="2"/>
  <c r="T715" i="2"/>
  <c r="U714" i="2"/>
  <c r="T714" i="2"/>
  <c r="U713" i="2"/>
  <c r="T713" i="2"/>
  <c r="U712" i="2"/>
  <c r="T712" i="2"/>
  <c r="U711" i="2"/>
  <c r="T711" i="2"/>
  <c r="U710" i="2"/>
  <c r="T710" i="2"/>
  <c r="U709" i="2"/>
  <c r="T709" i="2"/>
  <c r="U708" i="2"/>
  <c r="T708" i="2"/>
  <c r="U707" i="2"/>
  <c r="T707" i="2"/>
  <c r="U706" i="2"/>
  <c r="T706" i="2"/>
  <c r="U705" i="2"/>
  <c r="T705" i="2"/>
  <c r="U704" i="2"/>
  <c r="T704" i="2"/>
  <c r="U703" i="2"/>
  <c r="T703" i="2"/>
  <c r="U702" i="2"/>
  <c r="T702" i="2"/>
  <c r="U701" i="2"/>
  <c r="T701" i="2"/>
  <c r="U700" i="2"/>
  <c r="T700" i="2"/>
  <c r="U699" i="2"/>
  <c r="T699" i="2"/>
  <c r="U698" i="2"/>
  <c r="T698" i="2"/>
  <c r="U697" i="2"/>
  <c r="T697" i="2"/>
  <c r="U696" i="2"/>
  <c r="T696" i="2"/>
  <c r="U695" i="2"/>
  <c r="T695" i="2"/>
  <c r="U694" i="2"/>
  <c r="T694" i="2"/>
  <c r="U693" i="2"/>
  <c r="T693" i="2"/>
  <c r="U692" i="2"/>
  <c r="T692" i="2"/>
  <c r="U691" i="2"/>
  <c r="T691" i="2"/>
  <c r="U690" i="2"/>
  <c r="T690" i="2"/>
  <c r="U689" i="2"/>
  <c r="T689" i="2"/>
  <c r="U688" i="2"/>
  <c r="T688" i="2"/>
  <c r="U687" i="2"/>
  <c r="T687" i="2"/>
  <c r="U686" i="2"/>
  <c r="T686" i="2"/>
  <c r="U685" i="2"/>
  <c r="T685" i="2"/>
  <c r="U684" i="2"/>
  <c r="T684" i="2"/>
  <c r="U683" i="2"/>
  <c r="T683" i="2"/>
  <c r="U682" i="2"/>
  <c r="T682" i="2"/>
  <c r="U681" i="2"/>
  <c r="T681" i="2"/>
  <c r="U680" i="2"/>
  <c r="T680" i="2"/>
  <c r="U679" i="2"/>
  <c r="T679" i="2"/>
  <c r="U678" i="2"/>
  <c r="T678" i="2"/>
  <c r="U677" i="2"/>
  <c r="T677" i="2"/>
  <c r="U676" i="2"/>
  <c r="T676" i="2"/>
  <c r="U675" i="2"/>
  <c r="T675" i="2"/>
  <c r="U674" i="2"/>
  <c r="T674" i="2"/>
  <c r="U673" i="2"/>
  <c r="T673" i="2"/>
  <c r="U672" i="2"/>
  <c r="T672" i="2"/>
  <c r="U671" i="2"/>
  <c r="T671" i="2"/>
  <c r="U670" i="2"/>
  <c r="T670" i="2"/>
  <c r="U669" i="2"/>
  <c r="T669" i="2"/>
  <c r="U668" i="2"/>
  <c r="T668" i="2"/>
  <c r="U667" i="2"/>
  <c r="T667" i="2"/>
  <c r="U666" i="2"/>
  <c r="T666" i="2"/>
  <c r="U665" i="2"/>
  <c r="T665" i="2"/>
  <c r="U664" i="2"/>
  <c r="T664" i="2"/>
  <c r="U663" i="2"/>
  <c r="T663" i="2"/>
  <c r="U662" i="2"/>
  <c r="T662" i="2"/>
  <c r="U661" i="2"/>
  <c r="T661" i="2"/>
  <c r="U660" i="2"/>
  <c r="T660" i="2"/>
  <c r="U659" i="2"/>
  <c r="T659" i="2"/>
  <c r="U658" i="2"/>
  <c r="T658" i="2"/>
  <c r="U657" i="2"/>
  <c r="T657" i="2"/>
  <c r="U656" i="2"/>
  <c r="T656" i="2"/>
  <c r="U655" i="2"/>
  <c r="T655" i="2"/>
  <c r="U654" i="2"/>
  <c r="T654" i="2"/>
  <c r="U653" i="2"/>
  <c r="T653" i="2"/>
  <c r="U652" i="2"/>
  <c r="T652" i="2"/>
  <c r="U651" i="2"/>
  <c r="T651" i="2"/>
  <c r="U650" i="2"/>
  <c r="T650" i="2"/>
  <c r="U649" i="2"/>
  <c r="T649" i="2"/>
  <c r="U648" i="2"/>
  <c r="T648" i="2"/>
  <c r="U647" i="2"/>
  <c r="T647" i="2"/>
  <c r="U646" i="2"/>
  <c r="T646" i="2"/>
  <c r="U645" i="2"/>
  <c r="T645" i="2"/>
  <c r="U644" i="2"/>
  <c r="T644" i="2"/>
  <c r="U643" i="2"/>
  <c r="T643" i="2"/>
  <c r="U642" i="2"/>
  <c r="T642" i="2"/>
  <c r="U641" i="2"/>
  <c r="T641" i="2"/>
  <c r="U640" i="2"/>
  <c r="T640" i="2"/>
  <c r="U639" i="2"/>
  <c r="T639" i="2"/>
  <c r="U638" i="2"/>
  <c r="T638" i="2"/>
  <c r="U637" i="2"/>
  <c r="T637" i="2"/>
  <c r="U636" i="2"/>
  <c r="T636" i="2"/>
  <c r="U635" i="2"/>
  <c r="T635" i="2"/>
  <c r="U634" i="2"/>
  <c r="T634" i="2"/>
  <c r="U633" i="2"/>
  <c r="T633" i="2"/>
  <c r="U632" i="2"/>
  <c r="T632" i="2"/>
  <c r="U631" i="2"/>
  <c r="T631" i="2"/>
  <c r="U630" i="2"/>
  <c r="T630" i="2"/>
  <c r="U629" i="2"/>
  <c r="T629" i="2"/>
  <c r="U628" i="2"/>
  <c r="T628" i="2"/>
  <c r="U627" i="2"/>
  <c r="T627" i="2"/>
  <c r="U626" i="2"/>
  <c r="T626" i="2"/>
  <c r="U625" i="2"/>
  <c r="T625" i="2"/>
  <c r="U624" i="2"/>
  <c r="T624" i="2"/>
  <c r="U623" i="2"/>
  <c r="T623" i="2"/>
  <c r="U622" i="2"/>
  <c r="T622" i="2"/>
  <c r="U621" i="2"/>
  <c r="T621" i="2"/>
  <c r="U620" i="2"/>
  <c r="T620" i="2"/>
  <c r="U619" i="2"/>
  <c r="T619" i="2"/>
  <c r="U618" i="2"/>
  <c r="T618" i="2"/>
  <c r="U617" i="2"/>
  <c r="T617" i="2"/>
  <c r="U616" i="2"/>
  <c r="T616" i="2"/>
  <c r="U615" i="2"/>
  <c r="T615" i="2"/>
  <c r="U614" i="2"/>
  <c r="T614" i="2"/>
  <c r="U613" i="2"/>
  <c r="T613" i="2"/>
  <c r="U612" i="2"/>
  <c r="T612" i="2"/>
  <c r="U611" i="2"/>
  <c r="T611" i="2"/>
  <c r="U610" i="2"/>
  <c r="T610" i="2"/>
  <c r="U609" i="2"/>
  <c r="T609" i="2"/>
  <c r="U608" i="2"/>
  <c r="T608" i="2"/>
  <c r="U607" i="2"/>
  <c r="T607" i="2"/>
  <c r="U606" i="2"/>
  <c r="T606" i="2"/>
  <c r="U605" i="2"/>
  <c r="T605" i="2"/>
  <c r="U604" i="2"/>
  <c r="T604" i="2"/>
  <c r="U603" i="2"/>
  <c r="T603" i="2"/>
  <c r="U602" i="2"/>
  <c r="T602" i="2"/>
  <c r="U601" i="2"/>
  <c r="T601" i="2"/>
  <c r="U600" i="2"/>
  <c r="T600" i="2"/>
  <c r="U599" i="2"/>
  <c r="T599" i="2"/>
  <c r="U598" i="2"/>
  <c r="T598" i="2"/>
  <c r="U597" i="2"/>
  <c r="T597" i="2"/>
  <c r="U596" i="2"/>
  <c r="T596" i="2"/>
  <c r="U595" i="2"/>
  <c r="T595" i="2"/>
  <c r="U594" i="2"/>
  <c r="T594" i="2"/>
  <c r="U593" i="2"/>
  <c r="T593" i="2"/>
  <c r="U592" i="2"/>
  <c r="T592" i="2"/>
  <c r="U591" i="2"/>
  <c r="T591" i="2"/>
  <c r="U590" i="2"/>
  <c r="T590" i="2"/>
  <c r="U589" i="2"/>
  <c r="T589" i="2"/>
  <c r="U588" i="2"/>
  <c r="T588" i="2"/>
  <c r="U587" i="2"/>
  <c r="T587" i="2"/>
  <c r="U586" i="2"/>
  <c r="T586" i="2"/>
  <c r="U585" i="2"/>
  <c r="T585" i="2"/>
  <c r="U584" i="2"/>
  <c r="T584" i="2"/>
  <c r="U583" i="2"/>
  <c r="T583" i="2"/>
  <c r="U582" i="2"/>
  <c r="T582" i="2"/>
  <c r="U581" i="2"/>
  <c r="T581" i="2"/>
  <c r="U580" i="2"/>
  <c r="T580" i="2"/>
  <c r="U579" i="2"/>
  <c r="T579" i="2"/>
  <c r="U578" i="2"/>
  <c r="T578" i="2"/>
  <c r="U577" i="2"/>
  <c r="T577" i="2"/>
  <c r="U576" i="2"/>
  <c r="T576" i="2"/>
  <c r="U575" i="2"/>
  <c r="T575" i="2"/>
  <c r="U574" i="2"/>
  <c r="T574" i="2"/>
  <c r="U573" i="2"/>
  <c r="T573" i="2"/>
  <c r="U572" i="2"/>
  <c r="T572" i="2"/>
  <c r="U571" i="2"/>
  <c r="T571" i="2"/>
  <c r="U570" i="2"/>
  <c r="T570" i="2"/>
  <c r="U569" i="2"/>
  <c r="T569" i="2"/>
  <c r="U568" i="2"/>
  <c r="T568" i="2"/>
  <c r="U567" i="2"/>
  <c r="T567" i="2"/>
  <c r="U566" i="2"/>
  <c r="T566" i="2"/>
  <c r="U565" i="2"/>
  <c r="T565" i="2"/>
  <c r="U564" i="2"/>
  <c r="T564" i="2"/>
  <c r="U563" i="2"/>
  <c r="T563" i="2"/>
  <c r="U562" i="2"/>
  <c r="T562" i="2"/>
  <c r="U561" i="2"/>
  <c r="T561" i="2"/>
  <c r="U560" i="2"/>
  <c r="T560" i="2"/>
  <c r="U559" i="2"/>
  <c r="T559" i="2"/>
  <c r="U558" i="2"/>
  <c r="T558" i="2"/>
  <c r="U557" i="2"/>
  <c r="T557" i="2"/>
  <c r="U556" i="2"/>
  <c r="T556" i="2"/>
  <c r="U555" i="2"/>
  <c r="T555" i="2"/>
  <c r="U554" i="2"/>
  <c r="T554" i="2"/>
  <c r="U553" i="2"/>
  <c r="T553" i="2"/>
  <c r="U552" i="2"/>
  <c r="T552" i="2"/>
  <c r="U551" i="2"/>
  <c r="T551" i="2"/>
  <c r="U550" i="2"/>
  <c r="T550" i="2"/>
  <c r="U549" i="2"/>
  <c r="T549" i="2"/>
  <c r="U548" i="2"/>
  <c r="T548" i="2"/>
  <c r="U547" i="2"/>
  <c r="T547" i="2"/>
  <c r="U546" i="2"/>
  <c r="T546" i="2"/>
  <c r="U545" i="2"/>
  <c r="T545" i="2"/>
  <c r="U544" i="2"/>
  <c r="T544" i="2"/>
  <c r="U543" i="2"/>
  <c r="T543" i="2"/>
  <c r="U542" i="2"/>
  <c r="T542" i="2"/>
  <c r="U541" i="2"/>
  <c r="T541" i="2"/>
  <c r="U540" i="2"/>
  <c r="T540" i="2"/>
  <c r="U539" i="2"/>
  <c r="T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U532" i="2"/>
  <c r="T532" i="2"/>
  <c r="U531" i="2"/>
  <c r="T531" i="2"/>
  <c r="U530" i="2"/>
  <c r="T530" i="2"/>
  <c r="U529" i="2"/>
  <c r="T529" i="2"/>
  <c r="U528" i="2"/>
  <c r="T528" i="2"/>
  <c r="U527" i="2"/>
  <c r="T527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U510" i="2"/>
  <c r="T510" i="2"/>
  <c r="U509" i="2"/>
  <c r="T509" i="2"/>
  <c r="U508" i="2"/>
  <c r="T508" i="2"/>
  <c r="U507" i="2"/>
  <c r="T507" i="2"/>
  <c r="U506" i="2"/>
  <c r="T506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U491" i="2"/>
  <c r="T491" i="2"/>
  <c r="U490" i="2"/>
  <c r="T490" i="2"/>
  <c r="U489" i="2"/>
  <c r="T489" i="2"/>
  <c r="U488" i="2"/>
  <c r="T488" i="2"/>
  <c r="U487" i="2"/>
  <c r="T487" i="2"/>
  <c r="U486" i="2"/>
  <c r="T486" i="2"/>
  <c r="U485" i="2"/>
  <c r="T485" i="2"/>
  <c r="U484" i="2"/>
  <c r="T484" i="2"/>
  <c r="U483" i="2"/>
  <c r="T483" i="2"/>
  <c r="U482" i="2"/>
  <c r="T482" i="2"/>
  <c r="U481" i="2"/>
  <c r="T481" i="2"/>
  <c r="U480" i="2"/>
  <c r="T480" i="2"/>
  <c r="U479" i="2"/>
  <c r="T479" i="2"/>
  <c r="U478" i="2"/>
  <c r="T478" i="2"/>
  <c r="U477" i="2"/>
  <c r="T477" i="2"/>
  <c r="U476" i="2"/>
  <c r="T476" i="2"/>
  <c r="U475" i="2"/>
  <c r="T475" i="2"/>
  <c r="U474" i="2"/>
  <c r="T474" i="2"/>
  <c r="U473" i="2"/>
  <c r="T473" i="2"/>
  <c r="U472" i="2"/>
  <c r="T472" i="2"/>
  <c r="U471" i="2"/>
  <c r="T471" i="2"/>
  <c r="U470" i="2"/>
  <c r="T470" i="2"/>
  <c r="U469" i="2"/>
  <c r="T469" i="2"/>
  <c r="U468" i="2"/>
  <c r="T468" i="2"/>
  <c r="U467" i="2"/>
  <c r="T467" i="2"/>
  <c r="U466" i="2"/>
  <c r="T466" i="2"/>
  <c r="U465" i="2"/>
  <c r="T465" i="2"/>
  <c r="U464" i="2"/>
  <c r="T464" i="2"/>
  <c r="U463" i="2"/>
  <c r="T463" i="2"/>
  <c r="U462" i="2"/>
  <c r="T462" i="2"/>
  <c r="U461" i="2"/>
  <c r="T461" i="2"/>
  <c r="U460" i="2"/>
  <c r="T460" i="2"/>
  <c r="U459" i="2"/>
  <c r="T459" i="2"/>
  <c r="U458" i="2"/>
  <c r="T458" i="2"/>
  <c r="U457" i="2"/>
  <c r="T457" i="2"/>
  <c r="U456" i="2"/>
  <c r="T456" i="2"/>
  <c r="U455" i="2"/>
  <c r="T455" i="2"/>
  <c r="U454" i="2"/>
  <c r="T454" i="2"/>
  <c r="U453" i="2"/>
  <c r="T453" i="2"/>
  <c r="U452" i="2"/>
  <c r="T452" i="2"/>
  <c r="U451" i="2"/>
  <c r="T451" i="2"/>
  <c r="U450" i="2"/>
  <c r="T450" i="2"/>
  <c r="U449" i="2"/>
  <c r="T449" i="2"/>
  <c r="U448" i="2"/>
  <c r="T448" i="2"/>
  <c r="U447" i="2"/>
  <c r="T447" i="2"/>
  <c r="U446" i="2"/>
  <c r="T446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T427" i="2"/>
  <c r="U426" i="2"/>
  <c r="T426" i="2"/>
  <c r="U425" i="2"/>
  <c r="T425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U409" i="2"/>
  <c r="T409" i="2"/>
  <c r="U408" i="2"/>
  <c r="T408" i="2"/>
  <c r="U407" i="2"/>
  <c r="T407" i="2"/>
  <c r="U406" i="2"/>
  <c r="T406" i="2"/>
  <c r="U405" i="2"/>
  <c r="T405" i="2"/>
  <c r="U404" i="2"/>
  <c r="T404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U388" i="2"/>
  <c r="T388" i="2"/>
  <c r="U387" i="2"/>
  <c r="T387" i="2"/>
  <c r="U386" i="2"/>
  <c r="T386" i="2"/>
  <c r="U385" i="2"/>
  <c r="T385" i="2"/>
  <c r="U384" i="2"/>
  <c r="T384" i="2"/>
  <c r="U383" i="2"/>
  <c r="T383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U368" i="2"/>
  <c r="T368" i="2"/>
  <c r="U367" i="2"/>
  <c r="T367" i="2"/>
  <c r="U366" i="2"/>
  <c r="T366" i="2"/>
  <c r="U365" i="2"/>
  <c r="T365" i="2"/>
  <c r="U364" i="2"/>
  <c r="T364" i="2"/>
  <c r="U363" i="2"/>
  <c r="T363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U348" i="2"/>
  <c r="T348" i="2"/>
  <c r="U347" i="2"/>
  <c r="T347" i="2"/>
  <c r="U346" i="2"/>
  <c r="T346" i="2"/>
  <c r="U345" i="2"/>
  <c r="T345" i="2"/>
  <c r="U344" i="2"/>
  <c r="T344" i="2"/>
  <c r="U343" i="2"/>
  <c r="T343" i="2"/>
  <c r="U342" i="2"/>
  <c r="T342" i="2"/>
  <c r="U341" i="2"/>
  <c r="T341" i="2"/>
  <c r="U340" i="2"/>
  <c r="T340" i="2"/>
  <c r="U339" i="2"/>
  <c r="T339" i="2"/>
  <c r="U338" i="2"/>
  <c r="T338" i="2"/>
  <c r="U337" i="2"/>
  <c r="T337" i="2"/>
  <c r="U336" i="2"/>
  <c r="T336" i="2"/>
  <c r="U335" i="2"/>
  <c r="T335" i="2"/>
  <c r="U334" i="2"/>
  <c r="T334" i="2"/>
  <c r="U333" i="2"/>
  <c r="T333" i="2"/>
  <c r="U332" i="2"/>
  <c r="T332" i="2"/>
  <c r="U331" i="2"/>
  <c r="T331" i="2"/>
  <c r="U330" i="2"/>
  <c r="T330" i="2"/>
  <c r="U329" i="2"/>
  <c r="T329" i="2"/>
  <c r="U328" i="2"/>
  <c r="T328" i="2"/>
  <c r="U327" i="2"/>
  <c r="T327" i="2"/>
  <c r="U326" i="2"/>
  <c r="T326" i="2"/>
  <c r="U325" i="2"/>
  <c r="T325" i="2"/>
  <c r="U324" i="2"/>
  <c r="T324" i="2"/>
  <c r="U323" i="2"/>
  <c r="T323" i="2"/>
  <c r="U322" i="2"/>
  <c r="T322" i="2"/>
  <c r="U321" i="2"/>
  <c r="T321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U306" i="2"/>
  <c r="T306" i="2"/>
  <c r="U305" i="2"/>
  <c r="T305" i="2"/>
  <c r="U304" i="2"/>
  <c r="T304" i="2"/>
  <c r="U303" i="2"/>
  <c r="T303" i="2"/>
  <c r="U302" i="2"/>
  <c r="T302" i="2"/>
  <c r="U301" i="2"/>
  <c r="T301" i="2"/>
  <c r="U300" i="2"/>
  <c r="T300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U286" i="2"/>
  <c r="T286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275" i="1"/>
  <c r="AH276" i="1"/>
  <c r="AH277" i="1"/>
  <c r="AH278" i="1"/>
  <c r="AH279" i="1"/>
  <c r="AH280" i="1"/>
  <c r="AH281" i="1"/>
  <c r="AH282" i="1"/>
  <c r="AH283" i="1"/>
  <c r="AH319" i="1"/>
  <c r="AH320" i="1"/>
  <c r="AH321" i="1"/>
  <c r="AH322" i="1"/>
  <c r="AH323" i="1"/>
  <c r="AH324" i="1"/>
  <c r="AH325" i="1"/>
  <c r="AH627" i="1"/>
  <c r="AH62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152" i="1"/>
  <c r="AH153" i="1"/>
  <c r="AH154" i="1"/>
  <c r="AH177" i="1"/>
  <c r="AH178" i="1"/>
  <c r="AH179" i="1"/>
  <c r="AH180" i="1"/>
  <c r="AH181" i="1"/>
  <c r="AH182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86" i="1"/>
  <c r="AH487" i="1"/>
  <c r="AH488" i="1"/>
  <c r="AH489" i="1"/>
  <c r="AH490" i="1"/>
  <c r="AH491" i="1"/>
  <c r="AH492" i="1"/>
  <c r="AH493" i="1"/>
  <c r="AH494" i="1"/>
  <c r="AH495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63" i="1"/>
  <c r="AH64" i="1"/>
  <c r="AH65" i="1"/>
  <c r="AH66" i="1"/>
  <c r="AH67" i="1"/>
  <c r="AH68" i="1"/>
  <c r="AH69" i="1"/>
  <c r="AH70" i="1"/>
  <c r="AH71" i="1"/>
  <c r="AH72" i="1"/>
  <c r="AH410" i="1"/>
  <c r="AH411" i="1"/>
  <c r="AH412" i="1"/>
  <c r="AH413" i="1"/>
  <c r="AH414" i="1"/>
  <c r="AH415" i="1"/>
  <c r="AH416" i="1"/>
  <c r="AH417" i="1"/>
  <c r="AH418" i="1"/>
  <c r="AH419" i="1"/>
  <c r="AH463" i="1"/>
  <c r="AH464" i="1"/>
  <c r="AH465" i="1"/>
  <c r="AH466" i="1"/>
  <c r="AH467" i="1"/>
  <c r="AH468" i="1"/>
  <c r="AH469" i="1"/>
  <c r="AH470" i="1"/>
  <c r="AH471" i="1"/>
  <c r="AH472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629" i="1"/>
  <c r="AH630" i="1"/>
  <c r="AH631" i="1"/>
  <c r="AH632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454" i="1"/>
  <c r="AH455" i="1"/>
  <c r="AH456" i="1"/>
  <c r="AH457" i="1"/>
  <c r="AH458" i="1"/>
  <c r="AH459" i="1"/>
  <c r="AH460" i="1"/>
  <c r="AH461" i="1"/>
  <c r="AH46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682" i="1"/>
  <c r="AH683" i="1"/>
  <c r="AH684" i="1"/>
  <c r="AH685" i="1"/>
  <c r="AH686" i="1"/>
</calcChain>
</file>

<file path=xl/sharedStrings.xml><?xml version="1.0" encoding="utf-8"?>
<sst xmlns="http://schemas.openxmlformats.org/spreadsheetml/2006/main" count="15557" uniqueCount="2317">
  <si>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</si>
  <si>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</si>
  <si>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</si>
  <si>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</si>
  <si>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</si>
  <si>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</si>
  <si>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</si>
  <si>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</si>
  <si>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</si>
  <si>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</si>
  <si>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</si>
  <si>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</si>
  <si>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</si>
  <si>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</si>
  <si>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BDI-ADM1-1590546715-B1</t>
  </si>
  <si>
    <t>BDI-ADM1-1590546715-B10</t>
  </si>
  <si>
    <t>BDI-ADM1-1590546715-B11</t>
  </si>
  <si>
    <t>BDI-ADM1-1590546715-B12</t>
  </si>
  <si>
    <t>BDI-ADM1-1590546715-B13</t>
  </si>
  <si>
    <t>BDI-ADM1-1590546715-B14</t>
  </si>
  <si>
    <t>BDI-ADM1-1590546715-B15</t>
  </si>
  <si>
    <t>BDI-ADM1-1590546715-B16</t>
  </si>
  <si>
    <t>BDI-ADM1-1590546715-B17</t>
  </si>
  <si>
    <t>BDI-ADM1-1590546715-B2</t>
  </si>
  <si>
    <t>BDI-ADM1-1590546715-B3</t>
  </si>
  <si>
    <t>BDI-ADM1-1590546715-B4</t>
  </si>
  <si>
    <t>BDI-ADM1-1590546715-B5</t>
  </si>
  <si>
    <t>BDI-ADM1-1590546715-B6</t>
  </si>
  <si>
    <t>BDI-ADM1-1590546715-B7</t>
  </si>
  <si>
    <t>BDI-ADM1-1590546715-B8</t>
  </si>
  <si>
    <t>BDI-ADM1-1590546715-B9</t>
  </si>
  <si>
    <t>CAF</t>
  </si>
  <si>
    <t>CAF-ADM1-1590546715-B1</t>
  </si>
  <si>
    <t>CAF-ADM1-1590546715-B10</t>
  </si>
  <si>
    <t>CAF-ADM1-1590546715-B11</t>
  </si>
  <si>
    <t>CAF-ADM1-1590546715-B12</t>
  </si>
  <si>
    <t>CAF-ADM1-1590546715-B13</t>
  </si>
  <si>
    <t>CAF-ADM1-1590546715-B14</t>
  </si>
  <si>
    <t>CAF-ADM1-1590546715-B15</t>
  </si>
  <si>
    <t>CAF-ADM1-1590546715-B16</t>
  </si>
  <si>
    <t>CAF-ADM1-1590546715-B17</t>
  </si>
  <si>
    <t>CAF-ADM1-1590546715-B2</t>
  </si>
  <si>
    <t>CAF-ADM1-1590546715-B3</t>
  </si>
  <si>
    <t>CAF-ADM1-1590546715-B4</t>
  </si>
  <si>
    <t>CAF-ADM1-1590546715-B5</t>
  </si>
  <si>
    <t>CAF-ADM1-1590546715-B6</t>
  </si>
  <si>
    <t>CAF-ADM1-1590546715-B7</t>
  </si>
  <si>
    <t>CAF-ADM1-1590546715-B8</t>
  </si>
  <si>
    <t>CAF-ADM1-1590546715-B9</t>
  </si>
  <si>
    <t>CMR</t>
  </si>
  <si>
    <t>CMR-ADM1-1590546715-B1</t>
  </si>
  <si>
    <t>CMR-ADM1-1590546715-B10</t>
  </si>
  <si>
    <t>CMR-ADM1-1590546715-B2</t>
  </si>
  <si>
    <t>CMR-ADM1-1590546715-B3</t>
  </si>
  <si>
    <t>CMR-ADM1-1590546715-B4</t>
  </si>
  <si>
    <t>CMR-ADM1-1590546715-B5</t>
  </si>
  <si>
    <t>CMR-ADM1-1590546715-B6</t>
  </si>
  <si>
    <t>CMR-ADM1-1590546715-B7</t>
  </si>
  <si>
    <t>CMR-ADM1-1590546715-B8</t>
  </si>
  <si>
    <t>CMR-ADM1-1590546715-B9</t>
  </si>
  <si>
    <t>COD</t>
  </si>
  <si>
    <t>COD-ADM1-1590546715-B1</t>
  </si>
  <si>
    <t>COD-ADM1-1590546715-B10</t>
  </si>
  <si>
    <t>COD-ADM1-1590546715-B11</t>
  </si>
  <si>
    <t>COD-ADM1-1590546715-B12</t>
  </si>
  <si>
    <t>COD-ADM1-1590546715-B13</t>
  </si>
  <si>
    <t>COD-ADM1-1590546715-B14</t>
  </si>
  <si>
    <t>COD-ADM1-1590546715-B15</t>
  </si>
  <si>
    <t>COD-ADM1-1590546715-B16</t>
  </si>
  <si>
    <t>COD-ADM1-1590546715-B17</t>
  </si>
  <si>
    <t>COD-ADM1-1590546715-B18</t>
  </si>
  <si>
    <t>COD-ADM1-1590546715-B19</t>
  </si>
  <si>
    <t>COD-ADM1-1590546715-B2</t>
  </si>
  <si>
    <t>COD-ADM1-1590546715-B20</t>
  </si>
  <si>
    <t>COD-ADM1-1590546715-B21</t>
  </si>
  <si>
    <t>COD-ADM1-1590546715-B22</t>
  </si>
  <si>
    <t>COD-ADM1-1590546715-B23</t>
  </si>
  <si>
    <t>COD-ADM1-1590546715-B24</t>
  </si>
  <si>
    <t>COD-ADM1-1590546715-B25</t>
  </si>
  <si>
    <t>COD-ADM1-1590546715-B26</t>
  </si>
  <si>
    <t>COD-ADM1-1590546715-B3</t>
  </si>
  <si>
    <t>COD-ADM1-1590546715-B4</t>
  </si>
  <si>
    <t>COD-ADM1-1590546715-B5</t>
  </si>
  <si>
    <t>COD-ADM1-1590546715-B6</t>
  </si>
  <si>
    <t>COD-ADM1-1590546715-B7</t>
  </si>
  <si>
    <t>COD-ADM1-1590546715-B8</t>
  </si>
  <si>
    <t>COD-ADM1-1590546715-B9</t>
  </si>
  <si>
    <t>COG</t>
  </si>
  <si>
    <t>COG-ADM1-1590546715-B1</t>
  </si>
  <si>
    <t>COG-ADM1-1590546715-B10</t>
  </si>
  <si>
    <t>COG-ADM1-1590546715-B11</t>
  </si>
  <si>
    <t>COG-ADM1-1590546715-B12</t>
  </si>
  <si>
    <t>COG-ADM1-1590546715-B2</t>
  </si>
  <si>
    <t>COG-ADM1-1590546715-B3</t>
  </si>
  <si>
    <t>COG-ADM1-1590546715-B4</t>
  </si>
  <si>
    <t>COG-ADM1-1590546715-B5</t>
  </si>
  <si>
    <t>COG-ADM1-1590546715-B6</t>
  </si>
  <si>
    <t>COG-ADM1-1590546715-B7</t>
  </si>
  <si>
    <t>COG-ADM1-1590546715-B8</t>
  </si>
  <si>
    <t>COG-ADM1-1590546715-B9</t>
  </si>
  <si>
    <t>GAB</t>
  </si>
  <si>
    <t>GAB-ADM1-1590546715-B1</t>
  </si>
  <si>
    <t>GAB-ADM1-1590546715-B2</t>
  </si>
  <si>
    <t>GAB-ADM1-1590546715-B3</t>
  </si>
  <si>
    <t>GAB-ADM1-1590546715-B4</t>
  </si>
  <si>
    <t>GAB-ADM1-1590546715-B5</t>
  </si>
  <si>
    <t>GAB-ADM1-1590546715-B6</t>
  </si>
  <si>
    <t>GAB-ADM1-1590546715-B7</t>
  </si>
  <si>
    <t>GAB-ADM1-1590546715-B8</t>
  </si>
  <si>
    <t>GAB-ADM1-1590546715-B9</t>
  </si>
  <si>
    <t>GNQ</t>
  </si>
  <si>
    <t>GNQ-ADM1-1590546715-B1</t>
  </si>
  <si>
    <t>GNQ-ADM1-1590546715-B2</t>
  </si>
  <si>
    <t>GNQ-ADM1-1590546715-B3</t>
  </si>
  <si>
    <t>GNQ-ADM1-1590546715-B4</t>
  </si>
  <si>
    <t>GNQ-ADM1-1590546715-B5</t>
  </si>
  <si>
    <t>GNQ-ADM1-1590546715-B6</t>
  </si>
  <si>
    <t>GNQ-ADM1-1590546715-B7</t>
  </si>
  <si>
    <t>STP</t>
  </si>
  <si>
    <t>STP-ADM1-1590546715-B1</t>
  </si>
  <si>
    <t>STP-ADM1-1590546715-B2</t>
  </si>
  <si>
    <t>TCD</t>
  </si>
  <si>
    <t>TCD-ADM1-1590546715-B1</t>
  </si>
  <si>
    <t>TCD-ADM1-1590546715-B10</t>
  </si>
  <si>
    <t>TCD-ADM1-1590546715-B11</t>
  </si>
  <si>
    <t>TCD-ADM1-1590546715-B12</t>
  </si>
  <si>
    <t>TCD-ADM1-1590546715-B13</t>
  </si>
  <si>
    <t>TCD-ADM1-1590546715-B14</t>
  </si>
  <si>
    <t>TCD-ADM1-1590546715-B15</t>
  </si>
  <si>
    <t>TCD-ADM1-1590546715-B16</t>
  </si>
  <si>
    <t>TCD-ADM1-1590546715-B17</t>
  </si>
  <si>
    <t>TCD-ADM1-1590546715-B18</t>
  </si>
  <si>
    <t>TCD-ADM1-1590546715-B19</t>
  </si>
  <si>
    <t>TCD-ADM1-1590546715-B2</t>
  </si>
  <si>
    <t>TCD-ADM1-1590546715-B20</t>
  </si>
  <si>
    <t>TCD-ADM1-1590546715-B21</t>
  </si>
  <si>
    <t>TCD-ADM1-1590546715-B22</t>
  </si>
  <si>
    <t>TCD-ADM1-1590546715-B23</t>
  </si>
  <si>
    <t>TCD-ADM1-1590546715-B3</t>
  </si>
  <si>
    <t>TCD-ADM1-1590546715-B4</t>
  </si>
  <si>
    <t>TCD-ADM1-1590546715-B5</t>
  </si>
  <si>
    <t>TCD-ADM1-1590546715-B6</t>
  </si>
  <si>
    <t>TCD-ADM1-1590546715-B7</t>
  </si>
  <si>
    <t>TCD-ADM1-1590546715-B8</t>
  </si>
  <si>
    <t>TCD-ADM1-1590546715-B9</t>
  </si>
  <si>
    <t>East</t>
  </si>
  <si>
    <t>COM</t>
  </si>
  <si>
    <t>COM-ADM1-1590546715-B1</t>
  </si>
  <si>
    <t>COM-ADM1-1590546715-B2</t>
  </si>
  <si>
    <t>COM-ADM1-1590546715-B3</t>
  </si>
  <si>
    <t>DJI</t>
  </si>
  <si>
    <t>DJI-ADM1-1590546715-B1</t>
  </si>
  <si>
    <t>DJI-ADM1-1590546715-B2</t>
  </si>
  <si>
    <t>DJI-ADM1-1590546715-B3</t>
  </si>
  <si>
    <t>DJI-ADM1-1590546715-B4</t>
  </si>
  <si>
    <t>DJI-ADM1-1590546715-B5</t>
  </si>
  <si>
    <t>DJI-ADM1-1590546715-B6</t>
  </si>
  <si>
    <t>ERI</t>
  </si>
  <si>
    <t>ERI-ADM1-1590546715-B1</t>
  </si>
  <si>
    <t>ERI-ADM1-1590546715-B2</t>
  </si>
  <si>
    <t>ERI-ADM1-1590546715-B3</t>
  </si>
  <si>
    <t>ERI-ADM1-1590546715-B4</t>
  </si>
  <si>
    <t>ERI-ADM1-1590546715-B5</t>
  </si>
  <si>
    <t>ERI-ADM1-1590546715-B6</t>
  </si>
  <si>
    <t>ETH</t>
  </si>
  <si>
    <t>ETH-ADM1-1590546715-B1</t>
  </si>
  <si>
    <t>ETH-ADM1-1590546715-B10</t>
  </si>
  <si>
    <t>ETH-ADM1-1590546715-B11</t>
  </si>
  <si>
    <t>ETH-ADM1-1590546715-B2</t>
  </si>
  <si>
    <t>ETH-ADM1-1590546715-B3</t>
  </si>
  <si>
    <t>ETH-ADM1-1590546715-B4</t>
  </si>
  <si>
    <t>ETH-ADM1-1590546715-B5</t>
  </si>
  <si>
    <t>ETH-ADM1-1590546715-B6</t>
  </si>
  <si>
    <t>ETH-ADM1-1590546715-B7</t>
  </si>
  <si>
    <t>ETH-ADM1-1590546715-B8</t>
  </si>
  <si>
    <t>ETH-ADM1-1590546715-B9</t>
  </si>
  <si>
    <t>KEN</t>
  </si>
  <si>
    <t>KEN-ADM1-1590546715-B1</t>
  </si>
  <si>
    <t>KEN-ADM1-1590546715-B10</t>
  </si>
  <si>
    <t>KEN-ADM1-1590546715-B11</t>
  </si>
  <si>
    <t>KEN-ADM1-1590546715-B12</t>
  </si>
  <si>
    <t>KEN-ADM1-1590546715-B13</t>
  </si>
  <si>
    <t>KEN-ADM1-1590546715-B14</t>
  </si>
  <si>
    <t>KEN-ADM1-1590546715-B15</t>
  </si>
  <si>
    <t>KEN-ADM1-1590546715-B16</t>
  </si>
  <si>
    <t>KEN-ADM1-1590546715-B17</t>
  </si>
  <si>
    <t>KEN-ADM1-1590546715-B18</t>
  </si>
  <si>
    <t>KEN-ADM1-1590546715-B19</t>
  </si>
  <si>
    <t>KEN-ADM1-1590546715-B2</t>
  </si>
  <si>
    <t>KEN-ADM1-1590546715-B20</t>
  </si>
  <si>
    <t>KEN-ADM1-1590546715-B21</t>
  </si>
  <si>
    <t>KEN-ADM1-1590546715-B22</t>
  </si>
  <si>
    <t>KEN-ADM1-1590546715-B23</t>
  </si>
  <si>
    <t>KEN-ADM1-1590546715-B24</t>
  </si>
  <si>
    <t>KEN-ADM1-1590546715-B25</t>
  </si>
  <si>
    <t>KEN-ADM1-1590546715-B26</t>
  </si>
  <si>
    <t>KEN-ADM1-1590546715-B27</t>
  </si>
  <si>
    <t>KEN-ADM1-1590546715-B28</t>
  </si>
  <si>
    <t>KEN-ADM1-1590546715-B29</t>
  </si>
  <si>
    <t>KEN-ADM1-1590546715-B3</t>
  </si>
  <si>
    <t>KEN-ADM1-1590546715-B30</t>
  </si>
  <si>
    <t>KEN-ADM1-1590546715-B31</t>
  </si>
  <si>
    <t>KEN-ADM1-1590546715-B32</t>
  </si>
  <si>
    <t>KEN-ADM1-1590546715-B33</t>
  </si>
  <si>
    <t>KEN-ADM1-1590546715-B34</t>
  </si>
  <si>
    <t>KEN-ADM1-1590546715-B35</t>
  </si>
  <si>
    <t>KEN-ADM1-1590546715-B36</t>
  </si>
  <si>
    <t>KEN-ADM1-1590546715-B37</t>
  </si>
  <si>
    <t>KEN-ADM1-1590546715-B38</t>
  </si>
  <si>
    <t>KEN-ADM1-1590546715-B39</t>
  </si>
  <si>
    <t>KEN-ADM1-1590546715-B4</t>
  </si>
  <si>
    <t>KEN-ADM1-1590546715-B40</t>
  </si>
  <si>
    <t>KEN-ADM1-1590546715-B41</t>
  </si>
  <si>
    <t>KEN-ADM1-1590546715-B42</t>
  </si>
  <si>
    <t>KEN-ADM1-1590546715-B43</t>
  </si>
  <si>
    <t>KEN-ADM1-1590546715-B44</t>
  </si>
  <si>
    <t>KEN-ADM1-1590546715-B45</t>
  </si>
  <si>
    <t>KEN-ADM1-1590546715-B46</t>
  </si>
  <si>
    <t>KEN-ADM1-1590546715-B47</t>
  </si>
  <si>
    <t>KEN-ADM1-1590546715-B5</t>
  </si>
  <si>
    <t>KEN-ADM1-1590546715-B6</t>
  </si>
  <si>
    <t>KEN-ADM1-1590546715-B7</t>
  </si>
  <si>
    <t>KEN-ADM1-1590546715-B8</t>
  </si>
  <si>
    <t>KEN-ADM1-1590546715-B9</t>
  </si>
  <si>
    <t>MDG</t>
  </si>
  <si>
    <t>MDG-ADM1-1590546715-B1</t>
  </si>
  <si>
    <t>MDG-ADM1-1590546715-B10</t>
  </si>
  <si>
    <t>MDG-ADM1-1590546715-B11</t>
  </si>
  <si>
    <t>MDG-ADM1-1590546715-B12</t>
  </si>
  <si>
    <t>MDG-ADM1-1590546715-B13</t>
  </si>
  <si>
    <t>MDG-ADM1-1590546715-B14</t>
  </si>
  <si>
    <t>MDG-ADM1-1590546715-B15</t>
  </si>
  <si>
    <t>MDG-ADM1-1590546715-B16</t>
  </si>
  <si>
    <t>MDG-ADM1-1590546715-B17</t>
  </si>
  <si>
    <t>MDG-ADM1-1590546715-B18</t>
  </si>
  <si>
    <t>MDG-ADM1-1590546715-B19</t>
  </si>
  <si>
    <t>MDG-ADM1-1590546715-B2</t>
  </si>
  <si>
    <t>MDG-ADM1-1590546715-B20</t>
  </si>
  <si>
    <t>MDG-ADM1-1590546715-B21</t>
  </si>
  <si>
    <t>MDG-ADM1-1590546715-B22</t>
  </si>
  <si>
    <t>MDG-ADM1-1590546715-B3</t>
  </si>
  <si>
    <t>MDG-ADM1-1590546715-B4</t>
  </si>
  <si>
    <t>MDG-ADM1-1590546715-B5</t>
  </si>
  <si>
    <t>MDG-ADM1-1590546715-B6</t>
  </si>
  <si>
    <t>MDG-ADM1-1590546715-B7</t>
  </si>
  <si>
    <t>MDG-ADM1-1590546715-B8</t>
  </si>
  <si>
    <t>MDG-ADM1-1590546715-B9</t>
  </si>
  <si>
    <t>MUS</t>
  </si>
  <si>
    <t>MUS-ADM1-1590775103-B1</t>
  </si>
  <si>
    <t>MUS-ADM1-1590775103-B10</t>
  </si>
  <si>
    <t>MUS-ADM1-1590775103-B2</t>
  </si>
  <si>
    <t>MUS-ADM1-1590775103-B3</t>
  </si>
  <si>
    <t>MUS-ADM1-1590775103-B4</t>
  </si>
  <si>
    <t>MUS-ADM1-1590775103-B5</t>
  </si>
  <si>
    <t>MUS-ADM1-1590775103-B6</t>
  </si>
  <si>
    <t>MUS-ADM1-1590775103-B7</t>
  </si>
  <si>
    <t>MUS-ADM1-1590775103-B8</t>
  </si>
  <si>
    <t>MUS-ADM1-1590775103-B9</t>
  </si>
  <si>
    <t>RWA</t>
  </si>
  <si>
    <t>RWA-ADM1-1590546715-B1</t>
  </si>
  <si>
    <t>RWA-ADM1-1590546715-B2</t>
  </si>
  <si>
    <t>RWA-ADM1-1590546715-B3</t>
  </si>
  <si>
    <t>RWA-ADM1-1590546715-B4</t>
  </si>
  <si>
    <t>RWA-ADM1-1590546715-B5</t>
  </si>
  <si>
    <t>SDN</t>
  </si>
  <si>
    <t>SDN-ADM1-1590546715-B1</t>
  </si>
  <si>
    <t>SDN-ADM1-1590546715-B10</t>
  </si>
  <si>
    <t>SDN-ADM1-1590546715-B11</t>
  </si>
  <si>
    <t>SDN-ADM1-1590546715-B12</t>
  </si>
  <si>
    <t>SDN-ADM1-1590546715-B13</t>
  </si>
  <si>
    <t>SDN-ADM1-1590546715-B14</t>
  </si>
  <si>
    <t>SDN-ADM1-1590546715-B15</t>
  </si>
  <si>
    <t>SDN-ADM1-1590546715-B16</t>
  </si>
  <si>
    <t>SDN-ADM1-1590546715-B17</t>
  </si>
  <si>
    <t>SDN-ADM1-1590546715-B18</t>
  </si>
  <si>
    <t>SDN-ADM1-1590546715-B2</t>
  </si>
  <si>
    <t>SDN-ADM1-1590546715-B3</t>
  </si>
  <si>
    <t>SDN-ADM1-1590546715-B4</t>
  </si>
  <si>
    <t>SDN-ADM1-1590546715-B5</t>
  </si>
  <si>
    <t>SDN-ADM1-1590546715-B6</t>
  </si>
  <si>
    <t>SDN-ADM1-1590546715-B7</t>
  </si>
  <si>
    <t>SDN-ADM1-1590546715-B8</t>
  </si>
  <si>
    <t>SDN-ADM1-1590546715-B9</t>
  </si>
  <si>
    <t>SOM</t>
  </si>
  <si>
    <t>SOM-ADM1-1590546715-B1</t>
  </si>
  <si>
    <t>SOM-ADM1-1590546715-B10</t>
  </si>
  <si>
    <t>SOM-ADM1-1590546715-B11</t>
  </si>
  <si>
    <t>SOM-ADM1-1590546715-B12</t>
  </si>
  <si>
    <t>SOM-ADM1-1590546715-B13</t>
  </si>
  <si>
    <t>SOM-ADM1-1590546715-B14</t>
  </si>
  <si>
    <t>SOM-ADM1-1590546715-B15</t>
  </si>
  <si>
    <t>SOM-ADM1-1590546715-B16</t>
  </si>
  <si>
    <t>SOM-ADM1-1590546715-B17</t>
  </si>
  <si>
    <t>SOM-ADM1-1590546715-B18</t>
  </si>
  <si>
    <t>SOM-ADM1-1590546715-B2</t>
  </si>
  <si>
    <t>SOM-ADM1-1590546715-B3</t>
  </si>
  <si>
    <t>SOM-ADM1-1590546715-B4</t>
  </si>
  <si>
    <t>SOM-ADM1-1590546715-B5</t>
  </si>
  <si>
    <t>SOM-ADM1-1590546715-B6</t>
  </si>
  <si>
    <t>SOM-ADM1-1590546715-B7</t>
  </si>
  <si>
    <t>SOM-ADM1-1590546715-B8</t>
  </si>
  <si>
    <t>SOM-ADM1-1590546715-B9</t>
  </si>
  <si>
    <t>SSD</t>
  </si>
  <si>
    <t>SSD-ADM1-1590546715-B1</t>
  </si>
  <si>
    <t>SSD-ADM1-1590546715-B10</t>
  </si>
  <si>
    <t>SSD-ADM1-1590546715-B2</t>
  </si>
  <si>
    <t>SSD-ADM1-1590546715-B3</t>
  </si>
  <si>
    <t>SSD-ADM1-1590546715-B4</t>
  </si>
  <si>
    <t>SSD-ADM1-1590546715-B5</t>
  </si>
  <si>
    <t>SSD-ADM1-1590546715-B6</t>
  </si>
  <si>
    <t>SSD-ADM1-1590546715-B7</t>
  </si>
  <si>
    <t>SSD-ADM1-1590546715-B8</t>
  </si>
  <si>
    <t>SSD-ADM1-1590546715-B9</t>
  </si>
  <si>
    <t>SYC</t>
  </si>
  <si>
    <t>SYC-ADM1-1590546715-B1</t>
  </si>
  <si>
    <t>SYC-ADM1-1590546715-B10</t>
  </si>
  <si>
    <t>SYC-ADM1-1590546715-B11</t>
  </si>
  <si>
    <t>SYC-ADM1-1590546715-B12</t>
  </si>
  <si>
    <t>SYC-ADM1-1590546715-B13</t>
  </si>
  <si>
    <t>SYC-ADM1-1590546715-B14</t>
  </si>
  <si>
    <t>SYC-ADM1-1590546715-B15</t>
  </si>
  <si>
    <t>SYC-ADM1-1590546715-B16</t>
  </si>
  <si>
    <t>SYC-ADM1-1590546715-B17</t>
  </si>
  <si>
    <t>SYC-ADM1-1590546715-B18</t>
  </si>
  <si>
    <t>SYC-ADM1-1590546715-B19</t>
  </si>
  <si>
    <t>SYC-ADM1-1590546715-B2</t>
  </si>
  <si>
    <t>SYC-ADM1-1590546715-B20</t>
  </si>
  <si>
    <t>SYC-ADM1-1590546715-B21</t>
  </si>
  <si>
    <t>SYC-ADM1-1590546715-B22</t>
  </si>
  <si>
    <t>SYC-ADM1-1590546715-B23</t>
  </si>
  <si>
    <t>SYC-ADM1-1590546715-B24</t>
  </si>
  <si>
    <t>SYC-ADM1-1590546715-B25</t>
  </si>
  <si>
    <t>SYC-ADM1-1590546715-B26</t>
  </si>
  <si>
    <t>SYC-ADM1-1590546715-B3</t>
  </si>
  <si>
    <t>SYC-ADM1-1590546715-B4</t>
  </si>
  <si>
    <t>SYC-ADM1-1590546715-B5</t>
  </si>
  <si>
    <t>SYC-ADM1-1590546715-B6</t>
  </si>
  <si>
    <t>SYC-ADM1-1590546715-B7</t>
  </si>
  <si>
    <t>SYC-ADM1-1590546715-B8</t>
  </si>
  <si>
    <t>SYC-ADM1-1590546715-B9</t>
  </si>
  <si>
    <t>TZA</t>
  </si>
  <si>
    <t>TZA-ADM1-1590546715-B1</t>
  </si>
  <si>
    <t>TZA-ADM1-1590546715-B10</t>
  </si>
  <si>
    <t>TZA-ADM1-1590546715-B11</t>
  </si>
  <si>
    <t>TZA-ADM1-1590546715-B12</t>
  </si>
  <si>
    <t>TZA-ADM1-1590546715-B13</t>
  </si>
  <si>
    <t>TZA-ADM1-1590546715-B14</t>
  </si>
  <si>
    <t>TZA-ADM1-1590546715-B15</t>
  </si>
  <si>
    <t>TZA-ADM1-1590546715-B16</t>
  </si>
  <si>
    <t>TZA-ADM1-1590546715-B17</t>
  </si>
  <si>
    <t>TZA-ADM1-1590546715-B18</t>
  </si>
  <si>
    <t>TZA-ADM1-1590546715-B19</t>
  </si>
  <si>
    <t>TZA-ADM1-1590546715-B2</t>
  </si>
  <si>
    <t>TZA-ADM1-1590546715-B20</t>
  </si>
  <si>
    <t>TZA-ADM1-1590546715-B21</t>
  </si>
  <si>
    <t>TZA-ADM1-1590546715-B22</t>
  </si>
  <si>
    <t>TZA-ADM1-1590546715-B23</t>
  </si>
  <si>
    <t>TZA-ADM1-1590546715-B24</t>
  </si>
  <si>
    <t>TZA-ADM1-1590546715-B25</t>
  </si>
  <si>
    <t>TZA-ADM1-1590546715-B26</t>
  </si>
  <si>
    <t>TZA-ADM1-1590546715-B27</t>
  </si>
  <si>
    <t>TZA-ADM1-1590546715-B28</t>
  </si>
  <si>
    <t>TZA-ADM1-1590546715-B29</t>
  </si>
  <si>
    <t>TZA-ADM1-1590546715-B3</t>
  </si>
  <si>
    <t>TZA-ADM1-1590546715-B30</t>
  </si>
  <si>
    <t>TZA-ADM1-1590546715-B4</t>
  </si>
  <si>
    <t>TZA-ADM1-1590546715-B5</t>
  </si>
  <si>
    <t>TZA-ADM1-1590546715-B6</t>
  </si>
  <si>
    <t>TZA-ADM1-1590546715-B7</t>
  </si>
  <si>
    <t>TZA-ADM1-1590546715-B8</t>
  </si>
  <si>
    <t>TZA-ADM1-1590546715-B9</t>
  </si>
  <si>
    <t>UGA</t>
  </si>
  <si>
    <t>UGA-ADM1-1590546715-B1</t>
  </si>
  <si>
    <t>UGA-ADM1-1590546715-B2</t>
  </si>
  <si>
    <t>UGA-ADM1-1590546715-B3</t>
  </si>
  <si>
    <t>UGA-ADM1-1590546715-B4</t>
  </si>
  <si>
    <t>North</t>
  </si>
  <si>
    <t>DZA</t>
  </si>
  <si>
    <t>DZA-ADM1-1590546715-B1</t>
  </si>
  <si>
    <t>DZA-ADM1-1590546715-B10</t>
  </si>
  <si>
    <t>DZA-ADM1-1590546715-B11</t>
  </si>
  <si>
    <t>DZA-ADM1-1590546715-B12</t>
  </si>
  <si>
    <t>DZA-ADM1-1590546715-B13</t>
  </si>
  <si>
    <t>DZA-ADM1-1590546715-B14</t>
  </si>
  <si>
    <t>DZA-ADM1-1590546715-B15</t>
  </si>
  <si>
    <t>DZA-ADM1-1590546715-B16</t>
  </si>
  <si>
    <t>DZA-ADM1-1590546715-B17</t>
  </si>
  <si>
    <t>DZA-ADM1-1590546715-B18</t>
  </si>
  <si>
    <t>DZA-ADM1-1590546715-B19</t>
  </si>
  <si>
    <t>DZA-ADM1-1590546715-B2</t>
  </si>
  <si>
    <t>DZA-ADM1-1590546715-B20</t>
  </si>
  <si>
    <t>DZA-ADM1-1590546715-B21</t>
  </si>
  <si>
    <t>DZA-ADM1-1590546715-B22</t>
  </si>
  <si>
    <t>DZA-ADM1-1590546715-B23</t>
  </si>
  <si>
    <t>DZA-ADM1-1590546715-B24</t>
  </si>
  <si>
    <t>DZA-ADM1-1590546715-B25</t>
  </si>
  <si>
    <t>DZA-ADM1-1590546715-B26</t>
  </si>
  <si>
    <t>DZA-ADM1-1590546715-B27</t>
  </si>
  <si>
    <t>DZA-ADM1-1590546715-B28</t>
  </si>
  <si>
    <t>DZA-ADM1-1590546715-B29</t>
  </si>
  <si>
    <t>DZA-ADM1-1590546715-B3</t>
  </si>
  <si>
    <t>DZA-ADM1-1590546715-B30</t>
  </si>
  <si>
    <t>DZA-ADM1-1590546715-B31</t>
  </si>
  <si>
    <t>DZA-ADM1-1590546715-B32</t>
  </si>
  <si>
    <t>DZA-ADM1-1590546715-B33</t>
  </si>
  <si>
    <t>DZA-ADM1-1590546715-B34</t>
  </si>
  <si>
    <t>DZA-ADM1-1590546715-B35</t>
  </si>
  <si>
    <t>DZA-ADM1-1590546715-B36</t>
  </si>
  <si>
    <t>DZA-ADM1-1590546715-B37</t>
  </si>
  <si>
    <t>DZA-ADM1-1590546715-B38</t>
  </si>
  <si>
    <t>DZA-ADM1-1590546715-B39</t>
  </si>
  <si>
    <t>DZA-ADM1-1590546715-B4</t>
  </si>
  <si>
    <t>DZA-ADM1-1590546715-B40</t>
  </si>
  <si>
    <t>DZA-ADM1-1590546715-B41</t>
  </si>
  <si>
    <t>DZA-ADM1-1590546715-B42</t>
  </si>
  <si>
    <t>DZA-ADM1-1590546715-B43</t>
  </si>
  <si>
    <t>DZA-ADM1-1590546715-B44</t>
  </si>
  <si>
    <t>DZA-ADM1-1590546715-B45</t>
  </si>
  <si>
    <t>DZA-ADM1-1590546715-B46</t>
  </si>
  <si>
    <t>DZA-ADM1-1590546715-B47</t>
  </si>
  <si>
    <t>DZA-ADM1-1590546715-B48</t>
  </si>
  <si>
    <t>DZA-ADM1-1590546715-B5</t>
  </si>
  <si>
    <t>DZA-ADM1-1590546715-B6</t>
  </si>
  <si>
    <t>DZA-ADM1-1590546715-B7</t>
  </si>
  <si>
    <t>DZA-ADM1-1590546715-B8</t>
  </si>
  <si>
    <t>DZA-ADM1-1590546715-B9</t>
  </si>
  <si>
    <t>EGY</t>
  </si>
  <si>
    <t>EGY-ADM1-1590546715-B1</t>
  </si>
  <si>
    <t>EGY-ADM1-1590546715-B10</t>
  </si>
  <si>
    <t>EGY-ADM1-1590546715-B11</t>
  </si>
  <si>
    <t>EGY-ADM1-1590546715-B12</t>
  </si>
  <si>
    <t>EGY-ADM1-1590546715-B13</t>
  </si>
  <si>
    <t>EGY-ADM1-1590546715-B14</t>
  </si>
  <si>
    <t>EGY-ADM1-1590546715-B15</t>
  </si>
  <si>
    <t>EGY-ADM1-1590546715-B16</t>
  </si>
  <si>
    <t>EGY-ADM1-1590546715-B17</t>
  </si>
  <si>
    <t>EGY-ADM1-1590546715-B18</t>
  </si>
  <si>
    <t>EGY-ADM1-1590546715-B19</t>
  </si>
  <si>
    <t>EGY-ADM1-1590546715-B2</t>
  </si>
  <si>
    <t>EGY-ADM1-1590546715-B20</t>
  </si>
  <si>
    <t>EGY-ADM1-1590546715-B21</t>
  </si>
  <si>
    <t>EGY-ADM1-1590546715-B22</t>
  </si>
  <si>
    <t>EGY-ADM1-1590546715-B23</t>
  </si>
  <si>
    <t>EGY-ADM1-1590546715-B24</t>
  </si>
  <si>
    <t>EGY-ADM1-1590546715-B25</t>
  </si>
  <si>
    <t>EGY-ADM1-1590546715-B26</t>
  </si>
  <si>
    <t>EGY-ADM1-1590546715-B27</t>
  </si>
  <si>
    <t>EGY-ADM1-1590546715-B3</t>
  </si>
  <si>
    <t>EGY-ADM1-1590546715-B4</t>
  </si>
  <si>
    <t>EGY-ADM1-1590546715-B5</t>
  </si>
  <si>
    <t>EGY-ADM1-1590546715-B6</t>
  </si>
  <si>
    <t>EGY-ADM1-1590546715-B7</t>
  </si>
  <si>
    <t>EGY-ADM1-1590546715-B8</t>
  </si>
  <si>
    <t>EGY-ADM1-1590546715-B9</t>
  </si>
  <si>
    <t>LBY</t>
  </si>
  <si>
    <t>LBY-ADM1-1590546715-B1</t>
  </si>
  <si>
    <t>LBY-ADM1-1590546715-B10</t>
  </si>
  <si>
    <t>LBY-ADM1-1590546715-B11</t>
  </si>
  <si>
    <t>LBY-ADM1-1590546715-B12</t>
  </si>
  <si>
    <t>LBY-ADM1-1590546715-B13</t>
  </si>
  <si>
    <t>LBY-ADM1-1590546715-B14</t>
  </si>
  <si>
    <t>LBY-ADM1-1590546715-B15</t>
  </si>
  <si>
    <t>LBY-ADM1-1590546715-B16</t>
  </si>
  <si>
    <t>LBY-ADM1-1590546715-B17</t>
  </si>
  <si>
    <t>LBY-ADM1-1590546715-B18</t>
  </si>
  <si>
    <t>LBY-ADM1-1590546715-B19</t>
  </si>
  <si>
    <t>LBY-ADM1-1590546715-B2</t>
  </si>
  <si>
    <t>LBY-ADM1-1590546715-B20</t>
  </si>
  <si>
    <t>LBY-ADM1-1590546715-B21</t>
  </si>
  <si>
    <t>LBY-ADM1-1590546715-B22</t>
  </si>
  <si>
    <t>LBY-ADM1-1590546715-B3</t>
  </si>
  <si>
    <t>LBY-ADM1-1590546715-B4</t>
  </si>
  <si>
    <t>LBY-ADM1-1590546715-B5</t>
  </si>
  <si>
    <t>LBY-ADM1-1590546715-B6</t>
  </si>
  <si>
    <t>LBY-ADM1-1590546715-B7</t>
  </si>
  <si>
    <t>LBY-ADM1-1590546715-B8</t>
  </si>
  <si>
    <t>LBY-ADM1-1590546715-B9</t>
  </si>
  <si>
    <t>MAR</t>
  </si>
  <si>
    <t>MAR-ADM1-1590546715-B1</t>
  </si>
  <si>
    <t>MAR-ADM1-1590546715-B10</t>
  </si>
  <si>
    <t>MAR-ADM1-1590546715-B11</t>
  </si>
  <si>
    <t>MAR-ADM1-1590546715-B12</t>
  </si>
  <si>
    <t>MAR-ADM1-1590546715-B2</t>
  </si>
  <si>
    <t>MAR-ADM1-1590546715-B3</t>
  </si>
  <si>
    <t>MAR-ADM1-1590546715-B4</t>
  </si>
  <si>
    <t>MAR-ADM1-1590546715-B5</t>
  </si>
  <si>
    <t>MAR-ADM1-1590546715-B6</t>
  </si>
  <si>
    <t>MAR-ADM1-1590546715-B7</t>
  </si>
  <si>
    <t>MAR-ADM1-1590546715-B8</t>
  </si>
  <si>
    <t>MAR-ADM1-1590546715-B9</t>
  </si>
  <si>
    <t>MRT</t>
  </si>
  <si>
    <t>MRT-ADM1-1590546715-B1</t>
  </si>
  <si>
    <t>MRT-ADM1-1590546715-B10</t>
  </si>
  <si>
    <t>MRT-ADM1-1590546715-B11</t>
  </si>
  <si>
    <t>MRT-ADM1-1590546715-B12</t>
  </si>
  <si>
    <t>MRT-ADM1-1590546715-B13</t>
  </si>
  <si>
    <t>MRT-ADM1-1590546715-B2</t>
  </si>
  <si>
    <t>MRT-ADM1-1590546715-B3</t>
  </si>
  <si>
    <t>MRT-ADM1-1590546715-B4</t>
  </si>
  <si>
    <t>MRT-ADM1-1590546715-B5</t>
  </si>
  <si>
    <t>MRT-ADM1-1590546715-B6</t>
  </si>
  <si>
    <t>MRT-ADM1-1590546715-B7</t>
  </si>
  <si>
    <t>MRT-ADM1-1590546715-B8</t>
  </si>
  <si>
    <t>MRT-ADM1-1590546715-B9</t>
  </si>
  <si>
    <t>TUN</t>
  </si>
  <si>
    <t>TUN-ADM1-1590546715-B1</t>
  </si>
  <si>
    <t>TUN-ADM1-1590546715-B10</t>
  </si>
  <si>
    <t>TUN-ADM1-1590546715-B11</t>
  </si>
  <si>
    <t>TUN-ADM1-1590546715-B12</t>
  </si>
  <si>
    <t>TUN-ADM1-1590546715-B13</t>
  </si>
  <si>
    <t>TUN-ADM1-1590546715-B14</t>
  </si>
  <si>
    <t>TUN-ADM1-1590546715-B15</t>
  </si>
  <si>
    <t>TUN-ADM1-1590546715-B16</t>
  </si>
  <si>
    <t>TUN-ADM1-1590546715-B17</t>
  </si>
  <si>
    <t>TUN-ADM1-1590546715-B18</t>
  </si>
  <si>
    <t>TUN-ADM1-1590546715-B19</t>
  </si>
  <si>
    <t>TUN-ADM1-1590546715-B2</t>
  </si>
  <si>
    <t>TUN-ADM1-1590546715-B20</t>
  </si>
  <si>
    <t>TUN-ADM1-1590546715-B21</t>
  </si>
  <si>
    <t>TUN-ADM1-1590546715-B22</t>
  </si>
  <si>
    <t>TUN-ADM1-1590546715-B23</t>
  </si>
  <si>
    <t>TUN-ADM1-1590546715-B24</t>
  </si>
  <si>
    <t>TUN-ADM1-1590546715-B3</t>
  </si>
  <si>
    <t>TUN-ADM1-1590546715-B4</t>
  </si>
  <si>
    <t>TUN-ADM1-1590546715-B5</t>
  </si>
  <si>
    <t>TUN-ADM1-1590546715-B6</t>
  </si>
  <si>
    <t>TUN-ADM1-1590546715-B7</t>
  </si>
  <si>
    <t>TUN-ADM1-1590546715-B8</t>
  </si>
  <si>
    <t>TUN-ADM1-1590546715-B9</t>
  </si>
  <si>
    <t>South</t>
  </si>
  <si>
    <t>AGO</t>
  </si>
  <si>
    <t>AGO-ADM1-1590546715-B1</t>
  </si>
  <si>
    <t>AGO-ADM1-1590546715-B10</t>
  </si>
  <si>
    <t>AGO-ADM1-1590546715-B11</t>
  </si>
  <si>
    <t>AGO-ADM1-1590546715-B12</t>
  </si>
  <si>
    <t>AGO-ADM1-1590546715-B13</t>
  </si>
  <si>
    <t>AGO-ADM1-1590546715-B14</t>
  </si>
  <si>
    <t>AGO-ADM1-1590546715-B15</t>
  </si>
  <si>
    <t>AGO-ADM1-1590546715-B16</t>
  </si>
  <si>
    <t>AGO-ADM1-1590546715-B17</t>
  </si>
  <si>
    <t>AGO-ADM1-1590546715-B18</t>
  </si>
  <si>
    <t>AGO-ADM1-1590546715-B2</t>
  </si>
  <si>
    <t>AGO-ADM1-1590546715-B3</t>
  </si>
  <si>
    <t>AGO-ADM1-1590546715-B4</t>
  </si>
  <si>
    <t>AGO-ADM1-1590546715-B5</t>
  </si>
  <si>
    <t>AGO-ADM1-1590546715-B6</t>
  </si>
  <si>
    <t>AGO-ADM1-1590546715-B7</t>
  </si>
  <si>
    <t>AGO-ADM1-1590546715-B8</t>
  </si>
  <si>
    <t>AGO-ADM1-1590546715-B9</t>
  </si>
  <si>
    <t>BWA</t>
  </si>
  <si>
    <t>BWA-ADM1-1590546715-B1</t>
  </si>
  <si>
    <t>BWA-ADM1-1590546715-B10</t>
  </si>
  <si>
    <t>BWA-ADM1-1590546715-B2</t>
  </si>
  <si>
    <t>BWA-ADM1-1590546715-B3</t>
  </si>
  <si>
    <t>BWA-ADM1-1590546715-B4</t>
  </si>
  <si>
    <t>BWA-ADM1-1590546715-B5</t>
  </si>
  <si>
    <t>BWA-ADM1-1590546715-B6</t>
  </si>
  <si>
    <t>BWA-ADM1-1590546715-B7</t>
  </si>
  <si>
    <t>BWA-ADM1-1590546715-B8</t>
  </si>
  <si>
    <t>BWA-ADM1-1590546715-B9</t>
  </si>
  <si>
    <t>LSO</t>
  </si>
  <si>
    <t>LSO-ADM1-1590546715-B1</t>
  </si>
  <si>
    <t>LSO-ADM1-1590546715-B10</t>
  </si>
  <si>
    <t>LSO-ADM1-1590546715-B2</t>
  </si>
  <si>
    <t>LSO-ADM1-1590546715-B3</t>
  </si>
  <si>
    <t>LSO-ADM1-1590546715-B4</t>
  </si>
  <si>
    <t>LSO-ADM1-1590546715-B5</t>
  </si>
  <si>
    <t>LSO-ADM1-1590546715-B6</t>
  </si>
  <si>
    <t>LSO-ADM1-1590546715-B7</t>
  </si>
  <si>
    <t>LSO-ADM1-1590546715-B8</t>
  </si>
  <si>
    <t>LSO-ADM1-1590546715-B9</t>
  </si>
  <si>
    <t>MOZ</t>
  </si>
  <si>
    <t>MOZ-ADM1-1590546715-B1</t>
  </si>
  <si>
    <t>MOZ-ADM1-1590546715-B10</t>
  </si>
  <si>
    <t>MOZ-ADM1-1590546715-B2</t>
  </si>
  <si>
    <t>MOZ-ADM1-1590546715-B3</t>
  </si>
  <si>
    <t>MOZ-ADM1-1590546715-B4</t>
  </si>
  <si>
    <t>MOZ-ADM1-1590546715-B5</t>
  </si>
  <si>
    <t>MOZ-ADM1-1590546715-B6</t>
  </si>
  <si>
    <t>MOZ-ADM1-1590546715-B7</t>
  </si>
  <si>
    <t>MOZ-ADM1-1590546715-B8</t>
  </si>
  <si>
    <t>MOZ-ADM1-1590546715-B9</t>
  </si>
  <si>
    <t>MWI</t>
  </si>
  <si>
    <t>MWI-ADM1-1590546715-B1</t>
  </si>
  <si>
    <t>MWI-ADM1-1590546715-B2</t>
  </si>
  <si>
    <t>MWI-ADM1-1590546715-B3</t>
  </si>
  <si>
    <t>NAM</t>
  </si>
  <si>
    <t>NAM-ADM1-1590546715-B1</t>
  </si>
  <si>
    <t>NAM-ADM1-1590546715-B10</t>
  </si>
  <si>
    <t>NAM-ADM1-1590546715-B11</t>
  </si>
  <si>
    <t>NAM-ADM1-1590546715-B12</t>
  </si>
  <si>
    <t>NAM-ADM1-1590546715-B13</t>
  </si>
  <si>
    <t>NAM-ADM1-1590546715-B14</t>
  </si>
  <si>
    <t>NAM-ADM1-1590546715-B2</t>
  </si>
  <si>
    <t>NAM-ADM1-1590546715-B3</t>
  </si>
  <si>
    <t>NAM-ADM1-1590546715-B4</t>
  </si>
  <si>
    <t>NAM-ADM1-1590546715-B5</t>
  </si>
  <si>
    <t>NAM-ADM1-1590546715-B6</t>
  </si>
  <si>
    <t>NAM-ADM1-1590546715-B7</t>
  </si>
  <si>
    <t>NAM-ADM1-1590546715-B8</t>
  </si>
  <si>
    <t>NAM-ADM1-1590546715-B9</t>
  </si>
  <si>
    <t>SWZ</t>
  </si>
  <si>
    <t>SWZ-ADM1-1590546715-B1</t>
  </si>
  <si>
    <t>SWZ-ADM1-1590546715-B2</t>
  </si>
  <si>
    <t>SWZ-ADM1-1590546715-B3</t>
  </si>
  <si>
    <t>SWZ-ADM1-1590546715-B4</t>
  </si>
  <si>
    <t>ZAF</t>
  </si>
  <si>
    <t>ZAF-ADM1-1590546715-B1</t>
  </si>
  <si>
    <t>ZAF-ADM1-1590546715-B2</t>
  </si>
  <si>
    <t>ZAF-ADM1-1590546715-B3</t>
  </si>
  <si>
    <t>ZAF-ADM1-1590546715-B4</t>
  </si>
  <si>
    <t>ZAF-ADM1-1590546715-B5</t>
  </si>
  <si>
    <t>ZAF-ADM1-1590546715-B6</t>
  </si>
  <si>
    <t>ZAF-ADM1-1590546715-B7</t>
  </si>
  <si>
    <t>ZAF-ADM1-1590546715-B8</t>
  </si>
  <si>
    <t>ZAF-ADM1-1590546715-B9</t>
  </si>
  <si>
    <t>ZMB</t>
  </si>
  <si>
    <t>ZMB-ADM1-1590546715-B1</t>
  </si>
  <si>
    <t>ZMB-ADM1-1590546715-B10</t>
  </si>
  <si>
    <t>ZMB-ADM1-1590546715-B2</t>
  </si>
  <si>
    <t>ZMB-ADM1-1590546715-B3</t>
  </si>
  <si>
    <t>ZMB-ADM1-1590546715-B4</t>
  </si>
  <si>
    <t>ZMB-ADM1-1590546715-B5</t>
  </si>
  <si>
    <t>ZMB-ADM1-1590546715-B6</t>
  </si>
  <si>
    <t>ZMB-ADM1-1590546715-B7</t>
  </si>
  <si>
    <t>ZMB-ADM1-1590546715-B8</t>
  </si>
  <si>
    <t>ZMB-ADM1-1590546715-B9</t>
  </si>
  <si>
    <t>ZWE</t>
  </si>
  <si>
    <t>ZWE-ADM1-1590546715-B1</t>
  </si>
  <si>
    <t>ZWE-ADM1-1590546715-B10</t>
  </si>
  <si>
    <t>ZWE-ADM1-1590546715-B2</t>
  </si>
  <si>
    <t>ZWE-ADM1-1590546715-B3</t>
  </si>
  <si>
    <t>ZWE-ADM1-1590546715-B4</t>
  </si>
  <si>
    <t>ZWE-ADM1-1590546715-B5</t>
  </si>
  <si>
    <t>ZWE-ADM1-1590546715-B6</t>
  </si>
  <si>
    <t>ZWE-ADM1-1590546715-B7</t>
  </si>
  <si>
    <t>ZWE-ADM1-1590546715-B8</t>
  </si>
  <si>
    <t>ZWE-ADM1-1590546715-B9</t>
  </si>
  <si>
    <t>West</t>
  </si>
  <si>
    <t>BEN</t>
  </si>
  <si>
    <t>BEN-ADM1-1590546715-B1</t>
  </si>
  <si>
    <t>BEN-ADM1-1590546715-B10</t>
  </si>
  <si>
    <t>BEN-ADM1-1590546715-B11</t>
  </si>
  <si>
    <t>BEN-ADM1-1590546715-B12</t>
  </si>
  <si>
    <t>BEN-ADM1-1590546715-B2</t>
  </si>
  <si>
    <t>BEN-ADM1-1590546715-B3</t>
  </si>
  <si>
    <t>BEN-ADM1-1590546715-B4</t>
  </si>
  <si>
    <t>BEN-ADM1-1590546715-B5</t>
  </si>
  <si>
    <t>BEN-ADM1-1590546715-B6</t>
  </si>
  <si>
    <t>BEN-ADM1-1590546715-B7</t>
  </si>
  <si>
    <t>BEN-ADM1-1590546715-B8</t>
  </si>
  <si>
    <t>BEN-ADM1-1590546715-B9</t>
  </si>
  <si>
    <t>BFA</t>
  </si>
  <si>
    <t>BFA-ADM1-1590546715-B1</t>
  </si>
  <si>
    <t>BFA-ADM1-1590546715-B10</t>
  </si>
  <si>
    <t>BFA-ADM1-1590546715-B11</t>
  </si>
  <si>
    <t>BFA-ADM1-1590546715-B12</t>
  </si>
  <si>
    <t>BFA-ADM1-1590546715-B13</t>
  </si>
  <si>
    <t>BFA-ADM1-1590546715-B2</t>
  </si>
  <si>
    <t>BFA-ADM1-1590546715-B3</t>
  </si>
  <si>
    <t>BFA-ADM1-1590546715-B4</t>
  </si>
  <si>
    <t>BFA-ADM1-1590546715-B5</t>
  </si>
  <si>
    <t>BFA-ADM1-1590546715-B6</t>
  </si>
  <si>
    <t>BFA-ADM1-1590546715-B7</t>
  </si>
  <si>
    <t>BFA-ADM1-1590546715-B8</t>
  </si>
  <si>
    <t>BFA-ADM1-1590546715-B9</t>
  </si>
  <si>
    <t>CIV</t>
  </si>
  <si>
    <t>CIV-ADM1-1590546715-B1</t>
  </si>
  <si>
    <t>CIV-ADM1-1590546715-B10</t>
  </si>
  <si>
    <t>CIV-ADM1-1590546715-B11</t>
  </si>
  <si>
    <t>CIV-ADM1-1590546715-B12</t>
  </si>
  <si>
    <t>CIV-ADM1-1590546715-B13</t>
  </si>
  <si>
    <t>CIV-ADM1-1590546715-B14</t>
  </si>
  <si>
    <t>CIV-ADM1-1590546715-B2</t>
  </si>
  <si>
    <t>CIV-ADM1-1590546715-B3</t>
  </si>
  <si>
    <t>CIV-ADM1-1590546715-B4</t>
  </si>
  <si>
    <t>CIV-ADM1-1590546715-B5</t>
  </si>
  <si>
    <t>CIV-ADM1-1590546715-B6</t>
  </si>
  <si>
    <t>CIV-ADM1-1590546715-B7</t>
  </si>
  <si>
    <t>CIV-ADM1-1590546715-B8</t>
  </si>
  <si>
    <t>CIV-ADM1-1590546715-B9</t>
  </si>
  <si>
    <t>CPV</t>
  </si>
  <si>
    <t>CPV-ADM1-1590546715-B1</t>
  </si>
  <si>
    <t>CPV-ADM1-1590546715-B10</t>
  </si>
  <si>
    <t>CPV-ADM1-1590546715-B11</t>
  </si>
  <si>
    <t>CPV-ADM1-1590546715-B12</t>
  </si>
  <si>
    <t>CPV-ADM1-1590546715-B13</t>
  </si>
  <si>
    <t>CPV-ADM1-1590546715-B14</t>
  </si>
  <si>
    <t>CPV-ADM1-1590546715-B15</t>
  </si>
  <si>
    <t>CPV-ADM1-1590546715-B16</t>
  </si>
  <si>
    <t>CPV-ADM1-1590546715-B17</t>
  </si>
  <si>
    <t>CPV-ADM1-1590546715-B18</t>
  </si>
  <si>
    <t>CPV-ADM1-1590546715-B19</t>
  </si>
  <si>
    <t>CPV-ADM1-1590546715-B2</t>
  </si>
  <si>
    <t>CPV-ADM1-1590546715-B20</t>
  </si>
  <si>
    <t>CPV-ADM1-1590546715-B21</t>
  </si>
  <si>
    <t>CPV-ADM1-1590546715-B22</t>
  </si>
  <si>
    <t>CPV-ADM1-1590546715-B3</t>
  </si>
  <si>
    <t>CPV-ADM1-1590546715-B4</t>
  </si>
  <si>
    <t>CPV-ADM1-1590546715-B5</t>
  </si>
  <si>
    <t>CPV-ADM1-1590546715-B6</t>
  </si>
  <si>
    <t>CPV-ADM1-1590546715-B7</t>
  </si>
  <si>
    <t>CPV-ADM1-1590546715-B8</t>
  </si>
  <si>
    <t>CPV-ADM1-1590546715-B9</t>
  </si>
  <si>
    <t>GHA</t>
  </si>
  <si>
    <t>GHA-ADM1-1590546715-B1</t>
  </si>
  <si>
    <t>GHA-ADM1-1590546715-B10</t>
  </si>
  <si>
    <t>GHA-ADM1-1590546715-B2</t>
  </si>
  <si>
    <t>GHA-ADM1-1590546715-B3</t>
  </si>
  <si>
    <t>GHA-ADM1-1590546715-B4</t>
  </si>
  <si>
    <t>GHA-ADM1-1590546715-B5</t>
  </si>
  <si>
    <t>GHA-ADM1-1590546715-B6</t>
  </si>
  <si>
    <t>GHA-ADM1-1590546715-B7</t>
  </si>
  <si>
    <t>GHA-ADM1-1590546715-B8</t>
  </si>
  <si>
    <t>GHA-ADM1-1590546715-B9</t>
  </si>
  <si>
    <t>GIN</t>
  </si>
  <si>
    <t>GIN-ADM1-1590546715-B1</t>
  </si>
  <si>
    <t>GIN-ADM1-1590546715-B2</t>
  </si>
  <si>
    <t>GIN-ADM1-1590546715-B3</t>
  </si>
  <si>
    <t>GIN-ADM1-1590546715-B4</t>
  </si>
  <si>
    <t>GIN-ADM1-1590546715-B5</t>
  </si>
  <si>
    <t>GIN-ADM1-1590546715-B6</t>
  </si>
  <si>
    <t>GIN-ADM1-1590546715-B7</t>
  </si>
  <si>
    <t>GIN-ADM1-1590546715-B8</t>
  </si>
  <si>
    <t>GMB</t>
  </si>
  <si>
    <t>GMB-ADM1-1590546715-B1</t>
  </si>
  <si>
    <t>GMB-ADM1-1590546715-B2</t>
  </si>
  <si>
    <t>GMB-ADM1-1590546715-B3</t>
  </si>
  <si>
    <t>GMB-ADM1-1590546715-B4</t>
  </si>
  <si>
    <t>GMB-ADM1-1590546715-B5</t>
  </si>
  <si>
    <t>GMB-ADM1-1590546715-B6</t>
  </si>
  <si>
    <t>GMB-ADM1-1590546715-B7</t>
  </si>
  <si>
    <t>GMB-ADM1-1590546715-B8</t>
  </si>
  <si>
    <t>GNB</t>
  </si>
  <si>
    <t>GNB-ADM1-1590546715-B1</t>
  </si>
  <si>
    <t>GNB-ADM1-1590546715-B2</t>
  </si>
  <si>
    <t>GNB-ADM1-1590546715-B3</t>
  </si>
  <si>
    <t>GNB-ADM1-1590546715-B4</t>
  </si>
  <si>
    <t>GNB-ADM1-1590546715-B5</t>
  </si>
  <si>
    <t>GNB-ADM1-1590546715-B6</t>
  </si>
  <si>
    <t>GNB-ADM1-1590546715-B7</t>
  </si>
  <si>
    <t>GNB-ADM1-1590546715-B8</t>
  </si>
  <si>
    <t>GNB-ADM1-1590546715-B9</t>
  </si>
  <si>
    <t>LBR</t>
  </si>
  <si>
    <t>LBR-ADM1-1590546715-B1</t>
  </si>
  <si>
    <t>LBR-ADM1-1590546715-B10</t>
  </si>
  <si>
    <t>LBR-ADM1-1590546715-B11</t>
  </si>
  <si>
    <t>LBR-ADM1-1590546715-B12</t>
  </si>
  <si>
    <t>LBR-ADM1-1590546715-B13</t>
  </si>
  <si>
    <t>LBR-ADM1-1590546715-B14</t>
  </si>
  <si>
    <t>LBR-ADM1-1590546715-B15</t>
  </si>
  <si>
    <t>LBR-ADM1-1590546715-B2</t>
  </si>
  <si>
    <t>LBR-ADM1-1590546715-B3</t>
  </si>
  <si>
    <t>LBR-ADM1-1590546715-B4</t>
  </si>
  <si>
    <t>LBR-ADM1-1590546715-B5</t>
  </si>
  <si>
    <t>LBR-ADM1-1590546715-B6</t>
  </si>
  <si>
    <t>LBR-ADM1-1590546715-B7</t>
  </si>
  <si>
    <t>LBR-ADM1-1590546715-B8</t>
  </si>
  <si>
    <t>LBR-ADM1-1590546715-B9</t>
  </si>
  <si>
    <t>MLI</t>
  </si>
  <si>
    <t>MLI-ADM1-1590546715-B1</t>
  </si>
  <si>
    <t>MLI-ADM1-1590546715-B2</t>
  </si>
  <si>
    <t>MLI-ADM1-1590546715-B3</t>
  </si>
  <si>
    <t>MLI-ADM1-1590546715-B4</t>
  </si>
  <si>
    <t>MLI-ADM1-1590546715-B5</t>
  </si>
  <si>
    <t>MLI-ADM1-1590546715-B6</t>
  </si>
  <si>
    <t>MLI-ADM1-1590546715-B7</t>
  </si>
  <si>
    <t>MLI-ADM1-1590546715-B8</t>
  </si>
  <si>
    <t>MLI-ADM1-1590546715-B9</t>
  </si>
  <si>
    <t>NER</t>
  </si>
  <si>
    <t>NER-ADM1-1590546715-B1</t>
  </si>
  <si>
    <t>NER-ADM1-1590546715-B2</t>
  </si>
  <si>
    <t>NER-ADM1-1590546715-B3</t>
  </si>
  <si>
    <t>NER-ADM1-1590546715-B4</t>
  </si>
  <si>
    <t>NER-ADM1-1590546715-B5</t>
  </si>
  <si>
    <t>NER-ADM1-1590546715-B6</t>
  </si>
  <si>
    <t>NER-ADM1-1590546715-B7</t>
  </si>
  <si>
    <t>NER-ADM1-1590546715-B8</t>
  </si>
  <si>
    <t>NGA</t>
  </si>
  <si>
    <t>NGA-ADM1-1590546715-B1</t>
  </si>
  <si>
    <t>NGA-ADM1-1590546715-B10</t>
  </si>
  <si>
    <t>NGA-ADM1-1590546715-B11</t>
  </si>
  <si>
    <t>NGA-ADM1-1590546715-B12</t>
  </si>
  <si>
    <t>NGA-ADM1-1590546715-B13</t>
  </si>
  <si>
    <t>NGA-ADM1-1590546715-B14</t>
  </si>
  <si>
    <t>NGA-ADM1-1590546715-B15</t>
  </si>
  <si>
    <t>NGA-ADM1-1590546715-B16</t>
  </si>
  <si>
    <t>NGA-ADM1-1590546715-B17</t>
  </si>
  <si>
    <t>NGA-ADM1-1590546715-B18</t>
  </si>
  <si>
    <t>NGA-ADM1-1590546715-B19</t>
  </si>
  <si>
    <t>NGA-ADM1-1590546715-B2</t>
  </si>
  <si>
    <t>NGA-ADM1-1590546715-B20</t>
  </si>
  <si>
    <t>NGA-ADM1-1590546715-B21</t>
  </si>
  <si>
    <t>NGA-ADM1-1590546715-B22</t>
  </si>
  <si>
    <t>NGA-ADM1-1590546715-B23</t>
  </si>
  <si>
    <t>NGA-ADM1-1590546715-B24</t>
  </si>
  <si>
    <t>NGA-ADM1-1590546715-B25</t>
  </si>
  <si>
    <t>NGA-ADM1-1590546715-B26</t>
  </si>
  <si>
    <t>NGA-ADM1-1590546715-B27</t>
  </si>
  <si>
    <t>NGA-ADM1-1590546715-B28</t>
  </si>
  <si>
    <t>NGA-ADM1-1590546715-B29</t>
  </si>
  <si>
    <t>NGA-ADM1-1590546715-B3</t>
  </si>
  <si>
    <t>NGA-ADM1-1590546715-B30</t>
  </si>
  <si>
    <t>NGA-ADM1-1590546715-B31</t>
  </si>
  <si>
    <t>NGA-ADM1-1590546715-B32</t>
  </si>
  <si>
    <t>NGA-ADM1-1590546715-B33</t>
  </si>
  <si>
    <t>NGA-ADM1-1590546715-B34</t>
  </si>
  <si>
    <t>NGA-ADM1-1590546715-B35</t>
  </si>
  <si>
    <t>NGA-ADM1-1590546715-B36</t>
  </si>
  <si>
    <t>NGA-ADM1-1590546715-B37</t>
  </si>
  <si>
    <t>NGA-ADM1-1590546715-B4</t>
  </si>
  <si>
    <t>NGA-ADM1-1590546715-B5</t>
  </si>
  <si>
    <t>NGA-ADM1-1590546715-B6</t>
  </si>
  <si>
    <t>NGA-ADM1-1590546715-B7</t>
  </si>
  <si>
    <t>NGA-ADM1-1590546715-B8</t>
  </si>
  <si>
    <t>NGA-ADM1-1590546715-B9</t>
  </si>
  <si>
    <t>SEN</t>
  </si>
  <si>
    <t>SEN-ADM1-1590546715-B1</t>
  </si>
  <si>
    <t>SEN-ADM1-1590546715-B10</t>
  </si>
  <si>
    <t>SEN-ADM1-1590546715-B11</t>
  </si>
  <si>
    <t>SEN-ADM1-1590546715-B12</t>
  </si>
  <si>
    <t>SEN-ADM1-1590546715-B13</t>
  </si>
  <si>
    <t>SEN-ADM1-1590546715-B14</t>
  </si>
  <si>
    <t>SEN-ADM1-1590546715-B2</t>
  </si>
  <si>
    <t>SEN-ADM1-1590546715-B3</t>
  </si>
  <si>
    <t>SEN-ADM1-1590546715-B4</t>
  </si>
  <si>
    <t>SEN-ADM1-1590546715-B5</t>
  </si>
  <si>
    <t>SEN-ADM1-1590546715-B6</t>
  </si>
  <si>
    <t>SEN-ADM1-1590546715-B7</t>
  </si>
  <si>
    <t>SEN-ADM1-1590546715-B8</t>
  </si>
  <si>
    <t>SEN-ADM1-1590546715-B9</t>
  </si>
  <si>
    <t>SLE</t>
  </si>
  <si>
    <t>SLE-ADM1-1590546715-B1</t>
  </si>
  <si>
    <t>SLE-ADM1-1590546715-B2</t>
  </si>
  <si>
    <t>SLE-ADM1-1590546715-B3</t>
  </si>
  <si>
    <t>SLE-ADM1-1590546715-B4</t>
  </si>
  <si>
    <t>TGO</t>
  </si>
  <si>
    <t>TGO-ADM1-1590546715-B1</t>
  </si>
  <si>
    <t>TGO-ADM1-1590546715-B2</t>
  </si>
  <si>
    <t>TGO-ADM1-1590546715-B3</t>
  </si>
  <si>
    <t>TGO-ADM1-1590546715-B4</t>
  </si>
  <si>
    <t>TGO-ADM1-1590546715-B5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</si>
  <si>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</si>
  <si>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</si>
  <si>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</si>
  <si>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</si>
  <si>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</si>
  <si>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</si>
  <si>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</si>
  <si>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</si>
  <si>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</si>
  <si>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</si>
  <si>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</si>
  <si>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</si>
  <si>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</si>
  <si>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</si>
  <si>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</si>
  <si>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</si>
  <si>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</si>
  <si>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</si>
  <si>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</si>
  <si>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</si>
  <si>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</si>
  <si>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</si>
  <si>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</si>
  <si>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</si>
  <si>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shapeISO</t>
  </si>
  <si>
    <t>Cunene</t>
  </si>
  <si>
    <t>AO-CNN</t>
  </si>
  <si>
    <t>Cuanza Norte</t>
  </si>
  <si>
    <t>AO-CNO</t>
  </si>
  <si>
    <t>Cuanza Sul</t>
  </si>
  <si>
    <t>AO-CUS</t>
  </si>
  <si>
    <t>Huambo</t>
  </si>
  <si>
    <t>AO-HUA</t>
  </si>
  <si>
    <t>Huíla</t>
  </si>
  <si>
    <t>AO-HUI</t>
  </si>
  <si>
    <t>Luanda</t>
  </si>
  <si>
    <t>AO-LUA</t>
  </si>
  <si>
    <t>Lunda Norte</t>
  </si>
  <si>
    <t>AO-LNO</t>
  </si>
  <si>
    <t>Lunda Sul</t>
  </si>
  <si>
    <t>AO-LSU</t>
  </si>
  <si>
    <t>Moxico</t>
  </si>
  <si>
    <t>AO-MOX</t>
  </si>
  <si>
    <t>Namibe</t>
  </si>
  <si>
    <t>AO-NAM</t>
  </si>
  <si>
    <t>Cabinda</t>
  </si>
  <si>
    <t>AO-CAB</t>
  </si>
  <si>
    <t>Zaire</t>
  </si>
  <si>
    <t>AO-ZAI</t>
  </si>
  <si>
    <t>Uíge</t>
  </si>
  <si>
    <t>AO-UIG</t>
  </si>
  <si>
    <t>Malanje</t>
  </si>
  <si>
    <t>AO-MAL</t>
  </si>
  <si>
    <t>Cuando Cubango</t>
  </si>
  <si>
    <t>AO-CCU</t>
  </si>
  <si>
    <t>Bengo</t>
  </si>
  <si>
    <t>AO-BGO</t>
  </si>
  <si>
    <t>Benguela</t>
  </si>
  <si>
    <t>AO-BGU</t>
  </si>
  <si>
    <t>Bié</t>
  </si>
  <si>
    <t>AO-BIE</t>
  </si>
  <si>
    <t>Bujumbura Mairie</t>
  </si>
  <si>
    <t>BI-BM</t>
  </si>
  <si>
    <t>Kayanza</t>
  </si>
  <si>
    <t>BI-KY</t>
  </si>
  <si>
    <t>Muramvya</t>
  </si>
  <si>
    <t>BI-MU</t>
  </si>
  <si>
    <t>Mwaro</t>
  </si>
  <si>
    <t>BI-MW</t>
  </si>
  <si>
    <t>Gitega</t>
  </si>
  <si>
    <t>BI-GI</t>
  </si>
  <si>
    <t>Karuzi</t>
  </si>
  <si>
    <t>BI-KR</t>
  </si>
  <si>
    <t>Kirundo</t>
  </si>
  <si>
    <t>BI-KI</t>
  </si>
  <si>
    <t>Muyinga</t>
  </si>
  <si>
    <t>BI-MY</t>
  </si>
  <si>
    <t>Ngozi</t>
  </si>
  <si>
    <t>BI-NG</t>
  </si>
  <si>
    <t>Bujumbura Rural</t>
  </si>
  <si>
    <t>BI-BL</t>
  </si>
  <si>
    <t>Bururi</t>
  </si>
  <si>
    <t>BI-BR</t>
  </si>
  <si>
    <t>Makamba</t>
  </si>
  <si>
    <t>BI-MA</t>
  </si>
  <si>
    <t>Rutana</t>
  </si>
  <si>
    <t>BI-RT</t>
  </si>
  <si>
    <t>Cankuzo</t>
  </si>
  <si>
    <t>BI-CA</t>
  </si>
  <si>
    <t>Ruyigi</t>
  </si>
  <si>
    <t>BI-RY</t>
  </si>
  <si>
    <t>Bubanza</t>
  </si>
  <si>
    <t>BI-BB</t>
  </si>
  <si>
    <t>Cibitoke</t>
  </si>
  <si>
    <t>BI-CI</t>
  </si>
  <si>
    <t>Alibori</t>
  </si>
  <si>
    <t>BJ-AL</t>
  </si>
  <si>
    <t>Littoral</t>
  </si>
  <si>
    <t>BJ-LI</t>
  </si>
  <si>
    <t>Mono</t>
  </si>
  <si>
    <t>BJ-MO</t>
  </si>
  <si>
    <t>Ouémé</t>
  </si>
  <si>
    <t>BJ-OU</t>
  </si>
  <si>
    <t>Borgou</t>
  </si>
  <si>
    <t>BJ-BO</t>
  </si>
  <si>
    <t>Atakora</t>
  </si>
  <si>
    <t>BJ-AK</t>
  </si>
  <si>
    <t>Donga</t>
  </si>
  <si>
    <t>BJ-DO</t>
  </si>
  <si>
    <t>Collines</t>
  </si>
  <si>
    <t>BJ-CO</t>
  </si>
  <si>
    <t>Plateau</t>
  </si>
  <si>
    <t>BJ-PL</t>
  </si>
  <si>
    <t>Zou</t>
  </si>
  <si>
    <t>BJ-ZO</t>
  </si>
  <si>
    <t>Kouffo</t>
  </si>
  <si>
    <t>BJ-KO</t>
  </si>
  <si>
    <t>Atlantique</t>
  </si>
  <si>
    <t>BJ-AQ</t>
  </si>
  <si>
    <t>Centre</t>
  </si>
  <si>
    <t>BF-03</t>
  </si>
  <si>
    <t>Nord</t>
  </si>
  <si>
    <t>BF-10</t>
  </si>
  <si>
    <t>Plateau Central</t>
  </si>
  <si>
    <t>BF-11</t>
  </si>
  <si>
    <t>Sahel</t>
  </si>
  <si>
    <t>BF-12</t>
  </si>
  <si>
    <t>Sud-Ouest</t>
  </si>
  <si>
    <t>BF-13</t>
  </si>
  <si>
    <t>Boucle du Mouhoun</t>
  </si>
  <si>
    <t>BF-01</t>
  </si>
  <si>
    <t>Cascades</t>
  </si>
  <si>
    <t>BF-02</t>
  </si>
  <si>
    <t>Centre-Est</t>
  </si>
  <si>
    <t>BF-04</t>
  </si>
  <si>
    <t>Centre-Nord</t>
  </si>
  <si>
    <t>BF-05</t>
  </si>
  <si>
    <t>Centre-Ouest</t>
  </si>
  <si>
    <t>BF-06</t>
  </si>
  <si>
    <t>Centre-Sud</t>
  </si>
  <si>
    <t>BF-07</t>
  </si>
  <si>
    <t>Est</t>
  </si>
  <si>
    <t>BF-08</t>
  </si>
  <si>
    <t>Hauts-Bassins</t>
  </si>
  <si>
    <t>BF-09</t>
  </si>
  <si>
    <t>South-East District</t>
  </si>
  <si>
    <t>BW-SE</t>
  </si>
  <si>
    <t>Chobe District</t>
  </si>
  <si>
    <t>BW-CH</t>
  </si>
  <si>
    <t>Kgatleng District</t>
  </si>
  <si>
    <t>BW-KL</t>
  </si>
  <si>
    <t>North-East District</t>
  </si>
  <si>
    <t>BW-NE</t>
  </si>
  <si>
    <t>Central District</t>
  </si>
  <si>
    <t>BW-CE</t>
  </si>
  <si>
    <t>Ghanzi District</t>
  </si>
  <si>
    <t>BW-GH</t>
  </si>
  <si>
    <t>Kweneng District</t>
  </si>
  <si>
    <t>BW-KW</t>
  </si>
  <si>
    <t>Southern District</t>
  </si>
  <si>
    <t>BW-SO</t>
  </si>
  <si>
    <t>Kgalagadi District</t>
  </si>
  <si>
    <t>BW-KG</t>
  </si>
  <si>
    <t>North-West District</t>
  </si>
  <si>
    <t>BW-NW</t>
  </si>
  <si>
    <t>Vakaga</t>
  </si>
  <si>
    <t>CF-VK</t>
  </si>
  <si>
    <t>Mambéré-Kadéï</t>
  </si>
  <si>
    <t>CF-HS</t>
  </si>
  <si>
    <t>Nana-Grébizi</t>
  </si>
  <si>
    <t>CF-KB</t>
  </si>
  <si>
    <t>Nana-Mambéré</t>
  </si>
  <si>
    <t>CF-NM</t>
  </si>
  <si>
    <t>Ouaka</t>
  </si>
  <si>
    <t>CF-UK</t>
  </si>
  <si>
    <t>Ouham</t>
  </si>
  <si>
    <t>CF-AC</t>
  </si>
  <si>
    <t>Sangha-Mbaéré</t>
  </si>
  <si>
    <t>CF-SE</t>
  </si>
  <si>
    <t>Lobaye</t>
  </si>
  <si>
    <t>CF-LB</t>
  </si>
  <si>
    <t>Bangui</t>
  </si>
  <si>
    <t>CF-BGF</t>
  </si>
  <si>
    <t>Bamingui-Bangoran</t>
  </si>
  <si>
    <t>CF-BB</t>
  </si>
  <si>
    <t>Haute-Kotto</t>
  </si>
  <si>
    <t>CF-HK</t>
  </si>
  <si>
    <t>Haut-Mbomou</t>
  </si>
  <si>
    <t>CF-HM</t>
  </si>
  <si>
    <t>Mbomou</t>
  </si>
  <si>
    <t>CF-MB</t>
  </si>
  <si>
    <t>Basse-Kotto</t>
  </si>
  <si>
    <t>CF-BK</t>
  </si>
  <si>
    <t>Ouham-Pendé</t>
  </si>
  <si>
    <t>CF-OP</t>
  </si>
  <si>
    <t>Ombella M'Poko</t>
  </si>
  <si>
    <t>CF-MP</t>
  </si>
  <si>
    <t>Kémo</t>
  </si>
  <si>
    <t>CF-KG</t>
  </si>
  <si>
    <t>Bas-Sassandra</t>
  </si>
  <si>
    <t>CI-BS</t>
  </si>
  <si>
    <t>Valle Du Bandama</t>
  </si>
  <si>
    <t>CI-VB</t>
  </si>
  <si>
    <t>Woroba</t>
  </si>
  <si>
    <t>CI-WR</t>
  </si>
  <si>
    <t>Zanzan</t>
  </si>
  <si>
    <t>CI-ZZ</t>
  </si>
  <si>
    <t>Lagunes</t>
  </si>
  <si>
    <t>CI-LG</t>
  </si>
  <si>
    <t>Comoe</t>
  </si>
  <si>
    <t>CI-CM</t>
  </si>
  <si>
    <t>Denguele</t>
  </si>
  <si>
    <t>CI-DN</t>
  </si>
  <si>
    <t>District Autonome D'Abidjan</t>
  </si>
  <si>
    <t>CI-AB</t>
  </si>
  <si>
    <t>District Autonome De Yamousso*</t>
  </si>
  <si>
    <t>CI-YM</t>
  </si>
  <si>
    <t>Goh-Djiboua</t>
  </si>
  <si>
    <t>CI-GD</t>
  </si>
  <si>
    <t>Lacs</t>
  </si>
  <si>
    <t>CI-LC</t>
  </si>
  <si>
    <t>Montagnes</t>
  </si>
  <si>
    <t>CI-MG</t>
  </si>
  <si>
    <t>Sassandra-Marahoue</t>
  </si>
  <si>
    <t>CI-SM</t>
  </si>
  <si>
    <t>Savanes</t>
  </si>
  <si>
    <t>CI-SV</t>
  </si>
  <si>
    <t>CM-LT</t>
  </si>
  <si>
    <t>Northwest</t>
  </si>
  <si>
    <t>CM-NW</t>
  </si>
  <si>
    <t>CM-SU</t>
  </si>
  <si>
    <t>CM-ES</t>
  </si>
  <si>
    <t>Southwest</t>
  </si>
  <si>
    <t>CM-SW</t>
  </si>
  <si>
    <t>CM-OU</t>
  </si>
  <si>
    <t>CM-NO</t>
  </si>
  <si>
    <t>Adamawa</t>
  </si>
  <si>
    <t>CM-AD</t>
  </si>
  <si>
    <t>CM-CE</t>
  </si>
  <si>
    <t>Far-North</t>
  </si>
  <si>
    <t>CM-EN</t>
  </si>
  <si>
    <t>Upper Uele</t>
  </si>
  <si>
    <t>CD-HU</t>
  </si>
  <si>
    <t>Haut-Lomami</t>
  </si>
  <si>
    <t>CD-HL</t>
  </si>
  <si>
    <t>Kongo-Central</t>
  </si>
  <si>
    <t>CD-BC</t>
  </si>
  <si>
    <t>Kwango</t>
  </si>
  <si>
    <t>CD-KG</t>
  </si>
  <si>
    <t>Sankuru</t>
  </si>
  <si>
    <t>CD-SA</t>
  </si>
  <si>
    <t>Sud-Ubangi</t>
  </si>
  <si>
    <t>CD-SU</t>
  </si>
  <si>
    <t>Tanganyika</t>
  </si>
  <si>
    <t>CD-TA</t>
  </si>
  <si>
    <t>Kasai</t>
  </si>
  <si>
    <t>CD-KS</t>
  </si>
  <si>
    <t>Kasai-Oriental</t>
  </si>
  <si>
    <t>CD-KE</t>
  </si>
  <si>
    <t>Maniema</t>
  </si>
  <si>
    <t>CD-MA</t>
  </si>
  <si>
    <t>North Kivu</t>
  </si>
  <si>
    <t>CD-NK</t>
  </si>
  <si>
    <t>Ituri</t>
  </si>
  <si>
    <t>CD-IT</t>
  </si>
  <si>
    <t>South Kivu</t>
  </si>
  <si>
    <t>CD-SK</t>
  </si>
  <si>
    <t>Central Kasai</t>
  </si>
  <si>
    <t>CD-KC</t>
  </si>
  <si>
    <t>Lomami</t>
  </si>
  <si>
    <t>CD-LO</t>
  </si>
  <si>
    <t>Lualaba</t>
  </si>
  <si>
    <t>CD-LU</t>
  </si>
  <si>
    <t>Kinshasa</t>
  </si>
  <si>
    <t>CD-KN</t>
  </si>
  <si>
    <t>Kwilu</t>
  </si>
  <si>
    <t>CD-KL</t>
  </si>
  <si>
    <t>Mai-Ndombe</t>
  </si>
  <si>
    <t>CD-MN</t>
  </si>
  <si>
    <t>Tshopo</t>
  </si>
  <si>
    <t>CD-TO</t>
  </si>
  <si>
    <t>Lower Uele</t>
  </si>
  <si>
    <t>CD-BU</t>
  </si>
  <si>
    <t>Mongala</t>
  </si>
  <si>
    <t>CD-MO</t>
  </si>
  <si>
    <t>Nord-Ubangi</t>
  </si>
  <si>
    <t>CD-NU</t>
  </si>
  <si>
    <t>Tshuapa</t>
  </si>
  <si>
    <t>CD-TU</t>
  </si>
  <si>
    <t>Équateur</t>
  </si>
  <si>
    <t>CD-EQ</t>
  </si>
  <si>
    <t>Haut-Katanga</t>
  </si>
  <si>
    <t>CD-HK</t>
  </si>
  <si>
    <t>Bouenza</t>
  </si>
  <si>
    <t>CG-11</t>
  </si>
  <si>
    <t>Sangha</t>
  </si>
  <si>
    <t>CG-13</t>
  </si>
  <si>
    <t>Brazzaville</t>
  </si>
  <si>
    <t>CG-BZV</t>
  </si>
  <si>
    <t>Pointe-Noire</t>
  </si>
  <si>
    <t>CG-16</t>
  </si>
  <si>
    <t>Cuvette</t>
  </si>
  <si>
    <t>CG-8</t>
  </si>
  <si>
    <t>Cuvette-Ouest</t>
  </si>
  <si>
    <t>CG-15</t>
  </si>
  <si>
    <t>Kouilou</t>
  </si>
  <si>
    <t>CG-5</t>
  </si>
  <si>
    <t>Likouala</t>
  </si>
  <si>
    <t>CG-2</t>
  </si>
  <si>
    <t>Lékoumou</t>
  </si>
  <si>
    <t>CG-7</t>
  </si>
  <si>
    <t>Niari</t>
  </si>
  <si>
    <t>CG-9</t>
  </si>
  <si>
    <t>Plateaux</t>
  </si>
  <si>
    <t>CG-14</t>
  </si>
  <si>
    <t>Pool</t>
  </si>
  <si>
    <t>CG-12</t>
  </si>
  <si>
    <t>Moheli</t>
  </si>
  <si>
    <t>KM-M</t>
  </si>
  <si>
    <t>Anjouan</t>
  </si>
  <si>
    <t>KM-A</t>
  </si>
  <si>
    <t>Grande Comore</t>
  </si>
  <si>
    <t>KM-G</t>
  </si>
  <si>
    <t>Boa Vista</t>
  </si>
  <si>
    <t>CV-BV</t>
  </si>
  <si>
    <t>Paul</t>
  </si>
  <si>
    <t>CV-PA</t>
  </si>
  <si>
    <t>Mosteiros</t>
  </si>
  <si>
    <t>CV-MO</t>
  </si>
  <si>
    <t>Santa Catarina do Fogo</t>
  </si>
  <si>
    <t>CV-CF</t>
  </si>
  <si>
    <t>São Filipe</t>
  </si>
  <si>
    <t>CV-SF</t>
  </si>
  <si>
    <t>São Miguel</t>
  </si>
  <si>
    <t>CV-SM</t>
  </si>
  <si>
    <t>Tarrafal</t>
  </si>
  <si>
    <t>CV-TA</t>
  </si>
  <si>
    <t>Santa Catarina</t>
  </si>
  <si>
    <t>CV-CA</t>
  </si>
  <si>
    <t>Santa Cruz</t>
  </si>
  <si>
    <t>CV-CR</t>
  </si>
  <si>
    <t>São Salvador do Mundo</t>
  </si>
  <si>
    <t>CV-SS</t>
  </si>
  <si>
    <t>São Lourenço dos Órgãos</t>
  </si>
  <si>
    <t>CV-S0</t>
  </si>
  <si>
    <t>Brava</t>
  </si>
  <si>
    <t>CV-BR</t>
  </si>
  <si>
    <t>São Domingos</t>
  </si>
  <si>
    <t>CV-SD</t>
  </si>
  <si>
    <t>Praia</t>
  </si>
  <si>
    <t>CV-PR</t>
  </si>
  <si>
    <t>Ribeira Grande de Santiago</t>
  </si>
  <si>
    <t>CV-RS</t>
  </si>
  <si>
    <t>Maio</t>
  </si>
  <si>
    <t>CV-MA</t>
  </si>
  <si>
    <t>Sal</t>
  </si>
  <si>
    <t>CV-SL</t>
  </si>
  <si>
    <t>São Vicente</t>
  </si>
  <si>
    <t>CV-SV</t>
  </si>
  <si>
    <t>Ribeira Brava</t>
  </si>
  <si>
    <t>CV-RB</t>
  </si>
  <si>
    <t>Tarrafal de São Nicolau</t>
  </si>
  <si>
    <t>CV-TS</t>
  </si>
  <si>
    <t>Porto Novo</t>
  </si>
  <si>
    <t>CV-PN</t>
  </si>
  <si>
    <t>Ribeira Grande</t>
  </si>
  <si>
    <t>CV-RG</t>
  </si>
  <si>
    <t>Obock</t>
  </si>
  <si>
    <t>DJ-OB</t>
  </si>
  <si>
    <t>Tadjourah</t>
  </si>
  <si>
    <t>DJ-TA</t>
  </si>
  <si>
    <t>Dikhil</t>
  </si>
  <si>
    <t>DJ-DI</t>
  </si>
  <si>
    <t>Ali Sabieh</t>
  </si>
  <si>
    <t>DJ-AS</t>
  </si>
  <si>
    <t>Djibouti</t>
  </si>
  <si>
    <t>DJ-DJ</t>
  </si>
  <si>
    <t>Arta</t>
  </si>
  <si>
    <t>DJ-AR</t>
  </si>
  <si>
    <t>Tiaret</t>
  </si>
  <si>
    <t>DZ-14</t>
  </si>
  <si>
    <t>Chlef</t>
  </si>
  <si>
    <t>DZ-02</t>
  </si>
  <si>
    <t>Constantine</t>
  </si>
  <si>
    <t>DZ-25</t>
  </si>
  <si>
    <t>El Tarf</t>
  </si>
  <si>
    <t>DZ-36</t>
  </si>
  <si>
    <t>Ghardaia</t>
  </si>
  <si>
    <t>DZ-47</t>
  </si>
  <si>
    <t>Tindouf</t>
  </si>
  <si>
    <t>DZ-37</t>
  </si>
  <si>
    <t>Skikda</t>
  </si>
  <si>
    <t>DZ-21</t>
  </si>
  <si>
    <t>Tipaza</t>
  </si>
  <si>
    <t>DZ-42</t>
  </si>
  <si>
    <t>Tissemsilt</t>
  </si>
  <si>
    <t>DZ-38</t>
  </si>
  <si>
    <t>Tlemcen</t>
  </si>
  <si>
    <t>DZ-13</t>
  </si>
  <si>
    <t>Sidi Bel Abbès</t>
  </si>
  <si>
    <t>DZ-22</t>
  </si>
  <si>
    <t>Ouargla</t>
  </si>
  <si>
    <t>DZ-30</t>
  </si>
  <si>
    <t>Sétif</t>
  </si>
  <si>
    <t>DZ-19</t>
  </si>
  <si>
    <t>Relizane</t>
  </si>
  <si>
    <t>DZ-48</t>
  </si>
  <si>
    <t>Oum El Bouaghi</t>
  </si>
  <si>
    <t>DZ-04</t>
  </si>
  <si>
    <t>Naâma</t>
  </si>
  <si>
    <t>DZ-45</t>
  </si>
  <si>
    <t>M'Sila</t>
  </si>
  <si>
    <t>DZ-28</t>
  </si>
  <si>
    <t>Mila</t>
  </si>
  <si>
    <t>DZ-43</t>
  </si>
  <si>
    <t>Illizi</t>
  </si>
  <si>
    <t>DZ-33</t>
  </si>
  <si>
    <t>Guelma</t>
  </si>
  <si>
    <t>DZ-24</t>
  </si>
  <si>
    <t>Djelfa</t>
  </si>
  <si>
    <t>DZ-17</t>
  </si>
  <si>
    <t>El Oued</t>
  </si>
  <si>
    <t>DZ-39</t>
  </si>
  <si>
    <t>Saïda</t>
  </si>
  <si>
    <t>DZ-20</t>
  </si>
  <si>
    <t>Batna</t>
  </si>
  <si>
    <t>DZ-05</t>
  </si>
  <si>
    <t>Algiers</t>
  </si>
  <si>
    <t>DZ-16</t>
  </si>
  <si>
    <t>Laghouat</t>
  </si>
  <si>
    <t>DZ-03</t>
  </si>
  <si>
    <t>Jijel</t>
  </si>
  <si>
    <t>DZ-18</t>
  </si>
  <si>
    <t>Mascara</t>
  </si>
  <si>
    <t>DZ-29</t>
  </si>
  <si>
    <t>Médéa</t>
  </si>
  <si>
    <t>DZ-26</t>
  </si>
  <si>
    <t>Mostaganem</t>
  </si>
  <si>
    <t>DZ-27</t>
  </si>
  <si>
    <t>Tébessa</t>
  </si>
  <si>
    <t>DZ-12</t>
  </si>
  <si>
    <t>Boumerdès</t>
  </si>
  <si>
    <t>DZ-35</t>
  </si>
  <si>
    <t>Blida</t>
  </si>
  <si>
    <t>DZ-09</t>
  </si>
  <si>
    <t>Aïn Defla</t>
  </si>
  <si>
    <t>DZ-44</t>
  </si>
  <si>
    <t>Bejaia</t>
  </si>
  <si>
    <t>DZ-06</t>
  </si>
  <si>
    <t>Tamanrasset</t>
  </si>
  <si>
    <t>DZ-11</t>
  </si>
  <si>
    <t>Khenchela</t>
  </si>
  <si>
    <t>DZ-40</t>
  </si>
  <si>
    <t>Oran</t>
  </si>
  <si>
    <t>DZ-31</t>
  </si>
  <si>
    <t>Bouira</t>
  </si>
  <si>
    <t>DZ-10</t>
  </si>
  <si>
    <t>El Bayadh</t>
  </si>
  <si>
    <t>DZ-32</t>
  </si>
  <si>
    <t>Annaba</t>
  </si>
  <si>
    <t>DZ-23</t>
  </si>
  <si>
    <t>Souk Ahras</t>
  </si>
  <si>
    <t>DZ-41</t>
  </si>
  <si>
    <t>Tizi Ouzou</t>
  </si>
  <si>
    <t>DZ-15</t>
  </si>
  <si>
    <t>Adrar</t>
  </si>
  <si>
    <t>DZ-01</t>
  </si>
  <si>
    <t>Aïn Témouchent</t>
  </si>
  <si>
    <t>DZ-46</t>
  </si>
  <si>
    <t>Béchar</t>
  </si>
  <si>
    <t>DZ-08</t>
  </si>
  <si>
    <t>Biskra</t>
  </si>
  <si>
    <t>DZ-07</t>
  </si>
  <si>
    <t>Bordj Bou Arreridj?</t>
  </si>
  <si>
    <t>DZ-34</t>
  </si>
  <si>
    <t>North Sinai Governorate</t>
  </si>
  <si>
    <t>EG-SIN</t>
  </si>
  <si>
    <t>Gharbiyya Governorate</t>
  </si>
  <si>
    <t>EG-GH</t>
  </si>
  <si>
    <t>Faiyum Governorate</t>
  </si>
  <si>
    <t>EG-FYM</t>
  </si>
  <si>
    <t>Beni Suef Governorate</t>
  </si>
  <si>
    <t>EG-BNS</t>
  </si>
  <si>
    <t>Minya Governate</t>
  </si>
  <si>
    <t>EG-MN</t>
  </si>
  <si>
    <t>Asyut Governorate</t>
  </si>
  <si>
    <t>EG-AST</t>
  </si>
  <si>
    <t>Sohag Governorate</t>
  </si>
  <si>
    <t>EG-SHG</t>
  </si>
  <si>
    <t>Qena Governorate</t>
  </si>
  <si>
    <t>EG-KN</t>
  </si>
  <si>
    <t>Luxor Governate</t>
  </si>
  <si>
    <t>EG-LX</t>
  </si>
  <si>
    <t>Giza Governorate</t>
  </si>
  <si>
    <t>EG-GZ</t>
  </si>
  <si>
    <t>Monufia Governorate</t>
  </si>
  <si>
    <t>EG-MNF</t>
  </si>
  <si>
    <t>South Sinai Governorate</t>
  </si>
  <si>
    <t>EG-JS</t>
  </si>
  <si>
    <t>Beheira Governorate</t>
  </si>
  <si>
    <t>EG-BH</t>
  </si>
  <si>
    <t>Cairo Governorate</t>
  </si>
  <si>
    <t>EG-C</t>
  </si>
  <si>
    <t>Qalyubia Governorate</t>
  </si>
  <si>
    <t>EG-KB</t>
  </si>
  <si>
    <t>Dakahlia Governorate</t>
  </si>
  <si>
    <t>EG-DK</t>
  </si>
  <si>
    <t>Damietta Governorate</t>
  </si>
  <si>
    <t>EG-DT</t>
  </si>
  <si>
    <t>Kafr el-Sheikh Governorate</t>
  </si>
  <si>
    <t>EG-KFS</t>
  </si>
  <si>
    <t>Port Said Governorate</t>
  </si>
  <si>
    <t>EG-PTS</t>
  </si>
  <si>
    <t>Al Sharqia Governorate</t>
  </si>
  <si>
    <t>EG-SHR</t>
  </si>
  <si>
    <t>Aswan Governorate</t>
  </si>
  <si>
    <t>EG-ASN</t>
  </si>
  <si>
    <t>Red Sea Governorate</t>
  </si>
  <si>
    <t>EG-BA</t>
  </si>
  <si>
    <t>Matrouh Governorate</t>
  </si>
  <si>
    <t>EG-MT</t>
  </si>
  <si>
    <t>New Valley Governorate</t>
  </si>
  <si>
    <t>EG-WAD</t>
  </si>
  <si>
    <t>Alexandria Governorate</t>
  </si>
  <si>
    <t>EG-ALX</t>
  </si>
  <si>
    <t>Ismailia Governorate</t>
  </si>
  <si>
    <t>EG-IS</t>
  </si>
  <si>
    <t>Suez Governorate</t>
  </si>
  <si>
    <t>EG-SUZ</t>
  </si>
  <si>
    <t>Anseba Region</t>
  </si>
  <si>
    <t>ER-AN</t>
  </si>
  <si>
    <t>Gash-Barka Region</t>
  </si>
  <si>
    <t>ER-GB</t>
  </si>
  <si>
    <t>Debub Region</t>
  </si>
  <si>
    <t>ER-DU</t>
  </si>
  <si>
    <t>Maekel Region</t>
  </si>
  <si>
    <t>ER-MA</t>
  </si>
  <si>
    <t>Northen Red Sea Region</t>
  </si>
  <si>
    <t>ER-SK</t>
  </si>
  <si>
    <t>Southern Red Sea Region</t>
  </si>
  <si>
    <t>ER-DK</t>
  </si>
  <si>
    <t>Addis Ababa</t>
  </si>
  <si>
    <t>ET-AA</t>
  </si>
  <si>
    <t>Somali</t>
  </si>
  <si>
    <t>ET-SO</t>
  </si>
  <si>
    <t>Tigray</t>
  </si>
  <si>
    <t>ET-TI</t>
  </si>
  <si>
    <t>Afar</t>
  </si>
  <si>
    <t>ET-AF</t>
  </si>
  <si>
    <t>Amhara</t>
  </si>
  <si>
    <t>ET-AM</t>
  </si>
  <si>
    <t>Beneshangul Gumu</t>
  </si>
  <si>
    <t>ET-BE</t>
  </si>
  <si>
    <t>Dire Dawa</t>
  </si>
  <si>
    <t>ET-DD</t>
  </si>
  <si>
    <t>Gambela</t>
  </si>
  <si>
    <t>ET-GA</t>
  </si>
  <si>
    <t>Hareri</t>
  </si>
  <si>
    <t>ET-HA</t>
  </si>
  <si>
    <t>Oromia</t>
  </si>
  <si>
    <t>ET-OR</t>
  </si>
  <si>
    <t>SNNPR</t>
  </si>
  <si>
    <t>ET-SN</t>
  </si>
  <si>
    <t>Nyanga</t>
  </si>
  <si>
    <t>None</t>
  </si>
  <si>
    <t>Ngounie</t>
  </si>
  <si>
    <t>Ogooue-Maritime</t>
  </si>
  <si>
    <t>Haut-Ogooue</t>
  </si>
  <si>
    <t>Moyen-Ogooue</t>
  </si>
  <si>
    <t>Ogooue-Lolo</t>
  </si>
  <si>
    <t>Estuaire</t>
  </si>
  <si>
    <t>Ogooue-Ivindo</t>
  </si>
  <si>
    <t>Woleu-Ntem</t>
  </si>
  <si>
    <t>Greater Accra</t>
  </si>
  <si>
    <t>GH-AA</t>
  </si>
  <si>
    <t>Upper East</t>
  </si>
  <si>
    <t>GH-UE</t>
  </si>
  <si>
    <t>GH-CP</t>
  </si>
  <si>
    <t>Western</t>
  </si>
  <si>
    <t>GH-WP</t>
  </si>
  <si>
    <t>Eastern</t>
  </si>
  <si>
    <t>GH-EP</t>
  </si>
  <si>
    <t>Ashanti</t>
  </si>
  <si>
    <t>GH-AH</t>
  </si>
  <si>
    <t>Volta</t>
  </si>
  <si>
    <t>GH-TV</t>
  </si>
  <si>
    <t>Brong Ahafo</t>
  </si>
  <si>
    <t>GH-BA</t>
  </si>
  <si>
    <t>Northern</t>
  </si>
  <si>
    <t>GH-NP</t>
  </si>
  <si>
    <t>Upper West</t>
  </si>
  <si>
    <t>GH-UW</t>
  </si>
  <si>
    <t>Boke</t>
  </si>
  <si>
    <t>GN-B</t>
  </si>
  <si>
    <t>Conakry</t>
  </si>
  <si>
    <t>GN-C</t>
  </si>
  <si>
    <t>Faranah</t>
  </si>
  <si>
    <t>GN-F</t>
  </si>
  <si>
    <t>Kankan</t>
  </si>
  <si>
    <t>GN-K</t>
  </si>
  <si>
    <t>Kindia</t>
  </si>
  <si>
    <t>GN-D</t>
  </si>
  <si>
    <t>Labe</t>
  </si>
  <si>
    <t>GN-L</t>
  </si>
  <si>
    <t>Mamou</t>
  </si>
  <si>
    <t>GN-M</t>
  </si>
  <si>
    <t>Nzerekore</t>
  </si>
  <si>
    <t>GN-N</t>
  </si>
  <si>
    <t>Brikama</t>
  </si>
  <si>
    <t>Mansa Konko</t>
  </si>
  <si>
    <t>Basse</t>
  </si>
  <si>
    <t>Banjul</t>
  </si>
  <si>
    <t>Kanifing</t>
  </si>
  <si>
    <t>Kerewan</t>
  </si>
  <si>
    <t>Janjanbureh</t>
  </si>
  <si>
    <t>Kuntaur</t>
  </si>
  <si>
    <t>Bissau</t>
  </si>
  <si>
    <t>GW-BS</t>
  </si>
  <si>
    <t>Bafatá</t>
  </si>
  <si>
    <t>GW-BA</t>
  </si>
  <si>
    <t>Biombo</t>
  </si>
  <si>
    <t>GW-BM</t>
  </si>
  <si>
    <t>Bolama</t>
  </si>
  <si>
    <t>GW-BL</t>
  </si>
  <si>
    <t>Cacheu</t>
  </si>
  <si>
    <t>GW-CA</t>
  </si>
  <si>
    <t>Gabu</t>
  </si>
  <si>
    <t>GW-GA</t>
  </si>
  <si>
    <t>Oio</t>
  </si>
  <si>
    <t>GW-OI</t>
  </si>
  <si>
    <t>Quinara</t>
  </si>
  <si>
    <t>GW-QU</t>
  </si>
  <si>
    <t>Tombali</t>
  </si>
  <si>
    <t>GW-TO</t>
  </si>
  <si>
    <t>Annobón</t>
  </si>
  <si>
    <t>GQ-AN</t>
  </si>
  <si>
    <t>Bioko Norte</t>
  </si>
  <si>
    <t>GQ-BN</t>
  </si>
  <si>
    <t>Bioko Sur</t>
  </si>
  <si>
    <t>GQ-BS</t>
  </si>
  <si>
    <t>Litoral Province</t>
  </si>
  <si>
    <t>GQ-LI</t>
  </si>
  <si>
    <t>Kié-Ntem Province</t>
  </si>
  <si>
    <t>GQ-KN</t>
  </si>
  <si>
    <t>Centro Sur Province</t>
  </si>
  <si>
    <t>GQ-CS</t>
  </si>
  <si>
    <t>Wele-Nzas Province</t>
  </si>
  <si>
    <t>GQ-WN</t>
  </si>
  <si>
    <t>Bomet</t>
  </si>
  <si>
    <t>KE-02</t>
  </si>
  <si>
    <t>Nyamira</t>
  </si>
  <si>
    <t>KE-34</t>
  </si>
  <si>
    <t>Siaya</t>
  </si>
  <si>
    <t>KE-38</t>
  </si>
  <si>
    <t>Busia</t>
  </si>
  <si>
    <t>KE-04</t>
  </si>
  <si>
    <t>Vihiga</t>
  </si>
  <si>
    <t>KE-45</t>
  </si>
  <si>
    <t>Machakos</t>
  </si>
  <si>
    <t>KE-22</t>
  </si>
  <si>
    <t>Makueni</t>
  </si>
  <si>
    <t>KE-23</t>
  </si>
  <si>
    <t>Nairobi</t>
  </si>
  <si>
    <t>KE-30</t>
  </si>
  <si>
    <t>Baringo</t>
  </si>
  <si>
    <t>KE-01</t>
  </si>
  <si>
    <t>Bungoma</t>
  </si>
  <si>
    <t>KE-03</t>
  </si>
  <si>
    <t>Elegeyo-Marakwet</t>
  </si>
  <si>
    <t>KE-05</t>
  </si>
  <si>
    <t>Kisii</t>
  </si>
  <si>
    <t>KE-16</t>
  </si>
  <si>
    <t>Embu</t>
  </si>
  <si>
    <t>KE-06</t>
  </si>
  <si>
    <t>Garissa</t>
  </si>
  <si>
    <t>KE-07</t>
  </si>
  <si>
    <t>Isiolo</t>
  </si>
  <si>
    <t>KE-09</t>
  </si>
  <si>
    <t>Kakamega</t>
  </si>
  <si>
    <t>KE-11</t>
  </si>
  <si>
    <t>Kiambu</t>
  </si>
  <si>
    <t>KE-13</t>
  </si>
  <si>
    <t>Kilifi</t>
  </si>
  <si>
    <t>KE-14</t>
  </si>
  <si>
    <t>Kirinyaga</t>
  </si>
  <si>
    <t>KE-15</t>
  </si>
  <si>
    <t>Kitui</t>
  </si>
  <si>
    <t>KE-18</t>
  </si>
  <si>
    <t>Kwale</t>
  </si>
  <si>
    <t>KE-19</t>
  </si>
  <si>
    <t>Laikipia</t>
  </si>
  <si>
    <t>KE-20</t>
  </si>
  <si>
    <t>Narok</t>
  </si>
  <si>
    <t>KE-33</t>
  </si>
  <si>
    <t>Lamu</t>
  </si>
  <si>
    <t>KE-21</t>
  </si>
  <si>
    <t>Mandera</t>
  </si>
  <si>
    <t>KE-24</t>
  </si>
  <si>
    <t>Marsabit</t>
  </si>
  <si>
    <t>KE-25</t>
  </si>
  <si>
    <t>Meru</t>
  </si>
  <si>
    <t>KE-26</t>
  </si>
  <si>
    <t>Mombasa</t>
  </si>
  <si>
    <t>KE-28</t>
  </si>
  <si>
    <t>Nandi</t>
  </si>
  <si>
    <t>KE-32</t>
  </si>
  <si>
    <t>Nyandarua</t>
  </si>
  <si>
    <t>KE-35</t>
  </si>
  <si>
    <t>Nyeri</t>
  </si>
  <si>
    <t>KE-36</t>
  </si>
  <si>
    <t>Samburu</t>
  </si>
  <si>
    <t>KE-37</t>
  </si>
  <si>
    <t>Taita Taveta</t>
  </si>
  <si>
    <t>KE-39</t>
  </si>
  <si>
    <t>Homa Bay</t>
  </si>
  <si>
    <t>KE-08</t>
  </si>
  <si>
    <t>Tana River</t>
  </si>
  <si>
    <t>KE-40</t>
  </si>
  <si>
    <t>Tharaka-Nithi</t>
  </si>
  <si>
    <t>KE-41</t>
  </si>
  <si>
    <t>Trans Nzoia</t>
  </si>
  <si>
    <t>KE-42</t>
  </si>
  <si>
    <t>Turkana</t>
  </si>
  <si>
    <t>KE-43</t>
  </si>
  <si>
    <t>Uasin Gishu</t>
  </si>
  <si>
    <t>KE-44</t>
  </si>
  <si>
    <t>Wajir</t>
  </si>
  <si>
    <t>KE-46</t>
  </si>
  <si>
    <t>West Pokot</t>
  </si>
  <si>
    <t>KE-47</t>
  </si>
  <si>
    <t>Murang`a</t>
  </si>
  <si>
    <t>KE-29</t>
  </si>
  <si>
    <t>Migori</t>
  </si>
  <si>
    <t>KE-27</t>
  </si>
  <si>
    <t>Nakuru</t>
  </si>
  <si>
    <t>KE-31</t>
  </si>
  <si>
    <t>Kajiado</t>
  </si>
  <si>
    <t>KE-10</t>
  </si>
  <si>
    <t>Kericho</t>
  </si>
  <si>
    <t>KE-12</t>
  </si>
  <si>
    <t>Kisumu</t>
  </si>
  <si>
    <t>KE-17</t>
  </si>
  <si>
    <t>Bomi</t>
  </si>
  <si>
    <t>LR-BM</t>
  </si>
  <si>
    <t>Maryland</t>
  </si>
  <si>
    <t>LR-MY</t>
  </si>
  <si>
    <t>Montserrado</t>
  </si>
  <si>
    <t>LR-MO</t>
  </si>
  <si>
    <t>Nimba</t>
  </si>
  <si>
    <t>LR-NI</t>
  </si>
  <si>
    <t>River Gee</t>
  </si>
  <si>
    <t>LR-RG</t>
  </si>
  <si>
    <t>Rivercess</t>
  </si>
  <si>
    <t>LR-RI</t>
  </si>
  <si>
    <t>Sinoe</t>
  </si>
  <si>
    <t>LR-SI</t>
  </si>
  <si>
    <t>Bong</t>
  </si>
  <si>
    <t>LR-BG</t>
  </si>
  <si>
    <t>Gbarpolu</t>
  </si>
  <si>
    <t>LR-GP</t>
  </si>
  <si>
    <t>Grand Bassa</t>
  </si>
  <si>
    <t>LR-GB</t>
  </si>
  <si>
    <t>Grand Cape Mount</t>
  </si>
  <si>
    <t>LR-CM</t>
  </si>
  <si>
    <t>Grand Gedeh</t>
  </si>
  <si>
    <t>LR-GG</t>
  </si>
  <si>
    <t>Grand Kru</t>
  </si>
  <si>
    <t>LR-GK</t>
  </si>
  <si>
    <t>Lofa</t>
  </si>
  <si>
    <t>LR-LO</t>
  </si>
  <si>
    <t>Margibi</t>
  </si>
  <si>
    <t>LR-MG</t>
  </si>
  <si>
    <t>Al Wahat</t>
  </si>
  <si>
    <t>LY-WA</t>
  </si>
  <si>
    <t>Kufra</t>
  </si>
  <si>
    <t>LY-KF</t>
  </si>
  <si>
    <t>Marj</t>
  </si>
  <si>
    <t>LY-MJ</t>
  </si>
  <si>
    <t>Misrata</t>
  </si>
  <si>
    <t>LY-MI</t>
  </si>
  <si>
    <t>Murzuq</t>
  </si>
  <si>
    <t>LY-MQ</t>
  </si>
  <si>
    <t>Nalut</t>
  </si>
  <si>
    <t>LY-NL</t>
  </si>
  <si>
    <t>Nuqat al Khams</t>
  </si>
  <si>
    <t>LY-NQ</t>
  </si>
  <si>
    <t>Sabha</t>
  </si>
  <si>
    <t>LY-SB</t>
  </si>
  <si>
    <t>Sirte</t>
  </si>
  <si>
    <t>LY-SR</t>
  </si>
  <si>
    <t>Tripoli</t>
  </si>
  <si>
    <t>LY-TB</t>
  </si>
  <si>
    <t>Wadi al Hayaa</t>
  </si>
  <si>
    <t>LY-WD</t>
  </si>
  <si>
    <t>Benghazi</t>
  </si>
  <si>
    <t>LY-BA</t>
  </si>
  <si>
    <t>Wadi al Shatii</t>
  </si>
  <si>
    <t>LY-WS</t>
  </si>
  <si>
    <t>Zawiya</t>
  </si>
  <si>
    <t>LY-ZA</t>
  </si>
  <si>
    <t>Murqub</t>
  </si>
  <si>
    <t>LY-MB</t>
  </si>
  <si>
    <t>Butnan</t>
  </si>
  <si>
    <t>LY-BU</t>
  </si>
  <si>
    <t>Derna</t>
  </si>
  <si>
    <t>LY-DR</t>
  </si>
  <si>
    <t>Ghat</t>
  </si>
  <si>
    <t>LY-GT</t>
  </si>
  <si>
    <t>Jabal al Akhdar</t>
  </si>
  <si>
    <t>LY-JA</t>
  </si>
  <si>
    <t>Jabal al Gharbi</t>
  </si>
  <si>
    <t>LY-JG</t>
  </si>
  <si>
    <t>Jafara</t>
  </si>
  <si>
    <t>LY-JI</t>
  </si>
  <si>
    <t>Jufra</t>
  </si>
  <si>
    <t>LY-JU</t>
  </si>
  <si>
    <t>Mokhotlong District</t>
  </si>
  <si>
    <t>LS-J</t>
  </si>
  <si>
    <t>Leribe District</t>
  </si>
  <si>
    <t>LS-C</t>
  </si>
  <si>
    <t>Maseru District</t>
  </si>
  <si>
    <t>LS-A</t>
  </si>
  <si>
    <t>Butha-Buthe District</t>
  </si>
  <si>
    <t>LS-B</t>
  </si>
  <si>
    <t>Mohale's Hoek District</t>
  </si>
  <si>
    <t>LS-F</t>
  </si>
  <si>
    <t>Mafeteng District</t>
  </si>
  <si>
    <t>LS-E</t>
  </si>
  <si>
    <t>Quthing District</t>
  </si>
  <si>
    <t>LS-G</t>
  </si>
  <si>
    <t>Berea District</t>
  </si>
  <si>
    <t>LS-D</t>
  </si>
  <si>
    <t>Thaba-Tseka District</t>
  </si>
  <si>
    <t>LS-K</t>
  </si>
  <si>
    <t>Qacha's Nek District</t>
  </si>
  <si>
    <t>LS-H</t>
  </si>
  <si>
    <t>Laâyoune-Sakia El Hamra</t>
  </si>
  <si>
    <t>Rabat-Salé-Kenitra</t>
  </si>
  <si>
    <t>Fez-Meknes</t>
  </si>
  <si>
    <t>Béni Mellal-Khénifra</t>
  </si>
  <si>
    <t>Tangier-Tetouan-Al Hoceima</t>
  </si>
  <si>
    <t>Oriental</t>
  </si>
  <si>
    <t>Drâa-Tafilalet</t>
  </si>
  <si>
    <t>Souss-Massa</t>
  </si>
  <si>
    <t>Guelmim-Oued Noun</t>
  </si>
  <si>
    <t>Casablanca-Settat</t>
  </si>
  <si>
    <t>Marrakech-Safi</t>
  </si>
  <si>
    <t>Dakhla-Oued Ed-Dahab</t>
  </si>
  <si>
    <t>Diana</t>
  </si>
  <si>
    <t>Alaotra-Mangoro</t>
  </si>
  <si>
    <t>Sofia</t>
  </si>
  <si>
    <t>Anosy</t>
  </si>
  <si>
    <t>Boeny</t>
  </si>
  <si>
    <t>Betsiboka</t>
  </si>
  <si>
    <t>Analamanga</t>
  </si>
  <si>
    <t>Bongolava</t>
  </si>
  <si>
    <t>Itasy</t>
  </si>
  <si>
    <t>Atsimo-Andrefana</t>
  </si>
  <si>
    <t>Androy</t>
  </si>
  <si>
    <t>Sava</t>
  </si>
  <si>
    <t>Atsimo-Atsinanana</t>
  </si>
  <si>
    <t>Matsiatra Ambony</t>
  </si>
  <si>
    <t>Vatovavy-Fitovinany</t>
  </si>
  <si>
    <t>Analanjirofo</t>
  </si>
  <si>
    <t>Amoron'i Mania</t>
  </si>
  <si>
    <t>Ihorombe</t>
  </si>
  <si>
    <t>Melaky</t>
  </si>
  <si>
    <t>Menabe</t>
  </si>
  <si>
    <t>Vakinankaratra</t>
  </si>
  <si>
    <t>Atsinanana</t>
  </si>
  <si>
    <t>Bamako</t>
  </si>
  <si>
    <t>ML-BKO</t>
  </si>
  <si>
    <t>Gao</t>
  </si>
  <si>
    <t>ML-7</t>
  </si>
  <si>
    <t>Kayes</t>
  </si>
  <si>
    <t>ML-1</t>
  </si>
  <si>
    <t>Kidal</t>
  </si>
  <si>
    <t>ML-8</t>
  </si>
  <si>
    <t>Koulikouro</t>
  </si>
  <si>
    <t>ML-2</t>
  </si>
  <si>
    <t>Mopti</t>
  </si>
  <si>
    <t>ML-5</t>
  </si>
  <si>
    <t>Segou</t>
  </si>
  <si>
    <t>ML-4</t>
  </si>
  <si>
    <t>Sikasso</t>
  </si>
  <si>
    <t>ML-3</t>
  </si>
  <si>
    <t>Tombouctou</t>
  </si>
  <si>
    <t>ML-6</t>
  </si>
  <si>
    <t>Cabo Delgado</t>
  </si>
  <si>
    <t>MZ-P</t>
  </si>
  <si>
    <t>Zambézia</t>
  </si>
  <si>
    <t>MZ-Q</t>
  </si>
  <si>
    <t>Nampula</t>
  </si>
  <si>
    <t>MZ-N</t>
  </si>
  <si>
    <t>Niassa</t>
  </si>
  <si>
    <t>MZ-A</t>
  </si>
  <si>
    <t>Gaza</t>
  </si>
  <si>
    <t>MZ-G</t>
  </si>
  <si>
    <t>Inhambane</t>
  </si>
  <si>
    <t>MZ-I</t>
  </si>
  <si>
    <t>Manica</t>
  </si>
  <si>
    <t>MZ-B</t>
  </si>
  <si>
    <t>Maputo</t>
  </si>
  <si>
    <t>MZ-L</t>
  </si>
  <si>
    <t>Sofala</t>
  </si>
  <si>
    <t>MZ-S</t>
  </si>
  <si>
    <t>Tete</t>
  </si>
  <si>
    <t>MZ-T</t>
  </si>
  <si>
    <t>Dakhlet-Nouadhibou</t>
  </si>
  <si>
    <t>MR-08</t>
  </si>
  <si>
    <t>Tiris-Zemmour</t>
  </si>
  <si>
    <t>MR-11</t>
  </si>
  <si>
    <t>Tagant</t>
  </si>
  <si>
    <t>MR-09</t>
  </si>
  <si>
    <t>Nouakchott</t>
  </si>
  <si>
    <t>Inchiri</t>
  </si>
  <si>
    <t>MR-12</t>
  </si>
  <si>
    <t>Brakna</t>
  </si>
  <si>
    <t>MR-05</t>
  </si>
  <si>
    <t>Assaba</t>
  </si>
  <si>
    <t>MR-03</t>
  </si>
  <si>
    <t>MR-07</t>
  </si>
  <si>
    <t>Hodh El Gharbi</t>
  </si>
  <si>
    <t>MR-02</t>
  </si>
  <si>
    <t>Guidimakha</t>
  </si>
  <si>
    <t>MR-10</t>
  </si>
  <si>
    <t>Hodh Ech Chargi</t>
  </si>
  <si>
    <t>MR-01</t>
  </si>
  <si>
    <t>Gorgol</t>
  </si>
  <si>
    <t>MR-04</t>
  </si>
  <si>
    <t>Trarza</t>
  </si>
  <si>
    <t>MR-06</t>
  </si>
  <si>
    <t>Black River</t>
  </si>
  <si>
    <t>MU-BL</t>
  </si>
  <si>
    <t>Rodrigues</t>
  </si>
  <si>
    <t>MU-RO</t>
  </si>
  <si>
    <t>Flacq</t>
  </si>
  <si>
    <t>MU-FL</t>
  </si>
  <si>
    <t>Grand Port</t>
  </si>
  <si>
    <t>MU-GP</t>
  </si>
  <si>
    <t>Moka</t>
  </si>
  <si>
    <t>MU-MO</t>
  </si>
  <si>
    <t>Pamplemousses</t>
  </si>
  <si>
    <t>MU-PA</t>
  </si>
  <si>
    <t>Plaines Wilhems</t>
  </si>
  <si>
    <t>MU-PW</t>
  </si>
  <si>
    <t>Port Louis</t>
  </si>
  <si>
    <t>MU-PL</t>
  </si>
  <si>
    <t>Rivière du Rempart</t>
  </si>
  <si>
    <t>MU-RR</t>
  </si>
  <si>
    <t>Savanne</t>
  </si>
  <si>
    <t>MU-SA</t>
  </si>
  <si>
    <t>Central Region</t>
  </si>
  <si>
    <t>MW-C</t>
  </si>
  <si>
    <t>Southern Region</t>
  </si>
  <si>
    <t>MW-S</t>
  </si>
  <si>
    <t>Northern Region</t>
  </si>
  <si>
    <t>MW-N</t>
  </si>
  <si>
    <t>Zambezi Region</t>
  </si>
  <si>
    <t>NA-CA</t>
  </si>
  <si>
    <t>Oshana Region</t>
  </si>
  <si>
    <t>NA-ON</t>
  </si>
  <si>
    <t>Oshikoto Region</t>
  </si>
  <si>
    <t>NA-OT</t>
  </si>
  <si>
    <t>Otjozondjupa Region</t>
  </si>
  <si>
    <t>NA-OD</t>
  </si>
  <si>
    <t>Kavango-East Region</t>
  </si>
  <si>
    <t>NA-KE</t>
  </si>
  <si>
    <t>Kavango-West Region</t>
  </si>
  <si>
    <t>NA-KW</t>
  </si>
  <si>
    <t>Erongo Region</t>
  </si>
  <si>
    <t>NA-ER</t>
  </si>
  <si>
    <t>Hardap Region</t>
  </si>
  <si>
    <t>NA-HA</t>
  </si>
  <si>
    <t>Karas Region</t>
  </si>
  <si>
    <t>NA-KA</t>
  </si>
  <si>
    <t>Khomas Region</t>
  </si>
  <si>
    <t>NA-KH</t>
  </si>
  <si>
    <t>Kunene Region</t>
  </si>
  <si>
    <t>NA-KU</t>
  </si>
  <si>
    <t>Ohangwena Region</t>
  </si>
  <si>
    <t>NA-OW</t>
  </si>
  <si>
    <t>Omaheke Region</t>
  </si>
  <si>
    <t>NA-OH</t>
  </si>
  <si>
    <t>Omusati Region</t>
  </si>
  <si>
    <t>NA-OS</t>
  </si>
  <si>
    <t>Agadez</t>
  </si>
  <si>
    <t>NE-1</t>
  </si>
  <si>
    <t>Diffa</t>
  </si>
  <si>
    <t>NE-2</t>
  </si>
  <si>
    <t>Dosso</t>
  </si>
  <si>
    <t>NE-3</t>
  </si>
  <si>
    <t>Maradi</t>
  </si>
  <si>
    <t>NE-4</t>
  </si>
  <si>
    <t>Tahoua</t>
  </si>
  <si>
    <t>NE-5</t>
  </si>
  <si>
    <t>Tillabery</t>
  </si>
  <si>
    <t>NE-6</t>
  </si>
  <si>
    <t>Niamey</t>
  </si>
  <si>
    <t>NE-8</t>
  </si>
  <si>
    <t>Zinder</t>
  </si>
  <si>
    <t>NE-7</t>
  </si>
  <si>
    <t>Abia</t>
  </si>
  <si>
    <t>NG-AB</t>
  </si>
  <si>
    <t>Delta</t>
  </si>
  <si>
    <t>NG-DE</t>
  </si>
  <si>
    <t>Ebonyi</t>
  </si>
  <si>
    <t>NG-EB</t>
  </si>
  <si>
    <t>Edo</t>
  </si>
  <si>
    <t>NG-ED</t>
  </si>
  <si>
    <t>Ekiti</t>
  </si>
  <si>
    <t>NG-EK</t>
  </si>
  <si>
    <t>Enugu</t>
  </si>
  <si>
    <t>NG-EN</t>
  </si>
  <si>
    <t>Federal Capital Territory</t>
  </si>
  <si>
    <t>NG-FC</t>
  </si>
  <si>
    <t>Gombe</t>
  </si>
  <si>
    <t>NG-GO</t>
  </si>
  <si>
    <t>Imo</t>
  </si>
  <si>
    <t>NG-IM</t>
  </si>
  <si>
    <t>Jigawa</t>
  </si>
  <si>
    <t>NG-JI</t>
  </si>
  <si>
    <t>Kaduna</t>
  </si>
  <si>
    <t>NG-KD</t>
  </si>
  <si>
    <t>NG-AD</t>
  </si>
  <si>
    <t>Kano</t>
  </si>
  <si>
    <t>NG-KN</t>
  </si>
  <si>
    <t>Katsina</t>
  </si>
  <si>
    <t>NG-KT</t>
  </si>
  <si>
    <t>Kebbi</t>
  </si>
  <si>
    <t>NG-KE</t>
  </si>
  <si>
    <t>Kogi</t>
  </si>
  <si>
    <t>NG-KO</t>
  </si>
  <si>
    <t>Kwara</t>
  </si>
  <si>
    <t>NG-KW</t>
  </si>
  <si>
    <t>Lagos</t>
  </si>
  <si>
    <t>NG-LA</t>
  </si>
  <si>
    <t>Nasarawa</t>
  </si>
  <si>
    <t>NG-NA</t>
  </si>
  <si>
    <t>Niger</t>
  </si>
  <si>
    <t>NG-NI</t>
  </si>
  <si>
    <t>Ogun</t>
  </si>
  <si>
    <t>NG-OG</t>
  </si>
  <si>
    <t>Ondo</t>
  </si>
  <si>
    <t>NG-ON</t>
  </si>
  <si>
    <t>Akwa lbom</t>
  </si>
  <si>
    <t>NG-AK</t>
  </si>
  <si>
    <t>Osun</t>
  </si>
  <si>
    <t>NG-OS</t>
  </si>
  <si>
    <t>Oyo</t>
  </si>
  <si>
    <t>NG-OY</t>
  </si>
  <si>
    <t>NG-PL</t>
  </si>
  <si>
    <t>Rivers</t>
  </si>
  <si>
    <t>NG-RI</t>
  </si>
  <si>
    <t>Sokoto</t>
  </si>
  <si>
    <t>NG-SO</t>
  </si>
  <si>
    <t>Taraba</t>
  </si>
  <si>
    <t>NG-TA</t>
  </si>
  <si>
    <t>Yobe</t>
  </si>
  <si>
    <t>NG-YO</t>
  </si>
  <si>
    <t>Zamfara</t>
  </si>
  <si>
    <t>NG-ZA</t>
  </si>
  <si>
    <t>Anambra</t>
  </si>
  <si>
    <t>NG-AN</t>
  </si>
  <si>
    <t>Bauchi</t>
  </si>
  <si>
    <t>NG-BA</t>
  </si>
  <si>
    <t>Bayelsa</t>
  </si>
  <si>
    <t>NG-BY</t>
  </si>
  <si>
    <t>Benue</t>
  </si>
  <si>
    <t>NG-BE</t>
  </si>
  <si>
    <t>Borno</t>
  </si>
  <si>
    <t>NG-BO</t>
  </si>
  <si>
    <t>Cross River</t>
  </si>
  <si>
    <t>NG-CR</t>
  </si>
  <si>
    <t>Eastern Province</t>
  </si>
  <si>
    <t>RW-02</t>
  </si>
  <si>
    <t>Southern Province</t>
  </si>
  <si>
    <t>RW-05</t>
  </si>
  <si>
    <t>Western Province</t>
  </si>
  <si>
    <t>RW-04</t>
  </si>
  <si>
    <t>Kigali City</t>
  </si>
  <si>
    <t>RW-01</t>
  </si>
  <si>
    <t>Northern Province</t>
  </si>
  <si>
    <t>RW-03</t>
  </si>
  <si>
    <t>South Darfur State</t>
  </si>
  <si>
    <t>SD-DS</t>
  </si>
  <si>
    <t>Central Darfur</t>
  </si>
  <si>
    <t>SD-DC</t>
  </si>
  <si>
    <t>Red Sea State</t>
  </si>
  <si>
    <t>SD-RS</t>
  </si>
  <si>
    <t>Khartoum State</t>
  </si>
  <si>
    <t>SD-KH</t>
  </si>
  <si>
    <t>Gezira State</t>
  </si>
  <si>
    <t>SD-GZ</t>
  </si>
  <si>
    <t>Gedarif State</t>
  </si>
  <si>
    <t>SD-GD</t>
  </si>
  <si>
    <t>White Nile State</t>
  </si>
  <si>
    <t>SD-NW</t>
  </si>
  <si>
    <t>Blue Nile State</t>
  </si>
  <si>
    <t>SD-NB</t>
  </si>
  <si>
    <t>Northern State</t>
  </si>
  <si>
    <t>SD-NO</t>
  </si>
  <si>
    <t>West Kurdufan</t>
  </si>
  <si>
    <t>SD-GK</t>
  </si>
  <si>
    <t>South Kordofan State</t>
  </si>
  <si>
    <t>SD-KS</t>
  </si>
  <si>
    <t>West Darfur State</t>
  </si>
  <si>
    <t>SD-DW</t>
  </si>
  <si>
    <t>Kassala State</t>
  </si>
  <si>
    <t>SD-KA</t>
  </si>
  <si>
    <t>River Nile State</t>
  </si>
  <si>
    <t>SD-NR</t>
  </si>
  <si>
    <t>Sennar State</t>
  </si>
  <si>
    <t>SD-SI</t>
  </si>
  <si>
    <t>North Darfur State</t>
  </si>
  <si>
    <t>SD-DN</t>
  </si>
  <si>
    <t>North Kordofan State</t>
  </si>
  <si>
    <t>SD-KN</t>
  </si>
  <si>
    <t>East Darfur State</t>
  </si>
  <si>
    <t>SD-DE</t>
  </si>
  <si>
    <t>Dakar</t>
  </si>
  <si>
    <t>SN-DK</t>
  </si>
  <si>
    <t>Saint Louis</t>
  </si>
  <si>
    <t>SN-SL</t>
  </si>
  <si>
    <t>Sedhiou</t>
  </si>
  <si>
    <t>SN-SE</t>
  </si>
  <si>
    <t>Tambacounda</t>
  </si>
  <si>
    <t>SN-TC</t>
  </si>
  <si>
    <t>Thies</t>
  </si>
  <si>
    <t>SN-TH</t>
  </si>
  <si>
    <t>Ziguinchor</t>
  </si>
  <si>
    <t>SN-ZG</t>
  </si>
  <si>
    <t>Diourbel</t>
  </si>
  <si>
    <t>SN-DB</t>
  </si>
  <si>
    <t>Fatick</t>
  </si>
  <si>
    <t>SN-FK</t>
  </si>
  <si>
    <t>Kaffrine</t>
  </si>
  <si>
    <t>SN-KA</t>
  </si>
  <si>
    <t>Kaolack</t>
  </si>
  <si>
    <t>SN-KL</t>
  </si>
  <si>
    <t>Kedougou</t>
  </si>
  <si>
    <t>SN-KE</t>
  </si>
  <si>
    <t>Kolda</t>
  </si>
  <si>
    <t>SN-KD</t>
  </si>
  <si>
    <t>Louga</t>
  </si>
  <si>
    <t>SN-LG</t>
  </si>
  <si>
    <t>Matam</t>
  </si>
  <si>
    <t>SN-MT</t>
  </si>
  <si>
    <t>Southern</t>
  </si>
  <si>
    <t>SL-S</t>
  </si>
  <si>
    <t>SL-E</t>
  </si>
  <si>
    <t>Western Area</t>
  </si>
  <si>
    <t>SL-W</t>
  </si>
  <si>
    <t>SL-N</t>
  </si>
  <si>
    <t>Hiiraan</t>
  </si>
  <si>
    <t>SO-HI</t>
  </si>
  <si>
    <t>Nugaal</t>
  </si>
  <si>
    <t>SO-NU</t>
  </si>
  <si>
    <t>Mudug</t>
  </si>
  <si>
    <t>SO-MU</t>
  </si>
  <si>
    <t>Middle Juba</t>
  </si>
  <si>
    <t>SO-JD</t>
  </si>
  <si>
    <t>Lower Shebelle</t>
  </si>
  <si>
    <t>SO-SH</t>
  </si>
  <si>
    <t>Lower Juba</t>
  </si>
  <si>
    <t>SO-JH</t>
  </si>
  <si>
    <t>Galgaduud</t>
  </si>
  <si>
    <t>SO-GA</t>
  </si>
  <si>
    <t>Bay</t>
  </si>
  <si>
    <t>SO-BY</t>
  </si>
  <si>
    <t>Bari</t>
  </si>
  <si>
    <t>SO-BR</t>
  </si>
  <si>
    <t>Awdal</t>
  </si>
  <si>
    <t>SO-AW</t>
  </si>
  <si>
    <t>Sanaag</t>
  </si>
  <si>
    <t>SO-SA</t>
  </si>
  <si>
    <t>Banadir</t>
  </si>
  <si>
    <t>SO-BN</t>
  </si>
  <si>
    <t>Togdheer</t>
  </si>
  <si>
    <t>SO-TO</t>
  </si>
  <si>
    <t>Bakool</t>
  </si>
  <si>
    <t>SO-BK</t>
  </si>
  <si>
    <t>Gedo</t>
  </si>
  <si>
    <t>SO-GE</t>
  </si>
  <si>
    <t>Middle Shebelle</t>
  </si>
  <si>
    <t>SO-SD</t>
  </si>
  <si>
    <t>Woqooyi Galbeed</t>
  </si>
  <si>
    <t>SO-WO</t>
  </si>
  <si>
    <t>Sool</t>
  </si>
  <si>
    <t>SO-SO</t>
  </si>
  <si>
    <t>Lakes</t>
  </si>
  <si>
    <t>SS-LK</t>
  </si>
  <si>
    <t>Warrap</t>
  </si>
  <si>
    <t>SS-WR</t>
  </si>
  <si>
    <t>Central Equatoria</t>
  </si>
  <si>
    <t>SS-EC</t>
  </si>
  <si>
    <t>Eastern Equatoria</t>
  </si>
  <si>
    <t>SS-EE</t>
  </si>
  <si>
    <t>Upper Nile</t>
  </si>
  <si>
    <t>SS-NU</t>
  </si>
  <si>
    <t>Western Bahr el Ghazal</t>
  </si>
  <si>
    <t>SS-BW</t>
  </si>
  <si>
    <t>Unity</t>
  </si>
  <si>
    <t>SS-UY</t>
  </si>
  <si>
    <t>Northern Bahr el Ghazal</t>
  </si>
  <si>
    <t>SS-BN</t>
  </si>
  <si>
    <t>Jonglei</t>
  </si>
  <si>
    <t>SS-JG</t>
  </si>
  <si>
    <t>Western Equatoria</t>
  </si>
  <si>
    <t>SS-EW</t>
  </si>
  <si>
    <t>Príncipe Province</t>
  </si>
  <si>
    <t>ST-P</t>
  </si>
  <si>
    <t>São Tomé Province</t>
  </si>
  <si>
    <t>ST-S</t>
  </si>
  <si>
    <t>Manzini</t>
  </si>
  <si>
    <t>SZ-MA</t>
  </si>
  <si>
    <t>Lubombo</t>
  </si>
  <si>
    <t>SZ-LU</t>
  </si>
  <si>
    <t>Shiselweni</t>
  </si>
  <si>
    <t>SZ-SH</t>
  </si>
  <si>
    <t>Hhohho</t>
  </si>
  <si>
    <t>SZ-HH</t>
  </si>
  <si>
    <t>Outer Isla</t>
  </si>
  <si>
    <t>Baie Lazar</t>
  </si>
  <si>
    <t>Beau Vallo</t>
  </si>
  <si>
    <t>Bel Air</t>
  </si>
  <si>
    <t>Bel Ombre</t>
  </si>
  <si>
    <t>Cascade</t>
  </si>
  <si>
    <t>Glacis</t>
  </si>
  <si>
    <t>Grand'Anse</t>
  </si>
  <si>
    <t>La RiviÃ¨re</t>
  </si>
  <si>
    <t>Les Mamell</t>
  </si>
  <si>
    <t>Mont Buxto</t>
  </si>
  <si>
    <t>Baie Saint</t>
  </si>
  <si>
    <t>Mont Fleur</t>
  </si>
  <si>
    <t>Plaisance</t>
  </si>
  <si>
    <t>Pointe La</t>
  </si>
  <si>
    <t>Port Glaud</t>
  </si>
  <si>
    <t>Roche CaÃ¯m</t>
  </si>
  <si>
    <t>Saint Loui</t>
  </si>
  <si>
    <t>Takamaka</t>
  </si>
  <si>
    <t>Grand Anse</t>
  </si>
  <si>
    <t>La Digue a</t>
  </si>
  <si>
    <t>Anse Aux P</t>
  </si>
  <si>
    <t>Anse Boile</t>
  </si>
  <si>
    <t>Anse Etoil</t>
  </si>
  <si>
    <t>Anse Royal</t>
  </si>
  <si>
    <t>Au Cap</t>
  </si>
  <si>
    <t>Tibesti</t>
  </si>
  <si>
    <t>TD-TI</t>
  </si>
  <si>
    <t>Hadjer-Lamis</t>
  </si>
  <si>
    <t>TD-HL</t>
  </si>
  <si>
    <t>Bahr el Gazel</t>
  </si>
  <si>
    <t>TD-BG</t>
  </si>
  <si>
    <t>Kanem</t>
  </si>
  <si>
    <t>TD-KA</t>
  </si>
  <si>
    <t>Chari-Baguirmi</t>
  </si>
  <si>
    <t>TD-CB</t>
  </si>
  <si>
    <t>Lac</t>
  </si>
  <si>
    <t>TD-LC</t>
  </si>
  <si>
    <t>Logone Occidental</t>
  </si>
  <si>
    <t>TD-LO</t>
  </si>
  <si>
    <t>Logone Oriental</t>
  </si>
  <si>
    <t>TD-LR</t>
  </si>
  <si>
    <t>Mandoul</t>
  </si>
  <si>
    <t>TD-MA</t>
  </si>
  <si>
    <t>Mayo-Kebbi Est</t>
  </si>
  <si>
    <t>TD-ME</t>
  </si>
  <si>
    <t>Mayo-Kebbi Ouest</t>
  </si>
  <si>
    <t>TD-MO</t>
  </si>
  <si>
    <t>Borkou</t>
  </si>
  <si>
    <t>TD-BO</t>
  </si>
  <si>
    <t>Moyen-Chari</t>
  </si>
  <si>
    <t>TD-MC</t>
  </si>
  <si>
    <t>Tandjilé</t>
  </si>
  <si>
    <t>TD-TA</t>
  </si>
  <si>
    <t>N'Djamena Region</t>
  </si>
  <si>
    <t>TD-ND</t>
  </si>
  <si>
    <t>Ennedi-Est</t>
  </si>
  <si>
    <t>TD-EE</t>
  </si>
  <si>
    <t>Ennedi-Ouest</t>
  </si>
  <si>
    <t>TD-EO</t>
  </si>
  <si>
    <t>Wadi Fira</t>
  </si>
  <si>
    <t>TD-WF</t>
  </si>
  <si>
    <t>Salamat</t>
  </si>
  <si>
    <t>TD-SA</t>
  </si>
  <si>
    <t>Sila</t>
  </si>
  <si>
    <t>TD-SI</t>
  </si>
  <si>
    <t>Ouaddaï</t>
  </si>
  <si>
    <t>TD-OD</t>
  </si>
  <si>
    <t>Guéra</t>
  </si>
  <si>
    <t>TD-GR</t>
  </si>
  <si>
    <t>Batha</t>
  </si>
  <si>
    <t>TD-BA</t>
  </si>
  <si>
    <t>Savanes Region</t>
  </si>
  <si>
    <t>TG-S</t>
  </si>
  <si>
    <t>Kara Region</t>
  </si>
  <si>
    <t>TG-K</t>
  </si>
  <si>
    <t>Centrale Region</t>
  </si>
  <si>
    <t>TG-C</t>
  </si>
  <si>
    <t>Plateaux Region</t>
  </si>
  <si>
    <t>TG-P</t>
  </si>
  <si>
    <t>Maritime Region</t>
  </si>
  <si>
    <t>TG-M</t>
  </si>
  <si>
    <t>Tunis</t>
  </si>
  <si>
    <t>TN-11</t>
  </si>
  <si>
    <t>Manouba</t>
  </si>
  <si>
    <t>TN-14</t>
  </si>
  <si>
    <t>Sidi Bouzid</t>
  </si>
  <si>
    <t>TN-43</t>
  </si>
  <si>
    <t>Kébili</t>
  </si>
  <si>
    <t>TN-73</t>
  </si>
  <si>
    <t>Béja</t>
  </si>
  <si>
    <t>TN-31</t>
  </si>
  <si>
    <t>Tataouine</t>
  </si>
  <si>
    <t>TN-83</t>
  </si>
  <si>
    <t>Gabès</t>
  </si>
  <si>
    <t>TN-81</t>
  </si>
  <si>
    <t>Bizerte</t>
  </si>
  <si>
    <t>TN-23</t>
  </si>
  <si>
    <t>Ariana</t>
  </si>
  <si>
    <t>TN-12</t>
  </si>
  <si>
    <t>Nabeul</t>
  </si>
  <si>
    <t>TN-21</t>
  </si>
  <si>
    <t>Monastir</t>
  </si>
  <si>
    <t>TN-52</t>
  </si>
  <si>
    <t>Ben Arous</t>
  </si>
  <si>
    <t>TN-13</t>
  </si>
  <si>
    <t>Siliana</t>
  </si>
  <si>
    <t>TN-34</t>
  </si>
  <si>
    <t>Zaghouan</t>
  </si>
  <si>
    <t>TN-22</t>
  </si>
  <si>
    <t>Gafsa</t>
  </si>
  <si>
    <t>TN-71</t>
  </si>
  <si>
    <t>Médenine</t>
  </si>
  <si>
    <t>TN-82</t>
  </si>
  <si>
    <t>Tozeur</t>
  </si>
  <si>
    <t>TN-72</t>
  </si>
  <si>
    <t>El Kef</t>
  </si>
  <si>
    <t>TN-33</t>
  </si>
  <si>
    <t>Sousse</t>
  </si>
  <si>
    <t>TN-51</t>
  </si>
  <si>
    <t>Sfax</t>
  </si>
  <si>
    <t>TN-61</t>
  </si>
  <si>
    <t>Jendouba</t>
  </si>
  <si>
    <t>TN-32</t>
  </si>
  <si>
    <t>Kairouan</t>
  </si>
  <si>
    <t>TN-41</t>
  </si>
  <si>
    <t>Kasserine</t>
  </si>
  <si>
    <t>TN-42</t>
  </si>
  <si>
    <t>Mahdia</t>
  </si>
  <si>
    <t>TN-53</t>
  </si>
  <si>
    <t>Kilimanjaro</t>
  </si>
  <si>
    <t>TZ-09</t>
  </si>
  <si>
    <t>Dar es Salaam</t>
  </si>
  <si>
    <t>TZ-02</t>
  </si>
  <si>
    <t>Lindi</t>
  </si>
  <si>
    <t>TZ-12</t>
  </si>
  <si>
    <t>Tabora</t>
  </si>
  <si>
    <t>TZ-24</t>
  </si>
  <si>
    <t>Pwani</t>
  </si>
  <si>
    <t>TZ-19</t>
  </si>
  <si>
    <t>Ruvuma</t>
  </si>
  <si>
    <t>TZ-21</t>
  </si>
  <si>
    <t>Morogoro</t>
  </si>
  <si>
    <t>TZ-16</t>
  </si>
  <si>
    <t>Rukwa</t>
  </si>
  <si>
    <t>TZ-20</t>
  </si>
  <si>
    <t>Kigoma</t>
  </si>
  <si>
    <t>TZ-08</t>
  </si>
  <si>
    <t>Tanga</t>
  </si>
  <si>
    <t>TZ-25</t>
  </si>
  <si>
    <t>Dodoma</t>
  </si>
  <si>
    <t>TZ-03</t>
  </si>
  <si>
    <t>Mara</t>
  </si>
  <si>
    <t>TZ-13</t>
  </si>
  <si>
    <t>Zanzibar South &amp; Central</t>
  </si>
  <si>
    <t>TZ-11</t>
  </si>
  <si>
    <t>North Pemba</t>
  </si>
  <si>
    <t>TZ-06</t>
  </si>
  <si>
    <t>Zanzibar North</t>
  </si>
  <si>
    <t>TZ-07</t>
  </si>
  <si>
    <t>Zanzibar Urban/West</t>
  </si>
  <si>
    <t>TZ-15</t>
  </si>
  <si>
    <t>South Pemba</t>
  </si>
  <si>
    <t>TZ-10</t>
  </si>
  <si>
    <t>Katavi</t>
  </si>
  <si>
    <t>TZ-28</t>
  </si>
  <si>
    <t>Njombe</t>
  </si>
  <si>
    <t>TZ-29</t>
  </si>
  <si>
    <t>Geita</t>
  </si>
  <si>
    <t>TZ-27</t>
  </si>
  <si>
    <t>Simiyu</t>
  </si>
  <si>
    <t>TZ-30</t>
  </si>
  <si>
    <t>Mwanza</t>
  </si>
  <si>
    <t>TZ-18</t>
  </si>
  <si>
    <t>Manyara</t>
  </si>
  <si>
    <t>TZ-26</t>
  </si>
  <si>
    <t>Shinyanga</t>
  </si>
  <si>
    <t>TZ-22</t>
  </si>
  <si>
    <t>Arusha</t>
  </si>
  <si>
    <t>TZ-01</t>
  </si>
  <si>
    <t>Kagera</t>
  </si>
  <si>
    <t>TZ-05</t>
  </si>
  <si>
    <t>Mbeya</t>
  </si>
  <si>
    <t>TZ-14</t>
  </si>
  <si>
    <t>Singida</t>
  </si>
  <si>
    <t>TZ-23</t>
  </si>
  <si>
    <t>Mtwara</t>
  </si>
  <si>
    <t>TZ-17</t>
  </si>
  <si>
    <t>Iringa</t>
  </si>
  <si>
    <t>TZ-04</t>
  </si>
  <si>
    <t>UG-N</t>
  </si>
  <si>
    <t>Eastern Region</t>
  </si>
  <si>
    <t>UG-E</t>
  </si>
  <si>
    <t>UG-C</t>
  </si>
  <si>
    <t>Western Region</t>
  </si>
  <si>
    <t>UG-W</t>
  </si>
  <si>
    <t>Western Cape</t>
  </si>
  <si>
    <t>ZA-WC</t>
  </si>
  <si>
    <t>Northern Cape</t>
  </si>
  <si>
    <t>ZA-NC</t>
  </si>
  <si>
    <t>Eastern Cape</t>
  </si>
  <si>
    <t>ZA-EC</t>
  </si>
  <si>
    <t>Free State</t>
  </si>
  <si>
    <t>ZA-FS</t>
  </si>
  <si>
    <t>Gauteng</t>
  </si>
  <si>
    <t>ZA-GT</t>
  </si>
  <si>
    <t>KwaZulu-Natal</t>
  </si>
  <si>
    <t>ZA-NL</t>
  </si>
  <si>
    <t>North West</t>
  </si>
  <si>
    <t>ZA-NW</t>
  </si>
  <si>
    <t>Limpopo</t>
  </si>
  <si>
    <t>ZA-LP</t>
  </si>
  <si>
    <t>Mpumalanga</t>
  </si>
  <si>
    <t>ZA-MP</t>
  </si>
  <si>
    <t>ZW-02</t>
  </si>
  <si>
    <t>ZW-01</t>
  </si>
  <si>
    <t>Copperbelt</t>
  </si>
  <si>
    <t>ZW-08</t>
  </si>
  <si>
    <t>ZW-03</t>
  </si>
  <si>
    <t>Luapula</t>
  </si>
  <si>
    <t>ZW-04</t>
  </si>
  <si>
    <t>Lusaka</t>
  </si>
  <si>
    <t>ZW-09</t>
  </si>
  <si>
    <t>Muchinga</t>
  </si>
  <si>
    <t>ZW-10</t>
  </si>
  <si>
    <t>North Western</t>
  </si>
  <si>
    <t>ZW-06</t>
  </si>
  <si>
    <t>ZW-05</t>
  </si>
  <si>
    <t>ZW-07</t>
  </si>
  <si>
    <t>Matabeleland North</t>
  </si>
  <si>
    <t>ZW-MN</t>
  </si>
  <si>
    <t>Harare</t>
  </si>
  <si>
    <t>ZW-HA</t>
  </si>
  <si>
    <t>Matabeleland South</t>
  </si>
  <si>
    <t>ZW-MS</t>
  </si>
  <si>
    <t>Manicaland</t>
  </si>
  <si>
    <t>ZW-MA</t>
  </si>
  <si>
    <t>Mashonaland Central</t>
  </si>
  <si>
    <t>ZW-MC</t>
  </si>
  <si>
    <t>Masvingo</t>
  </si>
  <si>
    <t>ZW-MV</t>
  </si>
  <si>
    <t>Midlands</t>
  </si>
  <si>
    <t>ZW-MI</t>
  </si>
  <si>
    <t>Bulawayo</t>
  </si>
  <si>
    <t>ZW-BU</t>
  </si>
  <si>
    <t>Mashonaland West</t>
  </si>
  <si>
    <t>Mashonaland East</t>
  </si>
  <si>
    <t>ZW-ME</t>
  </si>
  <si>
    <t>LOCATION</t>
  </si>
  <si>
    <t>BUILDINGS</t>
  </si>
  <si>
    <t>DWELLINGS</t>
  </si>
  <si>
    <t>OCCUPANTS</t>
  </si>
  <si>
    <t>TOTAL_REPL_COST_USD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</si>
</sst>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1" applyNumberFormat="1" applyFont="1"/>
    <xf numFmtId="9" fontId="19" fillId="33" borderId="0" xfId="2" applyFont="1" applyFill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164" fontId="19" fillId="33" borderId="0" xfId="1" applyNumberFormat="1" applyFont="1" applyFill="1" applyAlignment="1">
      <alignment horizontal="center"/>
    </xf>
    <xf numFmtId="164" fontId="19" fillId="33" borderId="0" xfId="1" applyNumberFormat="1" applyFont="1" applyFill="1" applyAlignment="1"/>
    <xf numFmtId="164" fontId="19" fillId="33" borderId="0" xfId="1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K773" totalsRowShown="0">
  <autoFilter ref="A2:AK773" xr:uid="{00000000-0009-0000-0100-000001000000}"/>
  <sortState xmlns:xlrd2="http://schemas.microsoft.com/office/spreadsheetml/2017/richdata2" ref="A3:AK773">
    <sortCondition ref="C2:C773"/>
  </sortState>
  <tableColumns count="37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36" xr3:uid="{6F8D1FF6-8A5F-8842-9B79-20DB6DEE673F}" name="shapeISO"/>
    <tableColumn id="4" xr3:uid="{00000000-0010-0000-0000-000004000000}" name="2020_BUILDINGS" dataDxfId="103" dataCellStyle="Comma"/>
    <tableColumn id="5" xr3:uid="{A9E542AA-7344-9649-A3CD-7E215D3537D4}" name="2025_BUILDINGS" dataDxfId="102" dataCellStyle="Comma"/>
    <tableColumn id="9" xr3:uid="{4F481A78-C9C9-9744-B14D-4E49D54ACDC4}" name="2030_BUILDINGS" dataDxfId="101" dataCellStyle="Comma"/>
    <tableColumn id="7" xr3:uid="{00000000-0010-0000-0000-000007000000}" name="2035_BUILDINGS" dataDxfId="100" dataCellStyle="Comma"/>
    <tableColumn id="6" xr3:uid="{190F8170-0F4D-7F4E-90B1-8BDAB419DDE9}" name="2040_BUILDINGS" dataDxfId="99" dataCellStyle="Comma"/>
    <tableColumn id="8" xr3:uid="{07B6FFF0-B56D-754D-A3E6-75A6D447B4D7}" name="2045_BUILDINGS" dataDxfId="98" dataCellStyle="Comma"/>
    <tableColumn id="10" xr3:uid="{00000000-0010-0000-0000-00000A000000}" name="2050_BUILDINGS" dataDxfId="97" dataCellStyle="Comma"/>
    <tableColumn id="11" xr3:uid="{00000000-0010-0000-0000-00000B000000}" name="2020_DWELLINGS" dataDxfId="96" dataCellStyle="Comma"/>
    <tableColumn id="12" xr3:uid="{DDC6BC4B-8AFA-DC4E-870B-7494794173AE}" name="2025_DWELLINGS" dataDxfId="95" dataCellStyle="Comma"/>
    <tableColumn id="13" xr3:uid="{72B3FD97-EE18-3442-9519-F23E008DADD9}" name="2030_DWELLINGS" dataDxfId="94" dataCellStyle="Comma"/>
    <tableColumn id="14" xr3:uid="{00000000-0010-0000-0000-00000E000000}" name="2035_DWELLINGS" dataDxfId="93" dataCellStyle="Comma"/>
    <tableColumn id="16" xr3:uid="{7984F61D-BA1C-054E-B9B0-A48DEA4F9F64}" name="2040_DWELLINGS" dataDxfId="92" dataCellStyle="Comma"/>
    <tableColumn id="15" xr3:uid="{04753B8D-807B-1D49-9082-EA0B5DDCAD33}" name="2045_DWELLINGS" dataDxfId="91" dataCellStyle="Comma"/>
    <tableColumn id="17" xr3:uid="{00000000-0010-0000-0000-000011000000}" name="2050_DWELLINGS" dataDxfId="90" dataCellStyle="Comma"/>
    <tableColumn id="18" xr3:uid="{00000000-0010-0000-0000-000012000000}" name="2020_OCCUPANTS" dataDxfId="89" dataCellStyle="Comma"/>
    <tableColumn id="20" xr3:uid="{2D28BE54-E877-414F-B58A-CA6FF3548C83}" name="2025_OCCUPANTS" dataDxfId="88" dataCellStyle="Comma"/>
    <tableColumn id="19" xr3:uid="{85275F8B-2BC5-D149-A8BF-3025DFB02A39}" name="2030_OCCUPANTS" dataDxfId="87" dataCellStyle="Comma"/>
    <tableColumn id="21" xr3:uid="{00000000-0010-0000-0000-000015000000}" name="2035_OCCUPANTS" dataDxfId="86" dataCellStyle="Comma"/>
    <tableColumn id="23" xr3:uid="{8EDE7304-9089-D245-9A64-B05DEBC880CE}" name="2040_OCCUPANTS" dataDxfId="85" dataCellStyle="Comma"/>
    <tableColumn id="22" xr3:uid="{4CE63D40-37B2-DB44-BD58-2BB2A2E3E9CD}" name="2045_OCCUPANTS" dataDxfId="84" dataCellStyle="Comma"/>
    <tableColumn id="24" xr3:uid="{00000000-0010-0000-0000-000018000000}" name="2050_OCCUPANTS" dataDxfId="83" dataCellStyle="Comma"/>
    <tableColumn id="25" xr3:uid="{00000000-0010-0000-0000-000019000000}" name="2020_TOTAL_REPL_COST_USD" dataDxfId="82" dataCellStyle="Comma"/>
    <tableColumn id="27" xr3:uid="{A7FC76C7-70F0-9148-B3D4-59965DCEE71D}" name="2025_TOTAL_REPL_COST_USD" dataDxfId="81" dataCellStyle="Comma"/>
    <tableColumn id="26" xr3:uid="{27FA9A82-24F7-3F4B-AFBE-64DEB775A57C}" name="2030_TOTAL_REPL_COST_USD" dataDxfId="80" dataCellStyle="Comma"/>
    <tableColumn id="28" xr3:uid="{00000000-0010-0000-0000-00001C000000}" name="2035_TOTAL_REPL_COST_USD" dataDxfId="79" dataCellStyle="Comma"/>
    <tableColumn id="30" xr3:uid="{4A324017-6ED3-A043-A09E-A03F9284C961}" name="2040_TOTAL_REPL_COST_USD" dataDxfId="78" dataCellStyle="Comma"/>
    <tableColumn id="29" xr3:uid="{0E191609-6E8A-F54E-A2D6-31FDDFF2742E}" name="2045_TOTAL_REPL_COST_USD" dataDxfId="77" dataCellStyle="Comma"/>
    <tableColumn id="31" xr3:uid="{00000000-0010-0000-0000-00001F000000}" name="2050_TOTAL_REPL_COST_USD" dataDxfId="76" dataCellStyle="Comma"/>
    <tableColumn id="32" xr3:uid="{00000000-0010-0000-0000-000020000000}" name="INCR_BUILDINGS" dataDxfId="75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74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73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72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AC415-7C46-694A-B4D4-7F1D984D3EAC}" name="Table1345" displayName="Table1345" ref="A2:AK773" totalsRowShown="0">
  <autoFilter ref="A2:AK773" xr:uid="{00000000-0009-0000-0100-000001000000}"/>
  <sortState xmlns:xlrd2="http://schemas.microsoft.com/office/spreadsheetml/2017/richdata2" ref="A3:AK773">
    <sortCondition ref="C2:C773"/>
  </sortState>
  <tableColumns count="37">
    <tableColumn id="1" xr3:uid="{7E11DF8E-68E9-7C43-ACF1-00D8C3D28073}" name="REGION"/>
    <tableColumn id="2" xr3:uid="{B773E800-999E-544B-889C-F723A558F123}" name="ISO3"/>
    <tableColumn id="3" xr3:uid="{4719D7A3-F75E-8949-828F-4B60FB20104E}" name="shapeID"/>
    <tableColumn id="37" xr3:uid="{843C4F42-B7EF-9445-82F6-196CF78AE3FC}" name="shapeName"/>
    <tableColumn id="36" xr3:uid="{4BAA775B-8DBB-604D-89BF-5055EE05EE52}" name="shapeISO"/>
    <tableColumn id="4" xr3:uid="{313C920D-1A32-B140-895B-0F0A26253D2A}" name="2020_BUILDINGS" dataDxfId="71" dataCellStyle="Comma"/>
    <tableColumn id="5" xr3:uid="{B92545D4-E37D-6B4E-82DC-00F0CDA77040}" name="2025_BUILDINGS" dataDxfId="70" dataCellStyle="Comma"/>
    <tableColumn id="9" xr3:uid="{5EB8AE09-4DCD-894B-ADCA-55094D3FF304}" name="2030_BUILDINGS" dataDxfId="69" dataCellStyle="Comma"/>
    <tableColumn id="7" xr3:uid="{9ABA403B-D220-2741-9202-4D8DF508CC59}" name="2035_BUILDINGS" dataDxfId="68" dataCellStyle="Comma"/>
    <tableColumn id="6" xr3:uid="{391BBE44-686C-8E40-9233-EE3DD2D3F973}" name="2040_BUILDINGS" dataDxfId="67" dataCellStyle="Comma"/>
    <tableColumn id="8" xr3:uid="{EDF6E7FB-C3FD-0746-B6BE-9287360045C6}" name="2045_BUILDINGS" dataDxfId="66" dataCellStyle="Comma"/>
    <tableColumn id="10" xr3:uid="{F930DA89-CEE0-5744-8ABD-9F5EC6898CF4}" name="2050_BUILDINGS" dataDxfId="65" dataCellStyle="Comma"/>
    <tableColumn id="11" xr3:uid="{1A408916-6B59-8E4D-9089-F4B751B23FB6}" name="2020_DWELLINGS" dataDxfId="64" dataCellStyle="Comma"/>
    <tableColumn id="12" xr3:uid="{E2051C8C-2AE4-1E47-903A-ED1189478899}" name="2025_DWELLINGS" dataDxfId="63" dataCellStyle="Comma"/>
    <tableColumn id="13" xr3:uid="{F944C6C8-68EC-EC49-A1B7-9B6E8B2AC5A5}" name="2030_DWELLINGS" dataDxfId="62" dataCellStyle="Comma"/>
    <tableColumn id="14" xr3:uid="{B4226E76-A8C3-8044-A6A7-C93A66591450}" name="2035_DWELLINGS" dataDxfId="61" dataCellStyle="Comma"/>
    <tableColumn id="16" xr3:uid="{70BE1C1C-B1A3-7743-99A0-9F6D95769EFD}" name="2040_DWELLINGS" dataDxfId="60" dataCellStyle="Comma"/>
    <tableColumn id="15" xr3:uid="{8AE36F23-1D58-8B47-9E59-F373B83F5E7E}" name="2045_DWELLINGS" dataDxfId="59" dataCellStyle="Comma"/>
    <tableColumn id="17" xr3:uid="{FC50927D-0E46-5D4F-8C4E-FA12D7430158}" name="2050_DWELLINGS" dataDxfId="58" dataCellStyle="Comma"/>
    <tableColumn id="18" xr3:uid="{8CA58A8F-A21F-8340-B0C2-87E402FB8E17}" name="2020_OCCUPANTS" dataDxfId="57" dataCellStyle="Comma"/>
    <tableColumn id="20" xr3:uid="{8817360F-85DE-3C46-B93D-492493E7E730}" name="2025_OCCUPANTS" dataDxfId="56" dataCellStyle="Comma"/>
    <tableColumn id="19" xr3:uid="{FECA057F-387F-C244-A35C-6F91F2776FDD}" name="2030_OCCUPANTS" dataDxfId="55" dataCellStyle="Comma"/>
    <tableColumn id="21" xr3:uid="{F4F3E24F-1414-3942-A730-50987BA6B02C}" name="2035_OCCUPANTS" dataDxfId="54" dataCellStyle="Comma"/>
    <tableColumn id="23" xr3:uid="{165A1CDE-E14A-D143-A4F3-F575A765EE6B}" name="2040_OCCUPANTS" dataDxfId="53" dataCellStyle="Comma"/>
    <tableColumn id="22" xr3:uid="{CF9E3601-2B41-824D-917F-B2DB98EDEEA0}" name="2045_OCCUPANTS" dataDxfId="52" dataCellStyle="Comma"/>
    <tableColumn id="24" xr3:uid="{B4870D84-8A25-2A46-8ED1-75C559449604}" name="2050_OCCUPANTS" dataDxfId="51" dataCellStyle="Comma"/>
    <tableColumn id="25" xr3:uid="{4EEA2183-4172-E748-9B20-A336E6C7A7B2}" name="2020_TOTAL_REPL_COST_USD" dataDxfId="50" dataCellStyle="Comma"/>
    <tableColumn id="27" xr3:uid="{C6DE4903-BBA8-F841-92F8-C2DCBE40CB99}" name="2025_TOTAL_REPL_COST_USD" dataDxfId="49" dataCellStyle="Comma"/>
    <tableColumn id="26" xr3:uid="{6509887E-95EE-7642-9B8B-996AE4262A66}" name="2030_TOTAL_REPL_COST_USD" dataDxfId="48" dataCellStyle="Comma"/>
    <tableColumn id="28" xr3:uid="{CF207123-99CF-5242-B45B-FC5FFAF3B5C0}" name="2035_TOTAL_REPL_COST_USD" dataDxfId="47" dataCellStyle="Comma"/>
    <tableColumn id="30" xr3:uid="{85D03B05-8AAE-7746-831E-9BF5CFB35AEC}" name="2040_TOTAL_REPL_COST_USD" dataDxfId="46" dataCellStyle="Comma"/>
    <tableColumn id="29" xr3:uid="{87B5E700-C48A-504A-AD42-4A9C2F5370ED}" name="2045_TOTAL_REPL_COST_USD" dataDxfId="45" dataCellStyle="Comma"/>
    <tableColumn id="31" xr3:uid="{F18A1FD3-530B-7B40-B564-D6470ED3E7B6}" name="2050_TOTAL_REPL_COST_USD" dataDxfId="44" dataCellStyle="Comma"/>
    <tableColumn id="32" xr3:uid="{D7B2E4D6-8FDF-8247-9C70-E3D35BE40669}" name="INCR_BUILDINGS" dataDxfId="43" dataCellStyle="Percent">
      <calculatedColumnFormula>(Table1345[[#This Row],[2050_BUILDINGS]]/Table1345[[#This Row],[2020_BUILDINGS]])-1</calculatedColumnFormula>
    </tableColumn>
    <tableColumn id="33" xr3:uid="{EE6B1F7E-0C5F-514E-B1E0-960C973EFD54}" name="INCR_DWELLINGS" dataDxfId="42" dataCellStyle="Percent">
      <calculatedColumnFormula>(Table1345[[#This Row],[2050_DWELLINGS]]/Table1345[[#This Row],[2020_DWELLINGS]])-1</calculatedColumnFormula>
    </tableColumn>
    <tableColumn id="34" xr3:uid="{8CE5CA0B-89A1-2D4B-A85B-FFAA7B4CFED9}" name="INCR_OCCUPANTS" dataDxfId="41" dataCellStyle="Percent">
      <calculatedColumnFormula>(Table1345[[#This Row],[2050_OCCUPANTS]]/Table1345[[#This Row],[2020_OCCUPANTS]])-1</calculatedColumnFormula>
    </tableColumn>
    <tableColumn id="35" xr3:uid="{F40BFBAD-0969-F346-BE97-776D9177DFCA}" name="INCR_COST" dataDxfId="40" dataCellStyle="Comma">
      <calculatedColumnFormula>(Table1345[[#This Row],[2050_TOTAL_REPL_COST_USD]]/Table1345[[#This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53FA9-DFE9-854D-8757-DAA5A78051A1}" name="Table134" displayName="Table134" ref="A2:AC773" totalsRowShown="0">
  <autoFilter ref="A2:AC773" xr:uid="{00000000-0009-0000-0100-000001000000}"/>
  <sortState xmlns:xlrd2="http://schemas.microsoft.com/office/spreadsheetml/2017/richdata2" ref="A3:AC773">
    <sortCondition ref="C2:C773"/>
  </sortState>
  <tableColumns count="29">
    <tableColumn id="1" xr3:uid="{FF231C84-24E0-7F42-BE0C-307C837A4243}" name="REGION"/>
    <tableColumn id="2" xr3:uid="{D2571453-44F7-4148-AD1A-44D09A625E99}" name="ISO3"/>
    <tableColumn id="3" xr3:uid="{2516D8F1-501B-3047-AF11-FFD2342FE502}" name="shapeID"/>
    <tableColumn id="37" xr3:uid="{81D6D69B-A9EC-384A-BD82-8FC306AB1DC4}" name="shapeName"/>
    <tableColumn id="36" xr3:uid="{2F56BEE6-CDCB-B941-AEB9-CD9CC0B90B50}" name="shapeISO"/>
    <tableColumn id="4" xr3:uid="{75D02A90-B9F2-A841-9D14-3B674E6C5910}" name="2020_BUILDINGS" dataDxfId="39" dataCellStyle="Comma"/>
    <tableColumn id="5" xr3:uid="{5F9848DD-93E1-2549-A647-A90DF46EAE14}" name="2025_BUILDINGS" dataDxfId="38" dataCellStyle="Comma"/>
    <tableColumn id="9" xr3:uid="{0D6964F3-E462-4943-B687-65089D6ABED2}" name="2030_BUILDINGS" dataDxfId="37" dataCellStyle="Comma"/>
    <tableColumn id="7" xr3:uid="{4F7B9F6B-25F7-7E44-892F-D91C681DCA55}" name="2035_BUILDINGS" dataDxfId="36" dataCellStyle="Comma"/>
    <tableColumn id="6" xr3:uid="{20170574-07E6-7E4A-AE6D-BA52E4592E42}" name="2040_BUILDINGS" dataDxfId="35" dataCellStyle="Comma"/>
    <tableColumn id="8" xr3:uid="{04063919-A8CC-1E4C-A71C-A78C82CB73FC}" name="2045_BUILDINGS" dataDxfId="34" dataCellStyle="Comma"/>
    <tableColumn id="10" xr3:uid="{695CCC6E-CB7C-EC4D-B16D-376DA01A5B0F}" name="2050_BUILDINGS" dataDxfId="33" dataCellStyle="Comma"/>
    <tableColumn id="11" xr3:uid="{8E52E40D-877B-8940-9D0F-971242AA6862}" name="2020_DWELLINGS" dataDxfId="32" dataCellStyle="Comma"/>
    <tableColumn id="12" xr3:uid="{CA6781B8-3FA9-E543-BCD8-950D8B7A4BB7}" name="2025_DWELLINGS" dataDxfId="31" dataCellStyle="Comma"/>
    <tableColumn id="13" xr3:uid="{7B3E595A-372E-6D4A-8379-521D1042C872}" name="2030_DWELLINGS" dataDxfId="30" dataCellStyle="Comma"/>
    <tableColumn id="14" xr3:uid="{13DE4D5B-EB3F-5142-A6EC-9BEDAA8B1D16}" name="2035_DWELLINGS" dataDxfId="29" dataCellStyle="Comma"/>
    <tableColumn id="16" xr3:uid="{089FCFD9-C699-B641-A49E-FF9F1F72F552}" name="2040_DWELLINGS" dataDxfId="28" dataCellStyle="Comma"/>
    <tableColumn id="15" xr3:uid="{33CD188D-C20E-7849-B538-28F7053CA76B}" name="2045_DWELLINGS" dataDxfId="27" dataCellStyle="Comma"/>
    <tableColumn id="17" xr3:uid="{45E98167-BE12-3041-80EE-46C1167AE0A7}" name="2050_DWELLINGS" dataDxfId="26" dataCellStyle="Comma"/>
    <tableColumn id="25" xr3:uid="{54574B14-0A42-F24F-834D-9EFC97DF7BF3}" name="2020_TOTAL_REPL_COST_USD" dataDxfId="25" dataCellStyle="Comma"/>
    <tableColumn id="27" xr3:uid="{792C4DB4-236D-7F47-9A14-7FEF5524A9DD}" name="2025_TOTAL_REPL_COST_USD" dataDxfId="24" dataCellStyle="Comma"/>
    <tableColumn id="26" xr3:uid="{F9969197-49AE-9540-AE13-5D565B416012}" name="2030_TOTAL_REPL_COST_USD" dataDxfId="23" dataCellStyle="Comma"/>
    <tableColumn id="28" xr3:uid="{0B45148F-0595-EA4E-85F2-7CCD640BB173}" name="2035_TOTAL_REPL_COST_USD" dataDxfId="22" dataCellStyle="Comma"/>
    <tableColumn id="30" xr3:uid="{8FE3F281-F0DE-364F-B1A0-8E7235B94C73}" name="2040_TOTAL_REPL_COST_USD" dataDxfId="21" dataCellStyle="Comma"/>
    <tableColumn id="29" xr3:uid="{DACD689C-0278-5B47-915E-431E570E72FE}" name="2045_TOTAL_REPL_COST_USD" dataDxfId="20" dataCellStyle="Comma"/>
    <tableColumn id="31" xr3:uid="{A5A23809-8ECB-5F45-9A77-41C75070F7D2}" name="2050_TOTAL_REPL_COST_USD" dataDxfId="19" dataCellStyle="Comma"/>
    <tableColumn id="32" xr3:uid="{2ED16FD3-8744-3C42-A606-39C4A6B8D302}" name="INCR_BUILDINGS" dataDxfId="18" dataCellStyle="Percent">
      <calculatedColumnFormula>(Table134[[#This Row],[2050_BUILDINGS]]/Table134[[#This Row],[2020_BUILDINGS]])-1</calculatedColumnFormula>
    </tableColumn>
    <tableColumn id="33" xr3:uid="{22D68761-DE31-454B-8114-47DB96AA6B20}" name="INCR_DWELLINGS" dataDxfId="17" dataCellStyle="Percent">
      <calculatedColumnFormula>(Table134[[#This Row],[2050_DWELLINGS]]/Table134[[#This Row],[2020_DWELLINGS]])-1</calculatedColumnFormula>
    </tableColumn>
    <tableColumn id="35" xr3:uid="{2365ADE3-094A-8141-8915-D755378A01F6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C0065-222C-8649-A637-601C0A3A28ED}" name="Table13" displayName="Table13" ref="A2:U773" totalsRowShown="0">
  <autoFilter ref="A2:U773" xr:uid="{00000000-0009-0000-0100-000001000000}"/>
  <sortState xmlns:xlrd2="http://schemas.microsoft.com/office/spreadsheetml/2017/richdata2" ref="A3:U773">
    <sortCondition ref="C2:C773"/>
  </sortState>
  <tableColumns count="21">
    <tableColumn id="1" xr3:uid="{24D69E2C-1D5A-F847-B44E-A9E268E0FB20}" name="REGION"/>
    <tableColumn id="2" xr3:uid="{AE6F4BE1-F743-8949-9700-F5B463E23E47}" name="ISO3"/>
    <tableColumn id="3" xr3:uid="{0253379B-EB03-6448-B412-E00A2A22F96D}" name="shapeID"/>
    <tableColumn id="37" xr3:uid="{855AFBCF-0268-3245-887B-2DC644897530}" name="shapeName"/>
    <tableColumn id="36" xr3:uid="{8A283AD1-EEFC-CE4D-AD3F-479FAC31B616}" name="shapeISO"/>
    <tableColumn id="4" xr3:uid="{F5DA56A5-0139-C647-9929-9535A174AFC3}" name="2020_BUILDINGS" dataDxfId="15" dataCellStyle="Comma"/>
    <tableColumn id="5" xr3:uid="{24D46DE3-8E47-CF47-A6A5-A4FAD3E6C4FC}" name="2025_BUILDINGS" dataDxfId="14" dataCellStyle="Comma"/>
    <tableColumn id="9" xr3:uid="{D380681B-B0A6-6F41-9FB0-03CC1DB578E3}" name="2030_BUILDINGS" dataDxfId="13" dataCellStyle="Comma"/>
    <tableColumn id="7" xr3:uid="{ED663193-D989-D848-9A23-43020717E0C6}" name="2035_BUILDINGS" dataDxfId="12" dataCellStyle="Comma"/>
    <tableColumn id="6" xr3:uid="{B89195C2-30E6-E54A-8C3B-A8B0EFBF01A0}" name="2040_BUILDINGS" dataDxfId="11" dataCellStyle="Comma"/>
    <tableColumn id="8" xr3:uid="{1ECCAA02-C257-A944-9D0A-FFC15D0C10F5}" name="2045_BUILDINGS" dataDxfId="10" dataCellStyle="Comma"/>
    <tableColumn id="10" xr3:uid="{51E86035-896E-4E4A-8E35-AC5AB191318D}" name="2050_BUILDINGS" dataDxfId="9" dataCellStyle="Comma"/>
    <tableColumn id="25" xr3:uid="{4523FBBA-6C54-1341-845E-4B2D1A73FE8E}" name="2020_TOTAL_REPL_COST_USD" dataDxfId="8" dataCellStyle="Comma"/>
    <tableColumn id="27" xr3:uid="{F852913B-9452-1047-99BB-4A32D0FEB62C}" name="2025_TOTAL_REPL_COST_USD" dataDxfId="7" dataCellStyle="Comma"/>
    <tableColumn id="26" xr3:uid="{511D4DA7-5C8B-894B-A231-9210F01FAFFA}" name="2030_TOTAL_REPL_COST_USD" dataDxfId="6" dataCellStyle="Comma"/>
    <tableColumn id="28" xr3:uid="{451CB54F-D3EC-1644-AD85-D47B7D99C9CE}" name="2035_TOTAL_REPL_COST_USD" dataDxfId="5" dataCellStyle="Comma"/>
    <tableColumn id="30" xr3:uid="{0A6399DF-40B5-0848-85F5-A11AF073BA3B}" name="2040_TOTAL_REPL_COST_USD" dataDxfId="4" dataCellStyle="Comma"/>
    <tableColumn id="29" xr3:uid="{87197441-470A-4A4A-BF26-10FD4F9C3E1B}" name="2045_TOTAL_REPL_COST_USD" dataDxfId="3" dataCellStyle="Comma"/>
    <tableColumn id="31" xr3:uid="{9877B9D2-17BD-6A41-920D-84ACDBDE0F26}" name="2050_TOTAL_REPL_COST_USD" dataDxfId="2" dataCellStyle="Comma"/>
    <tableColumn id="32" xr3:uid="{9F74A912-8CD3-CD48-9EB9-1576262710D3}" name="INCR_BUILDINGS" dataDxfId="1" dataCellStyle="Percent">
      <calculatedColumnFormula>(Table13[[#This Row],[2050_BUILDINGS]]/Table13[[#This Row],[2020_BUILDINGS]])-1</calculatedColumnFormula>
    </tableColumn>
    <tableColumn id="35" xr3:uid="{6AB04EE7-3DB9-3049-838B-F8FA903DB5E9}" name="INCR_COST" dataDxfId="0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3"/>
  <sheetViews>
    <sheetView workbookViewId="0">
      <selection activeCell="F18" sqref="F18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19" width="18" style="2" customWidth="1"/>
    <col min="20" max="21" width="18" customWidth="1"/>
    <col min="22" max="26" width="18" style="2" customWidth="1"/>
    <col min="27" max="27" width="18" customWidth="1"/>
    <col min="28" max="37" width="18" style="2" customWidth="1"/>
    <col min="38" max="38" width="18.33203125" style="2" customWidth="1"/>
    <col min="39" max="39" width="17.6640625" style="1" customWidth="1"/>
  </cols>
  <sheetData>
    <row r="1" spans="1:39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2314</v>
      </c>
      <c r="N1" s="8"/>
      <c r="O1" s="8"/>
      <c r="P1" s="8"/>
      <c r="Q1" s="8"/>
      <c r="R1" s="8"/>
      <c r="S1" s="8"/>
      <c r="T1" s="8" t="s">
        <v>2315</v>
      </c>
      <c r="U1" s="8"/>
      <c r="V1" s="8"/>
      <c r="W1" s="8"/>
      <c r="X1" s="8"/>
      <c r="Y1" s="8"/>
      <c r="Z1" s="8"/>
      <c r="AA1" s="8" t="s">
        <v>2316</v>
      </c>
      <c r="AB1" s="8"/>
      <c r="AC1" s="8"/>
      <c r="AD1" s="8"/>
      <c r="AE1" s="8"/>
      <c r="AF1" s="8"/>
      <c r="AG1" s="8"/>
      <c r="AH1" s="3"/>
      <c r="AI1" s="7"/>
      <c r="AJ1" s="7"/>
      <c r="AK1" s="5"/>
    </row>
    <row r="2" spans="1:39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6</v>
      </c>
      <c r="N2" s="2" t="s">
        <v>850</v>
      </c>
      <c r="O2" s="2" t="s">
        <v>851</v>
      </c>
      <c r="P2" s="2" t="s">
        <v>7</v>
      </c>
      <c r="Q2" s="2" t="s">
        <v>852</v>
      </c>
      <c r="R2" s="2" t="s">
        <v>853</v>
      </c>
      <c r="S2" s="2" t="s">
        <v>8</v>
      </c>
      <c r="T2" s="2" t="s">
        <v>854</v>
      </c>
      <c r="U2" s="2" t="s">
        <v>855</v>
      </c>
      <c r="V2" s="2" t="s">
        <v>856</v>
      </c>
      <c r="W2" s="2" t="s">
        <v>857</v>
      </c>
      <c r="X2" s="2" t="s">
        <v>859</v>
      </c>
      <c r="Y2" s="2" t="s">
        <v>860</v>
      </c>
      <c r="Z2" s="2" t="s">
        <v>858</v>
      </c>
      <c r="AA2" s="2" t="s">
        <v>9</v>
      </c>
      <c r="AB2" s="2" t="s">
        <v>861</v>
      </c>
      <c r="AC2" s="2" t="s">
        <v>862</v>
      </c>
      <c r="AD2" s="2" t="s">
        <v>10</v>
      </c>
      <c r="AE2" s="2" t="s">
        <v>863</v>
      </c>
      <c r="AF2" s="2" t="s">
        <v>864</v>
      </c>
      <c r="AG2" s="2" t="s">
        <v>11</v>
      </c>
      <c r="AH2" s="1" t="s">
        <v>842</v>
      </c>
      <c r="AI2" t="s">
        <v>843</v>
      </c>
      <c r="AJ2" s="2" t="s">
        <v>844</v>
      </c>
      <c r="AK2" t="s">
        <v>845</v>
      </c>
      <c r="AL2"/>
      <c r="AM2"/>
    </row>
    <row r="3" spans="1:39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237786.28363771</v>
      </c>
      <c r="G3" s="2">
        <v>277420.50274896302</v>
      </c>
      <c r="H3" s="2">
        <v>322044.93661974202</v>
      </c>
      <c r="I3" s="2">
        <v>373071.766064208</v>
      </c>
      <c r="J3" s="2">
        <v>428379.29742391699</v>
      </c>
      <c r="K3" s="2">
        <v>488674.626468089</v>
      </c>
      <c r="L3" s="2">
        <v>553251.92021685198</v>
      </c>
      <c r="M3" s="2">
        <v>251307.99045703601</v>
      </c>
      <c r="N3" s="2">
        <v>293314.46994150599</v>
      </c>
      <c r="O3" s="2">
        <v>340674.57313981198</v>
      </c>
      <c r="P3" s="2">
        <v>394850.72603436298</v>
      </c>
      <c r="Q3" s="2">
        <v>453617.56777035899</v>
      </c>
      <c r="R3" s="2">
        <v>517701.58831629198</v>
      </c>
      <c r="S3" s="2">
        <v>586335.99574160704</v>
      </c>
      <c r="T3" s="2">
        <v>1123296</v>
      </c>
      <c r="U3" s="2">
        <v>1314495.31914893</v>
      </c>
      <c r="V3" s="2">
        <v>1529594.55319148</v>
      </c>
      <c r="W3" s="2">
        <v>1775422.2492401199</v>
      </c>
      <c r="X3" s="2">
        <v>2041735.5866261299</v>
      </c>
      <c r="Y3" s="2">
        <v>2331948.8389057699</v>
      </c>
      <c r="Z3" s="2">
        <v>2642647.7325227899</v>
      </c>
      <c r="AA3" s="2">
        <v>18138288001.862701</v>
      </c>
      <c r="AB3" s="2">
        <v>21519847431.832401</v>
      </c>
      <c r="AC3" s="2">
        <v>25360685657.562302</v>
      </c>
      <c r="AD3" s="2">
        <v>29838447550.989899</v>
      </c>
      <c r="AE3" s="2">
        <v>34729901812.831703</v>
      </c>
      <c r="AF3" s="2">
        <v>40141083522.604401</v>
      </c>
      <c r="AG3" s="2">
        <v>46060797194.396797</v>
      </c>
      <c r="AH3" s="1">
        <f>(Table1[[#This Row],[2050_BUILDINGS]]/Table1[[#This Row],[2020_BUILDINGS]])-1</f>
        <v>1.3266771815139005</v>
      </c>
      <c r="AI3" s="1">
        <f>(Table1[[#This Row],[2050_DWELLINGS]]/Table1[[#This Row],[2020_DWELLINGS]])-1</f>
        <v>1.3331370987260667</v>
      </c>
      <c r="AJ3" s="1">
        <f>(Table1[[#This Row],[2050_OCCUPANTS]]/Table1[[#This Row],[2020_OCCUPANTS]])-1</f>
        <v>1.352583586626134</v>
      </c>
      <c r="AK3" s="1">
        <f>(Table1[[#This Row],[2050_TOTAL_REPL_COST_USD]]/Table1[[#This Row],[2020_TOTAL_REPL_COST_USD]])-1</f>
        <v>1.5394236319142474</v>
      </c>
      <c r="AL3"/>
      <c r="AM3"/>
    </row>
    <row r="4" spans="1:39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67183.252399529403</v>
      </c>
      <c r="G4" s="2">
        <v>78381.357292183893</v>
      </c>
      <c r="H4" s="2">
        <v>90989.378907486302</v>
      </c>
      <c r="I4" s="2">
        <v>105406.30956164601</v>
      </c>
      <c r="J4" s="2">
        <v>121032.693817668</v>
      </c>
      <c r="K4" s="2">
        <v>138068.31188493699</v>
      </c>
      <c r="L4" s="2">
        <v>156313.74033787401</v>
      </c>
      <c r="M4" s="2">
        <v>71003.625165434205</v>
      </c>
      <c r="N4" s="2">
        <v>82871.979682974794</v>
      </c>
      <c r="O4" s="2">
        <v>96252.927137821607</v>
      </c>
      <c r="P4" s="2">
        <v>111559.65592919099</v>
      </c>
      <c r="Q4" s="2">
        <v>128163.420875902</v>
      </c>
      <c r="R4" s="2">
        <v>146269.48175228899</v>
      </c>
      <c r="S4" s="2">
        <v>165661.192017514</v>
      </c>
      <c r="T4" s="2">
        <v>317371.87499999901</v>
      </c>
      <c r="U4" s="2">
        <v>371392.61968085001</v>
      </c>
      <c r="V4" s="2">
        <v>432165.957446808</v>
      </c>
      <c r="W4" s="2">
        <v>501621.20060790202</v>
      </c>
      <c r="X4" s="2">
        <v>576864.38069908705</v>
      </c>
      <c r="Y4" s="2">
        <v>658860.15387537901</v>
      </c>
      <c r="Z4" s="2">
        <v>746643.86398176197</v>
      </c>
      <c r="AA4" s="2">
        <v>5124724447.0212402</v>
      </c>
      <c r="AB4" s="2">
        <v>6080137674.4460697</v>
      </c>
      <c r="AC4" s="2">
        <v>7165313825.0525103</v>
      </c>
      <c r="AD4" s="2">
        <v>8430444020.4067402</v>
      </c>
      <c r="AE4" s="2">
        <v>9812457319.2679005</v>
      </c>
      <c r="AF4" s="2">
        <v>11341312478.723801</v>
      </c>
      <c r="AG4" s="2">
        <v>13013846367.8144</v>
      </c>
      <c r="AH4" s="1">
        <f>(Table1[[#This Row],[2050_BUILDINGS]]/Table1[[#This Row],[2020_BUILDINGS]])-1</f>
        <v>1.3266771815138996</v>
      </c>
      <c r="AI4" s="1">
        <f>(Table1[[#This Row],[2050_DWELLINGS]]/Table1[[#This Row],[2020_DWELLINGS]])-1</f>
        <v>1.3331370987260622</v>
      </c>
      <c r="AJ4" s="1">
        <f>(Table1[[#This Row],[2050_OCCUPANTS]]/Table1[[#This Row],[2020_OCCUPANTS]])-1</f>
        <v>1.3525835866261442</v>
      </c>
      <c r="AK4" s="1">
        <f>(Table1[[#This Row],[2050_TOTAL_REPL_COST_USD]]/Table1[[#This Row],[2020_TOTAL_REPL_COST_USD]])-1</f>
        <v>1.5394236319142451</v>
      </c>
      <c r="AL4"/>
      <c r="AM4"/>
    </row>
    <row r="5" spans="1:39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360596.75833104498</v>
      </c>
      <c r="G5" s="2">
        <v>420701.02806375799</v>
      </c>
      <c r="H5" s="2">
        <v>488372.82960752503</v>
      </c>
      <c r="I5" s="2">
        <v>565753.69869760203</v>
      </c>
      <c r="J5" s="2">
        <v>649626.14169347298</v>
      </c>
      <c r="K5" s="2">
        <v>741062.45106848399</v>
      </c>
      <c r="L5" s="2">
        <v>838992.24933672696</v>
      </c>
      <c r="M5" s="2">
        <v>381102.07752590999</v>
      </c>
      <c r="N5" s="2">
        <v>444803.81885123299</v>
      </c>
      <c r="O5" s="2">
        <v>516624.19228182302</v>
      </c>
      <c r="P5" s="2">
        <v>598780.92905301205</v>
      </c>
      <c r="Q5" s="2">
        <v>687899.32689819799</v>
      </c>
      <c r="R5" s="2">
        <v>785081.08909307502</v>
      </c>
      <c r="S5" s="2">
        <v>889163.39547727804</v>
      </c>
      <c r="T5" s="2">
        <v>1703449.375</v>
      </c>
      <c r="U5" s="2">
        <v>1993398.2047872299</v>
      </c>
      <c r="V5" s="2">
        <v>2319590.6382978698</v>
      </c>
      <c r="W5" s="2">
        <v>2692381.99088145</v>
      </c>
      <c r="X5" s="2">
        <v>3096239.2895136699</v>
      </c>
      <c r="Y5" s="2">
        <v>3536340.1918692999</v>
      </c>
      <c r="Z5" s="2">
        <v>4007507.04027355</v>
      </c>
      <c r="AA5" s="2">
        <v>27506245335.461899</v>
      </c>
      <c r="AB5" s="2">
        <v>32634292882.5975</v>
      </c>
      <c r="AC5" s="2">
        <v>38458824862.677299</v>
      </c>
      <c r="AD5" s="2">
        <v>45249235136.334396</v>
      </c>
      <c r="AE5" s="2">
        <v>52666999203.130501</v>
      </c>
      <c r="AF5" s="2">
        <v>60872916522.807297</v>
      </c>
      <c r="AG5" s="2">
        <v>69850009430.102997</v>
      </c>
      <c r="AH5" s="1">
        <f>(Table1[[#This Row],[2050_BUILDINGS]]/Table1[[#This Row],[2020_BUILDINGS]])-1</f>
        <v>1.3266771815139062</v>
      </c>
      <c r="AI5" s="1">
        <f>(Table1[[#This Row],[2050_DWELLINGS]]/Table1[[#This Row],[2020_DWELLINGS]])-1</f>
        <v>1.3331370987260662</v>
      </c>
      <c r="AJ5" s="1">
        <f>(Table1[[#This Row],[2050_OCCUPANTS]]/Table1[[#This Row],[2020_OCCUPANTS]])-1</f>
        <v>1.3525835866261362</v>
      </c>
      <c r="AK5" s="1">
        <f>(Table1[[#This Row],[2050_TOTAL_REPL_COST_USD]]/Table1[[#This Row],[2020_TOTAL_REPL_COST_USD]])-1</f>
        <v>1.5394236319142478</v>
      </c>
      <c r="AL5"/>
      <c r="AM5"/>
    </row>
    <row r="6" spans="1:39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322060.28757765598</v>
      </c>
      <c r="G6" s="2">
        <v>375741.29814567702</v>
      </c>
      <c r="H6" s="2">
        <v>436181.10899410199</v>
      </c>
      <c r="I6" s="2">
        <v>505292.39293215598</v>
      </c>
      <c r="J6" s="2">
        <v>580201.50536043104</v>
      </c>
      <c r="K6" s="2">
        <v>661866.14435677102</v>
      </c>
      <c r="L6" s="2">
        <v>749330.32217873901</v>
      </c>
      <c r="M6" s="2">
        <v>340374.23201613303</v>
      </c>
      <c r="N6" s="2">
        <v>397268.25742386299</v>
      </c>
      <c r="O6" s="2">
        <v>461413.28808926803</v>
      </c>
      <c r="P6" s="2">
        <v>534790.04941522598</v>
      </c>
      <c r="Q6" s="2">
        <v>614384.48884202505</v>
      </c>
      <c r="R6" s="2">
        <v>701180.57215859299</v>
      </c>
      <c r="S6" s="2">
        <v>794139.74816723599</v>
      </c>
      <c r="T6" s="2">
        <v>1521404.12499999</v>
      </c>
      <c r="U6" s="2">
        <v>1780366.5292553101</v>
      </c>
      <c r="V6" s="2">
        <v>2071699.23404255</v>
      </c>
      <c r="W6" s="2">
        <v>2404650.89665653</v>
      </c>
      <c r="X6" s="2">
        <v>2765348.5311550102</v>
      </c>
      <c r="Y6" s="2">
        <v>3158416.4661853998</v>
      </c>
      <c r="Z6" s="2">
        <v>3579230.3731002999</v>
      </c>
      <c r="AA6" s="2">
        <v>24566691403.220402</v>
      </c>
      <c r="AB6" s="2">
        <v>29146711687.890301</v>
      </c>
      <c r="AC6" s="2">
        <v>34348784089.183701</v>
      </c>
      <c r="AD6" s="2">
        <v>40413512722.979698</v>
      </c>
      <c r="AE6" s="2">
        <v>47038550728.291801</v>
      </c>
      <c r="AF6" s="2">
        <v>54367513151.7071</v>
      </c>
      <c r="AG6" s="2">
        <v>62385236707.2826</v>
      </c>
      <c r="AH6" s="1">
        <f>(Table1[[#This Row],[2050_BUILDINGS]]/Table1[[#This Row],[2020_BUILDINGS]])-1</f>
        <v>1.3266771815139071</v>
      </c>
      <c r="AI6" s="1">
        <f>(Table1[[#This Row],[2050_DWELLINGS]]/Table1[[#This Row],[2020_DWELLINGS]])-1</f>
        <v>1.3331370987260733</v>
      </c>
      <c r="AJ6" s="1">
        <f>(Table1[[#This Row],[2050_OCCUPANTS]]/Table1[[#This Row],[2020_OCCUPANTS]])-1</f>
        <v>1.3525835866261526</v>
      </c>
      <c r="AK6" s="1">
        <f>(Table1[[#This Row],[2050_TOTAL_REPL_COST_USD]]/Table1[[#This Row],[2020_TOTAL_REPL_COST_USD]])-1</f>
        <v>1.5394236319142527</v>
      </c>
      <c r="AL6"/>
      <c r="AM6"/>
    </row>
    <row r="7" spans="1:39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612404.21102229995</v>
      </c>
      <c r="G7" s="2">
        <v>714479.74840398098</v>
      </c>
      <c r="H7" s="2">
        <v>829407.28248575504</v>
      </c>
      <c r="I7" s="2">
        <v>960823.79965761304</v>
      </c>
      <c r="J7" s="2">
        <v>1103265.0060542701</v>
      </c>
      <c r="K7" s="2">
        <v>1258551.9841201899</v>
      </c>
      <c r="L7" s="2">
        <v>1424866.90364861</v>
      </c>
      <c r="M7" s="2">
        <v>647228.55021328898</v>
      </c>
      <c r="N7" s="2">
        <v>755413.700899716</v>
      </c>
      <c r="O7" s="2">
        <v>877386.78609786299</v>
      </c>
      <c r="P7" s="2">
        <v>1016914.19559369</v>
      </c>
      <c r="Q7" s="2">
        <v>1168264.6469192901</v>
      </c>
      <c r="R7" s="2">
        <v>1333309.1711079299</v>
      </c>
      <c r="S7" s="2">
        <v>1510072.94185731</v>
      </c>
      <c r="T7" s="2">
        <v>2892981</v>
      </c>
      <c r="U7" s="2">
        <v>3385403.2978723398</v>
      </c>
      <c r="V7" s="2">
        <v>3939378.3829787201</v>
      </c>
      <c r="W7" s="2">
        <v>4572492.7659574402</v>
      </c>
      <c r="X7" s="2">
        <v>5258366.68085106</v>
      </c>
      <c r="Y7" s="2">
        <v>6005793.3829787197</v>
      </c>
      <c r="Z7" s="2">
        <v>6805979.6170212701</v>
      </c>
      <c r="AA7" s="2">
        <v>46714065181.320602</v>
      </c>
      <c r="AB7" s="2">
        <v>55423067244.243599</v>
      </c>
      <c r="AC7" s="2">
        <v>65314914104.8311</v>
      </c>
      <c r="AD7" s="2">
        <v>76847119400.861694</v>
      </c>
      <c r="AE7" s="2">
        <v>89444764404.384995</v>
      </c>
      <c r="AF7" s="2">
        <v>103380936058.089</v>
      </c>
      <c r="AG7" s="2">
        <v>118626801064.228</v>
      </c>
      <c r="AH7" s="1">
        <f>(Table1[[#This Row],[2050_BUILDINGS]]/Table1[[#This Row],[2020_BUILDINGS]])-1</f>
        <v>1.3266771815139022</v>
      </c>
      <c r="AI7" s="1">
        <f>(Table1[[#This Row],[2050_DWELLINGS]]/Table1[[#This Row],[2020_DWELLINGS]])-1</f>
        <v>1.3331370987260645</v>
      </c>
      <c r="AJ7" s="1">
        <f>(Table1[[#This Row],[2050_OCCUPANTS]]/Table1[[#This Row],[2020_OCCUPANTS]])-1</f>
        <v>1.3525835866261375</v>
      </c>
      <c r="AK7" s="1">
        <f>(Table1[[#This Row],[2050_TOTAL_REPL_COST_USD]]/Table1[[#This Row],[2020_TOTAL_REPL_COST_USD]])-1</f>
        <v>1.5394236319142465</v>
      </c>
      <c r="AL7"/>
      <c r="AM7"/>
    </row>
    <row r="8" spans="1:39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3206064.8483572998</v>
      </c>
      <c r="G8" s="2">
        <v>3740451.7555444399</v>
      </c>
      <c r="H8" s="2">
        <v>4342121.5685473299</v>
      </c>
      <c r="I8" s="2">
        <v>5030114.67606516</v>
      </c>
      <c r="J8" s="2">
        <v>5775824.3504379001</v>
      </c>
      <c r="K8" s="2">
        <v>6588784.3412806997</v>
      </c>
      <c r="L8" s="2">
        <v>7459477.9251267696</v>
      </c>
      <c r="M8" s="2">
        <v>3388377.5884364699</v>
      </c>
      <c r="N8" s="2">
        <v>3954749.6062757801</v>
      </c>
      <c r="O8" s="2">
        <v>4593304.3612254197</v>
      </c>
      <c r="P8" s="2">
        <v>5323759.6959792599</v>
      </c>
      <c r="Q8" s="2">
        <v>6116111.1413881602</v>
      </c>
      <c r="R8" s="2">
        <v>6980153.9384351</v>
      </c>
      <c r="S8" s="2">
        <v>7905549.4560730997</v>
      </c>
      <c r="T8" s="2">
        <v>15145363.999999899</v>
      </c>
      <c r="U8" s="2">
        <v>17723298.297872301</v>
      </c>
      <c r="V8" s="2">
        <v>20623474.3829787</v>
      </c>
      <c r="W8" s="2">
        <v>23937961.337386001</v>
      </c>
      <c r="X8" s="2">
        <v>27528655.5379939</v>
      </c>
      <c r="Y8" s="2">
        <v>31441591.525835801</v>
      </c>
      <c r="Z8" s="2">
        <v>35630734.759878397</v>
      </c>
      <c r="AA8" s="2">
        <v>244557956340.13</v>
      </c>
      <c r="AB8" s="2">
        <v>290151413856.69202</v>
      </c>
      <c r="AC8" s="2">
        <v>341937312670.35699</v>
      </c>
      <c r="AD8" s="2">
        <v>402310832901.25702</v>
      </c>
      <c r="AE8" s="2">
        <v>468262154089.03601</v>
      </c>
      <c r="AF8" s="2">
        <v>541220943815.56299</v>
      </c>
      <c r="AG8" s="2">
        <v>621036253702.78003</v>
      </c>
      <c r="AH8" s="1">
        <f>(Table1[[#This Row],[2050_BUILDINGS]]/Table1[[#This Row],[2020_BUILDINGS]])-1</f>
        <v>1.3266771815139058</v>
      </c>
      <c r="AI8" s="1">
        <f>(Table1[[#This Row],[2050_DWELLINGS]]/Table1[[#This Row],[2020_DWELLINGS]])-1</f>
        <v>1.3331370987260689</v>
      </c>
      <c r="AJ8" s="1">
        <f>(Table1[[#This Row],[2050_OCCUPANTS]]/Table1[[#This Row],[2020_OCCUPANTS]])-1</f>
        <v>1.352583586626154</v>
      </c>
      <c r="AK8" s="1">
        <f>(Table1[[#This Row],[2050_TOTAL_REPL_COST_USD]]/Table1[[#This Row],[2020_TOTAL_REPL_COST_USD]])-1</f>
        <v>1.5394236319142522</v>
      </c>
      <c r="AL8"/>
      <c r="AM8"/>
    </row>
    <row r="9" spans="1:39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168484.76662181399</v>
      </c>
      <c r="G9" s="2">
        <v>196567.80848209001</v>
      </c>
      <c r="H9" s="2">
        <v>228186.69419462301</v>
      </c>
      <c r="I9" s="2">
        <v>264342.03216819902</v>
      </c>
      <c r="J9" s="2">
        <v>303530.48480311601</v>
      </c>
      <c r="K9" s="2">
        <v>346253.06865858601</v>
      </c>
      <c r="L9" s="2">
        <v>392009.66193166998</v>
      </c>
      <c r="M9" s="2">
        <v>178065.645648687</v>
      </c>
      <c r="N9" s="2">
        <v>207829.56551938999</v>
      </c>
      <c r="O9" s="2">
        <v>241386.82463660999</v>
      </c>
      <c r="P9" s="2">
        <v>279773.63289681001</v>
      </c>
      <c r="Q9" s="2">
        <v>321413.19874357601</v>
      </c>
      <c r="R9" s="2">
        <v>366820.28060166899</v>
      </c>
      <c r="S9" s="2">
        <v>415451.56387156202</v>
      </c>
      <c r="T9" s="2">
        <v>795917.49999999895</v>
      </c>
      <c r="U9" s="2">
        <v>931392.81914893503</v>
      </c>
      <c r="V9" s="2">
        <v>1083802.55319148</v>
      </c>
      <c r="W9" s="2">
        <v>1257985.10638297</v>
      </c>
      <c r="X9" s="2">
        <v>1446682.87234042</v>
      </c>
      <c r="Y9" s="2">
        <v>1652315.05319148</v>
      </c>
      <c r="Z9" s="2">
        <v>1872462.44680851</v>
      </c>
      <c r="AA9" s="2">
        <v>12851982772.770901</v>
      </c>
      <c r="AB9" s="2">
        <v>15248005128.056499</v>
      </c>
      <c r="AC9" s="2">
        <v>17969451976.0177</v>
      </c>
      <c r="AD9" s="2">
        <v>21142194558.393299</v>
      </c>
      <c r="AE9" s="2">
        <v>24608061122.014599</v>
      </c>
      <c r="AF9" s="2">
        <v>28442183400.103401</v>
      </c>
      <c r="AG9" s="2">
        <v>32636628770.129398</v>
      </c>
      <c r="AH9" s="1">
        <f>(Table1[[#This Row],[2050_BUILDINGS]]/Table1[[#This Row],[2020_BUILDINGS]])-1</f>
        <v>1.3266771815139036</v>
      </c>
      <c r="AI9" s="1">
        <f>(Table1[[#This Row],[2050_DWELLINGS]]/Table1[[#This Row],[2020_DWELLINGS]])-1</f>
        <v>1.3331370987260698</v>
      </c>
      <c r="AJ9" s="1">
        <f>(Table1[[#This Row],[2050_OCCUPANTS]]/Table1[[#This Row],[2020_OCCUPANTS]])-1</f>
        <v>1.352583586626142</v>
      </c>
      <c r="AK9" s="1">
        <f>(Table1[[#This Row],[2050_TOTAL_REPL_COST_USD]]/Table1[[#This Row],[2020_TOTAL_REPL_COST_USD]])-1</f>
        <v>1.5394236319142611</v>
      </c>
      <c r="AL9"/>
      <c r="AM9"/>
    </row>
    <row r="10" spans="1:39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97412.123928780202</v>
      </c>
      <c r="G10" s="2">
        <v>113648.777300125</v>
      </c>
      <c r="H10" s="2">
        <v>131929.734536056</v>
      </c>
      <c r="I10" s="2">
        <v>152833.51316237199</v>
      </c>
      <c r="J10" s="2">
        <v>175490.93484618701</v>
      </c>
      <c r="K10" s="2">
        <v>200191.67020957</v>
      </c>
      <c r="L10" s="2">
        <v>226646.565947897</v>
      </c>
      <c r="M10" s="2">
        <v>102951.460177542</v>
      </c>
      <c r="N10" s="2">
        <v>120159.93966909801</v>
      </c>
      <c r="O10" s="2">
        <v>139561.598046762</v>
      </c>
      <c r="P10" s="2">
        <v>161755.53639767799</v>
      </c>
      <c r="Q10" s="2">
        <v>185830.10782591</v>
      </c>
      <c r="R10" s="2">
        <v>212082.92802972801</v>
      </c>
      <c r="S10" s="2">
        <v>240199.87110824301</v>
      </c>
      <c r="T10" s="2">
        <v>460172.24999999901</v>
      </c>
      <c r="U10" s="2">
        <v>538499.44148936099</v>
      </c>
      <c r="V10" s="2">
        <v>626617.53191489296</v>
      </c>
      <c r="W10" s="2">
        <v>727323.92097264295</v>
      </c>
      <c r="X10" s="2">
        <v>836422.50911853998</v>
      </c>
      <c r="Y10" s="2">
        <v>955311.99620060704</v>
      </c>
      <c r="Z10" s="2">
        <v>1082593.6823708201</v>
      </c>
      <c r="AA10" s="2">
        <v>7430576447.3167896</v>
      </c>
      <c r="AB10" s="2">
        <v>8815874544.5216904</v>
      </c>
      <c r="AC10" s="2">
        <v>10389321942.375999</v>
      </c>
      <c r="AD10" s="2">
        <v>12223693083.609301</v>
      </c>
      <c r="AE10" s="2">
        <v>14227538475.601999</v>
      </c>
      <c r="AF10" s="2">
        <v>16444296714.3431</v>
      </c>
      <c r="AG10" s="2">
        <v>18869381429.061699</v>
      </c>
      <c r="AH10" s="1">
        <f>(Table1[[#This Row],[2050_BUILDINGS]]/Table1[[#This Row],[2020_BUILDINGS]])-1</f>
        <v>1.3266771815138996</v>
      </c>
      <c r="AI10" s="1">
        <f>(Table1[[#This Row],[2050_DWELLINGS]]/Table1[[#This Row],[2020_DWELLINGS]])-1</f>
        <v>1.3331370987260711</v>
      </c>
      <c r="AJ10" s="1">
        <f>(Table1[[#This Row],[2050_OCCUPANTS]]/Table1[[#This Row],[2020_OCCUPANTS]])-1</f>
        <v>1.3525835866261438</v>
      </c>
      <c r="AK10" s="1">
        <f>(Table1[[#This Row],[2050_TOTAL_REPL_COST_USD]]/Table1[[#This Row],[2020_TOTAL_REPL_COST_USD]])-1</f>
        <v>1.5394236319142518</v>
      </c>
      <c r="AL10"/>
      <c r="AM10"/>
    </row>
    <row r="11" spans="1:39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229146.97210759099</v>
      </c>
      <c r="G11" s="2">
        <v>267341.19072379102</v>
      </c>
      <c r="H11" s="2">
        <v>310344.31835197698</v>
      </c>
      <c r="I11" s="2">
        <v>359517.22809501499</v>
      </c>
      <c r="J11" s="2">
        <v>412815.31220626098</v>
      </c>
      <c r="K11" s="2">
        <v>470919.97607221099</v>
      </c>
      <c r="L11" s="2">
        <v>533151.03121573396</v>
      </c>
      <c r="M11" s="2">
        <v>242177.404847336</v>
      </c>
      <c r="N11" s="2">
        <v>282657.69427156303</v>
      </c>
      <c r="O11" s="2">
        <v>328297.098195842</v>
      </c>
      <c r="P11" s="2">
        <v>380504.909371102</v>
      </c>
      <c r="Q11" s="2">
        <v>437136.619317192</v>
      </c>
      <c r="R11" s="2">
        <v>498892.32298492198</v>
      </c>
      <c r="S11" s="2">
        <v>565033.08772252104</v>
      </c>
      <c r="T11" s="2">
        <v>1082484.12499999</v>
      </c>
      <c r="U11" s="2">
        <v>1266736.7420212701</v>
      </c>
      <c r="V11" s="2">
        <v>1474020.9361702099</v>
      </c>
      <c r="W11" s="2">
        <v>1710917.1580547099</v>
      </c>
      <c r="X11" s="2">
        <v>1967554.73176291</v>
      </c>
      <c r="Y11" s="2">
        <v>2247223.8825987801</v>
      </c>
      <c r="Z11" s="2">
        <v>2546634.3852583501</v>
      </c>
      <c r="AA11" s="2">
        <v>17479283124.5676</v>
      </c>
      <c r="AB11" s="2">
        <v>20737982880.1852</v>
      </c>
      <c r="AC11" s="2">
        <v>24439274797.939602</v>
      </c>
      <c r="AD11" s="2">
        <v>28754349511.2523</v>
      </c>
      <c r="AE11" s="2">
        <v>33468086216.989201</v>
      </c>
      <c r="AF11" s="2">
        <v>38682667501.280502</v>
      </c>
      <c r="AG11" s="2">
        <v>44387304635.446999</v>
      </c>
      <c r="AH11" s="1">
        <f>(Table1[[#This Row],[2050_BUILDINGS]]/Table1[[#This Row],[2020_BUILDINGS]])-1</f>
        <v>1.3266771815138996</v>
      </c>
      <c r="AI11" s="1">
        <f>(Table1[[#This Row],[2050_DWELLINGS]]/Table1[[#This Row],[2020_DWELLINGS]])-1</f>
        <v>1.3331370987260645</v>
      </c>
      <c r="AJ11" s="1">
        <f>(Table1[[#This Row],[2050_OCCUPANTS]]/Table1[[#This Row],[2020_OCCUPANTS]])-1</f>
        <v>1.3525835866261535</v>
      </c>
      <c r="AK11" s="1">
        <f>(Table1[[#This Row],[2050_TOTAL_REPL_COST_USD]]/Table1[[#This Row],[2020_TOTAL_REPL_COST_USD]])-1</f>
        <v>1.5394236319142549</v>
      </c>
      <c r="AL11"/>
      <c r="AM11"/>
    </row>
    <row r="12" spans="1:39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121566.024330354</v>
      </c>
      <c r="G12" s="2">
        <v>141828.64995822299</v>
      </c>
      <c r="H12" s="2">
        <v>164642.47643581999</v>
      </c>
      <c r="I12" s="2">
        <v>190729.46806060901</v>
      </c>
      <c r="J12" s="2">
        <v>219004.92869723</v>
      </c>
      <c r="K12" s="2">
        <v>249830.354476448</v>
      </c>
      <c r="L12" s="2">
        <v>282844.89485679899</v>
      </c>
      <c r="M12" s="2">
        <v>128478.87108938101</v>
      </c>
      <c r="N12" s="2">
        <v>149954.292753407</v>
      </c>
      <c r="O12" s="2">
        <v>174166.70471264899</v>
      </c>
      <c r="P12" s="2">
        <v>201863.758639184</v>
      </c>
      <c r="Q12" s="2">
        <v>231907.759508388</v>
      </c>
      <c r="R12" s="2">
        <v>264670.11855489801</v>
      </c>
      <c r="S12" s="2">
        <v>299758.82054107898</v>
      </c>
      <c r="T12" s="2">
        <v>574274.62499999895</v>
      </c>
      <c r="U12" s="2">
        <v>672023.49734042503</v>
      </c>
      <c r="V12" s="2">
        <v>781990.978723404</v>
      </c>
      <c r="W12" s="2">
        <v>907668.10030395095</v>
      </c>
      <c r="X12" s="2">
        <v>1043818.31534954</v>
      </c>
      <c r="Y12" s="2">
        <v>1192187.1394376799</v>
      </c>
      <c r="Z12" s="2">
        <v>1351029.0569908801</v>
      </c>
      <c r="AA12" s="2">
        <v>9273030920.08848</v>
      </c>
      <c r="AB12" s="2">
        <v>11001821705.0294</v>
      </c>
      <c r="AC12" s="2">
        <v>12965414499.597099</v>
      </c>
      <c r="AD12" s="2">
        <v>15254628591.1521</v>
      </c>
      <c r="AE12" s="2">
        <v>17755339055.645901</v>
      </c>
      <c r="AF12" s="2">
        <v>20521755340.566799</v>
      </c>
      <c r="AG12" s="2">
        <v>23548153857.944199</v>
      </c>
      <c r="AH12" s="1">
        <f>(Table1[[#This Row],[2050_BUILDINGS]]/Table1[[#This Row],[2020_BUILDINGS]])-1</f>
        <v>1.3266771815139062</v>
      </c>
      <c r="AI12" s="1">
        <f>(Table1[[#This Row],[2050_DWELLINGS]]/Table1[[#This Row],[2020_DWELLINGS]])-1</f>
        <v>1.3331370987260689</v>
      </c>
      <c r="AJ12" s="1">
        <f>(Table1[[#This Row],[2050_OCCUPANTS]]/Table1[[#This Row],[2020_OCCUPANTS]])-1</f>
        <v>1.3525835866261415</v>
      </c>
      <c r="AK12" s="1">
        <f>(Table1[[#This Row],[2050_TOTAL_REPL_COST_USD]]/Table1[[#This Row],[2020_TOTAL_REPL_COST_USD]])-1</f>
        <v>1.5394236319142469</v>
      </c>
      <c r="AL12"/>
      <c r="AM12"/>
    </row>
    <row r="13" spans="1:39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268620.736519442</v>
      </c>
      <c r="G13" s="2">
        <v>313394.44241266698</v>
      </c>
      <c r="H13" s="2">
        <v>363805.45901863399</v>
      </c>
      <c r="I13" s="2">
        <v>421449.08882744098</v>
      </c>
      <c r="J13" s="2">
        <v>483928.51186915499</v>
      </c>
      <c r="K13" s="2">
        <v>552042.51511925005</v>
      </c>
      <c r="L13" s="2">
        <v>624993.738141243</v>
      </c>
      <c r="M13" s="2">
        <v>283895.84317925799</v>
      </c>
      <c r="N13" s="2">
        <v>331349.42748649698</v>
      </c>
      <c r="O13" s="2">
        <v>384850.85577808198</v>
      </c>
      <c r="P13" s="2">
        <v>446052.19115240098</v>
      </c>
      <c r="Q13" s="2">
        <v>512439.50361023901</v>
      </c>
      <c r="R13" s="2">
        <v>584833.48922970798</v>
      </c>
      <c r="S13" s="2">
        <v>662367.92389564402</v>
      </c>
      <c r="T13" s="2">
        <v>1268957.12499999</v>
      </c>
      <c r="U13" s="2">
        <v>1484949.8271276499</v>
      </c>
      <c r="V13" s="2">
        <v>1727941.6170212701</v>
      </c>
      <c r="W13" s="2">
        <v>2005646.5197568301</v>
      </c>
      <c r="X13" s="2">
        <v>2306493.4977203598</v>
      </c>
      <c r="Y13" s="2">
        <v>2634339.5634498401</v>
      </c>
      <c r="Z13" s="2">
        <v>2985327.7044072901</v>
      </c>
      <c r="AA13" s="2">
        <v>20490333621.116501</v>
      </c>
      <c r="AB13" s="2">
        <v>24310389895.037998</v>
      </c>
      <c r="AC13" s="2">
        <v>28649281008.789299</v>
      </c>
      <c r="AD13" s="2">
        <v>33707687571.9021</v>
      </c>
      <c r="AE13" s="2">
        <v>39233431220.215599</v>
      </c>
      <c r="AF13" s="2">
        <v>45346296916.599998</v>
      </c>
      <c r="AG13" s="2">
        <v>52033637423.270302</v>
      </c>
      <c r="AH13" s="1">
        <f>(Table1[[#This Row],[2050_BUILDINGS]]/Table1[[#This Row],[2020_BUILDINGS]])-1</f>
        <v>1.3266771815138991</v>
      </c>
      <c r="AI13" s="1">
        <f>(Table1[[#This Row],[2050_DWELLINGS]]/Table1[[#This Row],[2020_DWELLINGS]])-1</f>
        <v>1.3331370987260653</v>
      </c>
      <c r="AJ13" s="1">
        <f>(Table1[[#This Row],[2050_OCCUPANTS]]/Table1[[#This Row],[2020_OCCUPANTS]])-1</f>
        <v>1.3525835866261549</v>
      </c>
      <c r="AK13" s="1">
        <f>(Table1[[#This Row],[2050_TOTAL_REPL_COST_USD]]/Table1[[#This Row],[2020_TOTAL_REPL_COST_USD]])-1</f>
        <v>1.5394236319142487</v>
      </c>
      <c r="AL13"/>
      <c r="AM13"/>
    </row>
    <row r="14" spans="1:39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150669.14854421699</v>
      </c>
      <c r="G14" s="2">
        <v>175782.68308183501</v>
      </c>
      <c r="H14" s="2">
        <v>204058.18052735701</v>
      </c>
      <c r="I14" s="2">
        <v>236390.44472566599</v>
      </c>
      <c r="J14" s="2">
        <v>271435.10134154803</v>
      </c>
      <c r="K14" s="2">
        <v>309640.18932769902</v>
      </c>
      <c r="L14" s="2">
        <v>350558.46987596003</v>
      </c>
      <c r="M14" s="2">
        <v>159236.94321330101</v>
      </c>
      <c r="N14" s="2">
        <v>185853.61933288799</v>
      </c>
      <c r="O14" s="2">
        <v>215862.52613226799</v>
      </c>
      <c r="P14" s="2">
        <v>250190.304434486</v>
      </c>
      <c r="Q14" s="2">
        <v>287426.89298593299</v>
      </c>
      <c r="R14" s="2">
        <v>328032.61953682598</v>
      </c>
      <c r="S14" s="2">
        <v>371521.61969868903</v>
      </c>
      <c r="T14" s="2">
        <v>711756.99999999895</v>
      </c>
      <c r="U14" s="2">
        <v>832907.12765957403</v>
      </c>
      <c r="V14" s="2">
        <v>969201.02127659495</v>
      </c>
      <c r="W14" s="2">
        <v>1124965.4711246199</v>
      </c>
      <c r="X14" s="2">
        <v>1293710.2917933101</v>
      </c>
      <c r="Y14" s="2">
        <v>1477598.87841945</v>
      </c>
      <c r="Z14" s="2">
        <v>1674467.8358662601</v>
      </c>
      <c r="AA14" s="2">
        <v>11493011150.5264</v>
      </c>
      <c r="AB14" s="2">
        <v>13635677549.407</v>
      </c>
      <c r="AC14" s="2">
        <v>16069357980.060101</v>
      </c>
      <c r="AD14" s="2">
        <v>18906614030.0952</v>
      </c>
      <c r="AE14" s="2">
        <v>22005999064.000702</v>
      </c>
      <c r="AF14" s="2">
        <v>25434700368.200699</v>
      </c>
      <c r="AG14" s="2">
        <v>29185624117.5009</v>
      </c>
      <c r="AH14" s="1">
        <f>(Table1[[#This Row],[2050_BUILDINGS]]/Table1[[#This Row],[2020_BUILDINGS]])-1</f>
        <v>1.3266771815139138</v>
      </c>
      <c r="AI14" s="1">
        <f>(Table1[[#This Row],[2050_DWELLINGS]]/Table1[[#This Row],[2020_DWELLINGS]])-1</f>
        <v>1.3331370987260698</v>
      </c>
      <c r="AJ14" s="1">
        <f>(Table1[[#This Row],[2050_OCCUPANTS]]/Table1[[#This Row],[2020_OCCUPANTS]])-1</f>
        <v>1.3525835866261415</v>
      </c>
      <c r="AK14" s="1">
        <f>(Table1[[#This Row],[2050_TOTAL_REPL_COST_USD]]/Table1[[#This Row],[2020_TOTAL_REPL_COST_USD]])-1</f>
        <v>1.5394236319142656</v>
      </c>
      <c r="AL14"/>
      <c r="AM14"/>
    </row>
    <row r="15" spans="1:39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173594.792578603</v>
      </c>
      <c r="G15" s="2">
        <v>202529.573594466</v>
      </c>
      <c r="H15" s="2">
        <v>235107.43815093499</v>
      </c>
      <c r="I15" s="2">
        <v>272359.34241489897</v>
      </c>
      <c r="J15" s="2">
        <v>312736.35360134603</v>
      </c>
      <c r="K15" s="2">
        <v>356754.68375376501</v>
      </c>
      <c r="L15" s="2">
        <v>403899.04272227501</v>
      </c>
      <c r="M15" s="2">
        <v>183466.253012317</v>
      </c>
      <c r="N15" s="2">
        <v>214132.89190127101</v>
      </c>
      <c r="O15" s="2">
        <v>248707.919381566</v>
      </c>
      <c r="P15" s="2">
        <v>288258.97287616302</v>
      </c>
      <c r="Q15" s="2">
        <v>331161.43783584499</v>
      </c>
      <c r="R15" s="2">
        <v>377945.68495088699</v>
      </c>
      <c r="S15" s="2">
        <v>428051.92126730102</v>
      </c>
      <c r="T15" s="2">
        <v>820057.12499999895</v>
      </c>
      <c r="U15" s="2">
        <v>959641.31648936099</v>
      </c>
      <c r="V15" s="2">
        <v>1116673.53191489</v>
      </c>
      <c r="W15" s="2">
        <v>1296138.9209726399</v>
      </c>
      <c r="X15" s="2">
        <v>1490559.75911854</v>
      </c>
      <c r="Y15" s="2">
        <v>1702428.6212005999</v>
      </c>
      <c r="Z15" s="2">
        <v>1929252.9323708201</v>
      </c>
      <c r="AA15" s="2">
        <v>13241774484.400801</v>
      </c>
      <c r="AB15" s="2">
        <v>15710466533.6537</v>
      </c>
      <c r="AC15" s="2">
        <v>18514452974.433498</v>
      </c>
      <c r="AD15" s="2">
        <v>21783422635.821701</v>
      </c>
      <c r="AE15" s="2">
        <v>25354406525.2285</v>
      </c>
      <c r="AF15" s="2">
        <v>29304815069.1642</v>
      </c>
      <c r="AG15" s="2">
        <v>33626475054.166599</v>
      </c>
      <c r="AH15" s="1">
        <f>(Table1[[#This Row],[2050_BUILDINGS]]/Table1[[#This Row],[2020_BUILDINGS]])-1</f>
        <v>1.3266771815139053</v>
      </c>
      <c r="AI15" s="1">
        <f>(Table1[[#This Row],[2050_DWELLINGS]]/Table1[[#This Row],[2020_DWELLINGS]])-1</f>
        <v>1.3331370987260733</v>
      </c>
      <c r="AJ15" s="1">
        <f>(Table1[[#This Row],[2050_OCCUPANTS]]/Table1[[#This Row],[2020_OCCUPANTS]])-1</f>
        <v>1.352583586626142</v>
      </c>
      <c r="AK15" s="1">
        <f>(Table1[[#This Row],[2050_TOTAL_REPL_COST_USD]]/Table1[[#This Row],[2020_TOTAL_REPL_COST_USD]])-1</f>
        <v>1.5394236319142554</v>
      </c>
      <c r="AL15"/>
      <c r="AM15"/>
    </row>
    <row r="16" spans="1:39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181851.296041505</v>
      </c>
      <c r="G16" s="2">
        <v>212162.27110159601</v>
      </c>
      <c r="H16" s="2">
        <v>246289.601788523</v>
      </c>
      <c r="I16" s="2">
        <v>285313.27853475098</v>
      </c>
      <c r="J16" s="2">
        <v>327610.69832177</v>
      </c>
      <c r="K16" s="2">
        <v>373722.625234415</v>
      </c>
      <c r="L16" s="2">
        <v>423109.260928498</v>
      </c>
      <c r="M16" s="2">
        <v>192192.26219047801</v>
      </c>
      <c r="N16" s="2">
        <v>224317.46562748699</v>
      </c>
      <c r="O16" s="2">
        <v>260536.948162455</v>
      </c>
      <c r="P16" s="2">
        <v>301969.12611527398</v>
      </c>
      <c r="Q16" s="2">
        <v>346912.11513241701</v>
      </c>
      <c r="R16" s="2">
        <v>395921.51135808002</v>
      </c>
      <c r="S16" s="2">
        <v>448410.89700469101</v>
      </c>
      <c r="T16" s="2">
        <v>859060.62499999895</v>
      </c>
      <c r="U16" s="2">
        <v>1005283.7101063801</v>
      </c>
      <c r="V16" s="2">
        <v>1169784.68085106</v>
      </c>
      <c r="W16" s="2">
        <v>1357785.79027355</v>
      </c>
      <c r="X16" s="2">
        <v>1561453.6588145799</v>
      </c>
      <c r="Y16" s="2">
        <v>1783399.41299391</v>
      </c>
      <c r="Z16" s="2">
        <v>2021011.9262917901</v>
      </c>
      <c r="AA16" s="2">
        <v>13871578842.3622</v>
      </c>
      <c r="AB16" s="2">
        <v>16457686651.3319</v>
      </c>
      <c r="AC16" s="2">
        <v>19395036100.381401</v>
      </c>
      <c r="AD16" s="2">
        <v>22819484269.6698</v>
      </c>
      <c r="AE16" s="2">
        <v>26560311046.705299</v>
      </c>
      <c r="AF16" s="2">
        <v>30698608647.3251</v>
      </c>
      <c r="AG16" s="2">
        <v>35225815124.256401</v>
      </c>
      <c r="AH16" s="1">
        <f>(Table1[[#This Row],[2050_BUILDINGS]]/Table1[[#This Row],[2020_BUILDINGS]])-1</f>
        <v>1.326677181513896</v>
      </c>
      <c r="AI16" s="1">
        <f>(Table1[[#This Row],[2050_DWELLINGS]]/Table1[[#This Row],[2020_DWELLINGS]])-1</f>
        <v>1.3331370987260649</v>
      </c>
      <c r="AJ16" s="1">
        <f>(Table1[[#This Row],[2050_OCCUPANTS]]/Table1[[#This Row],[2020_OCCUPANTS]])-1</f>
        <v>1.3525835866261389</v>
      </c>
      <c r="AK16" s="1">
        <f>(Table1[[#This Row],[2050_TOTAL_REPL_COST_USD]]/Table1[[#This Row],[2020_TOTAL_REPL_COST_USD]])-1</f>
        <v>1.5394236319142585</v>
      </c>
      <c r="AL16"/>
      <c r="AM16"/>
    </row>
    <row r="17" spans="1:39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80033.631279290799</v>
      </c>
      <c r="G17" s="2">
        <v>93373.637396824503</v>
      </c>
      <c r="H17" s="2">
        <v>108393.240007303</v>
      </c>
      <c r="I17" s="2">
        <v>125567.74810185601</v>
      </c>
      <c r="J17" s="2">
        <v>144183.046276729</v>
      </c>
      <c r="K17" s="2">
        <v>164477.12741026099</v>
      </c>
      <c r="L17" s="2">
        <v>186212.42365122199</v>
      </c>
      <c r="M17" s="2">
        <v>84584.740288982197</v>
      </c>
      <c r="N17" s="2">
        <v>98723.197053474796</v>
      </c>
      <c r="O17" s="2">
        <v>114663.565769179</v>
      </c>
      <c r="P17" s="2">
        <v>132898.066845361</v>
      </c>
      <c r="Q17" s="2">
        <v>152677.692780863</v>
      </c>
      <c r="R17" s="2">
        <v>174246.96411478901</v>
      </c>
      <c r="S17" s="2">
        <v>197347.79555433299</v>
      </c>
      <c r="T17" s="2">
        <v>378076.71874999901</v>
      </c>
      <c r="U17" s="2">
        <v>442430.20279255201</v>
      </c>
      <c r="V17" s="2">
        <v>514827.87234042498</v>
      </c>
      <c r="W17" s="2">
        <v>597568.06610942201</v>
      </c>
      <c r="X17" s="2">
        <v>687203.27602583496</v>
      </c>
      <c r="Y17" s="2">
        <v>784882.67144756799</v>
      </c>
      <c r="Z17" s="2">
        <v>889457.08301671699</v>
      </c>
      <c r="AA17" s="2">
        <v>6104948661.3383799</v>
      </c>
      <c r="AB17" s="2">
        <v>7243107164.12041</v>
      </c>
      <c r="AC17" s="2">
        <v>8535848804.46593</v>
      </c>
      <c r="AD17" s="2">
        <v>10042964937.712</v>
      </c>
      <c r="AE17" s="2">
        <v>11689320820.073299</v>
      </c>
      <c r="AF17" s="2">
        <v>13510605526.3225</v>
      </c>
      <c r="AG17" s="2">
        <v>15503050902.225901</v>
      </c>
      <c r="AH17" s="1">
        <f>(Table1[[#This Row],[2050_BUILDINGS]]/Table1[[#This Row],[2020_BUILDINGS]])-1</f>
        <v>1.3266771815138871</v>
      </c>
      <c r="AI17" s="1">
        <f>(Table1[[#This Row],[2050_DWELLINGS]]/Table1[[#This Row],[2020_DWELLINGS]])-1</f>
        <v>1.3331370987260573</v>
      </c>
      <c r="AJ17" s="1">
        <f>(Table1[[#This Row],[2050_OCCUPANTS]]/Table1[[#This Row],[2020_OCCUPANTS]])-1</f>
        <v>1.3525835866261451</v>
      </c>
      <c r="AK17" s="1">
        <f>(Table1[[#This Row],[2050_TOTAL_REPL_COST_USD]]/Table1[[#This Row],[2020_TOTAL_REPL_COST_USD]])-1</f>
        <v>1.5394236319142425</v>
      </c>
      <c r="AL17"/>
      <c r="AM17"/>
    </row>
    <row r="18" spans="1:39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85726.310324910301</v>
      </c>
      <c r="G18" s="2">
        <v>100015.172218195</v>
      </c>
      <c r="H18" s="2">
        <v>116103.097928445</v>
      </c>
      <c r="I18" s="2">
        <v>134499.20450336099</v>
      </c>
      <c r="J18" s="2">
        <v>154438.582520097</v>
      </c>
      <c r="K18" s="2">
        <v>176176.15295396801</v>
      </c>
      <c r="L18" s="2">
        <v>199457.45008834801</v>
      </c>
      <c r="M18" s="2">
        <v>90601.133284345895</v>
      </c>
      <c r="N18" s="2">
        <v>105745.238490301</v>
      </c>
      <c r="O18" s="2">
        <v>122819.423097112</v>
      </c>
      <c r="P18" s="2">
        <v>142350.91845587699</v>
      </c>
      <c r="Q18" s="2">
        <v>163537.44122079201</v>
      </c>
      <c r="R18" s="2">
        <v>186640.90433121601</v>
      </c>
      <c r="S18" s="2">
        <v>211384.86525233201</v>
      </c>
      <c r="T18" s="2">
        <v>404968.78124999901</v>
      </c>
      <c r="U18" s="2">
        <v>473899.63763297797</v>
      </c>
      <c r="V18" s="2">
        <v>551446.85106382903</v>
      </c>
      <c r="W18" s="2">
        <v>640072.23784194503</v>
      </c>
      <c r="X18" s="2">
        <v>736083.07351823605</v>
      </c>
      <c r="Y18" s="2">
        <v>840710.26624240004</v>
      </c>
      <c r="Z18" s="2">
        <v>952722.90786474105</v>
      </c>
      <c r="AA18" s="2">
        <v>6539185028.7687702</v>
      </c>
      <c r="AB18" s="2">
        <v>7758299136.7859402</v>
      </c>
      <c r="AC18" s="2">
        <v>9142991662.4000893</v>
      </c>
      <c r="AD18" s="2">
        <v>10757306835.523701</v>
      </c>
      <c r="AE18" s="2">
        <v>12520765684.2672</v>
      </c>
      <c r="AF18" s="2">
        <v>14471595796.8368</v>
      </c>
      <c r="AG18" s="2">
        <v>16605760995.5152</v>
      </c>
      <c r="AH18" s="1">
        <f>(Table1[[#This Row],[2050_BUILDINGS]]/Table1[[#This Row],[2020_BUILDINGS]])-1</f>
        <v>1.3266771815138974</v>
      </c>
      <c r="AI18" s="1">
        <f>(Table1[[#This Row],[2050_DWELLINGS]]/Table1[[#This Row],[2020_DWELLINGS]])-1</f>
        <v>1.3331370987260618</v>
      </c>
      <c r="AJ18" s="1">
        <f>(Table1[[#This Row],[2050_OCCUPANTS]]/Table1[[#This Row],[2020_OCCUPANTS]])-1</f>
        <v>1.3525835866261442</v>
      </c>
      <c r="AK18" s="1">
        <f>(Table1[[#This Row],[2050_TOTAL_REPL_COST_USD]]/Table1[[#This Row],[2020_TOTAL_REPL_COST_USD]])-1</f>
        <v>1.5394236319142376</v>
      </c>
      <c r="AL18"/>
      <c r="AM18"/>
    </row>
    <row r="19" spans="1:39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377019.69277044397</v>
      </c>
      <c r="G19" s="2">
        <v>439861.33730906702</v>
      </c>
      <c r="H19" s="2">
        <v>510615.16755795397</v>
      </c>
      <c r="I19" s="2">
        <v>591520.252855108</v>
      </c>
      <c r="J19" s="2">
        <v>679212.56278203195</v>
      </c>
      <c r="K19" s="2">
        <v>774813.22604973102</v>
      </c>
      <c r="L19" s="2">
        <v>877203.11615037499</v>
      </c>
      <c r="M19" s="2">
        <v>398458.90142775001</v>
      </c>
      <c r="N19" s="2">
        <v>465061.85996396397</v>
      </c>
      <c r="O19" s="2">
        <v>540153.20368758601</v>
      </c>
      <c r="P19" s="2">
        <v>626051.66766673001</v>
      </c>
      <c r="Q19" s="2">
        <v>719228.85298390896</v>
      </c>
      <c r="R19" s="2">
        <v>820836.63863118598</v>
      </c>
      <c r="S19" s="2">
        <v>929659.24523871695</v>
      </c>
      <c r="T19" s="2">
        <v>1781030.875</v>
      </c>
      <c r="U19" s="2">
        <v>2084185.0664893601</v>
      </c>
      <c r="V19" s="2">
        <v>2425233.5319148898</v>
      </c>
      <c r="W19" s="2">
        <v>2815003.2066869298</v>
      </c>
      <c r="X19" s="2">
        <v>3237253.68768996</v>
      </c>
      <c r="Y19" s="2">
        <v>3697398.4426291701</v>
      </c>
      <c r="Z19" s="2">
        <v>4190024.00379939</v>
      </c>
      <c r="AA19" s="2">
        <v>28758983340.9533</v>
      </c>
      <c r="AB19" s="2">
        <v>34120581486.431801</v>
      </c>
      <c r="AC19" s="2">
        <v>40210384589.002502</v>
      </c>
      <c r="AD19" s="2">
        <v>47310055720.292</v>
      </c>
      <c r="AE19" s="2">
        <v>55065652699.1745</v>
      </c>
      <c r="AF19" s="2">
        <v>63645298398.385002</v>
      </c>
      <c r="AG19" s="2">
        <v>73031241925.845093</v>
      </c>
      <c r="AH19" s="1">
        <f>(Table1[[#This Row],[2050_BUILDINGS]]/Table1[[#This Row],[2020_BUILDINGS]])-1</f>
        <v>1.3266771815139049</v>
      </c>
      <c r="AI19" s="1">
        <f>(Table1[[#This Row],[2050_DWELLINGS]]/Table1[[#This Row],[2020_DWELLINGS]])-1</f>
        <v>1.333137098726068</v>
      </c>
      <c r="AJ19" s="1">
        <f>(Table1[[#This Row],[2050_OCCUPANTS]]/Table1[[#This Row],[2020_OCCUPANTS]])-1</f>
        <v>1.3525835866261389</v>
      </c>
      <c r="AK19" s="1">
        <f>(Table1[[#This Row],[2050_TOTAL_REPL_COST_USD]]/Table1[[#This Row],[2020_TOTAL_REPL_COST_USD]])-1</f>
        <v>1.5394236319142518</v>
      </c>
      <c r="AL19"/>
      <c r="AM19"/>
    </row>
    <row r="20" spans="1:39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205710.80706367499</v>
      </c>
      <c r="G20" s="2">
        <v>239998.685556854</v>
      </c>
      <c r="H20" s="2">
        <v>278603.63856711198</v>
      </c>
      <c r="I20" s="2">
        <v>322747.35495957802</v>
      </c>
      <c r="J20" s="2">
        <v>370594.340658887</v>
      </c>
      <c r="K20" s="2">
        <v>422756.30984439398</v>
      </c>
      <c r="L20" s="2">
        <v>478622.64078586199</v>
      </c>
      <c r="M20" s="2">
        <v>217408.54328348101</v>
      </c>
      <c r="N20" s="2">
        <v>253748.683111814</v>
      </c>
      <c r="O20" s="2">
        <v>294720.28543680802</v>
      </c>
      <c r="P20" s="2">
        <v>341588.50661866303</v>
      </c>
      <c r="Q20" s="2">
        <v>392428.16926511499</v>
      </c>
      <c r="R20" s="2">
        <v>447867.76563171699</v>
      </c>
      <c r="S20" s="2">
        <v>507243.93791468302</v>
      </c>
      <c r="T20" s="2">
        <v>971772.31249999895</v>
      </c>
      <c r="U20" s="2">
        <v>1137180.36569148</v>
      </c>
      <c r="V20" s="2">
        <v>1323264.42553191</v>
      </c>
      <c r="W20" s="2">
        <v>1535931.9224924</v>
      </c>
      <c r="X20" s="2">
        <v>1766321.7108662601</v>
      </c>
      <c r="Y20" s="2">
        <v>2017387.50588905</v>
      </c>
      <c r="Z20" s="2">
        <v>2286175.5923252199</v>
      </c>
      <c r="AA20" s="2">
        <v>15691577354.8211</v>
      </c>
      <c r="AB20" s="2">
        <v>18616991339.307598</v>
      </c>
      <c r="AC20" s="2">
        <v>21939731066.464199</v>
      </c>
      <c r="AD20" s="2">
        <v>25813478529.2882</v>
      </c>
      <c r="AE20" s="2">
        <v>30045114553.557999</v>
      </c>
      <c r="AF20" s="2">
        <v>34726370930.740402</v>
      </c>
      <c r="AG20" s="2">
        <v>39847562356.843102</v>
      </c>
      <c r="AH20" s="1">
        <f>(Table1[[#This Row],[2050_BUILDINGS]]/Table1[[#This Row],[2020_BUILDINGS]])-1</f>
        <v>1.3266771815139049</v>
      </c>
      <c r="AI20" s="1">
        <f>(Table1[[#This Row],[2050_DWELLINGS]]/Table1[[#This Row],[2020_DWELLINGS]])-1</f>
        <v>1.3331370987260742</v>
      </c>
      <c r="AJ20" s="1">
        <f>(Table1[[#This Row],[2050_OCCUPANTS]]/Table1[[#This Row],[2020_OCCUPANTS]])-1</f>
        <v>1.352583586626134</v>
      </c>
      <c r="AK20" s="1">
        <f>(Table1[[#This Row],[2050_TOTAL_REPL_COST_USD]]/Table1[[#This Row],[2020_TOTAL_REPL_COST_USD]])-1</f>
        <v>1.5394236319142438</v>
      </c>
      <c r="AL20"/>
      <c r="AM20"/>
    </row>
    <row r="21" spans="1:39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176767.01176910001</v>
      </c>
      <c r="G21" s="2">
        <v>204783.173077738</v>
      </c>
      <c r="H21" s="2">
        <v>234193.59939125</v>
      </c>
      <c r="I21" s="2">
        <v>264999.44942562998</v>
      </c>
      <c r="J21" s="2">
        <v>300164.91903998301</v>
      </c>
      <c r="K21" s="2">
        <v>335213.27817037498</v>
      </c>
      <c r="L21" s="2">
        <v>373108.74398149102</v>
      </c>
      <c r="M21" s="2">
        <v>187017.570245429</v>
      </c>
      <c r="N21" s="2">
        <v>216728.749157449</v>
      </c>
      <c r="O21" s="2">
        <v>247948.39113133599</v>
      </c>
      <c r="P21" s="2">
        <v>280679.15887826798</v>
      </c>
      <c r="Q21" s="2">
        <v>318061.42753857799</v>
      </c>
      <c r="R21" s="2">
        <v>355369.66107696702</v>
      </c>
      <c r="S21" s="2">
        <v>395746.206433099</v>
      </c>
      <c r="T21" s="2">
        <v>895066.625</v>
      </c>
      <c r="U21" s="2">
        <v>1037976.4222689</v>
      </c>
      <c r="V21" s="2">
        <v>1188407.7878151201</v>
      </c>
      <c r="W21" s="2">
        <v>1346360.7216386499</v>
      </c>
      <c r="X21" s="2">
        <v>1526878.3602941099</v>
      </c>
      <c r="Y21" s="2">
        <v>1707395.9989495799</v>
      </c>
      <c r="Z21" s="2">
        <v>1902956.7741596601</v>
      </c>
      <c r="AA21" s="2">
        <v>6427544853.6855698</v>
      </c>
      <c r="AB21" s="2">
        <v>7463890149.9852104</v>
      </c>
      <c r="AC21" s="2">
        <v>8563389564.9056997</v>
      </c>
      <c r="AD21" s="2">
        <v>9729619701.3386593</v>
      </c>
      <c r="AE21" s="2">
        <v>11074939298.334299</v>
      </c>
      <c r="AF21" s="2">
        <v>12445960654.061899</v>
      </c>
      <c r="AG21" s="2">
        <v>13958924580.2201</v>
      </c>
      <c r="AH21" s="1">
        <f>(Table1[[#This Row],[2050_BUILDINGS]]/Table1[[#This Row],[2020_BUILDINGS]])-1</f>
        <v>1.1107374065295637</v>
      </c>
      <c r="AI21" s="1">
        <f>(Table1[[#This Row],[2050_DWELLINGS]]/Table1[[#This Row],[2020_DWELLINGS]])-1</f>
        <v>1.1160910491658558</v>
      </c>
      <c r="AJ21" s="1">
        <f>(Table1[[#This Row],[2050_OCCUPANTS]]/Table1[[#This Row],[2020_OCCUPANTS]])-1</f>
        <v>1.1260504201680632</v>
      </c>
      <c r="AK21" s="1">
        <f>(Table1[[#This Row],[2050_TOTAL_REPL_COST_USD]]/Table1[[#This Row],[2020_TOTAL_REPL_COST_USD]])-1</f>
        <v>1.1717350711626726</v>
      </c>
      <c r="AL21"/>
      <c r="AM21"/>
    </row>
    <row r="22" spans="1:39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180246.07557706599</v>
      </c>
      <c r="G22" s="2">
        <v>208875.32262255799</v>
      </c>
      <c r="H22" s="2">
        <v>238955.895464556</v>
      </c>
      <c r="I22" s="2">
        <v>270490.54192130902</v>
      </c>
      <c r="J22" s="2">
        <v>306505.89483925502</v>
      </c>
      <c r="K22" s="2">
        <v>342447.22262208402</v>
      </c>
      <c r="L22" s="2">
        <v>381343.21636176697</v>
      </c>
      <c r="M22" s="2">
        <v>190038.201540496</v>
      </c>
      <c r="N22" s="2">
        <v>220229.26326094501</v>
      </c>
      <c r="O22" s="2">
        <v>251953.15212160099</v>
      </c>
      <c r="P22" s="2">
        <v>285212.57384066202</v>
      </c>
      <c r="Q22" s="2">
        <v>323198.62561315601</v>
      </c>
      <c r="R22" s="2">
        <v>361109.44647872401</v>
      </c>
      <c r="S22" s="2">
        <v>402138.13727942301</v>
      </c>
      <c r="T22" s="2">
        <v>909523.37499999895</v>
      </c>
      <c r="U22" s="2">
        <v>1054741.3928571399</v>
      </c>
      <c r="V22" s="2">
        <v>1207602.4642857099</v>
      </c>
      <c r="W22" s="2">
        <v>1368106.5892857099</v>
      </c>
      <c r="X22" s="2">
        <v>1551539.87499999</v>
      </c>
      <c r="Y22" s="2">
        <v>1734973.1607142801</v>
      </c>
      <c r="Z22" s="2">
        <v>1933692.55357142</v>
      </c>
      <c r="AA22" s="2">
        <v>6177390210.4509001</v>
      </c>
      <c r="AB22" s="2">
        <v>7162382956.8102903</v>
      </c>
      <c r="AC22" s="2">
        <v>8202559461.0570602</v>
      </c>
      <c r="AD22" s="2">
        <v>9300906168.4349499</v>
      </c>
      <c r="AE22" s="2">
        <v>10564488283.436701</v>
      </c>
      <c r="AF22" s="2">
        <v>11843721493.598801</v>
      </c>
      <c r="AG22" s="2">
        <v>13248855250.4883</v>
      </c>
      <c r="AH22" s="1">
        <f>(Table1[[#This Row],[2050_BUILDINGS]]/Table1[[#This Row],[2020_BUILDINGS]])-1</f>
        <v>1.1156811050719377</v>
      </c>
      <c r="AI22" s="1">
        <f>(Table1[[#This Row],[2050_DWELLINGS]]/Table1[[#This Row],[2020_DWELLINGS]])-1</f>
        <v>1.1160910491658687</v>
      </c>
      <c r="AJ22" s="1">
        <f>(Table1[[#This Row],[2050_OCCUPANTS]]/Table1[[#This Row],[2020_OCCUPANTS]])-1</f>
        <v>1.1260504201680601</v>
      </c>
      <c r="AK22" s="1">
        <f>(Table1[[#This Row],[2050_TOTAL_REPL_COST_USD]]/Table1[[#This Row],[2020_TOTAL_REPL_COST_USD]])-1</f>
        <v>1.1447334228739354</v>
      </c>
      <c r="AL22"/>
      <c r="AM22"/>
    </row>
    <row r="23" spans="1:39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74435.006015414896</v>
      </c>
      <c r="G23" s="2">
        <v>86257.091373524294</v>
      </c>
      <c r="H23" s="2">
        <v>98678.164000118893</v>
      </c>
      <c r="I23" s="2">
        <v>111699.339187644</v>
      </c>
      <c r="J23" s="2">
        <v>126570.45514044299</v>
      </c>
      <c r="K23" s="2">
        <v>141410.45222416701</v>
      </c>
      <c r="L23" s="2">
        <v>157469.993470502</v>
      </c>
      <c r="M23" s="2">
        <v>78468.827262004605</v>
      </c>
      <c r="N23" s="2">
        <v>90935.042937559701</v>
      </c>
      <c r="O23" s="2">
        <v>104034.1795054</v>
      </c>
      <c r="P23" s="2">
        <v>117767.354185813</v>
      </c>
      <c r="Q23" s="2">
        <v>133452.20549854299</v>
      </c>
      <c r="R23" s="2">
        <v>149105.993156743</v>
      </c>
      <c r="S23" s="2">
        <v>166047.18300767001</v>
      </c>
      <c r="T23" s="2">
        <v>375552.03125</v>
      </c>
      <c r="U23" s="2">
        <v>435514.120273109</v>
      </c>
      <c r="V23" s="2">
        <v>498632.10871848703</v>
      </c>
      <c r="W23" s="2">
        <v>564905.99658613396</v>
      </c>
      <c r="X23" s="2">
        <v>640647.58272058796</v>
      </c>
      <c r="Y23" s="2">
        <v>716389.16885504103</v>
      </c>
      <c r="Z23" s="2">
        <v>798442.55383403297</v>
      </c>
      <c r="AA23" s="2">
        <v>2551976988.5484099</v>
      </c>
      <c r="AB23" s="2">
        <v>2959040557.1262498</v>
      </c>
      <c r="AC23" s="2">
        <v>3388970496.4327998</v>
      </c>
      <c r="AD23" s="2">
        <v>3843002927.6381698</v>
      </c>
      <c r="AE23" s="2">
        <v>4365376456.27806</v>
      </c>
      <c r="AF23" s="2">
        <v>4894316741.2166204</v>
      </c>
      <c r="AG23" s="2">
        <v>5475381254.7403097</v>
      </c>
      <c r="AH23" s="1">
        <f>(Table1[[#This Row],[2050_BUILDINGS]]/Table1[[#This Row],[2020_BUILDINGS]])-1</f>
        <v>1.1155367870581112</v>
      </c>
      <c r="AI23" s="1">
        <f>(Table1[[#This Row],[2050_DWELLINGS]]/Table1[[#This Row],[2020_DWELLINGS]])-1</f>
        <v>1.1160910491658607</v>
      </c>
      <c r="AJ23" s="1">
        <f>(Table1[[#This Row],[2050_OCCUPANTS]]/Table1[[#This Row],[2020_OCCUPANTS]])-1</f>
        <v>1.1260504201680654</v>
      </c>
      <c r="AK23" s="1">
        <f>(Table1[[#This Row],[2050_TOTAL_REPL_COST_USD]]/Table1[[#This Row],[2020_TOTAL_REPL_COST_USD]])-1</f>
        <v>1.1455449164746434</v>
      </c>
      <c r="AL23"/>
      <c r="AM23"/>
    </row>
    <row r="24" spans="1:39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71821.063302758805</v>
      </c>
      <c r="G24" s="2">
        <v>83229.376181864296</v>
      </c>
      <c r="H24" s="2">
        <v>95216.284319307393</v>
      </c>
      <c r="I24" s="2">
        <v>107782.881680327</v>
      </c>
      <c r="J24" s="2">
        <v>122135.188631853</v>
      </c>
      <c r="K24" s="2">
        <v>136458.39337508299</v>
      </c>
      <c r="L24" s="2">
        <v>151959.33934343801</v>
      </c>
      <c r="M24" s="2">
        <v>75199.391006670703</v>
      </c>
      <c r="N24" s="2">
        <v>87146.196632163599</v>
      </c>
      <c r="O24" s="2">
        <v>99699.552238279604</v>
      </c>
      <c r="P24" s="2">
        <v>112860.528495858</v>
      </c>
      <c r="Q24" s="2">
        <v>127891.86396885</v>
      </c>
      <c r="R24" s="2">
        <v>142893.43006737099</v>
      </c>
      <c r="S24" s="2">
        <v>159128.75821193901</v>
      </c>
      <c r="T24" s="2">
        <v>359904.49999999901</v>
      </c>
      <c r="U24" s="2">
        <v>417368.24369747803</v>
      </c>
      <c r="V24" s="2">
        <v>477856.394957982</v>
      </c>
      <c r="W24" s="2">
        <v>541368.95378151198</v>
      </c>
      <c r="X24" s="2">
        <v>613954.73529411701</v>
      </c>
      <c r="Y24" s="2">
        <v>686540.51680672204</v>
      </c>
      <c r="Z24" s="2">
        <v>765175.11344537803</v>
      </c>
      <c r="AA24" s="2">
        <v>2343127984.3069</v>
      </c>
      <c r="AB24" s="2">
        <v>2716643562.0584402</v>
      </c>
      <c r="AC24" s="2">
        <v>3111088840.2708502</v>
      </c>
      <c r="AD24" s="2">
        <v>3527629456.7086802</v>
      </c>
      <c r="AE24" s="2">
        <v>4006908436.1935701</v>
      </c>
      <c r="AF24" s="2">
        <v>4492245681.6185999</v>
      </c>
      <c r="AG24" s="2">
        <v>5025526561.6953497</v>
      </c>
      <c r="AH24" s="1">
        <f>(Table1[[#This Row],[2050_BUILDINGS]]/Table1[[#This Row],[2020_BUILDINGS]])-1</f>
        <v>1.1158046449808121</v>
      </c>
      <c r="AI24" s="1">
        <f>(Table1[[#This Row],[2050_DWELLINGS]]/Table1[[#This Row],[2020_DWELLINGS]])-1</f>
        <v>1.1160910491658531</v>
      </c>
      <c r="AJ24" s="1">
        <f>(Table1[[#This Row],[2050_OCCUPANTS]]/Table1[[#This Row],[2020_OCCUPANTS]])-1</f>
        <v>1.1260504201680726</v>
      </c>
      <c r="AK24" s="1">
        <f>(Table1[[#This Row],[2050_TOTAL_REPL_COST_USD]]/Table1[[#This Row],[2020_TOTAL_REPL_COST_USD]])-1</f>
        <v>1.1447938803828959</v>
      </c>
      <c r="AL24"/>
      <c r="AM24"/>
    </row>
    <row r="25" spans="1:39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184110.179412614</v>
      </c>
      <c r="G25" s="2">
        <v>213351.42831201799</v>
      </c>
      <c r="H25" s="2">
        <v>244074.29047061299</v>
      </c>
      <c r="I25" s="2">
        <v>276281.53933626798</v>
      </c>
      <c r="J25" s="2">
        <v>313064.58859072003</v>
      </c>
      <c r="K25" s="2">
        <v>349770.79932438402</v>
      </c>
      <c r="L25" s="2">
        <v>389493.64173757599</v>
      </c>
      <c r="M25" s="2">
        <v>194452.34955568099</v>
      </c>
      <c r="N25" s="2">
        <v>225344.67983207901</v>
      </c>
      <c r="O25" s="2">
        <v>257805.44127894699</v>
      </c>
      <c r="P25" s="2">
        <v>291837.40246205899</v>
      </c>
      <c r="Q25" s="2">
        <v>330705.78238582402</v>
      </c>
      <c r="R25" s="2">
        <v>369497.18396264501</v>
      </c>
      <c r="S25" s="2">
        <v>411478.87638404698</v>
      </c>
      <c r="T25" s="2">
        <v>930649.49999999895</v>
      </c>
      <c r="U25" s="2">
        <v>1079240.5966386499</v>
      </c>
      <c r="V25" s="2">
        <v>1235652.2773109199</v>
      </c>
      <c r="W25" s="2">
        <v>1399884.5420168</v>
      </c>
      <c r="X25" s="2">
        <v>1587578.5588235201</v>
      </c>
      <c r="Y25" s="2">
        <v>1775272.5756302499</v>
      </c>
      <c r="Z25" s="2">
        <v>1978607.7605041999</v>
      </c>
      <c r="AA25" s="2">
        <v>6392047310.6526003</v>
      </c>
      <c r="AB25" s="2">
        <v>7411557593.6614103</v>
      </c>
      <c r="AC25" s="2">
        <v>8488264594.3640299</v>
      </c>
      <c r="AD25" s="2">
        <v>9625231895.7251797</v>
      </c>
      <c r="AE25" s="2">
        <v>10933226858.524401</v>
      </c>
      <c r="AF25" s="2">
        <v>12257443183.439501</v>
      </c>
      <c r="AG25" s="2">
        <v>13711916361.409901</v>
      </c>
      <c r="AH25" s="1">
        <f>(Table1[[#This Row],[2050_BUILDINGS]]/Table1[[#This Row],[2020_BUILDINGS]])-1</f>
        <v>1.1155464786369684</v>
      </c>
      <c r="AI25" s="1">
        <f>(Table1[[#This Row],[2050_DWELLINGS]]/Table1[[#This Row],[2020_DWELLINGS]])-1</f>
        <v>1.1160910491658571</v>
      </c>
      <c r="AJ25" s="1">
        <f>(Table1[[#This Row],[2050_OCCUPANTS]]/Table1[[#This Row],[2020_OCCUPANTS]])-1</f>
        <v>1.1260504201680677</v>
      </c>
      <c r="AK25" s="1">
        <f>(Table1[[#This Row],[2050_TOTAL_REPL_COST_USD]]/Table1[[#This Row],[2020_TOTAL_REPL_COST_USD]])-1</f>
        <v>1.1451525145251114</v>
      </c>
      <c r="AL25"/>
      <c r="AM25"/>
    </row>
    <row r="26" spans="1:39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111862.484527696</v>
      </c>
      <c r="G26" s="2">
        <v>129631.971960019</v>
      </c>
      <c r="H26" s="2">
        <v>148303.030968343</v>
      </c>
      <c r="I26" s="2">
        <v>167877.37964671</v>
      </c>
      <c r="J26" s="2">
        <v>190233.46295599799</v>
      </c>
      <c r="K26" s="2">
        <v>212544.805849203</v>
      </c>
      <c r="L26" s="2">
        <v>236691.15544270401</v>
      </c>
      <c r="M26" s="2">
        <v>116901.139537897</v>
      </c>
      <c r="N26" s="2">
        <v>135473.03450622101</v>
      </c>
      <c r="O26" s="2">
        <v>154987.84115205199</v>
      </c>
      <c r="P26" s="2">
        <v>175447.22388569199</v>
      </c>
      <c r="Q26" s="2">
        <v>198814.17170330699</v>
      </c>
      <c r="R26" s="2">
        <v>222134.84156903101</v>
      </c>
      <c r="S26" s="2">
        <v>247373.45501343199</v>
      </c>
      <c r="T26" s="2">
        <v>559489.1875</v>
      </c>
      <c r="U26" s="2">
        <v>648819.39390756295</v>
      </c>
      <c r="V26" s="2">
        <v>742851.19012605003</v>
      </c>
      <c r="W26" s="2">
        <v>841584.57615546102</v>
      </c>
      <c r="X26" s="2">
        <v>954422.73161764699</v>
      </c>
      <c r="Y26" s="2">
        <v>1067260.88707983</v>
      </c>
      <c r="Z26" s="2">
        <v>1189502.22216386</v>
      </c>
      <c r="AA26" s="2">
        <v>3551217408.23348</v>
      </c>
      <c r="AB26" s="2">
        <v>4117176938.8440499</v>
      </c>
      <c r="AC26" s="2">
        <v>4714848809.3440704</v>
      </c>
      <c r="AD26" s="2">
        <v>5346040272.2211704</v>
      </c>
      <c r="AE26" s="2">
        <v>6072388994.0851898</v>
      </c>
      <c r="AF26" s="2">
        <v>6808061845.1818504</v>
      </c>
      <c r="AG26" s="2">
        <v>7616621994.2613401</v>
      </c>
      <c r="AH26" s="1">
        <f>(Table1[[#This Row],[2050_BUILDINGS]]/Table1[[#This Row],[2020_BUILDINGS]])-1</f>
        <v>1.1159118398099026</v>
      </c>
      <c r="AI26" s="1">
        <f>(Table1[[#This Row],[2050_DWELLINGS]]/Table1[[#This Row],[2020_DWELLINGS]])-1</f>
        <v>1.1160910491658509</v>
      </c>
      <c r="AJ26" s="1">
        <f>(Table1[[#This Row],[2050_OCCUPANTS]]/Table1[[#This Row],[2020_OCCUPANTS]])-1</f>
        <v>1.1260504201680575</v>
      </c>
      <c r="AK26" s="1">
        <f>(Table1[[#This Row],[2050_TOTAL_REPL_COST_USD]]/Table1[[#This Row],[2020_TOTAL_REPL_COST_USD]])-1</f>
        <v>1.1447918048053718</v>
      </c>
      <c r="AL26"/>
      <c r="AM26"/>
    </row>
    <row r="27" spans="1:39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182761.09925528499</v>
      </c>
      <c r="G27" s="2">
        <v>211792.41097211</v>
      </c>
      <c r="H27" s="2">
        <v>242296.371271346</v>
      </c>
      <c r="I27" s="2">
        <v>274275.69829803798</v>
      </c>
      <c r="J27" s="2">
        <v>310799.280921128</v>
      </c>
      <c r="K27" s="2">
        <v>347248.976929956</v>
      </c>
      <c r="L27" s="2">
        <v>386695.70469855098</v>
      </c>
      <c r="M27" s="2">
        <v>188808.339131471</v>
      </c>
      <c r="N27" s="2">
        <v>218804.014600116</v>
      </c>
      <c r="O27" s="2">
        <v>250322.597274639</v>
      </c>
      <c r="P27" s="2">
        <v>283366.77536275203</v>
      </c>
      <c r="Q27" s="2">
        <v>321106.99436707899</v>
      </c>
      <c r="R27" s="2">
        <v>358772.46933324402</v>
      </c>
      <c r="S27" s="2">
        <v>399535.636443978</v>
      </c>
      <c r="T27" s="2">
        <v>903637.25</v>
      </c>
      <c r="U27" s="2">
        <v>1047915.46638655</v>
      </c>
      <c r="V27" s="2">
        <v>1199787.27310924</v>
      </c>
      <c r="W27" s="2">
        <v>1359252.6701680601</v>
      </c>
      <c r="X27" s="2">
        <v>1541498.83823529</v>
      </c>
      <c r="Y27" s="2">
        <v>1723745.0063025199</v>
      </c>
      <c r="Z27" s="2">
        <v>1921178.3550420101</v>
      </c>
      <c r="AA27" s="2">
        <v>5318482215.2147303</v>
      </c>
      <c r="AB27" s="2">
        <v>6166402987.0261698</v>
      </c>
      <c r="AC27" s="2">
        <v>7062243315.9502602</v>
      </c>
      <c r="AD27" s="2">
        <v>8008931329.0517597</v>
      </c>
      <c r="AE27" s="2">
        <v>9099034960.2025509</v>
      </c>
      <c r="AF27" s="2">
        <v>10204507278.386801</v>
      </c>
      <c r="AG27" s="2">
        <v>11421038512.6464</v>
      </c>
      <c r="AH27" s="1">
        <f>(Table1[[#This Row],[2050_BUILDINGS]]/Table1[[#This Row],[2020_BUILDINGS]])-1</f>
        <v>1.115853462658404</v>
      </c>
      <c r="AI27" s="1">
        <f>(Table1[[#This Row],[2050_DWELLINGS]]/Table1[[#This Row],[2020_DWELLINGS]])-1</f>
        <v>1.1160910491658602</v>
      </c>
      <c r="AJ27" s="1">
        <f>(Table1[[#This Row],[2050_OCCUPANTS]]/Table1[[#This Row],[2020_OCCUPANTS]])-1</f>
        <v>1.1260504201680597</v>
      </c>
      <c r="AK27" s="1">
        <f>(Table1[[#This Row],[2050_TOTAL_REPL_COST_USD]]/Table1[[#This Row],[2020_TOTAL_REPL_COST_USD]])-1</f>
        <v>1.14742440615368</v>
      </c>
      <c r="AL27"/>
      <c r="AM27"/>
    </row>
    <row r="28" spans="1:39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225060.73206950701</v>
      </c>
      <c r="G28" s="2">
        <v>260810.80816149601</v>
      </c>
      <c r="H28" s="2">
        <v>298374.17269304697</v>
      </c>
      <c r="I28" s="2">
        <v>337754.17831510102</v>
      </c>
      <c r="J28" s="2">
        <v>382729.98918834201</v>
      </c>
      <c r="K28" s="2">
        <v>427614.564799771</v>
      </c>
      <c r="L28" s="2">
        <v>476189.57157354499</v>
      </c>
      <c r="M28" s="2">
        <v>233008.24486484801</v>
      </c>
      <c r="N28" s="2">
        <v>270025.88787063601</v>
      </c>
      <c r="O28" s="2">
        <v>308922.94963920699</v>
      </c>
      <c r="P28" s="2">
        <v>349702.74768589903</v>
      </c>
      <c r="Q28" s="2">
        <v>396277.92668204498</v>
      </c>
      <c r="R28" s="2">
        <v>442760.86411075603</v>
      </c>
      <c r="S28" s="2">
        <v>493066.66134035197</v>
      </c>
      <c r="T28" s="2">
        <v>1115178.125</v>
      </c>
      <c r="U28" s="2">
        <v>1293231.77521008</v>
      </c>
      <c r="V28" s="2">
        <v>1480656.6701680601</v>
      </c>
      <c r="W28" s="2">
        <v>1677452.80987394</v>
      </c>
      <c r="X28" s="2">
        <v>1902362.6838235201</v>
      </c>
      <c r="Y28" s="2">
        <v>2127272.55777311</v>
      </c>
      <c r="Z28" s="2">
        <v>2370924.92121848</v>
      </c>
      <c r="AA28" s="2">
        <v>6558777056.7483997</v>
      </c>
      <c r="AB28" s="2">
        <v>7604582354.1795797</v>
      </c>
      <c r="AC28" s="2">
        <v>8709548759.3668194</v>
      </c>
      <c r="AD28" s="2">
        <v>9877288348.1533203</v>
      </c>
      <c r="AE28" s="2">
        <v>11221963123.468901</v>
      </c>
      <c r="AF28" s="2">
        <v>12585683374.4561</v>
      </c>
      <c r="AG28" s="2">
        <v>14086463558.962099</v>
      </c>
      <c r="AH28" s="1">
        <f>(Table1[[#This Row],[2050_BUILDINGS]]/Table1[[#This Row],[2020_BUILDINGS]])-1</f>
        <v>1.1158269912073342</v>
      </c>
      <c r="AI28" s="1">
        <f>(Table1[[#This Row],[2050_DWELLINGS]]/Table1[[#This Row],[2020_DWELLINGS]])-1</f>
        <v>1.1160910491658607</v>
      </c>
      <c r="AJ28" s="1">
        <f>(Table1[[#This Row],[2050_OCCUPANTS]]/Table1[[#This Row],[2020_OCCUPANTS]])-1</f>
        <v>1.1260504201680606</v>
      </c>
      <c r="AK28" s="1">
        <f>(Table1[[#This Row],[2050_TOTAL_REPL_COST_USD]]/Table1[[#This Row],[2020_TOTAL_REPL_COST_USD]])-1</f>
        <v>1.1477271505163267</v>
      </c>
      <c r="AL28"/>
      <c r="AM28"/>
    </row>
    <row r="29" spans="1:39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175188.01174703299</v>
      </c>
      <c r="G29" s="2">
        <v>203012.641629358</v>
      </c>
      <c r="H29" s="2">
        <v>232247.208144453</v>
      </c>
      <c r="I29" s="2">
        <v>262894.29325119202</v>
      </c>
      <c r="J29" s="2">
        <v>297895.45156869001</v>
      </c>
      <c r="K29" s="2">
        <v>332823.444297935</v>
      </c>
      <c r="L29" s="2">
        <v>370621.72449844301</v>
      </c>
      <c r="M29" s="2">
        <v>183057.728791731</v>
      </c>
      <c r="N29" s="2">
        <v>212139.81409645101</v>
      </c>
      <c r="O29" s="2">
        <v>242698.42281931499</v>
      </c>
      <c r="P29" s="2">
        <v>274736.16129223001</v>
      </c>
      <c r="Q29" s="2">
        <v>311326.91150387202</v>
      </c>
      <c r="R29" s="2">
        <v>347845.194186115</v>
      </c>
      <c r="S29" s="2">
        <v>387366.82137681299</v>
      </c>
      <c r="T29" s="2">
        <v>876114.81249999895</v>
      </c>
      <c r="U29" s="2">
        <v>1015998.69012605</v>
      </c>
      <c r="V29" s="2">
        <v>1163244.87710084</v>
      </c>
      <c r="W29" s="2">
        <v>1317853.3734243601</v>
      </c>
      <c r="X29" s="2">
        <v>1494548.7977941099</v>
      </c>
      <c r="Y29" s="2">
        <v>1671244.22216386</v>
      </c>
      <c r="Z29" s="2">
        <v>1862664.2652310899</v>
      </c>
      <c r="AA29" s="2">
        <v>5611791824.8538599</v>
      </c>
      <c r="AB29" s="2">
        <v>6507055017.4360104</v>
      </c>
      <c r="AC29" s="2">
        <v>7452884550.1710796</v>
      </c>
      <c r="AD29" s="2">
        <v>8452172327.8493795</v>
      </c>
      <c r="AE29" s="2">
        <v>9602395551.1258793</v>
      </c>
      <c r="AF29" s="2">
        <v>10768093047.0749</v>
      </c>
      <c r="AG29" s="2">
        <v>12049828601.905399</v>
      </c>
      <c r="AH29" s="1">
        <f>(Table1[[#This Row],[2050_BUILDINGS]]/Table1[[#This Row],[2020_BUILDINGS]])-1</f>
        <v>1.1155655618354259</v>
      </c>
      <c r="AI29" s="1">
        <f>(Table1[[#This Row],[2050_DWELLINGS]]/Table1[[#This Row],[2020_DWELLINGS]])-1</f>
        <v>1.1160910491658571</v>
      </c>
      <c r="AJ29" s="1">
        <f>(Table1[[#This Row],[2050_OCCUPANTS]]/Table1[[#This Row],[2020_OCCUPANTS]])-1</f>
        <v>1.1260504201680668</v>
      </c>
      <c r="AK29" s="1">
        <f>(Table1[[#This Row],[2050_TOTAL_REPL_COST_USD]]/Table1[[#This Row],[2020_TOTAL_REPL_COST_USD]])-1</f>
        <v>1.1472337139339976</v>
      </c>
      <c r="AL29"/>
      <c r="AM29"/>
    </row>
    <row r="30" spans="1:39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170343.05546908799</v>
      </c>
      <c r="G30" s="2">
        <v>197391.89986814701</v>
      </c>
      <c r="H30" s="2">
        <v>225808.708141657</v>
      </c>
      <c r="I30" s="2">
        <v>255595.85707894899</v>
      </c>
      <c r="J30" s="2">
        <v>289613.16185704002</v>
      </c>
      <c r="K30" s="2">
        <v>323554.84797526803</v>
      </c>
      <c r="L30" s="2">
        <v>360282.396711785</v>
      </c>
      <c r="M30" s="2">
        <v>178798.276672587</v>
      </c>
      <c r="N30" s="2">
        <v>207203.669708164</v>
      </c>
      <c r="O30" s="2">
        <v>237051.229891631</v>
      </c>
      <c r="P30" s="2">
        <v>268343.50290984102</v>
      </c>
      <c r="Q30" s="2">
        <v>304082.84657580598</v>
      </c>
      <c r="R30" s="2">
        <v>339751.40891253302</v>
      </c>
      <c r="S30" s="2">
        <v>378353.432873143</v>
      </c>
      <c r="T30" s="2">
        <v>855729.06249999895</v>
      </c>
      <c r="U30" s="2">
        <v>992358.07247899205</v>
      </c>
      <c r="V30" s="2">
        <v>1136178.08298319</v>
      </c>
      <c r="W30" s="2">
        <v>1287189.0940125999</v>
      </c>
      <c r="X30" s="2">
        <v>1459773.10661764</v>
      </c>
      <c r="Y30" s="2">
        <v>1632357.1192226801</v>
      </c>
      <c r="Z30" s="2">
        <v>1819323.1328781501</v>
      </c>
      <c r="AA30" s="2">
        <v>5692954691.45259</v>
      </c>
      <c r="AB30" s="2">
        <v>6602300689.4290895</v>
      </c>
      <c r="AC30" s="2">
        <v>7563401097.5736399</v>
      </c>
      <c r="AD30" s="2">
        <v>8579150273.8058596</v>
      </c>
      <c r="AE30" s="2">
        <v>9748435379.9723797</v>
      </c>
      <c r="AF30" s="2">
        <v>10933878338.7472</v>
      </c>
      <c r="AG30" s="2">
        <v>12237462124.1432</v>
      </c>
      <c r="AH30" s="1">
        <f>(Table1[[#This Row],[2050_BUILDINGS]]/Table1[[#This Row],[2020_BUILDINGS]])-1</f>
        <v>1.1150401213577217</v>
      </c>
      <c r="AI30" s="1">
        <f>(Table1[[#This Row],[2050_DWELLINGS]]/Table1[[#This Row],[2020_DWELLINGS]])-1</f>
        <v>1.1160910491658638</v>
      </c>
      <c r="AJ30" s="1">
        <f>(Table1[[#This Row],[2050_OCCUPANTS]]/Table1[[#This Row],[2020_OCCUPANTS]])-1</f>
        <v>1.1260504201680686</v>
      </c>
      <c r="AK30" s="1">
        <f>(Table1[[#This Row],[2050_TOTAL_REPL_COST_USD]]/Table1[[#This Row],[2020_TOTAL_REPL_COST_USD]])-1</f>
        <v>1.1495801016151668</v>
      </c>
      <c r="AL30"/>
      <c r="AM30"/>
    </row>
    <row r="31" spans="1:39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177721.227331681</v>
      </c>
      <c r="G31" s="2">
        <v>205904.08691662399</v>
      </c>
      <c r="H31" s="2">
        <v>235496.070527465</v>
      </c>
      <c r="I31" s="2">
        <v>266498.66416974098</v>
      </c>
      <c r="J31" s="2">
        <v>301893.01289985102</v>
      </c>
      <c r="K31" s="2">
        <v>337180.60355341702</v>
      </c>
      <c r="L31" s="2">
        <v>375343.03659193497</v>
      </c>
      <c r="M31" s="2">
        <v>185799.83956757199</v>
      </c>
      <c r="N31" s="2">
        <v>215317.559576297</v>
      </c>
      <c r="O31" s="2">
        <v>246333.920565765</v>
      </c>
      <c r="P31" s="2">
        <v>278851.56790939497</v>
      </c>
      <c r="Q31" s="2">
        <v>315990.428769594</v>
      </c>
      <c r="R31" s="2">
        <v>353055.73657401698</v>
      </c>
      <c r="S31" s="2">
        <v>393169.37744539202</v>
      </c>
      <c r="T31" s="2">
        <v>889238.56249999895</v>
      </c>
      <c r="U31" s="2">
        <v>1031217.82878151</v>
      </c>
      <c r="V31" s="2">
        <v>1180669.6880252</v>
      </c>
      <c r="W31" s="2">
        <v>1337594.1402310899</v>
      </c>
      <c r="X31" s="2">
        <v>1516936.3713235201</v>
      </c>
      <c r="Y31" s="2">
        <v>1696278.60241596</v>
      </c>
      <c r="Z31" s="2">
        <v>1890566.0194327701</v>
      </c>
      <c r="AA31" s="2">
        <v>5926606597.5475798</v>
      </c>
      <c r="AB31" s="2">
        <v>6880682562.9818802</v>
      </c>
      <c r="AC31" s="2">
        <v>7892485493.0661297</v>
      </c>
      <c r="AD31" s="2">
        <v>8965441767.8919296</v>
      </c>
      <c r="AE31" s="2">
        <v>10203237438.8862</v>
      </c>
      <c r="AF31" s="2">
        <v>11464544483.675501</v>
      </c>
      <c r="AG31" s="2">
        <v>12856757024.0049</v>
      </c>
      <c r="AH31" s="1">
        <f>(Table1[[#This Row],[2050_BUILDINGS]]/Table1[[#This Row],[2020_BUILDINGS]])-1</f>
        <v>1.1119763926198445</v>
      </c>
      <c r="AI31" s="1">
        <f>(Table1[[#This Row],[2050_DWELLINGS]]/Table1[[#This Row],[2020_DWELLINGS]])-1</f>
        <v>1.1160910491658607</v>
      </c>
      <c r="AJ31" s="1">
        <f>(Table1[[#This Row],[2050_OCCUPANTS]]/Table1[[#This Row],[2020_OCCUPANTS]])-1</f>
        <v>1.1260504201680663</v>
      </c>
      <c r="AK31" s="1">
        <f>(Table1[[#This Row],[2050_TOTAL_REPL_COST_USD]]/Table1[[#This Row],[2020_TOTAL_REPL_COST_USD]])-1</f>
        <v>1.1693285714838919</v>
      </c>
      <c r="AL31"/>
      <c r="AM31"/>
    </row>
    <row r="32" spans="1:39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120105.734570095</v>
      </c>
      <c r="G32" s="2">
        <v>139137.44310273501</v>
      </c>
      <c r="H32" s="2">
        <v>159114.49827645899</v>
      </c>
      <c r="I32" s="2">
        <v>180037.558290835</v>
      </c>
      <c r="J32" s="2">
        <v>203920.36972700199</v>
      </c>
      <c r="K32" s="2">
        <v>227720.45950495699</v>
      </c>
      <c r="L32" s="2">
        <v>253451.426652711</v>
      </c>
      <c r="M32" s="2">
        <v>126389.341672825</v>
      </c>
      <c r="N32" s="2">
        <v>146468.611968582</v>
      </c>
      <c r="O32" s="2">
        <v>167567.32473210801</v>
      </c>
      <c r="P32" s="2">
        <v>189687.27946444799</v>
      </c>
      <c r="Q32" s="2">
        <v>214950.789839504</v>
      </c>
      <c r="R32" s="2">
        <v>240164.266143922</v>
      </c>
      <c r="S32" s="2">
        <v>267451.35462383099</v>
      </c>
      <c r="T32" s="2">
        <v>604899.75</v>
      </c>
      <c r="U32" s="2">
        <v>701480.38235294004</v>
      </c>
      <c r="V32" s="2">
        <v>803144.20588235301</v>
      </c>
      <c r="W32" s="2">
        <v>909891.22058823495</v>
      </c>
      <c r="X32" s="2">
        <v>1031887.80882352</v>
      </c>
      <c r="Y32" s="2">
        <v>1153884.3970588199</v>
      </c>
      <c r="Z32" s="2">
        <v>1286047.3676470499</v>
      </c>
      <c r="AA32" s="2">
        <v>4236687484.48206</v>
      </c>
      <c r="AB32" s="2">
        <v>4921124714.1610603</v>
      </c>
      <c r="AC32" s="2">
        <v>5647950999.5441198</v>
      </c>
      <c r="AD32" s="2">
        <v>6419650809.6675701</v>
      </c>
      <c r="AE32" s="2">
        <v>7310476218.2213001</v>
      </c>
      <c r="AF32" s="2">
        <v>8219737272.6328897</v>
      </c>
      <c r="AG32" s="2">
        <v>9224388445.6300507</v>
      </c>
      <c r="AH32" s="1">
        <f>(Table1[[#This Row],[2050_BUILDINGS]]/Table1[[#This Row],[2020_BUILDINGS]])-1</f>
        <v>1.110235848104272</v>
      </c>
      <c r="AI32" s="1">
        <f>(Table1[[#This Row],[2050_DWELLINGS]]/Table1[[#This Row],[2020_DWELLINGS]])-1</f>
        <v>1.1160910491658629</v>
      </c>
      <c r="AJ32" s="1">
        <f>(Table1[[#This Row],[2050_OCCUPANTS]]/Table1[[#This Row],[2020_OCCUPANTS]])-1</f>
        <v>1.1260504201680526</v>
      </c>
      <c r="AK32" s="1">
        <f>(Table1[[#This Row],[2050_TOTAL_REPL_COST_USD]]/Table1[[#This Row],[2020_TOTAL_REPL_COST_USD]])-1</f>
        <v>1.177264308358053</v>
      </c>
      <c r="AL32"/>
      <c r="AM32"/>
    </row>
    <row r="33" spans="1:39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111996.00975572001</v>
      </c>
      <c r="G33" s="2">
        <v>129776.155898321</v>
      </c>
      <c r="H33" s="2">
        <v>148453.90053786701</v>
      </c>
      <c r="I33" s="2">
        <v>168030.709602063</v>
      </c>
      <c r="J33" s="2">
        <v>190386.58457596999</v>
      </c>
      <c r="K33" s="2">
        <v>212689.97635842301</v>
      </c>
      <c r="L33" s="2">
        <v>236821.85643071699</v>
      </c>
      <c r="M33" s="2">
        <v>117548.900852374</v>
      </c>
      <c r="N33" s="2">
        <v>136223.704613073</v>
      </c>
      <c r="O33" s="2">
        <v>155846.64482248301</v>
      </c>
      <c r="P33" s="2">
        <v>176419.39511357699</v>
      </c>
      <c r="Q33" s="2">
        <v>199915.82160773399</v>
      </c>
      <c r="R33" s="2">
        <v>223365.71371907901</v>
      </c>
      <c r="S33" s="2">
        <v>248744.176932995</v>
      </c>
      <c r="T33" s="2">
        <v>562589.37499999895</v>
      </c>
      <c r="U33" s="2">
        <v>652414.56932772999</v>
      </c>
      <c r="V33" s="2">
        <v>746967.40546218504</v>
      </c>
      <c r="W33" s="2">
        <v>846247.88340336003</v>
      </c>
      <c r="X33" s="2">
        <v>959711.28676470602</v>
      </c>
      <c r="Y33" s="2">
        <v>1073174.69012604</v>
      </c>
      <c r="Z33" s="2">
        <v>1196093.37710084</v>
      </c>
      <c r="AA33" s="2">
        <v>3738582186.41394</v>
      </c>
      <c r="AB33" s="2">
        <v>4336504163.9000998</v>
      </c>
      <c r="AC33" s="2">
        <v>4968809297.6946802</v>
      </c>
      <c r="AD33" s="2">
        <v>5637444495.7096796</v>
      </c>
      <c r="AE33" s="2">
        <v>6407429075.4685898</v>
      </c>
      <c r="AF33" s="2">
        <v>7188726628.3456097</v>
      </c>
      <c r="AG33" s="2">
        <v>8048443268.4138899</v>
      </c>
      <c r="AH33" s="1">
        <f>(Table1[[#This Row],[2050_BUILDINGS]]/Table1[[#This Row],[2020_BUILDINGS]])-1</f>
        <v>1.1145561966650486</v>
      </c>
      <c r="AI33" s="1">
        <f>(Table1[[#This Row],[2050_DWELLINGS]]/Table1[[#This Row],[2020_DWELLINGS]])-1</f>
        <v>1.1160910491658704</v>
      </c>
      <c r="AJ33" s="1">
        <f>(Table1[[#This Row],[2050_OCCUPANTS]]/Table1[[#This Row],[2020_OCCUPANTS]])-1</f>
        <v>1.1260504201680703</v>
      </c>
      <c r="AK33" s="1">
        <f>(Table1[[#This Row],[2050_TOTAL_REPL_COST_USD]]/Table1[[#This Row],[2020_TOTAL_REPL_COST_USD]])-1</f>
        <v>1.1528062958364393</v>
      </c>
      <c r="AL33"/>
      <c r="AM33"/>
    </row>
    <row r="34" spans="1:39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70993.552909974795</v>
      </c>
      <c r="G34" s="2">
        <v>82270.150092211203</v>
      </c>
      <c r="H34" s="2">
        <v>94118.530560176994</v>
      </c>
      <c r="I34" s="2">
        <v>106539.75691190299</v>
      </c>
      <c r="J34" s="2">
        <v>120725.92284344501</v>
      </c>
      <c r="K34" s="2">
        <v>134883.057070899</v>
      </c>
      <c r="L34" s="2">
        <v>150204.04522725899</v>
      </c>
      <c r="M34" s="2">
        <v>73993.792059982094</v>
      </c>
      <c r="N34" s="2">
        <v>85749.066130690102</v>
      </c>
      <c r="O34" s="2">
        <v>98101.165954098993</v>
      </c>
      <c r="P34" s="2">
        <v>111051.14503602</v>
      </c>
      <c r="Q34" s="2">
        <v>125841.497676958</v>
      </c>
      <c r="R34" s="2">
        <v>140602.55820694999</v>
      </c>
      <c r="S34" s="2">
        <v>156577.60107196699</v>
      </c>
      <c r="T34" s="2">
        <v>354134.49999999901</v>
      </c>
      <c r="U34" s="2">
        <v>410676.98319327697</v>
      </c>
      <c r="V34" s="2">
        <v>470195.38655462099</v>
      </c>
      <c r="W34" s="2">
        <v>532689.71008403297</v>
      </c>
      <c r="X34" s="2">
        <v>604111.79411764594</v>
      </c>
      <c r="Y34" s="2">
        <v>675533.87815125997</v>
      </c>
      <c r="Z34" s="2">
        <v>752907.80252100702</v>
      </c>
      <c r="AA34" s="2">
        <v>2226080946.8204398</v>
      </c>
      <c r="AB34" s="2">
        <v>2581044509.2691898</v>
      </c>
      <c r="AC34" s="2">
        <v>2955995248.7058601</v>
      </c>
      <c r="AD34" s="2">
        <v>3352083445.1354499</v>
      </c>
      <c r="AE34" s="2">
        <v>3807973237.2667599</v>
      </c>
      <c r="AF34" s="2">
        <v>4269917958.7664399</v>
      </c>
      <c r="AG34" s="2">
        <v>4777808477.7010098</v>
      </c>
      <c r="AH34" s="1">
        <f>(Table1[[#This Row],[2050_BUILDINGS]]/Table1[[#This Row],[2020_BUILDINGS]])-1</f>
        <v>1.1157420507990228</v>
      </c>
      <c r="AI34" s="1">
        <f>(Table1[[#This Row],[2050_DWELLINGS]]/Table1[[#This Row],[2020_DWELLINGS]])-1</f>
        <v>1.1160910491658464</v>
      </c>
      <c r="AJ34" s="1">
        <f>(Table1[[#This Row],[2050_OCCUPANTS]]/Table1[[#This Row],[2020_OCCUPANTS]])-1</f>
        <v>1.1260504201680694</v>
      </c>
      <c r="AK34" s="1">
        <f>(Table1[[#This Row],[2050_TOTAL_REPL_COST_USD]]/Table1[[#This Row],[2020_TOTAL_REPL_COST_USD]])-1</f>
        <v>1.1462869463598162</v>
      </c>
      <c r="AL34"/>
      <c r="AM34"/>
    </row>
    <row r="35" spans="1:39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126733.68140345599</v>
      </c>
      <c r="G35" s="2">
        <v>146862.57094097699</v>
      </c>
      <c r="H35" s="2">
        <v>168011.51483669001</v>
      </c>
      <c r="I35" s="2">
        <v>190182.40225869199</v>
      </c>
      <c r="J35" s="2">
        <v>215503.227151208</v>
      </c>
      <c r="K35" s="2">
        <v>240771.316451177</v>
      </c>
      <c r="L35" s="2">
        <v>268116.06102165498</v>
      </c>
      <c r="M35" s="2">
        <v>132946.47054535901</v>
      </c>
      <c r="N35" s="2">
        <v>154067.46129992299</v>
      </c>
      <c r="O35" s="2">
        <v>176260.78359938</v>
      </c>
      <c r="P35" s="2">
        <v>199528.33030359601</v>
      </c>
      <c r="Q35" s="2">
        <v>226102.52155655899</v>
      </c>
      <c r="R35" s="2">
        <v>252624.08295157499</v>
      </c>
      <c r="S35" s="2">
        <v>281326.83633922698</v>
      </c>
      <c r="T35" s="2">
        <v>636282.1875</v>
      </c>
      <c r="U35" s="2">
        <v>737873.461134454</v>
      </c>
      <c r="V35" s="2">
        <v>844811.64390756201</v>
      </c>
      <c r="W35" s="2">
        <v>957096.73581932799</v>
      </c>
      <c r="X35" s="2">
        <v>1085422.5551470499</v>
      </c>
      <c r="Y35" s="2">
        <v>1213748.3744747899</v>
      </c>
      <c r="Z35" s="2">
        <v>1352768.01207983</v>
      </c>
      <c r="AA35" s="2">
        <v>4132383067.9713502</v>
      </c>
      <c r="AB35" s="2">
        <v>4791591590.8642302</v>
      </c>
      <c r="AC35" s="2">
        <v>5487962552.1668901</v>
      </c>
      <c r="AD35" s="2">
        <v>6223582886.1043997</v>
      </c>
      <c r="AE35" s="2">
        <v>7070183815.5652504</v>
      </c>
      <c r="AF35" s="2">
        <v>7927920858.5182896</v>
      </c>
      <c r="AG35" s="2">
        <v>8870752358.7997093</v>
      </c>
      <c r="AH35" s="1">
        <f>(Table1[[#This Row],[2050_BUILDINGS]]/Table1[[#This Row],[2020_BUILDINGS]])-1</f>
        <v>1.1155864648807046</v>
      </c>
      <c r="AI35" s="1">
        <f>(Table1[[#This Row],[2050_DWELLINGS]]/Table1[[#This Row],[2020_DWELLINGS]])-1</f>
        <v>1.1160910491658611</v>
      </c>
      <c r="AJ35" s="1">
        <f>(Table1[[#This Row],[2050_OCCUPANTS]]/Table1[[#This Row],[2020_OCCUPANTS]])-1</f>
        <v>1.1260504201680641</v>
      </c>
      <c r="AK35" s="1">
        <f>(Table1[[#This Row],[2050_TOTAL_REPL_COST_USD]]/Table1[[#This Row],[2020_TOTAL_REPL_COST_USD]])-1</f>
        <v>1.1466432837637428</v>
      </c>
      <c r="AL35"/>
      <c r="AM35"/>
    </row>
    <row r="36" spans="1:39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88507.752164631602</v>
      </c>
      <c r="G36" s="2">
        <v>102566.44768130301</v>
      </c>
      <c r="H36" s="2">
        <v>117338.059684541</v>
      </c>
      <c r="I36" s="2">
        <v>132823.91874205801</v>
      </c>
      <c r="J36" s="2">
        <v>150510.22166454399</v>
      </c>
      <c r="K36" s="2">
        <v>168160.450744031</v>
      </c>
      <c r="L36" s="2">
        <v>187261.79719329299</v>
      </c>
      <c r="M36" s="2">
        <v>92306.418257257799</v>
      </c>
      <c r="N36" s="2">
        <v>106970.989634</v>
      </c>
      <c r="O36" s="2">
        <v>122380.09438336499</v>
      </c>
      <c r="P36" s="2">
        <v>138535.04674193001</v>
      </c>
      <c r="Q36" s="2">
        <v>156985.84428910899</v>
      </c>
      <c r="R36" s="2">
        <v>175400.100259361</v>
      </c>
      <c r="S36" s="2">
        <v>195328.785454742</v>
      </c>
      <c r="T36" s="2">
        <v>441778.78124999901</v>
      </c>
      <c r="U36" s="2">
        <v>512314.88918067201</v>
      </c>
      <c r="V36" s="2">
        <v>586563.423844537</v>
      </c>
      <c r="W36" s="2">
        <v>664524.38524159603</v>
      </c>
      <c r="X36" s="2">
        <v>753622.62683823402</v>
      </c>
      <c r="Y36" s="2">
        <v>842720.86843487399</v>
      </c>
      <c r="Z36" s="2">
        <v>939243.96349789796</v>
      </c>
      <c r="AA36" s="2">
        <v>2809466637.6326799</v>
      </c>
      <c r="AB36" s="2">
        <v>3257405898.5763602</v>
      </c>
      <c r="AC36" s="2">
        <v>3730532107.0476298</v>
      </c>
      <c r="AD36" s="2">
        <v>4230284395.7090402</v>
      </c>
      <c r="AE36" s="2">
        <v>4805443774.42272</v>
      </c>
      <c r="AF36" s="2">
        <v>5388146303.2693005</v>
      </c>
      <c r="AG36" s="2">
        <v>6028707453.7074804</v>
      </c>
      <c r="AH36" s="1">
        <f>(Table1[[#This Row],[2050_BUILDINGS]]/Table1[[#This Row],[2020_BUILDINGS]])-1</f>
        <v>1.115767179862063</v>
      </c>
      <c r="AI36" s="1">
        <f>(Table1[[#This Row],[2050_DWELLINGS]]/Table1[[#This Row],[2020_DWELLINGS]])-1</f>
        <v>1.1160910491658456</v>
      </c>
      <c r="AJ36" s="1">
        <f>(Table1[[#This Row],[2050_OCCUPANTS]]/Table1[[#This Row],[2020_OCCUPANTS]])-1</f>
        <v>1.1260504201680694</v>
      </c>
      <c r="AK36" s="1">
        <f>(Table1[[#This Row],[2050_TOTAL_REPL_COST_USD]]/Table1[[#This Row],[2020_TOTAL_REPL_COST_USD]])-1</f>
        <v>1.1458547942706327</v>
      </c>
      <c r="AL36"/>
      <c r="AM36"/>
    </row>
    <row r="37" spans="1:39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123671.611551483</v>
      </c>
      <c r="G37" s="2">
        <v>143305.65385938299</v>
      </c>
      <c r="H37" s="2">
        <v>163931.00905163001</v>
      </c>
      <c r="I37" s="2">
        <v>185549.29551268101</v>
      </c>
      <c r="J37" s="2">
        <v>210236.516803059</v>
      </c>
      <c r="K37" s="2">
        <v>234865.96816099301</v>
      </c>
      <c r="L37" s="2">
        <v>261514.725713622</v>
      </c>
      <c r="M37" s="2">
        <v>129560.58142382999</v>
      </c>
      <c r="N37" s="2">
        <v>150143.66144982501</v>
      </c>
      <c r="O37" s="2">
        <v>171771.762813095</v>
      </c>
      <c r="P37" s="2">
        <v>194446.730166033</v>
      </c>
      <c r="Q37" s="2">
        <v>220344.12823518601</v>
      </c>
      <c r="R37" s="2">
        <v>246190.23682694201</v>
      </c>
      <c r="S37" s="2">
        <v>274161.98667569202</v>
      </c>
      <c r="T37" s="2">
        <v>620077.3125</v>
      </c>
      <c r="U37" s="2">
        <v>719081.25315125997</v>
      </c>
      <c r="V37" s="2">
        <v>823295.927521009</v>
      </c>
      <c r="W37" s="2">
        <v>932721.33560924302</v>
      </c>
      <c r="X37" s="2">
        <v>1057778.94485294</v>
      </c>
      <c r="Y37" s="2">
        <v>1182836.5540966301</v>
      </c>
      <c r="Z37" s="2">
        <v>1318315.6307773101</v>
      </c>
      <c r="AA37" s="2">
        <v>4096500577.48241</v>
      </c>
      <c r="AB37" s="2">
        <v>4751667944.5935802</v>
      </c>
      <c r="AC37" s="2">
        <v>5444523373.7529802</v>
      </c>
      <c r="AD37" s="2">
        <v>6177209500.8060799</v>
      </c>
      <c r="AE37" s="2">
        <v>7020980753.8114405</v>
      </c>
      <c r="AF37" s="2">
        <v>7877200915.2294397</v>
      </c>
      <c r="AG37" s="2">
        <v>8819420987.2993793</v>
      </c>
      <c r="AH37" s="1">
        <f>(Table1[[#This Row],[2050_BUILDINGS]]/Table1[[#This Row],[2020_BUILDINGS]])-1</f>
        <v>1.1145897787929817</v>
      </c>
      <c r="AI37" s="1">
        <f>(Table1[[#This Row],[2050_DWELLINGS]]/Table1[[#This Row],[2020_DWELLINGS]])-1</f>
        <v>1.116091049165866</v>
      </c>
      <c r="AJ37" s="1">
        <f>(Table1[[#This Row],[2050_OCCUPANTS]]/Table1[[#This Row],[2020_OCCUPANTS]])-1</f>
        <v>1.1260504201680659</v>
      </c>
      <c r="AK37" s="1">
        <f>(Table1[[#This Row],[2050_TOTAL_REPL_COST_USD]]/Table1[[#This Row],[2020_TOTAL_REPL_COST_USD]])-1</f>
        <v>1.1529158413348837</v>
      </c>
      <c r="AL37"/>
      <c r="AM37"/>
    </row>
    <row r="38" spans="1:39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214070.18039530999</v>
      </c>
      <c r="G38" s="2">
        <v>245122.489032668</v>
      </c>
      <c r="H38" s="2">
        <v>280064.24002732401</v>
      </c>
      <c r="I38" s="2">
        <v>317183.96766530699</v>
      </c>
      <c r="J38" s="2">
        <v>356405.09641057398</v>
      </c>
      <c r="K38" s="2">
        <v>397888.92373145302</v>
      </c>
      <c r="L38" s="2">
        <v>441558.106643198</v>
      </c>
      <c r="M38" s="2">
        <v>223933.24425596101</v>
      </c>
      <c r="N38" s="2">
        <v>256574.38357695399</v>
      </c>
      <c r="O38" s="2">
        <v>293332.17290840799</v>
      </c>
      <c r="P38" s="2">
        <v>332421.20296471799</v>
      </c>
      <c r="Q38" s="2">
        <v>373711.51416197501</v>
      </c>
      <c r="R38" s="2">
        <v>417347.72943736101</v>
      </c>
      <c r="S38" s="2">
        <v>463288.98543927999</v>
      </c>
      <c r="T38" s="2">
        <v>1115669.375</v>
      </c>
      <c r="U38" s="2">
        <v>1272416.3119834701</v>
      </c>
      <c r="V38" s="2">
        <v>1447604.0650826399</v>
      </c>
      <c r="W38" s="2">
        <v>1632012.2262396601</v>
      </c>
      <c r="X38" s="2">
        <v>1825640.7954545401</v>
      </c>
      <c r="Y38" s="2">
        <v>2028489.7727272699</v>
      </c>
      <c r="Z38" s="2">
        <v>2240559.1580578499</v>
      </c>
      <c r="AA38" s="2">
        <v>10545555476.8013</v>
      </c>
      <c r="AB38" s="2">
        <v>12144092886.2686</v>
      </c>
      <c r="AC38" s="2">
        <v>13978650711.7551</v>
      </c>
      <c r="AD38" s="2">
        <v>15978836223.3689</v>
      </c>
      <c r="AE38" s="2">
        <v>18150748328.613201</v>
      </c>
      <c r="AF38" s="2">
        <v>20540281581.125999</v>
      </c>
      <c r="AG38" s="2">
        <v>23122764370.439499</v>
      </c>
      <c r="AH38" s="1">
        <f>(Table1[[#This Row],[2050_BUILDINGS]]/Table1[[#This Row],[2020_BUILDINGS]])-1</f>
        <v>1.0626791915987566</v>
      </c>
      <c r="AI38" s="1">
        <f>(Table1[[#This Row],[2050_DWELLINGS]]/Table1[[#This Row],[2020_DWELLINGS]])-1</f>
        <v>1.0688709574078681</v>
      </c>
      <c r="AJ38" s="1">
        <f>(Table1[[#This Row],[2050_OCCUPANTS]]/Table1[[#This Row],[2020_OCCUPANTS]])-1</f>
        <v>1.0082644628099162</v>
      </c>
      <c r="AK38" s="1">
        <f>(Table1[[#This Row],[2050_TOTAL_REPL_COST_USD]]/Table1[[#This Row],[2020_TOTAL_REPL_COST_USD]])-1</f>
        <v>1.1926549456125137</v>
      </c>
      <c r="AL38"/>
      <c r="AM38"/>
    </row>
    <row r="39" spans="1:39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166431.92589417601</v>
      </c>
      <c r="G39" s="2">
        <v>190573.98771909799</v>
      </c>
      <c r="H39" s="2">
        <v>217739.95217718501</v>
      </c>
      <c r="I39" s="2">
        <v>246599.215751629</v>
      </c>
      <c r="J39" s="2">
        <v>277092.24369584798</v>
      </c>
      <c r="K39" s="2">
        <v>309344.439035366</v>
      </c>
      <c r="L39" s="2">
        <v>343295.67035962298</v>
      </c>
      <c r="M39" s="2">
        <v>174100.10607001401</v>
      </c>
      <c r="N39" s="2">
        <v>199477.42705204399</v>
      </c>
      <c r="O39" s="2">
        <v>228055.296509384</v>
      </c>
      <c r="P39" s="2">
        <v>258445.622437046</v>
      </c>
      <c r="Q39" s="2">
        <v>290547.36589631398</v>
      </c>
      <c r="R39" s="2">
        <v>324472.96605979401</v>
      </c>
      <c r="S39" s="2">
        <v>360190.65312988102</v>
      </c>
      <c r="T39" s="2">
        <v>867393.12499999895</v>
      </c>
      <c r="U39" s="2">
        <v>989258.27479338797</v>
      </c>
      <c r="V39" s="2">
        <v>1125460.50103305</v>
      </c>
      <c r="W39" s="2">
        <v>1268831.26549586</v>
      </c>
      <c r="X39" s="2">
        <v>1419370.56818181</v>
      </c>
      <c r="Y39" s="2">
        <v>1577078.4090909001</v>
      </c>
      <c r="Z39" s="2">
        <v>1741954.7882231399</v>
      </c>
      <c r="AA39" s="2">
        <v>8198793051.8246899</v>
      </c>
      <c r="AB39" s="2">
        <v>9441598841.8708897</v>
      </c>
      <c r="AC39" s="2">
        <v>10867902082.687099</v>
      </c>
      <c r="AD39" s="2">
        <v>12422974938.8354</v>
      </c>
      <c r="AE39" s="2">
        <v>14111559093.2523</v>
      </c>
      <c r="AF39" s="2">
        <v>15969335923.5865</v>
      </c>
      <c r="AG39" s="2">
        <v>17977124133.136799</v>
      </c>
      <c r="AH39" s="1">
        <f>(Table1[[#This Row],[2050_BUILDINGS]]/Table1[[#This Row],[2020_BUILDINGS]])-1</f>
        <v>1.0626791915987557</v>
      </c>
      <c r="AI39" s="1">
        <f>(Table1[[#This Row],[2050_DWELLINGS]]/Table1[[#This Row],[2020_DWELLINGS]])-1</f>
        <v>1.0688709574078668</v>
      </c>
      <c r="AJ39" s="1">
        <f>(Table1[[#This Row],[2050_OCCUPANTS]]/Table1[[#This Row],[2020_OCCUPANTS]])-1</f>
        <v>1.0082644628099193</v>
      </c>
      <c r="AK39" s="1">
        <f>(Table1[[#This Row],[2050_TOTAL_REPL_COST_USD]]/Table1[[#This Row],[2020_TOTAL_REPL_COST_USD]])-1</f>
        <v>1.1926549456124991</v>
      </c>
      <c r="AL39"/>
      <c r="AM39"/>
    </row>
    <row r="40" spans="1:39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131838.99704935201</v>
      </c>
      <c r="G40" s="2">
        <v>150963.12362903901</v>
      </c>
      <c r="H40" s="2">
        <v>172482.63371576299</v>
      </c>
      <c r="I40" s="2">
        <v>195343.490157794</v>
      </c>
      <c r="J40" s="2">
        <v>219498.53252460499</v>
      </c>
      <c r="K40" s="2">
        <v>245047.09878289301</v>
      </c>
      <c r="L40" s="2">
        <v>271941.55585494998</v>
      </c>
      <c r="M40" s="2">
        <v>137913.34353152299</v>
      </c>
      <c r="N40" s="2">
        <v>158015.98025879299</v>
      </c>
      <c r="O40" s="2">
        <v>180653.93044065</v>
      </c>
      <c r="P40" s="2">
        <v>204727.61743778101</v>
      </c>
      <c r="Q40" s="2">
        <v>230157.00328708201</v>
      </c>
      <c r="R40" s="2">
        <v>257031.15664329901</v>
      </c>
      <c r="S40" s="2">
        <v>285324.91107138398</v>
      </c>
      <c r="T40" s="2">
        <v>687105.1875</v>
      </c>
      <c r="U40" s="2">
        <v>783640.62706611503</v>
      </c>
      <c r="V40" s="2">
        <v>891533.17716942099</v>
      </c>
      <c r="W40" s="2">
        <v>1005104.28254132</v>
      </c>
      <c r="X40" s="2">
        <v>1124353.94318181</v>
      </c>
      <c r="Y40" s="2">
        <v>1249282.1590909001</v>
      </c>
      <c r="Z40" s="2">
        <v>1379888.9302685901</v>
      </c>
      <c r="AA40" s="2">
        <v>6494671302.7587099</v>
      </c>
      <c r="AB40" s="2">
        <v>7479159513.2178202</v>
      </c>
      <c r="AC40" s="2">
        <v>8609005170.8173103</v>
      </c>
      <c r="AD40" s="2">
        <v>9840855638.1586704</v>
      </c>
      <c r="AE40" s="2">
        <v>11178467037.8687</v>
      </c>
      <c r="AF40" s="2">
        <v>12650104361.879</v>
      </c>
      <c r="AG40" s="2">
        <v>14240573152.1215</v>
      </c>
      <c r="AH40" s="1">
        <f>(Table1[[#This Row],[2050_BUILDINGS]]/Table1[[#This Row],[2020_BUILDINGS]])-1</f>
        <v>1.0626791915987699</v>
      </c>
      <c r="AI40" s="1">
        <f>(Table1[[#This Row],[2050_DWELLINGS]]/Table1[[#This Row],[2020_DWELLINGS]])-1</f>
        <v>1.068870957407881</v>
      </c>
      <c r="AJ40" s="1">
        <f>(Table1[[#This Row],[2050_OCCUPANTS]]/Table1[[#This Row],[2020_OCCUPANTS]])-1</f>
        <v>1.00826446280991</v>
      </c>
      <c r="AK40" s="1">
        <f>(Table1[[#This Row],[2050_TOTAL_REPL_COST_USD]]/Table1[[#This Row],[2020_TOTAL_REPL_COST_USD]])-1</f>
        <v>1.1926549456125057</v>
      </c>
      <c r="AL40"/>
      <c r="AM40"/>
    </row>
    <row r="41" spans="1:39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249834.66813797801</v>
      </c>
      <c r="G41" s="2">
        <v>286074.85445914802</v>
      </c>
      <c r="H41" s="2">
        <v>326854.288324197</v>
      </c>
      <c r="I41" s="2">
        <v>370175.57117957901</v>
      </c>
      <c r="J41" s="2">
        <v>415949.33409217099</v>
      </c>
      <c r="K41" s="2">
        <v>464363.822334608</v>
      </c>
      <c r="L41" s="2">
        <v>515328.77130819001</v>
      </c>
      <c r="M41" s="2">
        <v>261345.54406613999</v>
      </c>
      <c r="N41" s="2">
        <v>299440.005400486</v>
      </c>
      <c r="O41" s="2">
        <v>342338.88128385902</v>
      </c>
      <c r="P41" s="2">
        <v>387958.47591361898</v>
      </c>
      <c r="Q41" s="2">
        <v>436147.117490092</v>
      </c>
      <c r="R41" s="2">
        <v>487073.59095777298</v>
      </c>
      <c r="S41" s="2">
        <v>540690.20596639498</v>
      </c>
      <c r="T41" s="2">
        <v>1302063.125</v>
      </c>
      <c r="U41" s="2">
        <v>1484997.61363636</v>
      </c>
      <c r="V41" s="2">
        <v>1689453.80681818</v>
      </c>
      <c r="W41" s="2">
        <v>1904670.8522727201</v>
      </c>
      <c r="X41" s="2">
        <v>2130648.7499999902</v>
      </c>
      <c r="Y41" s="2">
        <v>2367387.4999999902</v>
      </c>
      <c r="Z41" s="2">
        <v>2614887.1022727201</v>
      </c>
      <c r="AA41" s="2">
        <v>12307390725.845501</v>
      </c>
      <c r="AB41" s="2">
        <v>14172994157.686899</v>
      </c>
      <c r="AC41" s="2">
        <v>16314049696.874901</v>
      </c>
      <c r="AD41" s="2">
        <v>18648404171.588001</v>
      </c>
      <c r="AE41" s="2">
        <v>21183175427.615002</v>
      </c>
      <c r="AF41" s="2">
        <v>23971925575.0844</v>
      </c>
      <c r="AG41" s="2">
        <v>26985861142.6106</v>
      </c>
      <c r="AH41" s="1">
        <f>(Table1[[#This Row],[2050_BUILDINGS]]/Table1[[#This Row],[2020_BUILDINGS]])-1</f>
        <v>1.0626791915987641</v>
      </c>
      <c r="AI41" s="1">
        <f>(Table1[[#This Row],[2050_DWELLINGS]]/Table1[[#This Row],[2020_DWELLINGS]])-1</f>
        <v>1.0688709574078672</v>
      </c>
      <c r="AJ41" s="1">
        <f>(Table1[[#This Row],[2050_OCCUPANTS]]/Table1[[#This Row],[2020_OCCUPANTS]])-1</f>
        <v>1.0082644628099118</v>
      </c>
      <c r="AK41" s="1">
        <f>(Table1[[#This Row],[2050_TOTAL_REPL_COST_USD]]/Table1[[#This Row],[2020_TOTAL_REPL_COST_USD]])-1</f>
        <v>1.1926549456125035</v>
      </c>
      <c r="AL41"/>
      <c r="AM41"/>
    </row>
    <row r="42" spans="1:39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302932.58641426999</v>
      </c>
      <c r="G42" s="2">
        <v>346874.98022305901</v>
      </c>
      <c r="H42" s="2">
        <v>396321.357962863</v>
      </c>
      <c r="I42" s="2">
        <v>448849.80951834202</v>
      </c>
      <c r="J42" s="2">
        <v>504351.97217803798</v>
      </c>
      <c r="K42" s="2">
        <v>563056.09940150403</v>
      </c>
      <c r="L42" s="2">
        <v>624852.74245390901</v>
      </c>
      <c r="M42" s="2">
        <v>316889.89443241101</v>
      </c>
      <c r="N42" s="2">
        <v>363080.65645146999</v>
      </c>
      <c r="O42" s="2">
        <v>415096.92594068998</v>
      </c>
      <c r="P42" s="2">
        <v>470412.15458914702</v>
      </c>
      <c r="Q42" s="2">
        <v>528842.43545188603</v>
      </c>
      <c r="R42" s="2">
        <v>590592.42571345496</v>
      </c>
      <c r="S42" s="2">
        <v>655604.29928726004</v>
      </c>
      <c r="T42" s="2">
        <v>1578793.49999999</v>
      </c>
      <c r="U42" s="2">
        <v>1800607.4628099101</v>
      </c>
      <c r="V42" s="2">
        <v>2048517.1859504101</v>
      </c>
      <c r="W42" s="2">
        <v>2309474.7892561899</v>
      </c>
      <c r="X42" s="2">
        <v>2583480.2727272701</v>
      </c>
      <c r="Y42" s="2">
        <v>2870533.6363636302</v>
      </c>
      <c r="Z42" s="2">
        <v>3170634.8801652798</v>
      </c>
      <c r="AA42" s="2">
        <v>14923107879.216801</v>
      </c>
      <c r="AB42" s="2">
        <v>17185212162.193802</v>
      </c>
      <c r="AC42" s="2">
        <v>19781311002.185902</v>
      </c>
      <c r="AD42" s="2">
        <v>22611791030.8503</v>
      </c>
      <c r="AE42" s="2">
        <v>25685282865.5895</v>
      </c>
      <c r="AF42" s="2">
        <v>29066732291.053101</v>
      </c>
      <c r="AG42" s="2">
        <v>32721226295.273701</v>
      </c>
      <c r="AH42" s="1">
        <f>(Table1[[#This Row],[2050_BUILDINGS]]/Table1[[#This Row],[2020_BUILDINGS]])-1</f>
        <v>1.0626791915987637</v>
      </c>
      <c r="AI42" s="1">
        <f>(Table1[[#This Row],[2050_DWELLINGS]]/Table1[[#This Row],[2020_DWELLINGS]])-1</f>
        <v>1.0688709574078668</v>
      </c>
      <c r="AJ42" s="1">
        <f>(Table1[[#This Row],[2050_OCCUPANTS]]/Table1[[#This Row],[2020_OCCUPANTS]])-1</f>
        <v>1.0082644628099242</v>
      </c>
      <c r="AK42" s="1">
        <f>(Table1[[#This Row],[2050_TOTAL_REPL_COST_USD]]/Table1[[#This Row],[2020_TOTAL_REPL_COST_USD]])-1</f>
        <v>1.192654945612508</v>
      </c>
      <c r="AL42"/>
      <c r="AM42"/>
    </row>
    <row r="43" spans="1:39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185652.169103747</v>
      </c>
      <c r="G43" s="2">
        <v>212582.25550606099</v>
      </c>
      <c r="H43" s="2">
        <v>242885.45725261801</v>
      </c>
      <c r="I43" s="2">
        <v>275077.50726073299</v>
      </c>
      <c r="J43" s="2">
        <v>309091.99546646897</v>
      </c>
      <c r="K43" s="2">
        <v>345068.806952424</v>
      </c>
      <c r="L43" s="2">
        <v>382940.86608547397</v>
      </c>
      <c r="M43" s="2">
        <v>194205.902259656</v>
      </c>
      <c r="N43" s="2">
        <v>222513.90062621699</v>
      </c>
      <c r="O43" s="2">
        <v>254392.05996742699</v>
      </c>
      <c r="P43" s="2">
        <v>288291.98570539901</v>
      </c>
      <c r="Q43" s="2">
        <v>324100.970509279</v>
      </c>
      <c r="R43" s="2">
        <v>361944.438489703</v>
      </c>
      <c r="S43" s="2">
        <v>401786.95094219298</v>
      </c>
      <c r="T43" s="2">
        <v>967563.25</v>
      </c>
      <c r="U43" s="2">
        <v>1103501.88842975</v>
      </c>
      <c r="V43" s="2">
        <v>1255433.30785123</v>
      </c>
      <c r="W43" s="2">
        <v>1415361.1177685901</v>
      </c>
      <c r="X43" s="2">
        <v>1583285.31818181</v>
      </c>
      <c r="Y43" s="2">
        <v>1759205.9090909001</v>
      </c>
      <c r="Z43" s="2">
        <v>1943122.89049586</v>
      </c>
      <c r="AA43" s="2">
        <v>9145623388.8191299</v>
      </c>
      <c r="AB43" s="2">
        <v>10531953502.210199</v>
      </c>
      <c r="AC43" s="2">
        <v>12122972106.5711</v>
      </c>
      <c r="AD43" s="2">
        <v>13857631170.973499</v>
      </c>
      <c r="AE43" s="2">
        <v>15741219967.3985</v>
      </c>
      <c r="AF43" s="2">
        <v>17813540505.716099</v>
      </c>
      <c r="AG43" s="2">
        <v>20053196354.203701</v>
      </c>
      <c r="AH43" s="1">
        <f>(Table1[[#This Row],[2050_BUILDINGS]]/Table1[[#This Row],[2020_BUILDINGS]])-1</f>
        <v>1.0626791915987646</v>
      </c>
      <c r="AI43" s="1">
        <f>(Table1[[#This Row],[2050_DWELLINGS]]/Table1[[#This Row],[2020_DWELLINGS]])-1</f>
        <v>1.0688709574078663</v>
      </c>
      <c r="AJ43" s="1">
        <f>(Table1[[#This Row],[2050_OCCUPANTS]]/Table1[[#This Row],[2020_OCCUPANTS]])-1</f>
        <v>1.0082644628099096</v>
      </c>
      <c r="AK43" s="1">
        <f>(Table1[[#This Row],[2050_TOTAL_REPL_COST_USD]]/Table1[[#This Row],[2020_TOTAL_REPL_COST_USD]])-1</f>
        <v>1.1926549456125093</v>
      </c>
      <c r="AL43"/>
      <c r="AM43"/>
    </row>
    <row r="44" spans="1:39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127016.03781355001</v>
      </c>
      <c r="G44" s="2">
        <v>145440.56196164701</v>
      </c>
      <c r="H44" s="2">
        <v>166172.84124226999</v>
      </c>
      <c r="I44" s="2">
        <v>188197.397491012</v>
      </c>
      <c r="J44" s="2">
        <v>211468.795509174</v>
      </c>
      <c r="K44" s="2">
        <v>236082.73926308399</v>
      </c>
      <c r="L44" s="2">
        <v>261993.33819733199</v>
      </c>
      <c r="M44" s="2">
        <v>132868.171398754</v>
      </c>
      <c r="N44" s="2">
        <v>152235.409650324</v>
      </c>
      <c r="O44" s="2">
        <v>174045.214038048</v>
      </c>
      <c r="P44" s="2">
        <v>197238.232844118</v>
      </c>
      <c r="Q44" s="2">
        <v>221737.35606940501</v>
      </c>
      <c r="R44" s="2">
        <v>247628.394042203</v>
      </c>
      <c r="S44" s="2">
        <v>274887.10097077303</v>
      </c>
      <c r="T44" s="2">
        <v>661969.37499999895</v>
      </c>
      <c r="U44" s="2">
        <v>754973.33677685901</v>
      </c>
      <c r="V44" s="2">
        <v>858918.94111570204</v>
      </c>
      <c r="W44" s="2">
        <v>968335.36673553695</v>
      </c>
      <c r="X44" s="2">
        <v>1083222.61363636</v>
      </c>
      <c r="Y44" s="2">
        <v>1203580.68181818</v>
      </c>
      <c r="Z44" s="2">
        <v>1329409.57128099</v>
      </c>
      <c r="AA44" s="2">
        <v>6257082003.3542805</v>
      </c>
      <c r="AB44" s="2">
        <v>7205555479.073</v>
      </c>
      <c r="AC44" s="2">
        <v>8294068908.1869297</v>
      </c>
      <c r="AD44" s="2">
        <v>9480855587.7146893</v>
      </c>
      <c r="AE44" s="2">
        <v>10769534233.091499</v>
      </c>
      <c r="AF44" s="2">
        <v>12187335840.944799</v>
      </c>
      <c r="AG44" s="2">
        <v>13719621799.757799</v>
      </c>
      <c r="AH44" s="1">
        <f>(Table1[[#This Row],[2050_BUILDINGS]]/Table1[[#This Row],[2020_BUILDINGS]])-1</f>
        <v>1.062679191598769</v>
      </c>
      <c r="AI44" s="1">
        <f>(Table1[[#This Row],[2050_DWELLINGS]]/Table1[[#This Row],[2020_DWELLINGS]])-1</f>
        <v>1.068870957407869</v>
      </c>
      <c r="AJ44" s="1">
        <f>(Table1[[#This Row],[2050_OCCUPANTS]]/Table1[[#This Row],[2020_OCCUPANTS]])-1</f>
        <v>1.008264462809918</v>
      </c>
      <c r="AK44" s="1">
        <f>(Table1[[#This Row],[2050_TOTAL_REPL_COST_USD]]/Table1[[#This Row],[2020_TOTAL_REPL_COST_USD]])-1</f>
        <v>1.1926549456125106</v>
      </c>
      <c r="AL44"/>
      <c r="AM44"/>
    </row>
    <row r="45" spans="1:39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153981.90752956399</v>
      </c>
      <c r="G45" s="2">
        <v>176318.01108376999</v>
      </c>
      <c r="H45" s="2">
        <v>201451.812814793</v>
      </c>
      <c r="I45" s="2">
        <v>228152.24562668501</v>
      </c>
      <c r="J45" s="2">
        <v>256364.22829753801</v>
      </c>
      <c r="K45" s="2">
        <v>286203.78302066698</v>
      </c>
      <c r="L45" s="2">
        <v>317615.27654391603</v>
      </c>
      <c r="M45" s="2">
        <v>161076.465886755</v>
      </c>
      <c r="N45" s="2">
        <v>184555.42445680601</v>
      </c>
      <c r="O45" s="2">
        <v>210995.51297065301</v>
      </c>
      <c r="P45" s="2">
        <v>239112.476297521</v>
      </c>
      <c r="Q45" s="2">
        <v>268812.83376394701</v>
      </c>
      <c r="R45" s="2">
        <v>300200.61347743502</v>
      </c>
      <c r="S45" s="2">
        <v>333246.42219500698</v>
      </c>
      <c r="T45" s="2">
        <v>802507.37499999895</v>
      </c>
      <c r="U45" s="2">
        <v>915256.34504132206</v>
      </c>
      <c r="V45" s="2">
        <v>1041269.8997933801</v>
      </c>
      <c r="W45" s="2">
        <v>1173915.7469008199</v>
      </c>
      <c r="X45" s="2">
        <v>1313193.88636363</v>
      </c>
      <c r="Y45" s="2">
        <v>1459104.31818181</v>
      </c>
      <c r="Z45" s="2">
        <v>1611647.04235537</v>
      </c>
      <c r="AA45" s="2">
        <v>7585478487.8402996</v>
      </c>
      <c r="AB45" s="2">
        <v>8735315607.2027302</v>
      </c>
      <c r="AC45" s="2">
        <v>10054923564.369101</v>
      </c>
      <c r="AD45" s="2">
        <v>11493668465.328899</v>
      </c>
      <c r="AE45" s="2">
        <v>13055937289.200001</v>
      </c>
      <c r="AF45" s="2">
        <v>14774742251.422199</v>
      </c>
      <c r="AG45" s="2">
        <v>16632336921.2003</v>
      </c>
      <c r="AH45" s="1">
        <f>(Table1[[#This Row],[2050_BUILDINGS]]/Table1[[#This Row],[2020_BUILDINGS]])-1</f>
        <v>1.0626791915987597</v>
      </c>
      <c r="AI45" s="1">
        <f>(Table1[[#This Row],[2050_DWELLINGS]]/Table1[[#This Row],[2020_DWELLINGS]])-1</f>
        <v>1.0688709574078703</v>
      </c>
      <c r="AJ45" s="1">
        <f>(Table1[[#This Row],[2050_OCCUPANTS]]/Table1[[#This Row],[2020_OCCUPANTS]])-1</f>
        <v>1.0082644628099175</v>
      </c>
      <c r="AK45" s="1">
        <f>(Table1[[#This Row],[2050_TOTAL_REPL_COST_USD]]/Table1[[#This Row],[2020_TOTAL_REPL_COST_USD]])-1</f>
        <v>1.1926549456125053</v>
      </c>
      <c r="AL45"/>
      <c r="AM45"/>
    </row>
    <row r="46" spans="1:39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141283.74552401301</v>
      </c>
      <c r="G46" s="2">
        <v>161777.895915965</v>
      </c>
      <c r="H46" s="2">
        <v>184839.03150512601</v>
      </c>
      <c r="I46" s="2">
        <v>209337.60549539901</v>
      </c>
      <c r="J46" s="2">
        <v>235223.07895358</v>
      </c>
      <c r="K46" s="2">
        <v>262601.90626965999</v>
      </c>
      <c r="L46" s="2">
        <v>291423.04200351698</v>
      </c>
      <c r="M46" s="2">
        <v>147793.24909897201</v>
      </c>
      <c r="N46" s="2">
        <v>169336.00864131001</v>
      </c>
      <c r="O46" s="2">
        <v>193595.70770047099</v>
      </c>
      <c r="P46" s="2">
        <v>219393.99761202099</v>
      </c>
      <c r="Q46" s="2">
        <v>246645.106612948</v>
      </c>
      <c r="R46" s="2">
        <v>275444.48410314298</v>
      </c>
      <c r="S46" s="2">
        <v>305765.16076181101</v>
      </c>
      <c r="T46" s="2">
        <v>736328.375</v>
      </c>
      <c r="U46" s="2">
        <v>839779.46900826402</v>
      </c>
      <c r="V46" s="2">
        <v>955401.27995867701</v>
      </c>
      <c r="W46" s="2">
        <v>1077108.4493801601</v>
      </c>
      <c r="X46" s="2">
        <v>1204900.9772727201</v>
      </c>
      <c r="Y46" s="2">
        <v>1338778.86363636</v>
      </c>
      <c r="Z46" s="2">
        <v>1478742.10847107</v>
      </c>
      <c r="AA46" s="2">
        <v>6959939836.7509098</v>
      </c>
      <c r="AB46" s="2">
        <v>8014955309.4932299</v>
      </c>
      <c r="AC46" s="2">
        <v>9225741419.3871307</v>
      </c>
      <c r="AD46" s="2">
        <v>10545839810.9604</v>
      </c>
      <c r="AE46" s="2">
        <v>11979275689.8447</v>
      </c>
      <c r="AF46" s="2">
        <v>13556338909.6998</v>
      </c>
      <c r="AG46" s="2">
        <v>15260746504.2174</v>
      </c>
      <c r="AH46" s="1">
        <f>(Table1[[#This Row],[2050_BUILDINGS]]/Table1[[#This Row],[2020_BUILDINGS]])-1</f>
        <v>1.0626791915987663</v>
      </c>
      <c r="AI46" s="1">
        <f>(Table1[[#This Row],[2050_DWELLINGS]]/Table1[[#This Row],[2020_DWELLINGS]])-1</f>
        <v>1.0688709574078765</v>
      </c>
      <c r="AJ46" s="1">
        <f>(Table1[[#This Row],[2050_OCCUPANTS]]/Table1[[#This Row],[2020_OCCUPANTS]])-1</f>
        <v>1.0082644628099113</v>
      </c>
      <c r="AK46" s="1">
        <f>(Table1[[#This Row],[2050_TOTAL_REPL_COST_USD]]/Table1[[#This Row],[2020_TOTAL_REPL_COST_USD]])-1</f>
        <v>1.1926549456125088</v>
      </c>
      <c r="AL46"/>
      <c r="AM46"/>
    </row>
    <row r="47" spans="1:39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190004.86424058501</v>
      </c>
      <c r="G47" s="2">
        <v>217566.338127806</v>
      </c>
      <c r="H47" s="2">
        <v>248580.011502621</v>
      </c>
      <c r="I47" s="2">
        <v>281526.81800074398</v>
      </c>
      <c r="J47" s="2">
        <v>316338.790545661</v>
      </c>
      <c r="K47" s="2">
        <v>353159.09388603299</v>
      </c>
      <c r="L47" s="2">
        <v>391919.079771602</v>
      </c>
      <c r="M47" s="2">
        <v>198759.14335773501</v>
      </c>
      <c r="N47" s="2">
        <v>227730.83494920499</v>
      </c>
      <c r="O47" s="2">
        <v>260356.391478423</v>
      </c>
      <c r="P47" s="2">
        <v>295051.11558913399</v>
      </c>
      <c r="Q47" s="2">
        <v>331699.657478521</v>
      </c>
      <c r="R47" s="2">
        <v>370430.381879566</v>
      </c>
      <c r="S47" s="2">
        <v>411207.01921208599</v>
      </c>
      <c r="T47" s="2">
        <v>990248.18749999895</v>
      </c>
      <c r="U47" s="2">
        <v>1129373.9659090899</v>
      </c>
      <c r="V47" s="2">
        <v>1284867.4829545401</v>
      </c>
      <c r="W47" s="2">
        <v>1448544.86931818</v>
      </c>
      <c r="X47" s="2">
        <v>1620406.125</v>
      </c>
      <c r="Y47" s="2">
        <v>1800451.24999999</v>
      </c>
      <c r="Z47" s="2">
        <v>1988680.24431818</v>
      </c>
      <c r="AA47" s="2">
        <v>9360046471.72756</v>
      </c>
      <c r="AB47" s="2">
        <v>10778879692.255699</v>
      </c>
      <c r="AC47" s="2">
        <v>12407200413.662901</v>
      </c>
      <c r="AD47" s="2">
        <v>14182529307.6189</v>
      </c>
      <c r="AE47" s="2">
        <v>16110279655.3664</v>
      </c>
      <c r="AF47" s="2">
        <v>18231186642.054798</v>
      </c>
      <c r="AG47" s="2">
        <v>20523352187.396301</v>
      </c>
      <c r="AH47" s="1">
        <f>(Table1[[#This Row],[2050_BUILDINGS]]/Table1[[#This Row],[2020_BUILDINGS]])-1</f>
        <v>1.0626791915987597</v>
      </c>
      <c r="AI47" s="1">
        <f>(Table1[[#This Row],[2050_DWELLINGS]]/Table1[[#This Row],[2020_DWELLINGS]])-1</f>
        <v>1.0688709574078734</v>
      </c>
      <c r="AJ47" s="1">
        <f>(Table1[[#This Row],[2050_OCCUPANTS]]/Table1[[#This Row],[2020_OCCUPANTS]])-1</f>
        <v>1.0082644628099175</v>
      </c>
      <c r="AK47" s="1">
        <f>(Table1[[#This Row],[2050_TOTAL_REPL_COST_USD]]/Table1[[#This Row],[2020_TOTAL_REPL_COST_USD]])-1</f>
        <v>1.192654945612504</v>
      </c>
      <c r="AL47"/>
      <c r="AM47"/>
    </row>
    <row r="48" spans="1:39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141265.805117729</v>
      </c>
      <c r="G48" s="2">
        <v>161757.353133992</v>
      </c>
      <c r="H48" s="2">
        <v>184815.560388118</v>
      </c>
      <c r="I48" s="2">
        <v>209311.02351543101</v>
      </c>
      <c r="J48" s="2">
        <v>235193.21000023099</v>
      </c>
      <c r="K48" s="2">
        <v>262568.56071478198</v>
      </c>
      <c r="L48" s="2">
        <v>291386.03670078499</v>
      </c>
      <c r="M48" s="2">
        <v>147774.48210687999</v>
      </c>
      <c r="N48" s="2">
        <v>169314.50611968301</v>
      </c>
      <c r="O48" s="2">
        <v>193571.12464855501</v>
      </c>
      <c r="P48" s="2">
        <v>219366.138657412</v>
      </c>
      <c r="Q48" s="2">
        <v>246613.787274659</v>
      </c>
      <c r="R48" s="2">
        <v>275409.50777989102</v>
      </c>
      <c r="S48" s="2">
        <v>305726.33427691302</v>
      </c>
      <c r="T48" s="2">
        <v>736234.87499999895</v>
      </c>
      <c r="U48" s="2">
        <v>839672.83264462696</v>
      </c>
      <c r="V48" s="2">
        <v>955279.96177685901</v>
      </c>
      <c r="W48" s="2">
        <v>1076971.6766528899</v>
      </c>
      <c r="X48" s="2">
        <v>1204747.9772727201</v>
      </c>
      <c r="Y48" s="2">
        <v>1338608.86363636</v>
      </c>
      <c r="Z48" s="2">
        <v>1478554.3357438</v>
      </c>
      <c r="AA48" s="2">
        <v>6959056053.92136</v>
      </c>
      <c r="AB48" s="2">
        <v>8013937559.3332796</v>
      </c>
      <c r="AC48" s="2">
        <v>9224569921.92486</v>
      </c>
      <c r="AD48" s="2">
        <v>10544500685.570499</v>
      </c>
      <c r="AE48" s="2">
        <v>11977754544.7754</v>
      </c>
      <c r="AF48" s="2">
        <v>13554617506.9519</v>
      </c>
      <c r="AG48" s="2">
        <v>15258808673.425301</v>
      </c>
      <c r="AH48" s="1">
        <f>(Table1[[#This Row],[2050_BUILDINGS]]/Table1[[#This Row],[2020_BUILDINGS]])-1</f>
        <v>1.0626791915987583</v>
      </c>
      <c r="AI48" s="1">
        <f>(Table1[[#This Row],[2050_DWELLINGS]]/Table1[[#This Row],[2020_DWELLINGS]])-1</f>
        <v>1.0688709574078703</v>
      </c>
      <c r="AJ48" s="1">
        <f>(Table1[[#This Row],[2050_OCCUPANTS]]/Table1[[#This Row],[2020_OCCUPANTS]])-1</f>
        <v>1.008264462809918</v>
      </c>
      <c r="AK48" s="1">
        <f>(Table1[[#This Row],[2050_TOTAL_REPL_COST_USD]]/Table1[[#This Row],[2020_TOTAL_REPL_COST_USD]])-1</f>
        <v>1.1926549456125031</v>
      </c>
      <c r="AL48"/>
      <c r="AM48"/>
    </row>
    <row r="49" spans="1:39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317096.53717608599</v>
      </c>
      <c r="G49" s="2">
        <v>363093.50659072498</v>
      </c>
      <c r="H49" s="2">
        <v>414851.80484045797</v>
      </c>
      <c r="I49" s="2">
        <v>469836.282702756</v>
      </c>
      <c r="J49" s="2">
        <v>527933.510846794</v>
      </c>
      <c r="K49" s="2">
        <v>589382.41497706599</v>
      </c>
      <c r="L49" s="2">
        <v>654068.42896113603</v>
      </c>
      <c r="M49" s="2">
        <v>331706.43468905898</v>
      </c>
      <c r="N49" s="2">
        <v>380056.897275934</v>
      </c>
      <c r="O49" s="2">
        <v>434505.245428528</v>
      </c>
      <c r="P49" s="2">
        <v>492406.79925325298</v>
      </c>
      <c r="Q49" s="2">
        <v>553569.05303094001</v>
      </c>
      <c r="R49" s="2">
        <v>618206.23292093503</v>
      </c>
      <c r="S49" s="2">
        <v>686257.80911350599</v>
      </c>
      <c r="T49" s="2">
        <v>1652611.75</v>
      </c>
      <c r="U49" s="2">
        <v>1884796.8719008199</v>
      </c>
      <c r="V49" s="2">
        <v>2144297.89049586</v>
      </c>
      <c r="W49" s="2">
        <v>2417456.8574380102</v>
      </c>
      <c r="X49" s="2">
        <v>2704273.7727272701</v>
      </c>
      <c r="Y49" s="2">
        <v>3004748.6363636302</v>
      </c>
      <c r="Z49" s="2">
        <v>3318881.4483471001</v>
      </c>
      <c r="AA49" s="2">
        <v>15620854423.147301</v>
      </c>
      <c r="AB49" s="2">
        <v>17988725913.4804</v>
      </c>
      <c r="AC49" s="2">
        <v>20706208248.651001</v>
      </c>
      <c r="AD49" s="2">
        <v>23669030526.239101</v>
      </c>
      <c r="AE49" s="2">
        <v>26886226897.784199</v>
      </c>
      <c r="AF49" s="2">
        <v>30425779760.4935</v>
      </c>
      <c r="AG49" s="2">
        <v>34251143705.606998</v>
      </c>
      <c r="AH49" s="1">
        <f>(Table1[[#This Row],[2050_BUILDINGS]]/Table1[[#This Row],[2020_BUILDINGS]])-1</f>
        <v>1.0626791915987628</v>
      </c>
      <c r="AI49" s="1">
        <f>(Table1[[#This Row],[2050_DWELLINGS]]/Table1[[#This Row],[2020_DWELLINGS]])-1</f>
        <v>1.0688709574078743</v>
      </c>
      <c r="AJ49" s="1">
        <f>(Table1[[#This Row],[2050_OCCUPANTS]]/Table1[[#This Row],[2020_OCCUPANTS]])-1</f>
        <v>1.0082644628099131</v>
      </c>
      <c r="AK49" s="1">
        <f>(Table1[[#This Row],[2050_TOTAL_REPL_COST_USD]]/Table1[[#This Row],[2020_TOTAL_REPL_COST_USD]])-1</f>
        <v>1.1926549456125111</v>
      </c>
      <c r="AL49"/>
      <c r="AM49"/>
    </row>
    <row r="50" spans="1:39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659507.73043600703</v>
      </c>
      <c r="G50" s="2">
        <v>757907.35084692598</v>
      </c>
      <c r="H50" s="2">
        <v>866072.97097119095</v>
      </c>
      <c r="I50" s="2">
        <v>984059.81911403802</v>
      </c>
      <c r="J50" s="2">
        <v>1111945.17313061</v>
      </c>
      <c r="K50" s="2">
        <v>1243417.62108582</v>
      </c>
      <c r="L50" s="2">
        <v>1378635.20504861</v>
      </c>
      <c r="M50" s="2">
        <v>680339.94327006896</v>
      </c>
      <c r="N50" s="2">
        <v>782767.308023497</v>
      </c>
      <c r="O50" s="2">
        <v>895558.86708602402</v>
      </c>
      <c r="P50" s="2">
        <v>1018780.5943752601</v>
      </c>
      <c r="Q50" s="2">
        <v>1152546.0341881099</v>
      </c>
      <c r="R50" s="2">
        <v>1290292.7710655699</v>
      </c>
      <c r="S50" s="2">
        <v>1432281.5409403001</v>
      </c>
      <c r="T50" s="2">
        <v>3862772.2499999902</v>
      </c>
      <c r="U50" s="2">
        <v>4435719.3301435402</v>
      </c>
      <c r="V50" s="2">
        <v>5064112.9019138701</v>
      </c>
      <c r="W50" s="2">
        <v>5747952.9653110001</v>
      </c>
      <c r="X50" s="2">
        <v>6487239.5203349199</v>
      </c>
      <c r="Y50" s="2">
        <v>7245008.2392344503</v>
      </c>
      <c r="Z50" s="2">
        <v>8021259.1220095698</v>
      </c>
      <c r="AA50" s="2">
        <v>29025803491.7332</v>
      </c>
      <c r="AB50" s="2">
        <v>33788636218.9604</v>
      </c>
      <c r="AC50" s="2">
        <v>39190866131.726799</v>
      </c>
      <c r="AD50" s="2">
        <v>45270185178.856499</v>
      </c>
      <c r="AE50" s="2">
        <v>52080958447.530998</v>
      </c>
      <c r="AF50" s="2">
        <v>59341251490.199997</v>
      </c>
      <c r="AG50" s="2">
        <v>67164430254.093002</v>
      </c>
      <c r="AH50" s="1">
        <f>(Table1[[#This Row],[2050_BUILDINGS]]/Table1[[#This Row],[2020_BUILDINGS]])-1</f>
        <v>1.090400372012593</v>
      </c>
      <c r="AI50" s="1">
        <f>(Table1[[#This Row],[2050_DWELLINGS]]/Table1[[#This Row],[2020_DWELLINGS]])-1</f>
        <v>1.1052439373998935</v>
      </c>
      <c r="AJ50" s="1">
        <f>(Table1[[#This Row],[2050_OCCUPANTS]]/Table1[[#This Row],[2020_OCCUPANTS]])-1</f>
        <v>1.0765550239234503</v>
      </c>
      <c r="AK50" s="1">
        <f>(Table1[[#This Row],[2050_TOTAL_REPL_COST_USD]]/Table1[[#This Row],[2020_TOTAL_REPL_COST_USD]])-1</f>
        <v>1.3139559348709162</v>
      </c>
      <c r="AL50"/>
      <c r="AM50"/>
    </row>
    <row r="51" spans="1:39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248862.04362254601</v>
      </c>
      <c r="G51" s="2">
        <v>285992.66316957498</v>
      </c>
      <c r="H51" s="2">
        <v>326808.43534563202</v>
      </c>
      <c r="I51" s="2">
        <v>371330.20028385398</v>
      </c>
      <c r="J51" s="2">
        <v>419587.11840809998</v>
      </c>
      <c r="K51" s="2">
        <v>469197.60903352901</v>
      </c>
      <c r="L51" s="2">
        <v>520221.308568387</v>
      </c>
      <c r="M51" s="2">
        <v>256722.978104143</v>
      </c>
      <c r="N51" s="2">
        <v>295373.44744520599</v>
      </c>
      <c r="O51" s="2">
        <v>337934.795244899</v>
      </c>
      <c r="P51" s="2">
        <v>384431.91644107702</v>
      </c>
      <c r="Q51" s="2">
        <v>434907.656423515</v>
      </c>
      <c r="R51" s="2">
        <v>486885.71954492899</v>
      </c>
      <c r="S51" s="2">
        <v>540464.49324499699</v>
      </c>
      <c r="T51" s="2">
        <v>1457598.37499999</v>
      </c>
      <c r="U51" s="2">
        <v>1673797.17703349</v>
      </c>
      <c r="V51" s="2">
        <v>1910918.4437799</v>
      </c>
      <c r="W51" s="2">
        <v>2168962.17523923</v>
      </c>
      <c r="X51" s="2">
        <v>2447928.37141148</v>
      </c>
      <c r="Y51" s="2">
        <v>2733868.7224880299</v>
      </c>
      <c r="Z51" s="2">
        <v>3026783.2284689001</v>
      </c>
      <c r="AA51" s="2">
        <v>10952746179.2808</v>
      </c>
      <c r="AB51" s="2">
        <v>12749978010.2808</v>
      </c>
      <c r="AC51" s="2">
        <v>14788483268.317801</v>
      </c>
      <c r="AD51" s="2">
        <v>17082484827.4837</v>
      </c>
      <c r="AE51" s="2">
        <v>19652497089.768501</v>
      </c>
      <c r="AF51" s="2">
        <v>22392133458.704899</v>
      </c>
      <c r="AG51" s="2">
        <v>25344172024.681702</v>
      </c>
      <c r="AH51" s="1">
        <f>(Table1[[#This Row],[2050_BUILDINGS]]/Table1[[#This Row],[2020_BUILDINGS]])-1</f>
        <v>1.0904003720126036</v>
      </c>
      <c r="AI51" s="1">
        <f>(Table1[[#This Row],[2050_DWELLINGS]]/Table1[[#This Row],[2020_DWELLINGS]])-1</f>
        <v>1.1052439373999103</v>
      </c>
      <c r="AJ51" s="1">
        <f>(Table1[[#This Row],[2050_OCCUPANTS]]/Table1[[#This Row],[2020_OCCUPANTS]])-1</f>
        <v>1.0765550239234596</v>
      </c>
      <c r="AK51" s="1">
        <f>(Table1[[#This Row],[2050_TOTAL_REPL_COST_USD]]/Table1[[#This Row],[2020_TOTAL_REPL_COST_USD]])-1</f>
        <v>1.3139559348709291</v>
      </c>
      <c r="AL51"/>
      <c r="AM51"/>
    </row>
    <row r="52" spans="1:39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144331.13998363799</v>
      </c>
      <c r="G52" s="2">
        <v>165865.579585242</v>
      </c>
      <c r="H52" s="2">
        <v>189537.276730098</v>
      </c>
      <c r="I52" s="2">
        <v>215358.31795470201</v>
      </c>
      <c r="J52" s="2">
        <v>243345.61526844301</v>
      </c>
      <c r="K52" s="2">
        <v>272117.936522768</v>
      </c>
      <c r="L52" s="2">
        <v>301709.86871479999</v>
      </c>
      <c r="M52" s="2">
        <v>148890.202581333</v>
      </c>
      <c r="N52" s="2">
        <v>171306.10104337099</v>
      </c>
      <c r="O52" s="2">
        <v>195990.17000684401</v>
      </c>
      <c r="P52" s="2">
        <v>222956.84765086701</v>
      </c>
      <c r="Q52" s="2">
        <v>252230.982778651</v>
      </c>
      <c r="R52" s="2">
        <v>282376.41192988597</v>
      </c>
      <c r="S52" s="2">
        <v>313450.19632259698</v>
      </c>
      <c r="T52" s="2">
        <v>845355.25</v>
      </c>
      <c r="U52" s="2">
        <v>970742.87081339699</v>
      </c>
      <c r="V52" s="2">
        <v>1108264.7775119599</v>
      </c>
      <c r="W52" s="2">
        <v>1257920.9700956901</v>
      </c>
      <c r="X52" s="2">
        <v>1419711.44856459</v>
      </c>
      <c r="Y52" s="2">
        <v>1585546.68899521</v>
      </c>
      <c r="Z52" s="2">
        <v>1755426.69138756</v>
      </c>
      <c r="AA52" s="2">
        <v>6352203489.91712</v>
      </c>
      <c r="AB52" s="2">
        <v>7394534072.7862997</v>
      </c>
      <c r="AC52" s="2">
        <v>8576794667.7421703</v>
      </c>
      <c r="AD52" s="2">
        <v>9907234036.2335701</v>
      </c>
      <c r="AE52" s="2">
        <v>11397749802.2701</v>
      </c>
      <c r="AF52" s="2">
        <v>12986641521.205601</v>
      </c>
      <c r="AG52" s="2">
        <v>14698718965.0014</v>
      </c>
      <c r="AH52" s="1">
        <f>(Table1[[#This Row],[2050_BUILDINGS]]/Table1[[#This Row],[2020_BUILDINGS]])-1</f>
        <v>1.0904003720126036</v>
      </c>
      <c r="AI52" s="1">
        <f>(Table1[[#This Row],[2050_DWELLINGS]]/Table1[[#This Row],[2020_DWELLINGS]])-1</f>
        <v>1.1052439373999183</v>
      </c>
      <c r="AJ52" s="1">
        <f>(Table1[[#This Row],[2050_OCCUPANTS]]/Table1[[#This Row],[2020_OCCUPANTS]])-1</f>
        <v>1.0765550239234454</v>
      </c>
      <c r="AK52" s="1">
        <f>(Table1[[#This Row],[2050_TOTAL_REPL_COST_USD]]/Table1[[#This Row],[2020_TOTAL_REPL_COST_USD]])-1</f>
        <v>1.313955934870906</v>
      </c>
      <c r="AL52"/>
      <c r="AM52"/>
    </row>
    <row r="53" spans="1:39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235287.12987006301</v>
      </c>
      <c r="G53" s="2">
        <v>270392.350322115</v>
      </c>
      <c r="H53" s="2">
        <v>308981.70589013601</v>
      </c>
      <c r="I53" s="2">
        <v>351074.89992077003</v>
      </c>
      <c r="J53" s="2">
        <v>396699.50219659699</v>
      </c>
      <c r="K53" s="2">
        <v>443603.84237153799</v>
      </c>
      <c r="L53" s="2">
        <v>491844.30381015601</v>
      </c>
      <c r="M53" s="2">
        <v>242719.26650829101</v>
      </c>
      <c r="N53" s="2">
        <v>279261.432067224</v>
      </c>
      <c r="O53" s="2">
        <v>319501.14569097001</v>
      </c>
      <c r="P53" s="2">
        <v>363461.94434961298</v>
      </c>
      <c r="Q53" s="2">
        <v>411184.33630484599</v>
      </c>
      <c r="R53" s="2">
        <v>460327.10275496601</v>
      </c>
      <c r="S53" s="2">
        <v>510983.26430673298</v>
      </c>
      <c r="T53" s="2">
        <v>1378089.375</v>
      </c>
      <c r="U53" s="2">
        <v>1582494.9760765501</v>
      </c>
      <c r="V53" s="2">
        <v>1806681.7643540599</v>
      </c>
      <c r="W53" s="2">
        <v>2050649.73983253</v>
      </c>
      <c r="X53" s="2">
        <v>2314398.9025119599</v>
      </c>
      <c r="Y53" s="2">
        <v>2584741.7942583701</v>
      </c>
      <c r="Z53" s="2">
        <v>2861678.4150717701</v>
      </c>
      <c r="AA53" s="2">
        <v>10355296352.9743</v>
      </c>
      <c r="AB53" s="2">
        <v>12054492875.9622</v>
      </c>
      <c r="AC53" s="2">
        <v>13981801855.6957</v>
      </c>
      <c r="AD53" s="2">
        <v>16150670337.6738</v>
      </c>
      <c r="AE53" s="2">
        <v>18580493705.358601</v>
      </c>
      <c r="AF53" s="2">
        <v>21170688532.7882</v>
      </c>
      <c r="AG53" s="2">
        <v>23961699453.312099</v>
      </c>
      <c r="AH53" s="1">
        <f>(Table1[[#This Row],[2050_BUILDINGS]]/Table1[[#This Row],[2020_BUILDINGS]])-1</f>
        <v>1.0904003720125974</v>
      </c>
      <c r="AI53" s="1">
        <f>(Table1[[#This Row],[2050_DWELLINGS]]/Table1[[#This Row],[2020_DWELLINGS]])-1</f>
        <v>1.1052439373999112</v>
      </c>
      <c r="AJ53" s="1">
        <f>(Table1[[#This Row],[2050_OCCUPANTS]]/Table1[[#This Row],[2020_OCCUPANTS]])-1</f>
        <v>1.0765550239234449</v>
      </c>
      <c r="AK53" s="1">
        <f>(Table1[[#This Row],[2050_TOTAL_REPL_COST_USD]]/Table1[[#This Row],[2020_TOTAL_REPL_COST_USD]])-1</f>
        <v>1.3139559348709224</v>
      </c>
      <c r="AL53"/>
      <c r="AM53"/>
    </row>
    <row r="54" spans="1:39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146279.86931333001</v>
      </c>
      <c r="G54" s="2">
        <v>168105.06248381</v>
      </c>
      <c r="H54" s="2">
        <v>192096.37000876101</v>
      </c>
      <c r="I54" s="2">
        <v>218266.041614608</v>
      </c>
      <c r="J54" s="2">
        <v>246631.21765320501</v>
      </c>
      <c r="K54" s="2">
        <v>275792.01686397201</v>
      </c>
      <c r="L54" s="2">
        <v>305783.493230541</v>
      </c>
      <c r="M54" s="2">
        <v>150900.48743536399</v>
      </c>
      <c r="N54" s="2">
        <v>173619.04074229</v>
      </c>
      <c r="O54" s="2">
        <v>198636.38892167501</v>
      </c>
      <c r="P54" s="2">
        <v>225967.16509395099</v>
      </c>
      <c r="Q54" s="2">
        <v>255636.55356575601</v>
      </c>
      <c r="R54" s="2">
        <v>286189.00009349</v>
      </c>
      <c r="S54" s="2">
        <v>317682.336323992</v>
      </c>
      <c r="T54" s="2">
        <v>856769.06249999895</v>
      </c>
      <c r="U54" s="2">
        <v>983849.64114832506</v>
      </c>
      <c r="V54" s="2">
        <v>1123228.3403109999</v>
      </c>
      <c r="W54" s="2">
        <v>1274905.1599880301</v>
      </c>
      <c r="X54" s="2">
        <v>1438880.1001794201</v>
      </c>
      <c r="Y54" s="2">
        <v>1606954.4138755901</v>
      </c>
      <c r="Z54" s="2">
        <v>1779128.1010765501</v>
      </c>
      <c r="AA54" s="2">
        <v>6437969633.3175001</v>
      </c>
      <c r="AB54" s="2">
        <v>7494373549.0675898</v>
      </c>
      <c r="AC54" s="2">
        <v>8692596783.1115494</v>
      </c>
      <c r="AD54" s="2">
        <v>10040999469.976601</v>
      </c>
      <c r="AE54" s="2">
        <v>11551639872.941601</v>
      </c>
      <c r="AF54" s="2">
        <v>13161984480.662901</v>
      </c>
      <c r="AG54" s="2">
        <v>14897178041.533701</v>
      </c>
      <c r="AH54" s="1">
        <f>(Table1[[#This Row],[2050_BUILDINGS]]/Table1[[#This Row],[2020_BUILDINGS]])-1</f>
        <v>1.0904003720126099</v>
      </c>
      <c r="AI54" s="1">
        <f>(Table1[[#This Row],[2050_DWELLINGS]]/Table1[[#This Row],[2020_DWELLINGS]])-1</f>
        <v>1.1052439373999143</v>
      </c>
      <c r="AJ54" s="1">
        <f>(Table1[[#This Row],[2050_OCCUPANTS]]/Table1[[#This Row],[2020_OCCUPANTS]])-1</f>
        <v>1.0765550239234418</v>
      </c>
      <c r="AK54" s="1">
        <f>(Table1[[#This Row],[2050_TOTAL_REPL_COST_USD]]/Table1[[#This Row],[2020_TOTAL_REPL_COST_USD]])-1</f>
        <v>1.313955934870906</v>
      </c>
      <c r="AL54"/>
      <c r="AM54"/>
    </row>
    <row r="55" spans="1:39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302923.35354452202</v>
      </c>
      <c r="G55" s="2">
        <v>348120.00799871201</v>
      </c>
      <c r="H55" s="2">
        <v>397802.355716764</v>
      </c>
      <c r="I55" s="2">
        <v>451995.76401836402</v>
      </c>
      <c r="J55" s="2">
        <v>510735.72796437802</v>
      </c>
      <c r="K55" s="2">
        <v>571123.30644957896</v>
      </c>
      <c r="L55" s="2">
        <v>633231.09094077395</v>
      </c>
      <c r="M55" s="2">
        <v>312491.95066964597</v>
      </c>
      <c r="N55" s="2">
        <v>359538.618045818</v>
      </c>
      <c r="O55" s="2">
        <v>411345.73985187599</v>
      </c>
      <c r="P55" s="2">
        <v>467943.619053879</v>
      </c>
      <c r="Q55" s="2">
        <v>529384.40851919597</v>
      </c>
      <c r="R55" s="2">
        <v>592653.87686515495</v>
      </c>
      <c r="S55" s="2">
        <v>657871.78463354299</v>
      </c>
      <c r="T55" s="2">
        <v>1774238.375</v>
      </c>
      <c r="U55" s="2">
        <v>2037402.9186602801</v>
      </c>
      <c r="V55" s="2">
        <v>2326034.99880382</v>
      </c>
      <c r="W55" s="2">
        <v>2640134.61543062</v>
      </c>
      <c r="X55" s="2">
        <v>2979701.7685406599</v>
      </c>
      <c r="Y55" s="2">
        <v>3327758.1004784601</v>
      </c>
      <c r="Z55" s="2">
        <v>3684303.6112440098</v>
      </c>
      <c r="AA55" s="2">
        <v>13332055603.392599</v>
      </c>
      <c r="AB55" s="2">
        <v>15519707385.9569</v>
      </c>
      <c r="AC55" s="2">
        <v>18001045399.556599</v>
      </c>
      <c r="AD55" s="2">
        <v>20793382210.841801</v>
      </c>
      <c r="AE55" s="2">
        <v>23921688648.454399</v>
      </c>
      <c r="AF55" s="2">
        <v>27256467324.584999</v>
      </c>
      <c r="AG55" s="2">
        <v>30849789187.499401</v>
      </c>
      <c r="AH55" s="1">
        <f>(Table1[[#This Row],[2050_BUILDINGS]]/Table1[[#This Row],[2020_BUILDINGS]])-1</f>
        <v>1.0904003720126028</v>
      </c>
      <c r="AI55" s="1">
        <f>(Table1[[#This Row],[2050_DWELLINGS]]/Table1[[#This Row],[2020_DWELLINGS]])-1</f>
        <v>1.1052439373999072</v>
      </c>
      <c r="AJ55" s="1">
        <f>(Table1[[#This Row],[2050_OCCUPANTS]]/Table1[[#This Row],[2020_OCCUPANTS]])-1</f>
        <v>1.0765550239234396</v>
      </c>
      <c r="AK55" s="1">
        <f>(Table1[[#This Row],[2050_TOTAL_REPL_COST_USD]]/Table1[[#This Row],[2020_TOTAL_REPL_COST_USD]])-1</f>
        <v>1.3139559348709193</v>
      </c>
      <c r="AL55"/>
      <c r="AM55"/>
    </row>
    <row r="56" spans="1:39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178298.07877922</v>
      </c>
      <c r="G56" s="2">
        <v>204900.44060486901</v>
      </c>
      <c r="H56" s="2">
        <v>234143.04287940101</v>
      </c>
      <c r="I56" s="2">
        <v>266040.81658885698</v>
      </c>
      <c r="J56" s="2">
        <v>300614.65382057702</v>
      </c>
      <c r="K56" s="2">
        <v>336158.262789828</v>
      </c>
      <c r="L56" s="2">
        <v>372714.370209213</v>
      </c>
      <c r="M56" s="2">
        <v>183930.07269470801</v>
      </c>
      <c r="N56" s="2">
        <v>211621.336204055</v>
      </c>
      <c r="O56" s="2">
        <v>242114.56221986801</v>
      </c>
      <c r="P56" s="2">
        <v>275427.58680716599</v>
      </c>
      <c r="Q56" s="2">
        <v>311591.10669482802</v>
      </c>
      <c r="R56" s="2">
        <v>348830.97123306699</v>
      </c>
      <c r="S56" s="2">
        <v>387217.67044605798</v>
      </c>
      <c r="T56" s="2">
        <v>1044301.4375</v>
      </c>
      <c r="U56" s="2">
        <v>1199197.8229665</v>
      </c>
      <c r="V56" s="2">
        <v>1369084.18122009</v>
      </c>
      <c r="W56" s="2">
        <v>1553960.5122607599</v>
      </c>
      <c r="X56" s="2">
        <v>1753826.81608851</v>
      </c>
      <c r="Y56" s="2">
        <v>1958689.7775119599</v>
      </c>
      <c r="Z56" s="2">
        <v>2168549.3965310901</v>
      </c>
      <c r="AA56" s="2">
        <v>7847133185.5015602</v>
      </c>
      <c r="AB56" s="2">
        <v>9134766196.6415405</v>
      </c>
      <c r="AC56" s="2">
        <v>10595260395.751301</v>
      </c>
      <c r="AD56" s="2">
        <v>12238805810.5602</v>
      </c>
      <c r="AE56" s="2">
        <v>14080100055.894899</v>
      </c>
      <c r="AF56" s="2">
        <v>16042922083.812901</v>
      </c>
      <c r="AG56" s="2">
        <v>18157920406.313801</v>
      </c>
      <c r="AH56" s="1">
        <f>(Table1[[#This Row],[2050_BUILDINGS]]/Table1[[#This Row],[2020_BUILDINGS]])-1</f>
        <v>1.0904003720125979</v>
      </c>
      <c r="AI56" s="1">
        <f>(Table1[[#This Row],[2050_DWELLINGS]]/Table1[[#This Row],[2020_DWELLINGS]])-1</f>
        <v>1.1052439373999059</v>
      </c>
      <c r="AJ56" s="1">
        <f>(Table1[[#This Row],[2050_OCCUPANTS]]/Table1[[#This Row],[2020_OCCUPANTS]])-1</f>
        <v>1.0765550239234352</v>
      </c>
      <c r="AK56" s="1">
        <f>(Table1[[#This Row],[2050_TOTAL_REPL_COST_USD]]/Table1[[#This Row],[2020_TOTAL_REPL_COST_USD]])-1</f>
        <v>1.3139559348709096</v>
      </c>
      <c r="AL56"/>
      <c r="AM56"/>
    </row>
    <row r="57" spans="1:39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269976.328124744</v>
      </c>
      <c r="G57" s="2">
        <v>310257.23308069602</v>
      </c>
      <c r="H57" s="2">
        <v>354535.95128643903</v>
      </c>
      <c r="I57" s="2">
        <v>402835.09102140297</v>
      </c>
      <c r="J57" s="2">
        <v>455186.28677691298</v>
      </c>
      <c r="K57" s="2">
        <v>509005.89663206099</v>
      </c>
      <c r="L57" s="2">
        <v>564358.61674656102</v>
      </c>
      <c r="M57" s="2">
        <v>278504.21046500898</v>
      </c>
      <c r="N57" s="2">
        <v>320433.91433268401</v>
      </c>
      <c r="O57" s="2">
        <v>366606.30861081398</v>
      </c>
      <c r="P57" s="2">
        <v>417048.40040668001</v>
      </c>
      <c r="Q57" s="2">
        <v>471806.67025560403</v>
      </c>
      <c r="R57" s="2">
        <v>528194.72534141399</v>
      </c>
      <c r="S57" s="2">
        <v>586319.30062180699</v>
      </c>
      <c r="T57" s="2">
        <v>1581265.87499999</v>
      </c>
      <c r="U57" s="2">
        <v>1815807.7033492799</v>
      </c>
      <c r="V57" s="2">
        <v>2073047.12799043</v>
      </c>
      <c r="W57" s="2">
        <v>2352984.1489234399</v>
      </c>
      <c r="X57" s="2">
        <v>2655618.7661483199</v>
      </c>
      <c r="Y57" s="2">
        <v>2965819.24880382</v>
      </c>
      <c r="Z57" s="2">
        <v>3283585.5968899499</v>
      </c>
      <c r="AA57" s="2">
        <v>11882013638.244801</v>
      </c>
      <c r="AB57" s="2">
        <v>13831728602.6457</v>
      </c>
      <c r="AC57" s="2">
        <v>16043187435.0844</v>
      </c>
      <c r="AD57" s="2">
        <v>18531819725.653301</v>
      </c>
      <c r="AE57" s="2">
        <v>21319880386.521301</v>
      </c>
      <c r="AF57" s="2">
        <v>24291956628.104599</v>
      </c>
      <c r="AG57" s="2">
        <v>27494455976.433701</v>
      </c>
      <c r="AH57" s="1">
        <f>(Table1[[#This Row],[2050_BUILDINGS]]/Table1[[#This Row],[2020_BUILDINGS]])-1</f>
        <v>1.0904003720126014</v>
      </c>
      <c r="AI57" s="1">
        <f>(Table1[[#This Row],[2050_DWELLINGS]]/Table1[[#This Row],[2020_DWELLINGS]])-1</f>
        <v>1.1052439373999037</v>
      </c>
      <c r="AJ57" s="1">
        <f>(Table1[[#This Row],[2050_OCCUPANTS]]/Table1[[#This Row],[2020_OCCUPANTS]])-1</f>
        <v>1.0765550239234565</v>
      </c>
      <c r="AK57" s="1">
        <f>(Table1[[#This Row],[2050_TOTAL_REPL_COST_USD]]/Table1[[#This Row],[2020_TOTAL_REPL_COST_USD]])-1</f>
        <v>1.3139559348709144</v>
      </c>
      <c r="AL57"/>
      <c r="AM57"/>
    </row>
    <row r="58" spans="1:39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271317.14729523699</v>
      </c>
      <c r="G58" s="2">
        <v>311798.10464076302</v>
      </c>
      <c r="H58" s="2">
        <v>356296.73010514298</v>
      </c>
      <c r="I58" s="2">
        <v>404835.74425029999</v>
      </c>
      <c r="J58" s="2">
        <v>457446.93867811898</v>
      </c>
      <c r="K58" s="2">
        <v>511533.83998486702</v>
      </c>
      <c r="L58" s="2">
        <v>567161.46563936095</v>
      </c>
      <c r="M58" s="2">
        <v>279887.38278625702</v>
      </c>
      <c r="N58" s="2">
        <v>322025.32769176498</v>
      </c>
      <c r="O58" s="2">
        <v>368427.03404264501</v>
      </c>
      <c r="P58" s="2">
        <v>419119.64307514997</v>
      </c>
      <c r="Q58" s="2">
        <v>474149.86616703501</v>
      </c>
      <c r="R58" s="2">
        <v>530817.968713935</v>
      </c>
      <c r="S58" s="2">
        <v>589231.21576549404</v>
      </c>
      <c r="T58" s="2">
        <v>1589119.125</v>
      </c>
      <c r="U58" s="2">
        <v>1824825.7894736801</v>
      </c>
      <c r="V58" s="2">
        <v>2083342.7763157799</v>
      </c>
      <c r="W58" s="2">
        <v>2364670.0855263099</v>
      </c>
      <c r="X58" s="2">
        <v>2668807.7171052601</v>
      </c>
      <c r="Y58" s="2">
        <v>2980548.7894736798</v>
      </c>
      <c r="Z58" s="2">
        <v>3299893.3026315798</v>
      </c>
      <c r="AA58" s="2">
        <v>11941024855.1943</v>
      </c>
      <c r="AB58" s="2">
        <v>13900422947.0732</v>
      </c>
      <c r="AC58" s="2">
        <v>16122864840.2043</v>
      </c>
      <c r="AD58" s="2">
        <v>18623856754.6954</v>
      </c>
      <c r="AE58" s="2">
        <v>21425764130.230999</v>
      </c>
      <c r="AF58" s="2">
        <v>24412600987.415501</v>
      </c>
      <c r="AG58" s="2">
        <v>27631005332.118099</v>
      </c>
      <c r="AH58" s="1">
        <f>(Table1[[#This Row],[2050_BUILDINGS]]/Table1[[#This Row],[2020_BUILDINGS]])-1</f>
        <v>1.0904003720126005</v>
      </c>
      <c r="AI58" s="1">
        <f>(Table1[[#This Row],[2050_DWELLINGS]]/Table1[[#This Row],[2020_DWELLINGS]])-1</f>
        <v>1.1052439373999046</v>
      </c>
      <c r="AJ58" s="1">
        <f>(Table1[[#This Row],[2050_OCCUPANTS]]/Table1[[#This Row],[2020_OCCUPANTS]])-1</f>
        <v>1.0765550239234454</v>
      </c>
      <c r="AK58" s="1">
        <f>(Table1[[#This Row],[2050_TOTAL_REPL_COST_USD]]/Table1[[#This Row],[2020_TOTAL_REPL_COST_USD]])-1</f>
        <v>1.3139559348709269</v>
      </c>
      <c r="AL58"/>
      <c r="AM58"/>
    </row>
    <row r="59" spans="1:39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267984.15758565499</v>
      </c>
      <c r="G59" s="2">
        <v>307967.827474005</v>
      </c>
      <c r="H59" s="2">
        <v>351919.81052288902</v>
      </c>
      <c r="I59" s="2">
        <v>399862.54818396899</v>
      </c>
      <c r="J59" s="2">
        <v>451827.44151587499</v>
      </c>
      <c r="K59" s="2">
        <v>505249.91343702999</v>
      </c>
      <c r="L59" s="2">
        <v>560194.18271053699</v>
      </c>
      <c r="M59" s="2">
        <v>276449.11220156302</v>
      </c>
      <c r="N59" s="2">
        <v>318069.41442155303</v>
      </c>
      <c r="O59" s="2">
        <v>363901.10000037198</v>
      </c>
      <c r="P59" s="2">
        <v>413970.97675833601</v>
      </c>
      <c r="Q59" s="2">
        <v>468325.18224827602</v>
      </c>
      <c r="R59" s="2">
        <v>524297.14669799595</v>
      </c>
      <c r="S59" s="2">
        <v>581992.81746192696</v>
      </c>
      <c r="T59" s="2">
        <v>1569597.62499999</v>
      </c>
      <c r="U59" s="2">
        <v>1802408.75598086</v>
      </c>
      <c r="V59" s="2">
        <v>2057749.99641148</v>
      </c>
      <c r="W59" s="2">
        <v>2335621.3462918601</v>
      </c>
      <c r="X59" s="2">
        <v>2636022.80562201</v>
      </c>
      <c r="Y59" s="2">
        <v>2943934.3014353998</v>
      </c>
      <c r="Z59" s="2">
        <v>3259355.8337320499</v>
      </c>
      <c r="AA59" s="2">
        <v>11794335590.0263</v>
      </c>
      <c r="AB59" s="2">
        <v>13729663497.8335</v>
      </c>
      <c r="AC59" s="2">
        <v>15924803850.9263</v>
      </c>
      <c r="AD59" s="2">
        <v>18395072383.582298</v>
      </c>
      <c r="AE59" s="2">
        <v>21162559787.719299</v>
      </c>
      <c r="AF59" s="2">
        <v>24112704911.231899</v>
      </c>
      <c r="AG59" s="2">
        <v>27291572836.4007</v>
      </c>
      <c r="AH59" s="1">
        <f>(Table1[[#This Row],[2050_BUILDINGS]]/Table1[[#This Row],[2020_BUILDINGS]])-1</f>
        <v>1.0904003720126023</v>
      </c>
      <c r="AI59" s="1">
        <f>(Table1[[#This Row],[2050_DWELLINGS]]/Table1[[#This Row],[2020_DWELLINGS]])-1</f>
        <v>1.1052439373999059</v>
      </c>
      <c r="AJ59" s="1">
        <f>(Table1[[#This Row],[2050_OCCUPANTS]]/Table1[[#This Row],[2020_OCCUPANTS]])-1</f>
        <v>1.0765550239234534</v>
      </c>
      <c r="AK59" s="1">
        <f>(Table1[[#This Row],[2050_TOTAL_REPL_COST_USD]]/Table1[[#This Row],[2020_TOTAL_REPL_COST_USD]])-1</f>
        <v>1.3139559348709224</v>
      </c>
      <c r="AL59"/>
      <c r="AM59"/>
    </row>
    <row r="60" spans="1:39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137607.12157211301</v>
      </c>
      <c r="G60" s="2">
        <v>158138.32674780299</v>
      </c>
      <c r="H60" s="2">
        <v>180707.22010788901</v>
      </c>
      <c r="I60" s="2">
        <v>205325.32510806801</v>
      </c>
      <c r="J60" s="2">
        <v>232008.76587049401</v>
      </c>
      <c r="K60" s="2">
        <v>259440.65831729799</v>
      </c>
      <c r="L60" s="2">
        <v>287653.97812592803</v>
      </c>
      <c r="M60" s="2">
        <v>141953.78911182101</v>
      </c>
      <c r="N60" s="2">
        <v>163325.38823563801</v>
      </c>
      <c r="O60" s="2">
        <v>186859.489602371</v>
      </c>
      <c r="P60" s="2">
        <v>212569.85875332201</v>
      </c>
      <c r="Q60" s="2">
        <v>240480.186849561</v>
      </c>
      <c r="R60" s="2">
        <v>269221.217610683</v>
      </c>
      <c r="S60" s="2">
        <v>298847.353918607</v>
      </c>
      <c r="T60" s="2">
        <v>805972.3125</v>
      </c>
      <c r="U60" s="2">
        <v>925518.44497607602</v>
      </c>
      <c r="V60" s="2">
        <v>1056633.55801435</v>
      </c>
      <c r="W60" s="2">
        <v>1199317.6516148299</v>
      </c>
      <c r="X60" s="2">
        <v>1353570.7257775101</v>
      </c>
      <c r="Y60" s="2">
        <v>1511680.12679425</v>
      </c>
      <c r="Z60" s="2">
        <v>1673645.8546650701</v>
      </c>
      <c r="AA60" s="2">
        <v>6056270587.1159801</v>
      </c>
      <c r="AB60" s="2">
        <v>7050041655.8643503</v>
      </c>
      <c r="AC60" s="2">
        <v>8177223755.5723696</v>
      </c>
      <c r="AD60" s="2">
        <v>9445681359.0048504</v>
      </c>
      <c r="AE60" s="2">
        <v>10866757810.3195</v>
      </c>
      <c r="AF60" s="2">
        <v>12381627130.6703</v>
      </c>
      <c r="AG60" s="2">
        <v>14013943268.2411</v>
      </c>
      <c r="AH60" s="1">
        <f>(Table1[[#This Row],[2050_BUILDINGS]]/Table1[[#This Row],[2020_BUILDINGS]])-1</f>
        <v>1.0904003720125992</v>
      </c>
      <c r="AI60" s="1">
        <f>(Table1[[#This Row],[2050_DWELLINGS]]/Table1[[#This Row],[2020_DWELLINGS]])-1</f>
        <v>1.1052439373999134</v>
      </c>
      <c r="AJ60" s="1">
        <f>(Table1[[#This Row],[2050_OCCUPANTS]]/Table1[[#This Row],[2020_OCCUPANTS]])-1</f>
        <v>1.0765550239234427</v>
      </c>
      <c r="AK60" s="1">
        <f>(Table1[[#This Row],[2050_TOTAL_REPL_COST_USD]]/Table1[[#This Row],[2020_TOTAL_REPL_COST_USD]])-1</f>
        <v>1.3139559348709011</v>
      </c>
      <c r="AL60"/>
      <c r="AM60"/>
    </row>
    <row r="61" spans="1:39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317490.831171536</v>
      </c>
      <c r="G61" s="2">
        <v>364860.97685667098</v>
      </c>
      <c r="H61" s="2">
        <v>416932.53121848899</v>
      </c>
      <c r="I61" s="2">
        <v>473732.08148216398</v>
      </c>
      <c r="J61" s="2">
        <v>535296.82965356903</v>
      </c>
      <c r="K61" s="2">
        <v>598588.42556839203</v>
      </c>
      <c r="L61" s="2">
        <v>663682.951591569</v>
      </c>
      <c r="M61" s="2">
        <v>327519.57877007598</v>
      </c>
      <c r="N61" s="2">
        <v>376828.70384853001</v>
      </c>
      <c r="O61" s="2">
        <v>431127.21193761699</v>
      </c>
      <c r="P61" s="2">
        <v>490446.86326238298</v>
      </c>
      <c r="Q61" s="2">
        <v>554842.31870326505</v>
      </c>
      <c r="R61" s="2">
        <v>621154.39354957605</v>
      </c>
      <c r="S61" s="2">
        <v>689508.60758547403</v>
      </c>
      <c r="T61" s="2">
        <v>1859560.875</v>
      </c>
      <c r="U61" s="2">
        <v>2135380.9090908999</v>
      </c>
      <c r="V61" s="2">
        <v>2437893.2045454499</v>
      </c>
      <c r="W61" s="2">
        <v>2767097.7613636302</v>
      </c>
      <c r="X61" s="2">
        <v>3122994.5795454499</v>
      </c>
      <c r="Y61" s="2">
        <v>3487788.81818181</v>
      </c>
      <c r="Z61" s="2">
        <v>3861480.4772727201</v>
      </c>
      <c r="AA61" s="2">
        <v>13973189472.5777</v>
      </c>
      <c r="AB61" s="2">
        <v>16266044660.6415</v>
      </c>
      <c r="AC61" s="2">
        <v>18866709347.391998</v>
      </c>
      <c r="AD61" s="2">
        <v>21793328654.7262</v>
      </c>
      <c r="AE61" s="2">
        <v>25072074249.660801</v>
      </c>
      <c r="AF61" s="2">
        <v>28567221260.510799</v>
      </c>
      <c r="AG61" s="2">
        <v>32333344709.147099</v>
      </c>
      <c r="AH61" s="1">
        <f>(Table1[[#This Row],[2050_BUILDINGS]]/Table1[[#This Row],[2020_BUILDINGS]])-1</f>
        <v>1.0904003720126019</v>
      </c>
      <c r="AI61" s="1">
        <f>(Table1[[#This Row],[2050_DWELLINGS]]/Table1[[#This Row],[2020_DWELLINGS]])-1</f>
        <v>1.1052439373999077</v>
      </c>
      <c r="AJ61" s="1">
        <f>(Table1[[#This Row],[2050_OCCUPANTS]]/Table1[[#This Row],[2020_OCCUPANTS]])-1</f>
        <v>1.0765550239234409</v>
      </c>
      <c r="AK61" s="1">
        <f>(Table1[[#This Row],[2050_TOTAL_REPL_COST_USD]]/Table1[[#This Row],[2020_TOTAL_REPL_COST_USD]])-1</f>
        <v>1.3139559348709251</v>
      </c>
      <c r="AL61"/>
      <c r="AM61"/>
    </row>
    <row r="62" spans="1:39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387601.27234977903</v>
      </c>
      <c r="G62" s="2">
        <v>445432.00929169898</v>
      </c>
      <c r="H62" s="2">
        <v>509002.35130565899</v>
      </c>
      <c r="I62" s="2">
        <v>578344.75678508298</v>
      </c>
      <c r="J62" s="2">
        <v>653504.64293070103</v>
      </c>
      <c r="K62" s="2">
        <v>730772.71084658697</v>
      </c>
      <c r="L62" s="2">
        <v>810241.843912535</v>
      </c>
      <c r="M62" s="2">
        <v>399844.634827131</v>
      </c>
      <c r="N62" s="2">
        <v>460042.52951384999</v>
      </c>
      <c r="O62" s="2">
        <v>526331.59601811704</v>
      </c>
      <c r="P62" s="2">
        <v>598750.60806952999</v>
      </c>
      <c r="Q62" s="2">
        <v>677366.29712841799</v>
      </c>
      <c r="R62" s="2">
        <v>758321.84626267594</v>
      </c>
      <c r="S62" s="2">
        <v>841770.49337169703</v>
      </c>
      <c r="T62" s="2">
        <v>2270201.5</v>
      </c>
      <c r="U62" s="2">
        <v>2606929.9521531099</v>
      </c>
      <c r="V62" s="2">
        <v>2976245.0287081301</v>
      </c>
      <c r="W62" s="2">
        <v>3378146.7296650698</v>
      </c>
      <c r="X62" s="2">
        <v>3812635.0550239198</v>
      </c>
      <c r="Y62" s="2">
        <v>4257985.5885167401</v>
      </c>
      <c r="Z62" s="2">
        <v>4714198.3301435402</v>
      </c>
      <c r="AA62" s="2">
        <v>17058842292.769899</v>
      </c>
      <c r="AB62" s="2">
        <v>19858021043.626999</v>
      </c>
      <c r="AC62" s="2">
        <v>23032981837.990898</v>
      </c>
      <c r="AD62" s="2">
        <v>26605876724.4995</v>
      </c>
      <c r="AE62" s="2">
        <v>30608656772.094799</v>
      </c>
      <c r="AF62" s="2">
        <v>34875625438.4216</v>
      </c>
      <c r="AG62" s="2">
        <v>39473409365.381897</v>
      </c>
      <c r="AH62" s="1">
        <f>(Table1[[#This Row],[2050_BUILDINGS]]/Table1[[#This Row],[2020_BUILDINGS]])-1</f>
        <v>1.0904003720125997</v>
      </c>
      <c r="AI62" s="1">
        <f>(Table1[[#This Row],[2050_DWELLINGS]]/Table1[[#This Row],[2020_DWELLINGS]])-1</f>
        <v>1.1052439373999063</v>
      </c>
      <c r="AJ62" s="1">
        <f>(Table1[[#This Row],[2050_OCCUPANTS]]/Table1[[#This Row],[2020_OCCUPANTS]])-1</f>
        <v>1.0765550239234449</v>
      </c>
      <c r="AK62" s="1">
        <f>(Table1[[#This Row],[2050_TOTAL_REPL_COST_USD]]/Table1[[#This Row],[2020_TOTAL_REPL_COST_USD]])-1</f>
        <v>1.3139559348709162</v>
      </c>
      <c r="AL62"/>
      <c r="AM62"/>
    </row>
    <row r="63" spans="1:39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90166.005609397194</v>
      </c>
      <c r="G63" s="2">
        <v>99289.249885027195</v>
      </c>
      <c r="H63" s="2">
        <v>107842.932647144</v>
      </c>
      <c r="I63" s="2">
        <v>116360.402334307</v>
      </c>
      <c r="J63" s="2">
        <v>124745.437442468</v>
      </c>
      <c r="K63" s="2">
        <v>132273.891787203</v>
      </c>
      <c r="L63" s="2">
        <v>139240.06406701199</v>
      </c>
      <c r="M63" s="2">
        <v>102125.495571315</v>
      </c>
      <c r="N63" s="2">
        <v>111904.025552422</v>
      </c>
      <c r="O63" s="2">
        <v>120838.228087909</v>
      </c>
      <c r="P63" s="2">
        <v>129790.539888616</v>
      </c>
      <c r="Q63" s="2">
        <v>138747.08691339</v>
      </c>
      <c r="R63" s="2">
        <v>146816.73852351899</v>
      </c>
      <c r="S63" s="2">
        <v>154024.84010215499</v>
      </c>
      <c r="T63" s="2">
        <v>341744.4375</v>
      </c>
      <c r="U63" s="2">
        <v>373737.53377659502</v>
      </c>
      <c r="V63" s="2">
        <v>402822.16675531899</v>
      </c>
      <c r="W63" s="2">
        <v>431906.79973404203</v>
      </c>
      <c r="X63" s="2">
        <v>460991.43271276599</v>
      </c>
      <c r="Y63" s="2">
        <v>487167.60239361698</v>
      </c>
      <c r="Z63" s="2">
        <v>510435.30877659598</v>
      </c>
      <c r="AA63" s="2">
        <v>11719473741.672501</v>
      </c>
      <c r="AB63" s="2">
        <v>13159508281.9161</v>
      </c>
      <c r="AC63" s="2">
        <v>14527549089.9631</v>
      </c>
      <c r="AD63" s="2">
        <v>15896598191.2446</v>
      </c>
      <c r="AE63" s="2">
        <v>17245841845.410198</v>
      </c>
      <c r="AF63" s="2">
        <v>18460558089.609798</v>
      </c>
      <c r="AG63" s="2">
        <v>19597930683.934799</v>
      </c>
      <c r="AH63" s="1">
        <f>(Table1[[#This Row],[2050_BUILDINGS]]/Table1[[#This Row],[2020_BUILDINGS]])-1</f>
        <v>0.54426341863479699</v>
      </c>
      <c r="AI63" s="1">
        <f>(Table1[[#This Row],[2050_DWELLINGS]]/Table1[[#This Row],[2020_DWELLINGS]])-1</f>
        <v>0.50819185004197398</v>
      </c>
      <c r="AJ63" s="1">
        <f>(Table1[[#This Row],[2050_OCCUPANTS]]/Table1[[#This Row],[2020_OCCUPANTS]])-1</f>
        <v>0.49361702127659646</v>
      </c>
      <c r="AK63" s="1">
        <f>(Table1[[#This Row],[2050_TOTAL_REPL_COST_USD]]/Table1[[#This Row],[2020_TOTAL_REPL_COST_USD]])-1</f>
        <v>0.67225347450950945</v>
      </c>
      <c r="AL63"/>
      <c r="AM63"/>
    </row>
    <row r="64" spans="1:39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7505.6423793634003</v>
      </c>
      <c r="G64" s="2">
        <v>8265.0839051318999</v>
      </c>
      <c r="H64" s="2">
        <v>8977.1137150926406</v>
      </c>
      <c r="I64" s="2">
        <v>9686.1290587007497</v>
      </c>
      <c r="J64" s="2">
        <v>10384.120218838099</v>
      </c>
      <c r="K64" s="2">
        <v>11010.8074675306</v>
      </c>
      <c r="L64" s="2">
        <v>11590.688959805901</v>
      </c>
      <c r="M64" s="2">
        <v>8501.1800444409091</v>
      </c>
      <c r="N64" s="2">
        <v>9315.1691807903408</v>
      </c>
      <c r="O64" s="2">
        <v>10058.8744023198</v>
      </c>
      <c r="P64" s="2">
        <v>10804.087084089701</v>
      </c>
      <c r="Q64" s="2">
        <v>11549.652316436001</v>
      </c>
      <c r="R64" s="2">
        <v>12221.390170434601</v>
      </c>
      <c r="S64" s="2">
        <v>12821.4104587651</v>
      </c>
      <c r="T64" s="2">
        <v>28447.65625</v>
      </c>
      <c r="U64" s="2">
        <v>31110.8410904255</v>
      </c>
      <c r="V64" s="2">
        <v>33531.918218085098</v>
      </c>
      <c r="W64" s="2">
        <v>35952.995345744603</v>
      </c>
      <c r="X64" s="2">
        <v>38374.072473404201</v>
      </c>
      <c r="Y64" s="2">
        <v>40553.041888297797</v>
      </c>
      <c r="Z64" s="2">
        <v>42489.9035904255</v>
      </c>
      <c r="AA64" s="2">
        <v>975558118.43755996</v>
      </c>
      <c r="AB64" s="2">
        <v>1095430172.2115901</v>
      </c>
      <c r="AC64" s="2">
        <v>1209309288.8052299</v>
      </c>
      <c r="AD64" s="2">
        <v>1323272338.2334399</v>
      </c>
      <c r="AE64" s="2">
        <v>1435586733.0250101</v>
      </c>
      <c r="AF64" s="2">
        <v>1536702731.8956001</v>
      </c>
      <c r="AG64" s="2">
        <v>1631380453.1431601</v>
      </c>
      <c r="AH64" s="1">
        <f>(Table1[[#This Row],[2050_BUILDINGS]]/Table1[[#This Row],[2020_BUILDINGS]])-1</f>
        <v>0.54426341863479211</v>
      </c>
      <c r="AI64" s="1">
        <f>(Table1[[#This Row],[2050_DWELLINGS]]/Table1[[#This Row],[2020_DWELLINGS]])-1</f>
        <v>0.50819185004195688</v>
      </c>
      <c r="AJ64" s="1">
        <f>(Table1[[#This Row],[2050_OCCUPANTS]]/Table1[[#This Row],[2020_OCCUPANTS]])-1</f>
        <v>0.49361702127659468</v>
      </c>
      <c r="AK64" s="1">
        <f>(Table1[[#This Row],[2050_TOTAL_REPL_COST_USD]]/Table1[[#This Row],[2020_TOTAL_REPL_COST_USD]])-1</f>
        <v>0.67225347450950013</v>
      </c>
      <c r="AL64"/>
      <c r="AM64"/>
    </row>
    <row r="65" spans="1:39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30954.765230286899</v>
      </c>
      <c r="G65" s="2">
        <v>34086.853457795703</v>
      </c>
      <c r="H65" s="2">
        <v>37023.406319000504</v>
      </c>
      <c r="I65" s="2">
        <v>39947.526920110402</v>
      </c>
      <c r="J65" s="2">
        <v>42826.181591198198</v>
      </c>
      <c r="K65" s="2">
        <v>45410.764718876497</v>
      </c>
      <c r="L65" s="2">
        <v>47802.311577560497</v>
      </c>
      <c r="M65" s="2">
        <v>35060.560996031403</v>
      </c>
      <c r="N65" s="2">
        <v>38417.6144422465</v>
      </c>
      <c r="O65" s="2">
        <v>41484.803014443998</v>
      </c>
      <c r="P65" s="2">
        <v>44558.208653146503</v>
      </c>
      <c r="Q65" s="2">
        <v>47633.068280697698</v>
      </c>
      <c r="R65" s="2">
        <v>50403.449084344298</v>
      </c>
      <c r="S65" s="2">
        <v>52878.052352113802</v>
      </c>
      <c r="T65" s="2">
        <v>117323.804687499</v>
      </c>
      <c r="U65" s="2">
        <v>128307.30980718001</v>
      </c>
      <c r="V65" s="2">
        <v>138292.31446143601</v>
      </c>
      <c r="W65" s="2">
        <v>148277.319115691</v>
      </c>
      <c r="X65" s="2">
        <v>158262.323769946</v>
      </c>
      <c r="Y65" s="2">
        <v>167248.827958776</v>
      </c>
      <c r="Z65" s="2">
        <v>175236.83168218</v>
      </c>
      <c r="AA65" s="2">
        <v>4023396132.9898</v>
      </c>
      <c r="AB65" s="2">
        <v>4517772376.18116</v>
      </c>
      <c r="AC65" s="2">
        <v>4987432551.9018803</v>
      </c>
      <c r="AD65" s="2">
        <v>5457438883.3622303</v>
      </c>
      <c r="AE65" s="2">
        <v>5920645834.4839096</v>
      </c>
      <c r="AF65" s="2">
        <v>6337668368.7137699</v>
      </c>
      <c r="AG65" s="2">
        <v>6728138162.7203102</v>
      </c>
      <c r="AH65" s="1">
        <f>(Table1[[#This Row],[2050_BUILDINGS]]/Table1[[#This Row],[2020_BUILDINGS]])-1</f>
        <v>0.54426341863480032</v>
      </c>
      <c r="AI65" s="1">
        <f>(Table1[[#This Row],[2050_DWELLINGS]]/Table1[[#This Row],[2020_DWELLINGS]])-1</f>
        <v>0.50819185004196621</v>
      </c>
      <c r="AJ65" s="1">
        <f>(Table1[[#This Row],[2050_OCCUPANTS]]/Table1[[#This Row],[2020_OCCUPANTS]])-1</f>
        <v>0.49361702127660134</v>
      </c>
      <c r="AK65" s="1">
        <f>(Table1[[#This Row],[2050_TOTAL_REPL_COST_USD]]/Table1[[#This Row],[2020_TOTAL_REPL_COST_USD]])-1</f>
        <v>0.67225347450950768</v>
      </c>
      <c r="AL65"/>
      <c r="AM65"/>
    </row>
    <row r="66" spans="1:39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45440.0943615055</v>
      </c>
      <c r="G66" s="2">
        <v>50037.848004531399</v>
      </c>
      <c r="H66" s="2">
        <v>54348.565211332898</v>
      </c>
      <c r="I66" s="2">
        <v>58641.032463155098</v>
      </c>
      <c r="J66" s="2">
        <v>62866.757934347901</v>
      </c>
      <c r="K66" s="2">
        <v>66660.800639344598</v>
      </c>
      <c r="L66" s="2">
        <v>70171.475461786293</v>
      </c>
      <c r="M66" s="2">
        <v>51467.203455583003</v>
      </c>
      <c r="N66" s="2">
        <v>56395.1951311066</v>
      </c>
      <c r="O66" s="2">
        <v>60897.679227119603</v>
      </c>
      <c r="P66" s="2">
        <v>65409.289675296503</v>
      </c>
      <c r="Q66" s="2">
        <v>69923.034508599594</v>
      </c>
      <c r="R66" s="2">
        <v>73989.819192588198</v>
      </c>
      <c r="S66" s="2">
        <v>77622.416796162099</v>
      </c>
      <c r="T66" s="2">
        <v>172225.65624999901</v>
      </c>
      <c r="U66" s="2">
        <v>188348.90917553101</v>
      </c>
      <c r="V66" s="2">
        <v>203006.411835106</v>
      </c>
      <c r="W66" s="2">
        <v>217663.91449468001</v>
      </c>
      <c r="X66" s="2">
        <v>232321.417154255</v>
      </c>
      <c r="Y66" s="2">
        <v>245513.16954787201</v>
      </c>
      <c r="Z66" s="2">
        <v>257239.17167553099</v>
      </c>
      <c r="AA66" s="2">
        <v>5906150428.7518902</v>
      </c>
      <c r="AB66" s="2">
        <v>6631870781.4529305</v>
      </c>
      <c r="AC66" s="2">
        <v>7321309145.58918</v>
      </c>
      <c r="AD66" s="2">
        <v>8011255649.5661201</v>
      </c>
      <c r="AE66" s="2">
        <v>8691220992.9078293</v>
      </c>
      <c r="AF66" s="2">
        <v>9303389851.7347202</v>
      </c>
      <c r="AG66" s="2">
        <v>9876580575.4561691</v>
      </c>
      <c r="AH66" s="1">
        <f>(Table1[[#This Row],[2050_BUILDINGS]]/Table1[[#This Row],[2020_BUILDINGS]])-1</f>
        <v>0.5442634186347981</v>
      </c>
      <c r="AI66" s="1">
        <f>(Table1[[#This Row],[2050_DWELLINGS]]/Table1[[#This Row],[2020_DWELLINGS]])-1</f>
        <v>0.50819185004196799</v>
      </c>
      <c r="AJ66" s="1">
        <f>(Table1[[#This Row],[2050_OCCUPANTS]]/Table1[[#This Row],[2020_OCCUPANTS]])-1</f>
        <v>0.4936170212765989</v>
      </c>
      <c r="AK66" s="1">
        <f>(Table1[[#This Row],[2050_TOTAL_REPL_COST_USD]]/Table1[[#This Row],[2020_TOTAL_REPL_COST_USD]])-1</f>
        <v>0.67225347450950812</v>
      </c>
      <c r="AL66"/>
      <c r="AM66"/>
    </row>
    <row r="67" spans="1:39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187642.07362080799</v>
      </c>
      <c r="G67" s="2">
        <v>206628.214378162</v>
      </c>
      <c r="H67" s="2">
        <v>224429.05583421199</v>
      </c>
      <c r="I67" s="2">
        <v>242154.53522414199</v>
      </c>
      <c r="J67" s="2">
        <v>259604.40853775499</v>
      </c>
      <c r="K67" s="2">
        <v>275271.67443090398</v>
      </c>
      <c r="L67" s="2">
        <v>289768.79008939199</v>
      </c>
      <c r="M67" s="2">
        <v>212530.64976138901</v>
      </c>
      <c r="N67" s="2">
        <v>232880.488153554</v>
      </c>
      <c r="O67" s="2">
        <v>251473.21917869599</v>
      </c>
      <c r="P67" s="2">
        <v>270103.63691353198</v>
      </c>
      <c r="Q67" s="2">
        <v>288742.86846041301</v>
      </c>
      <c r="R67" s="2">
        <v>305536.40557329799</v>
      </c>
      <c r="S67" s="2">
        <v>320536.99385425099</v>
      </c>
      <c r="T67" s="2">
        <v>711195.24999999895</v>
      </c>
      <c r="U67" s="2">
        <v>777775.23085106397</v>
      </c>
      <c r="V67" s="2">
        <v>838302.48617021204</v>
      </c>
      <c r="W67" s="2">
        <v>898829.74148936104</v>
      </c>
      <c r="X67" s="2">
        <v>959356.99680851097</v>
      </c>
      <c r="Y67" s="2">
        <v>1013831.52659574</v>
      </c>
      <c r="Z67" s="2">
        <v>1062253.3308510601</v>
      </c>
      <c r="AA67" s="2">
        <v>24389084775.014801</v>
      </c>
      <c r="AB67" s="2">
        <v>27385902316.067501</v>
      </c>
      <c r="AC67" s="2">
        <v>30232895617.8652</v>
      </c>
      <c r="AD67" s="2">
        <v>33081987251.867901</v>
      </c>
      <c r="AE67" s="2">
        <v>35889862297.193802</v>
      </c>
      <c r="AF67" s="2">
        <v>38417775931.406502</v>
      </c>
      <c r="AG67" s="2">
        <v>40784731755.125397</v>
      </c>
      <c r="AH67" s="1">
        <f>(Table1[[#This Row],[2050_BUILDINGS]]/Table1[[#This Row],[2020_BUILDINGS]])-1</f>
        <v>0.54426341863480121</v>
      </c>
      <c r="AI67" s="1">
        <f>(Table1[[#This Row],[2050_DWELLINGS]]/Table1[[#This Row],[2020_DWELLINGS]])-1</f>
        <v>0.50819185004196865</v>
      </c>
      <c r="AJ67" s="1">
        <f>(Table1[[#This Row],[2050_OCCUPANTS]]/Table1[[#This Row],[2020_OCCUPANTS]])-1</f>
        <v>0.49361702127659268</v>
      </c>
      <c r="AK67" s="1">
        <f>(Table1[[#This Row],[2050_TOTAL_REPL_COST_USD]]/Table1[[#This Row],[2020_TOTAL_REPL_COST_USD]])-1</f>
        <v>0.67225347450950612</v>
      </c>
      <c r="AL67"/>
      <c r="AM67"/>
    </row>
    <row r="68" spans="1:39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14421.424088874501</v>
      </c>
      <c r="G68" s="2">
        <v>15880.6234165593</v>
      </c>
      <c r="H68" s="2">
        <v>17248.725350325501</v>
      </c>
      <c r="I68" s="2">
        <v>18611.035255178602</v>
      </c>
      <c r="J68" s="2">
        <v>19952.163172264402</v>
      </c>
      <c r="K68" s="2">
        <v>21156.286967095501</v>
      </c>
      <c r="L68" s="2">
        <v>22270.477665067701</v>
      </c>
      <c r="M68" s="2">
        <v>16334.2611438354</v>
      </c>
      <c r="N68" s="2">
        <v>17898.268852397101</v>
      </c>
      <c r="O68" s="2">
        <v>19327.232271474499</v>
      </c>
      <c r="P68" s="2">
        <v>20759.092141291901</v>
      </c>
      <c r="Q68" s="2">
        <v>22191.629405676998</v>
      </c>
      <c r="R68" s="2">
        <v>23482.313930655098</v>
      </c>
      <c r="S68" s="2">
        <v>24635.199533589701</v>
      </c>
      <c r="T68" s="2">
        <v>54659.640625</v>
      </c>
      <c r="U68" s="2">
        <v>59776.713364361603</v>
      </c>
      <c r="V68" s="2">
        <v>64428.597672872304</v>
      </c>
      <c r="W68" s="2">
        <v>69080.481981382894</v>
      </c>
      <c r="X68" s="2">
        <v>73732.366289893602</v>
      </c>
      <c r="Y68" s="2">
        <v>77919.0621675531</v>
      </c>
      <c r="Z68" s="2">
        <v>81640.569614361695</v>
      </c>
      <c r="AA68" s="2">
        <v>1874448133.5821199</v>
      </c>
      <c r="AB68" s="2">
        <v>2104771620.4342</v>
      </c>
      <c r="AC68" s="2">
        <v>2323580211.65868</v>
      </c>
      <c r="AD68" s="2">
        <v>2542550072.3576698</v>
      </c>
      <c r="AE68" s="2">
        <v>2758352189.8456802</v>
      </c>
      <c r="AF68" s="2">
        <v>2952637585.8422198</v>
      </c>
      <c r="AG68" s="2">
        <v>3134552404.1705599</v>
      </c>
      <c r="AH68" s="1">
        <f>(Table1[[#This Row],[2050_BUILDINGS]]/Table1[[#This Row],[2020_BUILDINGS]])-1</f>
        <v>0.54426341863480765</v>
      </c>
      <c r="AI68" s="1">
        <f>(Table1[[#This Row],[2050_DWELLINGS]]/Table1[[#This Row],[2020_DWELLINGS]])-1</f>
        <v>0.50819185004196532</v>
      </c>
      <c r="AJ68" s="1">
        <f>(Table1[[#This Row],[2050_OCCUPANTS]]/Table1[[#This Row],[2020_OCCUPANTS]])-1</f>
        <v>0.49361702127659557</v>
      </c>
      <c r="AK68" s="1">
        <f>(Table1[[#This Row],[2050_TOTAL_REPL_COST_USD]]/Table1[[#This Row],[2020_TOTAL_REPL_COST_USD]])-1</f>
        <v>0.67225347450950657</v>
      </c>
      <c r="AL68"/>
      <c r="AM68"/>
    </row>
    <row r="69" spans="1:39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114649.18719875001</v>
      </c>
      <c r="G69" s="2">
        <v>126249.707081463</v>
      </c>
      <c r="H69" s="2">
        <v>137126.00984772999</v>
      </c>
      <c r="I69" s="2">
        <v>147956.26643970501</v>
      </c>
      <c r="J69" s="2">
        <v>158618.127894987</v>
      </c>
      <c r="K69" s="2">
        <v>168190.81735431499</v>
      </c>
      <c r="L69" s="2">
        <v>177048.54576724299</v>
      </c>
      <c r="M69" s="2">
        <v>129856.091332725</v>
      </c>
      <c r="N69" s="2">
        <v>142289.82959977401</v>
      </c>
      <c r="O69" s="2">
        <v>153649.97638724401</v>
      </c>
      <c r="P69" s="2">
        <v>165033.14973027899</v>
      </c>
      <c r="Q69" s="2">
        <v>176421.70830684601</v>
      </c>
      <c r="R69" s="2">
        <v>186682.54876246399</v>
      </c>
      <c r="S69" s="2">
        <v>195847.898626321</v>
      </c>
      <c r="T69" s="2">
        <v>434539.84374999901</v>
      </c>
      <c r="U69" s="2">
        <v>475220.16954787198</v>
      </c>
      <c r="V69" s="2">
        <v>512202.28390957398</v>
      </c>
      <c r="W69" s="2">
        <v>549184.39827127603</v>
      </c>
      <c r="X69" s="2">
        <v>586166.51263297803</v>
      </c>
      <c r="Y69" s="2">
        <v>619450.41555850999</v>
      </c>
      <c r="Z69" s="2">
        <v>649036.10704787204</v>
      </c>
      <c r="AA69" s="2">
        <v>14901715228.469801</v>
      </c>
      <c r="AB69" s="2">
        <v>16732768832.998699</v>
      </c>
      <c r="AC69" s="2">
        <v>18472279922.984798</v>
      </c>
      <c r="AD69" s="2">
        <v>20213073092.608799</v>
      </c>
      <c r="AE69" s="2">
        <v>21928682952.862301</v>
      </c>
      <c r="AF69" s="2">
        <v>23473236569.6423</v>
      </c>
      <c r="AG69" s="2">
        <v>24919445066.959999</v>
      </c>
      <c r="AH69" s="1">
        <f>(Table1[[#This Row],[2050_BUILDINGS]]/Table1[[#This Row],[2020_BUILDINGS]])-1</f>
        <v>0.54426341863480143</v>
      </c>
      <c r="AI69" s="1">
        <f>(Table1[[#This Row],[2050_DWELLINGS]]/Table1[[#This Row],[2020_DWELLINGS]])-1</f>
        <v>0.50819185004196576</v>
      </c>
      <c r="AJ69" s="1">
        <f>(Table1[[#This Row],[2050_OCCUPANTS]]/Table1[[#This Row],[2020_OCCUPANTS]])-1</f>
        <v>0.49361702127659846</v>
      </c>
      <c r="AK69" s="1">
        <f>(Table1[[#This Row],[2050_TOTAL_REPL_COST_USD]]/Table1[[#This Row],[2020_TOTAL_REPL_COST_USD]])-1</f>
        <v>0.67225347450951656</v>
      </c>
      <c r="AL69"/>
      <c r="AM69"/>
    </row>
    <row r="70" spans="1:39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67171.572607379698</v>
      </c>
      <c r="G70" s="2">
        <v>73968.176949931105</v>
      </c>
      <c r="H70" s="2">
        <v>80340.471240143903</v>
      </c>
      <c r="I70" s="2">
        <v>86685.787633563305</v>
      </c>
      <c r="J70" s="2">
        <v>92932.443352384595</v>
      </c>
      <c r="K70" s="2">
        <v>98540.966367471003</v>
      </c>
      <c r="L70" s="2">
        <v>103730.60234974801</v>
      </c>
      <c r="M70" s="2">
        <v>76081.113879556302</v>
      </c>
      <c r="N70" s="2">
        <v>83365.890799416797</v>
      </c>
      <c r="O70" s="2">
        <v>90021.663451709697</v>
      </c>
      <c r="P70" s="2">
        <v>96690.927084504103</v>
      </c>
      <c r="Q70" s="2">
        <v>103363.345860514</v>
      </c>
      <c r="R70" s="2">
        <v>109375.048224199</v>
      </c>
      <c r="S70" s="2">
        <v>114744.915895261</v>
      </c>
      <c r="T70" s="2">
        <v>254591.64062499901</v>
      </c>
      <c r="U70" s="2">
        <v>278425.75166223402</v>
      </c>
      <c r="V70" s="2">
        <v>300093.12533244601</v>
      </c>
      <c r="W70" s="2">
        <v>321760.49900265899</v>
      </c>
      <c r="X70" s="2">
        <v>343427.87267287198</v>
      </c>
      <c r="Y70" s="2">
        <v>362928.50897606299</v>
      </c>
      <c r="Z70" s="2">
        <v>380262.40791223402</v>
      </c>
      <c r="AA70" s="2">
        <v>8730734782.3445606</v>
      </c>
      <c r="AB70" s="2">
        <v>9803526950.7826805</v>
      </c>
      <c r="AC70" s="2">
        <v>10822685466.75</v>
      </c>
      <c r="AD70" s="2">
        <v>11842595137.676201</v>
      </c>
      <c r="AE70" s="2">
        <v>12847750212.122299</v>
      </c>
      <c r="AF70" s="2">
        <v>13752685501.6824</v>
      </c>
      <c r="AG70" s="2">
        <v>14600001574.7966</v>
      </c>
      <c r="AH70" s="1">
        <f>(Table1[[#This Row],[2050_BUILDINGS]]/Table1[[#This Row],[2020_BUILDINGS]])-1</f>
        <v>0.5442634186348021</v>
      </c>
      <c r="AI70" s="1">
        <f>(Table1[[#This Row],[2050_DWELLINGS]]/Table1[[#This Row],[2020_DWELLINGS]])-1</f>
        <v>0.50819185004195933</v>
      </c>
      <c r="AJ70" s="1">
        <f>(Table1[[#This Row],[2050_OCCUPANTS]]/Table1[[#This Row],[2020_OCCUPANTS]])-1</f>
        <v>0.49361702127660156</v>
      </c>
      <c r="AK70" s="1">
        <f>(Table1[[#This Row],[2050_TOTAL_REPL_COST_USD]]/Table1[[#This Row],[2020_TOTAL_REPL_COST_USD]])-1</f>
        <v>0.67225347450949613</v>
      </c>
      <c r="AL70"/>
      <c r="AM70"/>
    </row>
    <row r="71" spans="1:39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15355.1863543699</v>
      </c>
      <c r="G71" s="2">
        <v>16908.866314593601</v>
      </c>
      <c r="H71" s="2">
        <v>18365.550482210499</v>
      </c>
      <c r="I71" s="2">
        <v>19816.067597060501</v>
      </c>
      <c r="J71" s="2">
        <v>21244.031227073199</v>
      </c>
      <c r="K71" s="2">
        <v>22526.119954886599</v>
      </c>
      <c r="L71" s="2">
        <v>23712.452573373699</v>
      </c>
      <c r="M71" s="2">
        <v>17391.876300068601</v>
      </c>
      <c r="N71" s="2">
        <v>19057.1508025474</v>
      </c>
      <c r="O71" s="2">
        <v>20578.637131379401</v>
      </c>
      <c r="P71" s="2">
        <v>22103.207451126898</v>
      </c>
      <c r="Q71" s="2">
        <v>23628.499025568701</v>
      </c>
      <c r="R71" s="2">
        <v>25002.753141084901</v>
      </c>
      <c r="S71" s="2">
        <v>26230.286092701499</v>
      </c>
      <c r="T71" s="2">
        <v>58198.757812499898</v>
      </c>
      <c r="U71" s="2">
        <v>63647.152160904203</v>
      </c>
      <c r="V71" s="2">
        <v>68600.237932180797</v>
      </c>
      <c r="W71" s="2">
        <v>73553.323703457398</v>
      </c>
      <c r="X71" s="2">
        <v>78506.409474733999</v>
      </c>
      <c r="Y71" s="2">
        <v>82964.186668882903</v>
      </c>
      <c r="Z71" s="2">
        <v>86926.655285904199</v>
      </c>
      <c r="AA71" s="2">
        <v>1995815408.06075</v>
      </c>
      <c r="AB71" s="2">
        <v>2241051942.3035898</v>
      </c>
      <c r="AC71" s="2">
        <v>2474028011.3439002</v>
      </c>
      <c r="AD71" s="2">
        <v>2707175791.7782402</v>
      </c>
      <c r="AE71" s="2">
        <v>2936950723.10783</v>
      </c>
      <c r="AF71" s="2">
        <v>3143815762.4461398</v>
      </c>
      <c r="AG71" s="2">
        <v>3337509250.6092</v>
      </c>
      <c r="AH71" s="1">
        <f>(Table1[[#This Row],[2050_BUILDINGS]]/Table1[[#This Row],[2020_BUILDINGS]])-1</f>
        <v>0.54426341863480032</v>
      </c>
      <c r="AI71" s="1">
        <f>(Table1[[#This Row],[2050_DWELLINGS]]/Table1[[#This Row],[2020_DWELLINGS]])-1</f>
        <v>0.50819185004196665</v>
      </c>
      <c r="AJ71" s="1">
        <f>(Table1[[#This Row],[2050_OCCUPANTS]]/Table1[[#This Row],[2020_OCCUPANTS]])-1</f>
        <v>0.49361702127659735</v>
      </c>
      <c r="AK71" s="1">
        <f>(Table1[[#This Row],[2050_TOTAL_REPL_COST_USD]]/Table1[[#This Row],[2020_TOTAL_REPL_COST_USD]])-1</f>
        <v>0.67225347450950768</v>
      </c>
      <c r="AL71"/>
      <c r="AM71"/>
    </row>
    <row r="72" spans="1:39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47119.026564520696</v>
      </c>
      <c r="G72" s="2">
        <v>51886.659182519303</v>
      </c>
      <c r="H72" s="2">
        <v>56356.649868795103</v>
      </c>
      <c r="I72" s="2">
        <v>60807.716296097402</v>
      </c>
      <c r="J72" s="2">
        <v>65189.574950426802</v>
      </c>
      <c r="K72" s="2">
        <v>69123.800913547195</v>
      </c>
      <c r="L72" s="2">
        <v>72764.189045270701</v>
      </c>
      <c r="M72" s="2">
        <v>53368.826823555501</v>
      </c>
      <c r="N72" s="2">
        <v>58478.899193155099</v>
      </c>
      <c r="O72" s="2">
        <v>63147.742220604698</v>
      </c>
      <c r="P72" s="2">
        <v>67826.048803007303</v>
      </c>
      <c r="Q72" s="2">
        <v>72506.568632341907</v>
      </c>
      <c r="R72" s="2">
        <v>76723.613914699104</v>
      </c>
      <c r="S72" s="2">
        <v>80490.429661587405</v>
      </c>
      <c r="T72" s="2">
        <v>178589.09375</v>
      </c>
      <c r="U72" s="2">
        <v>195308.072739361</v>
      </c>
      <c r="V72" s="2">
        <v>210507.14454787201</v>
      </c>
      <c r="W72" s="2">
        <v>225706.216356383</v>
      </c>
      <c r="X72" s="2">
        <v>240905.28816489299</v>
      </c>
      <c r="Y72" s="2">
        <v>254584.452792553</v>
      </c>
      <c r="Z72" s="2">
        <v>266743.71023936098</v>
      </c>
      <c r="AA72" s="2">
        <v>6124372382.0734396</v>
      </c>
      <c r="AB72" s="2">
        <v>6876906835.5736704</v>
      </c>
      <c r="AC72" s="2">
        <v>7591818744.3362398</v>
      </c>
      <c r="AD72" s="2">
        <v>8307257567.8200302</v>
      </c>
      <c r="AE72" s="2">
        <v>9012346444.1981907</v>
      </c>
      <c r="AF72" s="2">
        <v>9647133874.2496796</v>
      </c>
      <c r="AG72" s="2">
        <v>10241502995.112301</v>
      </c>
      <c r="AH72" s="1">
        <f>(Table1[[#This Row],[2050_BUILDINGS]]/Table1[[#This Row],[2020_BUILDINGS]])-1</f>
        <v>0.54426341863480032</v>
      </c>
      <c r="AI72" s="1">
        <f>(Table1[[#This Row],[2050_DWELLINGS]]/Table1[[#This Row],[2020_DWELLINGS]])-1</f>
        <v>0.50819185004196488</v>
      </c>
      <c r="AJ72" s="1">
        <f>(Table1[[#This Row],[2050_OCCUPANTS]]/Table1[[#This Row],[2020_OCCUPANTS]])-1</f>
        <v>0.49361702127659179</v>
      </c>
      <c r="AK72" s="1">
        <f>(Table1[[#This Row],[2050_TOTAL_REPL_COST_USD]]/Table1[[#This Row],[2020_TOTAL_REPL_COST_USD]])-1</f>
        <v>0.6722534745094948</v>
      </c>
      <c r="AL72"/>
      <c r="AM72"/>
    </row>
    <row r="73" spans="1:39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12081.753034249399</v>
      </c>
      <c r="G73" s="2">
        <v>13301.2712984227</v>
      </c>
      <c r="H73" s="2">
        <v>14723.8968086404</v>
      </c>
      <c r="I73" s="2">
        <v>16223.8457335394</v>
      </c>
      <c r="J73" s="2">
        <v>17684.592166926799</v>
      </c>
      <c r="K73" s="2">
        <v>19060.4427714581</v>
      </c>
      <c r="L73" s="2">
        <v>20398.525093627399</v>
      </c>
      <c r="M73" s="2">
        <v>12626.9478866796</v>
      </c>
      <c r="N73" s="2">
        <v>13906.4747555883</v>
      </c>
      <c r="O73" s="2">
        <v>15400.2509430724</v>
      </c>
      <c r="P73" s="2">
        <v>16976.3460982002</v>
      </c>
      <c r="Q73" s="2">
        <v>18511.554375258798</v>
      </c>
      <c r="R73" s="2">
        <v>19958.407177519901</v>
      </c>
      <c r="S73" s="2">
        <v>21366.497892843399</v>
      </c>
      <c r="T73" s="2">
        <v>61801.375</v>
      </c>
      <c r="U73" s="2">
        <v>68326.986024844693</v>
      </c>
      <c r="V73" s="2">
        <v>76004.175465838503</v>
      </c>
      <c r="W73" s="2">
        <v>84193.177536231902</v>
      </c>
      <c r="X73" s="2">
        <v>92254.226449275302</v>
      </c>
      <c r="Y73" s="2">
        <v>99931.4158902692</v>
      </c>
      <c r="Z73" s="2">
        <v>107480.652173913</v>
      </c>
      <c r="AA73" s="2">
        <v>303305710.961878</v>
      </c>
      <c r="AB73" s="2">
        <v>335085837.97217798</v>
      </c>
      <c r="AC73" s="2">
        <v>372626491.43050599</v>
      </c>
      <c r="AD73" s="2">
        <v>413113802.99409801</v>
      </c>
      <c r="AE73" s="2">
        <v>453745667.07238698</v>
      </c>
      <c r="AF73" s="2">
        <v>493090071.76302099</v>
      </c>
      <c r="AG73" s="2">
        <v>532462280.624942</v>
      </c>
      <c r="AH73" s="1">
        <f>(Table1[[#This Row],[2050_BUILDINGS]]/Table1[[#This Row],[2020_BUILDINGS]])-1</f>
        <v>0.68837461217768503</v>
      </c>
      <c r="AI73" s="1">
        <f>(Table1[[#This Row],[2050_DWELLINGS]]/Table1[[#This Row],[2020_DWELLINGS]])-1</f>
        <v>0.69213479651589527</v>
      </c>
      <c r="AJ73" s="1">
        <f>(Table1[[#This Row],[2050_OCCUPANTS]]/Table1[[#This Row],[2020_OCCUPANTS]])-1</f>
        <v>0.73913043478260798</v>
      </c>
      <c r="AK73" s="1">
        <f>(Table1[[#This Row],[2050_TOTAL_REPL_COST_USD]]/Table1[[#This Row],[2020_TOTAL_REPL_COST_USD]])-1</f>
        <v>0.75553001932056052</v>
      </c>
      <c r="AL73"/>
      <c r="AM73"/>
    </row>
    <row r="74" spans="1:39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87307.460377295996</v>
      </c>
      <c r="G74" s="2">
        <v>96120.175074151106</v>
      </c>
      <c r="H74" s="2">
        <v>106400.621960704</v>
      </c>
      <c r="I74" s="2">
        <v>117239.838004713</v>
      </c>
      <c r="J74" s="2">
        <v>127795.761552621</v>
      </c>
      <c r="K74" s="2">
        <v>137738.19472433699</v>
      </c>
      <c r="L74" s="2">
        <v>147407.699554736</v>
      </c>
      <c r="M74" s="2">
        <v>91247.2510551491</v>
      </c>
      <c r="N74" s="2">
        <v>100493.611338483</v>
      </c>
      <c r="O74" s="2">
        <v>111288.220774018</v>
      </c>
      <c r="P74" s="2">
        <v>122677.69918142101</v>
      </c>
      <c r="Q74" s="2">
        <v>133771.7130584</v>
      </c>
      <c r="R74" s="2">
        <v>144227.23580804601</v>
      </c>
      <c r="S74" s="2">
        <v>154402.64859683899</v>
      </c>
      <c r="T74" s="2">
        <v>446600.84375</v>
      </c>
      <c r="U74" s="2">
        <v>493757.45458074502</v>
      </c>
      <c r="V74" s="2">
        <v>549235.82026397495</v>
      </c>
      <c r="W74" s="2">
        <v>608412.74365942006</v>
      </c>
      <c r="X74" s="2">
        <v>666665.02762681094</v>
      </c>
      <c r="Y74" s="2">
        <v>722143.39331004198</v>
      </c>
      <c r="Z74" s="2">
        <v>776697.11956521706</v>
      </c>
      <c r="AA74" s="2">
        <v>2191805383.4525199</v>
      </c>
      <c r="AB74" s="2">
        <v>2421460978.2881098</v>
      </c>
      <c r="AC74" s="2">
        <v>2692744384.3517399</v>
      </c>
      <c r="AD74" s="2">
        <v>2985321491.3411798</v>
      </c>
      <c r="AE74" s="2">
        <v>3278943191.1900702</v>
      </c>
      <c r="AF74" s="2">
        <v>3563261207.2807999</v>
      </c>
      <c r="AG74" s="2">
        <v>3847780147.1593199</v>
      </c>
      <c r="AH74" s="1">
        <f>(Table1[[#This Row],[2050_BUILDINGS]]/Table1[[#This Row],[2020_BUILDINGS]])-1</f>
        <v>0.68837461217768814</v>
      </c>
      <c r="AI74" s="1">
        <f>(Table1[[#This Row],[2050_DWELLINGS]]/Table1[[#This Row],[2020_DWELLINGS]])-1</f>
        <v>0.69213479651588927</v>
      </c>
      <c r="AJ74" s="1">
        <f>(Table1[[#This Row],[2050_OCCUPANTS]]/Table1[[#This Row],[2020_OCCUPANTS]])-1</f>
        <v>0.73913043478260798</v>
      </c>
      <c r="AK74" s="1">
        <f>(Table1[[#This Row],[2050_TOTAL_REPL_COST_USD]]/Table1[[#This Row],[2020_TOTAL_REPL_COST_USD]])-1</f>
        <v>0.75553001932056474</v>
      </c>
      <c r="AL74"/>
      <c r="AM74"/>
    </row>
    <row r="75" spans="1:39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28740.525907712199</v>
      </c>
      <c r="G75" s="2">
        <v>31641.561557674901</v>
      </c>
      <c r="H75" s="2">
        <v>35025.756319600201</v>
      </c>
      <c r="I75" s="2">
        <v>38593.890911832001</v>
      </c>
      <c r="J75" s="2">
        <v>42068.769151302302</v>
      </c>
      <c r="K75" s="2">
        <v>45341.694018461698</v>
      </c>
      <c r="L75" s="2">
        <v>48524.7742832164</v>
      </c>
      <c r="M75" s="2">
        <v>30037.455809904699</v>
      </c>
      <c r="N75" s="2">
        <v>33081.242172797298</v>
      </c>
      <c r="O75" s="2">
        <v>36634.692826440601</v>
      </c>
      <c r="P75" s="2">
        <v>40383.966918582599</v>
      </c>
      <c r="Q75" s="2">
        <v>44035.9777762335</v>
      </c>
      <c r="R75" s="2">
        <v>47477.805326436901</v>
      </c>
      <c r="S75" s="2">
        <v>50827.424174748099</v>
      </c>
      <c r="T75" s="2">
        <v>147015.421875</v>
      </c>
      <c r="U75" s="2">
        <v>162538.78940217299</v>
      </c>
      <c r="V75" s="2">
        <v>180801.57472825999</v>
      </c>
      <c r="W75" s="2">
        <v>200281.879076087</v>
      </c>
      <c r="X75" s="2">
        <v>219457.80366847801</v>
      </c>
      <c r="Y75" s="2">
        <v>237720.58899456501</v>
      </c>
      <c r="Z75" s="2">
        <v>255678.994565217</v>
      </c>
      <c r="AA75" s="2">
        <v>721514967.16953802</v>
      </c>
      <c r="AB75" s="2">
        <v>797114721.70024896</v>
      </c>
      <c r="AC75" s="2">
        <v>886417831.95692599</v>
      </c>
      <c r="AD75" s="2">
        <v>982730562.70290005</v>
      </c>
      <c r="AE75" s="2">
        <v>1079387160.3762901</v>
      </c>
      <c r="AF75" s="2">
        <v>1172981101.51456</v>
      </c>
      <c r="AG75" s="2">
        <v>1266641184.2552099</v>
      </c>
      <c r="AH75" s="1">
        <f>(Table1[[#This Row],[2050_BUILDINGS]]/Table1[[#This Row],[2020_BUILDINGS]])-1</f>
        <v>0.6883746121776888</v>
      </c>
      <c r="AI75" s="1">
        <f>(Table1[[#This Row],[2050_DWELLINGS]]/Table1[[#This Row],[2020_DWELLINGS]])-1</f>
        <v>0.69213479651588905</v>
      </c>
      <c r="AJ75" s="1">
        <f>(Table1[[#This Row],[2050_OCCUPANTS]]/Table1[[#This Row],[2020_OCCUPANTS]])-1</f>
        <v>0.73913043478260598</v>
      </c>
      <c r="AK75" s="1">
        <f>(Table1[[#This Row],[2050_TOTAL_REPL_COST_USD]]/Table1[[#This Row],[2020_TOTAL_REPL_COST_USD]])-1</f>
        <v>0.75553001932055674</v>
      </c>
      <c r="AL75"/>
      <c r="AM75"/>
    </row>
    <row r="76" spans="1:39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55308.2235124375</v>
      </c>
      <c r="G76" s="2">
        <v>60890.972020968802</v>
      </c>
      <c r="H76" s="2">
        <v>67403.511175722306</v>
      </c>
      <c r="I76" s="2">
        <v>74270.023854833096</v>
      </c>
      <c r="J76" s="2">
        <v>80957.074153225607</v>
      </c>
      <c r="K76" s="2">
        <v>87255.485694946794</v>
      </c>
      <c r="L76" s="2">
        <v>93381.000423048506</v>
      </c>
      <c r="M76" s="2">
        <v>57804.0334061311</v>
      </c>
      <c r="N76" s="2">
        <v>63661.491165378196</v>
      </c>
      <c r="O76" s="2">
        <v>70499.746095827606</v>
      </c>
      <c r="P76" s="2">
        <v>77714.843347821006</v>
      </c>
      <c r="Q76" s="2">
        <v>84742.767382106103</v>
      </c>
      <c r="R76" s="2">
        <v>91366.214985298197</v>
      </c>
      <c r="S76" s="2">
        <v>97812.216305481299</v>
      </c>
      <c r="T76" s="2">
        <v>282916.25</v>
      </c>
      <c r="U76" s="2">
        <v>312789.39440993703</v>
      </c>
      <c r="V76" s="2">
        <v>347934.27018633502</v>
      </c>
      <c r="W76" s="2">
        <v>385422.13768115902</v>
      </c>
      <c r="X76" s="2">
        <v>422324.25724637602</v>
      </c>
      <c r="Y76" s="2">
        <v>457469.13302277401</v>
      </c>
      <c r="Z76" s="2">
        <v>492028.26086956501</v>
      </c>
      <c r="AA76" s="2">
        <v>1388482284.5595</v>
      </c>
      <c r="AB76" s="2">
        <v>1533966335.0078499</v>
      </c>
      <c r="AC76" s="2">
        <v>1705821101.9767101</v>
      </c>
      <c r="AD76" s="2">
        <v>1891165171.75109</v>
      </c>
      <c r="AE76" s="2">
        <v>2077170978.5076499</v>
      </c>
      <c r="AF76" s="2">
        <v>2257283013.7747698</v>
      </c>
      <c r="AG76" s="2">
        <v>2437522331.8390002</v>
      </c>
      <c r="AH76" s="1">
        <f>(Table1[[#This Row],[2050_BUILDINGS]]/Table1[[#This Row],[2020_BUILDINGS]])-1</f>
        <v>0.68837461217768725</v>
      </c>
      <c r="AI76" s="1">
        <f>(Table1[[#This Row],[2050_DWELLINGS]]/Table1[[#This Row],[2020_DWELLINGS]])-1</f>
        <v>0.69213479651588905</v>
      </c>
      <c r="AJ76" s="1">
        <f>(Table1[[#This Row],[2050_OCCUPANTS]]/Table1[[#This Row],[2020_OCCUPANTS]])-1</f>
        <v>0.73913043478260798</v>
      </c>
      <c r="AK76" s="1">
        <f>(Table1[[#This Row],[2050_TOTAL_REPL_COST_USD]]/Table1[[#This Row],[2020_TOTAL_REPL_COST_USD]])-1</f>
        <v>0.75553001932056429</v>
      </c>
      <c r="AL76"/>
      <c r="AM76"/>
    </row>
    <row r="77" spans="1:39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66820.437443529794</v>
      </c>
      <c r="G77" s="2">
        <v>73565.2155938059</v>
      </c>
      <c r="H77" s="2">
        <v>81433.317072257603</v>
      </c>
      <c r="I77" s="2">
        <v>89729.0704302831</v>
      </c>
      <c r="J77" s="2">
        <v>97808.006938612598</v>
      </c>
      <c r="K77" s="2">
        <v>105417.410887783</v>
      </c>
      <c r="L77" s="2">
        <v>112817.930154263</v>
      </c>
      <c r="M77" s="2">
        <v>69835.7414667189</v>
      </c>
      <c r="N77" s="2">
        <v>76912.408640667796</v>
      </c>
      <c r="O77" s="2">
        <v>85174.022498148595</v>
      </c>
      <c r="P77" s="2">
        <v>93890.917092808595</v>
      </c>
      <c r="Q77" s="2">
        <v>102381.67901694099</v>
      </c>
      <c r="R77" s="2">
        <v>110383.77415077</v>
      </c>
      <c r="S77" s="2">
        <v>118171.488176322</v>
      </c>
      <c r="T77" s="2">
        <v>341804.28125</v>
      </c>
      <c r="U77" s="2">
        <v>377895.41653726698</v>
      </c>
      <c r="V77" s="2">
        <v>420355.57569875702</v>
      </c>
      <c r="W77" s="2">
        <v>465646.41213768098</v>
      </c>
      <c r="X77" s="2">
        <v>510229.57925724599</v>
      </c>
      <c r="Y77" s="2">
        <v>552689.73841873696</v>
      </c>
      <c r="Z77" s="2">
        <v>594442.22826086904</v>
      </c>
      <c r="AA77" s="2">
        <v>1677490032.12865</v>
      </c>
      <c r="AB77" s="2">
        <v>1853256080.55054</v>
      </c>
      <c r="AC77" s="2">
        <v>2060881818.21381</v>
      </c>
      <c r="AD77" s="2">
        <v>2284804610.0406599</v>
      </c>
      <c r="AE77" s="2">
        <v>2509526877.09584</v>
      </c>
      <c r="AF77" s="2">
        <v>2727128604.6705298</v>
      </c>
      <c r="AG77" s="2">
        <v>2944884108.5128598</v>
      </c>
      <c r="AH77" s="1">
        <f>(Table1[[#This Row],[2050_BUILDINGS]]/Table1[[#This Row],[2020_BUILDINGS]])-1</f>
        <v>0.68837461217768681</v>
      </c>
      <c r="AI77" s="1">
        <f>(Table1[[#This Row],[2050_DWELLINGS]]/Table1[[#This Row],[2020_DWELLINGS]])-1</f>
        <v>0.69213479651588017</v>
      </c>
      <c r="AJ77" s="1">
        <f>(Table1[[#This Row],[2050_OCCUPANTS]]/Table1[[#This Row],[2020_OCCUPANTS]])-1</f>
        <v>0.73913043478260709</v>
      </c>
      <c r="AK77" s="1">
        <f>(Table1[[#This Row],[2050_TOTAL_REPL_COST_USD]]/Table1[[#This Row],[2020_TOTAL_REPL_COST_USD]])-1</f>
        <v>0.75553001932056252</v>
      </c>
      <c r="AL77"/>
      <c r="AM77"/>
    </row>
    <row r="78" spans="1:39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88380.138071824796</v>
      </c>
      <c r="G78" s="2">
        <v>97301.127622200001</v>
      </c>
      <c r="H78" s="2">
        <v>107707.882226528</v>
      </c>
      <c r="I78" s="2">
        <v>118680.27114289399</v>
      </c>
      <c r="J78" s="2">
        <v>129365.88697237799</v>
      </c>
      <c r="K78" s="2">
        <v>139430.47495476599</v>
      </c>
      <c r="L78" s="2">
        <v>149218.781341227</v>
      </c>
      <c r="M78" s="2">
        <v>92368.333840869207</v>
      </c>
      <c r="N78" s="2">
        <v>101728.296837976</v>
      </c>
      <c r="O78" s="2">
        <v>112655.531099759</v>
      </c>
      <c r="P78" s="2">
        <v>124184.94301785099</v>
      </c>
      <c r="Q78" s="2">
        <v>135415.26026658301</v>
      </c>
      <c r="R78" s="2">
        <v>145999.24175262699</v>
      </c>
      <c r="S78" s="2">
        <v>156299.671788331</v>
      </c>
      <c r="T78" s="2">
        <v>452087.87499999901</v>
      </c>
      <c r="U78" s="2">
        <v>499823.86180124199</v>
      </c>
      <c r="V78" s="2">
        <v>555983.84627329197</v>
      </c>
      <c r="W78" s="2">
        <v>615887.82971014397</v>
      </c>
      <c r="X78" s="2">
        <v>674855.813405797</v>
      </c>
      <c r="Y78" s="2">
        <v>731015.79787784698</v>
      </c>
      <c r="Z78" s="2">
        <v>786239.78260869498</v>
      </c>
      <c r="AA78" s="2">
        <v>2218734362.2066598</v>
      </c>
      <c r="AB78" s="2">
        <v>2451211553.6496801</v>
      </c>
      <c r="AC78" s="2">
        <v>2725828004.3044901</v>
      </c>
      <c r="AD78" s="2">
        <v>3021999774.7423902</v>
      </c>
      <c r="AE78" s="2">
        <v>3319228972.1258302</v>
      </c>
      <c r="AF78" s="2">
        <v>3607040178.7491202</v>
      </c>
      <c r="AG78" s="2">
        <v>3895054777.7518501</v>
      </c>
      <c r="AH78" s="1">
        <f>(Table1[[#This Row],[2050_BUILDINGS]]/Table1[[#This Row],[2020_BUILDINGS]])-1</f>
        <v>0.68837461217767992</v>
      </c>
      <c r="AI78" s="1">
        <f>(Table1[[#This Row],[2050_DWELLINGS]]/Table1[[#This Row],[2020_DWELLINGS]])-1</f>
        <v>0.69213479651588994</v>
      </c>
      <c r="AJ78" s="1">
        <f>(Table1[[#This Row],[2050_OCCUPANTS]]/Table1[[#This Row],[2020_OCCUPANTS]])-1</f>
        <v>0.73913043478261109</v>
      </c>
      <c r="AK78" s="1">
        <f>(Table1[[#This Row],[2050_TOTAL_REPL_COST_USD]]/Table1[[#This Row],[2020_TOTAL_REPL_COST_USD]])-1</f>
        <v>0.75553001932056096</v>
      </c>
      <c r="AL78"/>
      <c r="AM78"/>
    </row>
    <row r="79" spans="1:39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24467.235412912501</v>
      </c>
      <c r="G79" s="2">
        <v>26936.930032169399</v>
      </c>
      <c r="H79" s="2">
        <v>29817.9451600434</v>
      </c>
      <c r="I79" s="2">
        <v>32855.5509899932</v>
      </c>
      <c r="J79" s="2">
        <v>35813.766305514298</v>
      </c>
      <c r="K79" s="2">
        <v>38600.055723832797</v>
      </c>
      <c r="L79" s="2">
        <v>41309.8591013365</v>
      </c>
      <c r="M79" s="2">
        <v>25571.331048910401</v>
      </c>
      <c r="N79" s="2">
        <v>28162.551464523</v>
      </c>
      <c r="O79" s="2">
        <v>31187.656640052399</v>
      </c>
      <c r="P79" s="2">
        <v>34379.469209333103</v>
      </c>
      <c r="Q79" s="2">
        <v>37488.480146418296</v>
      </c>
      <c r="R79" s="2">
        <v>40418.558920616299</v>
      </c>
      <c r="S79" s="2">
        <v>43270.139061088499</v>
      </c>
      <c r="T79" s="2">
        <v>125156.40625</v>
      </c>
      <c r="U79" s="2">
        <v>138371.678959627</v>
      </c>
      <c r="V79" s="2">
        <v>153919.058618012</v>
      </c>
      <c r="W79" s="2">
        <v>170502.930253623</v>
      </c>
      <c r="X79" s="2">
        <v>186827.678894927</v>
      </c>
      <c r="Y79" s="2">
        <v>202375.058553312</v>
      </c>
      <c r="Z79" s="2">
        <v>217663.31521739101</v>
      </c>
      <c r="AA79" s="2">
        <v>614236378.70662105</v>
      </c>
      <c r="AB79" s="2">
        <v>678595569.53008997</v>
      </c>
      <c r="AC79" s="2">
        <v>754620630.05861294</v>
      </c>
      <c r="AD79" s="2">
        <v>836613084.33690703</v>
      </c>
      <c r="AE79" s="2">
        <v>918898277.62390304</v>
      </c>
      <c r="AF79" s="2">
        <v>998576186.03816402</v>
      </c>
      <c r="AG79" s="2">
        <v>1078310401.7782199</v>
      </c>
      <c r="AH79" s="1">
        <f>(Table1[[#This Row],[2050_BUILDINGS]]/Table1[[#This Row],[2020_BUILDINGS]])-1</f>
        <v>0.68837461217769458</v>
      </c>
      <c r="AI79" s="1">
        <f>(Table1[[#This Row],[2050_DWELLINGS]]/Table1[[#This Row],[2020_DWELLINGS]])-1</f>
        <v>0.69213479651589149</v>
      </c>
      <c r="AJ79" s="1">
        <f>(Table1[[#This Row],[2050_OCCUPANTS]]/Table1[[#This Row],[2020_OCCUPANTS]])-1</f>
        <v>0.7391304347826062</v>
      </c>
      <c r="AK79" s="1">
        <f>(Table1[[#This Row],[2050_TOTAL_REPL_COST_USD]]/Table1[[#This Row],[2020_TOTAL_REPL_COST_USD]])-1</f>
        <v>0.75553001932055142</v>
      </c>
      <c r="AL79"/>
      <c r="AM79"/>
    </row>
    <row r="80" spans="1:39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59682.348826196903</v>
      </c>
      <c r="G80" s="2">
        <v>65706.616516157403</v>
      </c>
      <c r="H80" s="2">
        <v>72734.208597303601</v>
      </c>
      <c r="I80" s="2">
        <v>80143.768675508501</v>
      </c>
      <c r="J80" s="2">
        <v>87359.673349019504</v>
      </c>
      <c r="K80" s="2">
        <v>94156.203246592806</v>
      </c>
      <c r="L80" s="2">
        <v>100766.16255328299</v>
      </c>
      <c r="M80" s="2">
        <v>62375.5432052533</v>
      </c>
      <c r="N80" s="2">
        <v>68696.245896843</v>
      </c>
      <c r="O80" s="2">
        <v>76075.313424292297</v>
      </c>
      <c r="P80" s="2">
        <v>83861.026355599301</v>
      </c>
      <c r="Q80" s="2">
        <v>91444.763223298505</v>
      </c>
      <c r="R80" s="2">
        <v>98592.035096835694</v>
      </c>
      <c r="S80" s="2">
        <v>105547.82710918901</v>
      </c>
      <c r="T80" s="2">
        <v>305291.0625</v>
      </c>
      <c r="U80" s="2">
        <v>337526.76475155202</v>
      </c>
      <c r="V80" s="2">
        <v>375451.12034161499</v>
      </c>
      <c r="W80" s="2">
        <v>415903.76630434702</v>
      </c>
      <c r="X80" s="2">
        <v>455724.33967391198</v>
      </c>
      <c r="Y80" s="2">
        <v>493648.69526397501</v>
      </c>
      <c r="Z80" s="2">
        <v>530940.97826086904</v>
      </c>
      <c r="AA80" s="2">
        <v>1498292275.2425699</v>
      </c>
      <c r="AB80" s="2">
        <v>1655282127.6748099</v>
      </c>
      <c r="AC80" s="2">
        <v>1840728260.2444699</v>
      </c>
      <c r="AD80" s="2">
        <v>2040730515.2916701</v>
      </c>
      <c r="AE80" s="2">
        <v>2241446841.6811099</v>
      </c>
      <c r="AF80" s="2">
        <v>2435803279.72855</v>
      </c>
      <c r="AG80" s="2">
        <v>2630297066.9044399</v>
      </c>
      <c r="AH80" s="1">
        <f>(Table1[[#This Row],[2050_BUILDINGS]]/Table1[[#This Row],[2020_BUILDINGS]])-1</f>
        <v>0.68837461217767637</v>
      </c>
      <c r="AI80" s="1">
        <f>(Table1[[#This Row],[2050_DWELLINGS]]/Table1[[#This Row],[2020_DWELLINGS]])-1</f>
        <v>0.69213479651588372</v>
      </c>
      <c r="AJ80" s="1">
        <f>(Table1[[#This Row],[2050_OCCUPANTS]]/Table1[[#This Row],[2020_OCCUPANTS]])-1</f>
        <v>0.73913043478260709</v>
      </c>
      <c r="AK80" s="1">
        <f>(Table1[[#This Row],[2050_TOTAL_REPL_COST_USD]]/Table1[[#This Row],[2020_TOTAL_REPL_COST_USD]])-1</f>
        <v>0.75553001932056363</v>
      </c>
      <c r="AL80"/>
      <c r="AM80"/>
    </row>
    <row r="81" spans="1:39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161004.740225491</v>
      </c>
      <c r="G81" s="2">
        <v>177256.373640515</v>
      </c>
      <c r="H81" s="2">
        <v>196214.66968095201</v>
      </c>
      <c r="I81" s="2">
        <v>216203.39866095001</v>
      </c>
      <c r="J81" s="2">
        <v>235669.70453362699</v>
      </c>
      <c r="K81" s="2">
        <v>254004.66540757401</v>
      </c>
      <c r="L81" s="2">
        <v>271836.31583698402</v>
      </c>
      <c r="M81" s="2">
        <v>168270.155711056</v>
      </c>
      <c r="N81" s="2">
        <v>185321.48017996299</v>
      </c>
      <c r="O81" s="2">
        <v>205227.949575515</v>
      </c>
      <c r="P81" s="2">
        <v>226231.42401359099</v>
      </c>
      <c r="Q81" s="2">
        <v>246690.028749107</v>
      </c>
      <c r="R81" s="2">
        <v>265971.18429931701</v>
      </c>
      <c r="S81" s="2">
        <v>284735.78569382499</v>
      </c>
      <c r="T81" s="2">
        <v>823581.99999999895</v>
      </c>
      <c r="U81" s="2">
        <v>910544.07453416102</v>
      </c>
      <c r="V81" s="2">
        <v>1012852.39751552</v>
      </c>
      <c r="W81" s="2">
        <v>1121981.27536231</v>
      </c>
      <c r="X81" s="2">
        <v>1229405.0144927499</v>
      </c>
      <c r="Y81" s="2">
        <v>1331713.3374741201</v>
      </c>
      <c r="Z81" s="2">
        <v>1432316.5217391299</v>
      </c>
      <c r="AA81" s="2">
        <v>4041934731.1513</v>
      </c>
      <c r="AB81" s="2">
        <v>4465445382.2233295</v>
      </c>
      <c r="AC81" s="2">
        <v>4965722381.8291903</v>
      </c>
      <c r="AD81" s="2">
        <v>5505267352.0206499</v>
      </c>
      <c r="AE81" s="2">
        <v>6046738668.4974298</v>
      </c>
      <c r="AF81" s="2">
        <v>6571052949.5942802</v>
      </c>
      <c r="AG81" s="2">
        <v>7095737756.6704798</v>
      </c>
      <c r="AH81" s="1">
        <f>(Table1[[#This Row],[2050_BUILDINGS]]/Table1[[#This Row],[2020_BUILDINGS]])-1</f>
        <v>0.68837461217769591</v>
      </c>
      <c r="AI81" s="1">
        <f>(Table1[[#This Row],[2050_DWELLINGS]]/Table1[[#This Row],[2020_DWELLINGS]])-1</f>
        <v>0.69213479651589083</v>
      </c>
      <c r="AJ81" s="1">
        <f>(Table1[[#This Row],[2050_OCCUPANTS]]/Table1[[#This Row],[2020_OCCUPANTS]])-1</f>
        <v>0.7391304347826102</v>
      </c>
      <c r="AK81" s="1">
        <f>(Table1[[#This Row],[2050_TOTAL_REPL_COST_USD]]/Table1[[#This Row],[2020_TOTAL_REPL_COST_USD]])-1</f>
        <v>0.75553001932055897</v>
      </c>
      <c r="AL81"/>
      <c r="AM81"/>
    </row>
    <row r="82" spans="1:39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10150.647580645</v>
      </c>
      <c r="G82" s="2">
        <v>11175.242279998</v>
      </c>
      <c r="H82" s="2">
        <v>12370.4802684354</v>
      </c>
      <c r="I82" s="2">
        <v>13630.6825654412</v>
      </c>
      <c r="J82" s="2">
        <v>14857.948361056</v>
      </c>
      <c r="K82" s="2">
        <v>16013.8877823158</v>
      </c>
      <c r="L82" s="2">
        <v>17138.0956723239</v>
      </c>
      <c r="M82" s="2">
        <v>10608.700380939201</v>
      </c>
      <c r="N82" s="2">
        <v>11683.7121180141</v>
      </c>
      <c r="O82" s="2">
        <v>12938.728306519801</v>
      </c>
      <c r="P82" s="2">
        <v>14262.9058847166</v>
      </c>
      <c r="Q82" s="2">
        <v>15552.7318014635</v>
      </c>
      <c r="R82" s="2">
        <v>16768.324675708602</v>
      </c>
      <c r="S82" s="2">
        <v>17951.3510603986</v>
      </c>
      <c r="T82" s="2">
        <v>51923.2578125</v>
      </c>
      <c r="U82" s="2">
        <v>57405.837829968899</v>
      </c>
      <c r="V82" s="2">
        <v>63855.931968167701</v>
      </c>
      <c r="W82" s="2">
        <v>70736.032382246398</v>
      </c>
      <c r="X82" s="2">
        <v>77508.631227354999</v>
      </c>
      <c r="Y82" s="2">
        <v>83958.725365553793</v>
      </c>
      <c r="Z82" s="2">
        <v>90301.317934782594</v>
      </c>
      <c r="AA82" s="2">
        <v>254826379.288118</v>
      </c>
      <c r="AB82" s="2">
        <v>281526881.14701301</v>
      </c>
      <c r="AC82" s="2">
        <v>313067166.90872198</v>
      </c>
      <c r="AD82" s="2">
        <v>347083127.17580903</v>
      </c>
      <c r="AE82" s="2">
        <v>381220535.185574</v>
      </c>
      <c r="AF82" s="2">
        <v>414276266.84576899</v>
      </c>
      <c r="AG82" s="2">
        <v>447355358.555058</v>
      </c>
      <c r="AH82" s="1">
        <f>(Table1[[#This Row],[2050_BUILDINGS]]/Table1[[#This Row],[2020_BUILDINGS]])-1</f>
        <v>0.68837461217768903</v>
      </c>
      <c r="AI82" s="1">
        <f>(Table1[[#This Row],[2050_DWELLINGS]]/Table1[[#This Row],[2020_DWELLINGS]])-1</f>
        <v>0.69213479651588994</v>
      </c>
      <c r="AJ82" s="1">
        <f>(Table1[[#This Row],[2050_OCCUPANTS]]/Table1[[#This Row],[2020_OCCUPANTS]])-1</f>
        <v>0.73913043478260843</v>
      </c>
      <c r="AK82" s="1">
        <f>(Table1[[#This Row],[2050_TOTAL_REPL_COST_USD]]/Table1[[#This Row],[2020_TOTAL_REPL_COST_USD]])-1</f>
        <v>0.75553001932055941</v>
      </c>
      <c r="AL82"/>
      <c r="AM82"/>
    </row>
    <row r="83" spans="1:39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21518.949444757902</v>
      </c>
      <c r="G83" s="2">
        <v>23691.047467231299</v>
      </c>
      <c r="H83" s="2">
        <v>26224.902144314401</v>
      </c>
      <c r="I83" s="2">
        <v>28896.478445627799</v>
      </c>
      <c r="J83" s="2">
        <v>31498.230737912199</v>
      </c>
      <c r="K83" s="2">
        <v>33948.774091887397</v>
      </c>
      <c r="L83" s="2">
        <v>36332.047923264399</v>
      </c>
      <c r="M83" s="2">
        <v>22490.0022740725</v>
      </c>
      <c r="N83" s="2">
        <v>24768.982313409699</v>
      </c>
      <c r="O83" s="2">
        <v>27429.564281037299</v>
      </c>
      <c r="P83" s="2">
        <v>30236.765509797398</v>
      </c>
      <c r="Q83" s="2">
        <v>32971.142649236303</v>
      </c>
      <c r="R83" s="2">
        <v>35548.148835143496</v>
      </c>
      <c r="S83" s="2">
        <v>38056.115421679599</v>
      </c>
      <c r="T83" s="2">
        <v>110075.140625</v>
      </c>
      <c r="U83" s="2">
        <v>121697.98156055799</v>
      </c>
      <c r="V83" s="2">
        <v>135371.91207298101</v>
      </c>
      <c r="W83" s="2">
        <v>149957.43795289801</v>
      </c>
      <c r="X83" s="2">
        <v>164315.06499094199</v>
      </c>
      <c r="Y83" s="2">
        <v>177988.99550336401</v>
      </c>
      <c r="Z83" s="2">
        <v>191435.027173913</v>
      </c>
      <c r="AA83" s="2">
        <v>540221294.21059597</v>
      </c>
      <c r="AB83" s="2">
        <v>596825244.36120605</v>
      </c>
      <c r="AC83" s="2">
        <v>663689334.49803197</v>
      </c>
      <c r="AD83" s="2">
        <v>735801751.31546605</v>
      </c>
      <c r="AE83" s="2">
        <v>808171632.28127897</v>
      </c>
      <c r="AF83" s="2">
        <v>878248404.50727701</v>
      </c>
      <c r="AG83" s="2">
        <v>948374699.06290603</v>
      </c>
      <c r="AH83" s="1">
        <f>(Table1[[#This Row],[2050_BUILDINGS]]/Table1[[#This Row],[2020_BUILDINGS]])-1</f>
        <v>0.68837461217768814</v>
      </c>
      <c r="AI83" s="1">
        <f>(Table1[[#This Row],[2050_DWELLINGS]]/Table1[[#This Row],[2020_DWELLINGS]])-1</f>
        <v>0.69213479651589105</v>
      </c>
      <c r="AJ83" s="1">
        <f>(Table1[[#This Row],[2050_OCCUPANTS]]/Table1[[#This Row],[2020_OCCUPANTS]])-1</f>
        <v>0.7391304347826082</v>
      </c>
      <c r="AK83" s="1">
        <f>(Table1[[#This Row],[2050_TOTAL_REPL_COST_USD]]/Table1[[#This Row],[2020_TOTAL_REPL_COST_USD]])-1</f>
        <v>0.75553001932056096</v>
      </c>
      <c r="AL83"/>
      <c r="AM83"/>
    </row>
    <row r="84" spans="1:39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13821.294935739899</v>
      </c>
      <c r="G84" s="2">
        <v>15216.4005599717</v>
      </c>
      <c r="H84" s="2">
        <v>16843.856998129799</v>
      </c>
      <c r="I84" s="2">
        <v>18559.769947252898</v>
      </c>
      <c r="J84" s="2">
        <v>20230.8359941208</v>
      </c>
      <c r="K84" s="2">
        <v>21804.7828326993</v>
      </c>
      <c r="L84" s="2">
        <v>23335.523476923299</v>
      </c>
      <c r="M84" s="2">
        <v>14444.987443898601</v>
      </c>
      <c r="N84" s="2">
        <v>15908.7417669061</v>
      </c>
      <c r="O84" s="2">
        <v>17617.5932222103</v>
      </c>
      <c r="P84" s="2">
        <v>19420.616005746699</v>
      </c>
      <c r="Q84" s="2">
        <v>21176.864980946299</v>
      </c>
      <c r="R84" s="2">
        <v>22832.036978914199</v>
      </c>
      <c r="S84" s="2">
        <v>24442.865889056</v>
      </c>
      <c r="T84" s="2">
        <v>70699.593749999898</v>
      </c>
      <c r="U84" s="2">
        <v>78164.768245341606</v>
      </c>
      <c r="V84" s="2">
        <v>86947.326475155307</v>
      </c>
      <c r="W84" s="2">
        <v>96315.388586956498</v>
      </c>
      <c r="X84" s="2">
        <v>105537.07472826001</v>
      </c>
      <c r="Y84" s="2">
        <v>114319.632958074</v>
      </c>
      <c r="Z84" s="2">
        <v>122955.81521739101</v>
      </c>
      <c r="AA84" s="2">
        <v>346975945.87595701</v>
      </c>
      <c r="AB84" s="2">
        <v>383331804.76989901</v>
      </c>
      <c r="AC84" s="2">
        <v>426277596.00210601</v>
      </c>
      <c r="AD84" s="2">
        <v>472594307.88069397</v>
      </c>
      <c r="AE84" s="2">
        <v>519076385.07784802</v>
      </c>
      <c r="AF84" s="2">
        <v>564085633.30191195</v>
      </c>
      <c r="AG84" s="2">
        <v>609126688.96738803</v>
      </c>
      <c r="AH84" s="1">
        <f>(Table1[[#This Row],[2050_BUILDINGS]]/Table1[[#This Row],[2020_BUILDINGS]])-1</f>
        <v>0.68837461217768836</v>
      </c>
      <c r="AI84" s="1">
        <f>(Table1[[#This Row],[2050_DWELLINGS]]/Table1[[#This Row],[2020_DWELLINGS]])-1</f>
        <v>0.69213479651589371</v>
      </c>
      <c r="AJ84" s="1">
        <f>(Table1[[#This Row],[2050_OCCUPANTS]]/Table1[[#This Row],[2020_OCCUPANTS]])-1</f>
        <v>0.73913043478260687</v>
      </c>
      <c r="AK84" s="1">
        <f>(Table1[[#This Row],[2050_TOTAL_REPL_COST_USD]]/Table1[[#This Row],[2020_TOTAL_REPL_COST_USD]])-1</f>
        <v>0.75553001932055897</v>
      </c>
      <c r="AL84"/>
      <c r="AM84"/>
    </row>
    <row r="85" spans="1:39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39098.006897790801</v>
      </c>
      <c r="G85" s="2">
        <v>43044.514773714604</v>
      </c>
      <c r="H85" s="2">
        <v>47648.302142466899</v>
      </c>
      <c r="I85" s="2">
        <v>52502.317387257201</v>
      </c>
      <c r="J85" s="2">
        <v>57229.468651365903</v>
      </c>
      <c r="K85" s="2">
        <v>61681.886795802602</v>
      </c>
      <c r="L85" s="2">
        <v>66012.082232978195</v>
      </c>
      <c r="M85" s="2">
        <v>40862.323056259796</v>
      </c>
      <c r="N85" s="2">
        <v>45003.025999341298</v>
      </c>
      <c r="O85" s="2">
        <v>49837.0655229474</v>
      </c>
      <c r="P85" s="2">
        <v>54937.499133208497</v>
      </c>
      <c r="Q85" s="2">
        <v>59905.617885166597</v>
      </c>
      <c r="R85" s="2">
        <v>64587.807686806598</v>
      </c>
      <c r="S85" s="2">
        <v>69144.558709970603</v>
      </c>
      <c r="T85" s="2">
        <v>199996.6875</v>
      </c>
      <c r="U85" s="2">
        <v>221114.35015527901</v>
      </c>
      <c r="V85" s="2">
        <v>245958.65916149001</v>
      </c>
      <c r="W85" s="2">
        <v>272459.25543478201</v>
      </c>
      <c r="X85" s="2">
        <v>298545.77989130397</v>
      </c>
      <c r="Y85" s="2">
        <v>323390.08889751497</v>
      </c>
      <c r="Z85" s="2">
        <v>347820.32608695602</v>
      </c>
      <c r="AA85" s="2">
        <v>981533784.51867902</v>
      </c>
      <c r="AB85" s="2">
        <v>1084378100.36746</v>
      </c>
      <c r="AC85" s="2">
        <v>1205864173.1004901</v>
      </c>
      <c r="AD85" s="2">
        <v>1336885986.1022</v>
      </c>
      <c r="AE85" s="2">
        <v>1468375588.4388499</v>
      </c>
      <c r="AF85" s="2">
        <v>1595698817.24705</v>
      </c>
      <c r="AG85" s="2">
        <v>1723112023.6998501</v>
      </c>
      <c r="AH85" s="1">
        <f>(Table1[[#This Row],[2050_BUILDINGS]]/Table1[[#This Row],[2020_BUILDINGS]])-1</f>
        <v>0.68837461217769014</v>
      </c>
      <c r="AI85" s="1">
        <f>(Table1[[#This Row],[2050_DWELLINGS]]/Table1[[#This Row],[2020_DWELLINGS]])-1</f>
        <v>0.69213479651588683</v>
      </c>
      <c r="AJ85" s="1">
        <f>(Table1[[#This Row],[2050_OCCUPANTS]]/Table1[[#This Row],[2020_OCCUPANTS]])-1</f>
        <v>0.7391304347826062</v>
      </c>
      <c r="AK85" s="1">
        <f>(Table1[[#This Row],[2050_TOTAL_REPL_COST_USD]]/Table1[[#This Row],[2020_TOTAL_REPL_COST_USD]])-1</f>
        <v>0.75553001932055097</v>
      </c>
      <c r="AL85"/>
      <c r="AM85"/>
    </row>
    <row r="86" spans="1:39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60361.553545975403</v>
      </c>
      <c r="G86" s="2">
        <v>66454.379379653605</v>
      </c>
      <c r="H86" s="2">
        <v>73561.947765420293</v>
      </c>
      <c r="I86" s="2">
        <v>81055.831069429507</v>
      </c>
      <c r="J86" s="2">
        <v>88353.855106673902</v>
      </c>
      <c r="K86" s="2">
        <v>95227.731745374695</v>
      </c>
      <c r="L86" s="2">
        <v>101912.914558629</v>
      </c>
      <c r="M86" s="2">
        <v>63085.397361079697</v>
      </c>
      <c r="N86" s="2">
        <v>69478.031724007393</v>
      </c>
      <c r="O86" s="2">
        <v>76941.075462024499</v>
      </c>
      <c r="P86" s="2">
        <v>84815.392362072496</v>
      </c>
      <c r="Q86" s="2">
        <v>92485.434644612295</v>
      </c>
      <c r="R86" s="2">
        <v>99714.044818091003</v>
      </c>
      <c r="S86" s="2">
        <v>106748.996026714</v>
      </c>
      <c r="T86" s="2">
        <v>308765.375</v>
      </c>
      <c r="U86" s="2">
        <v>341367.930124223</v>
      </c>
      <c r="V86" s="2">
        <v>379723.87732919201</v>
      </c>
      <c r="W86" s="2">
        <v>420636.88768115902</v>
      </c>
      <c r="X86" s="2">
        <v>460910.63224637602</v>
      </c>
      <c r="Y86" s="2">
        <v>499266.57945134502</v>
      </c>
      <c r="Z86" s="2">
        <v>536983.26086956495</v>
      </c>
      <c r="AA86" s="2">
        <v>1515343333.1343501</v>
      </c>
      <c r="AB86" s="2">
        <v>1674119781.61762</v>
      </c>
      <c r="AC86" s="2">
        <v>1861676352.0467701</v>
      </c>
      <c r="AD86" s="2">
        <v>2063954698.4051499</v>
      </c>
      <c r="AE86" s="2">
        <v>2266955242.4720402</v>
      </c>
      <c r="AF86" s="2">
        <v>2463523520.58002</v>
      </c>
      <c r="AG86" s="2">
        <v>2660230710.89463</v>
      </c>
      <c r="AH86" s="1">
        <f>(Table1[[#This Row],[2050_BUILDINGS]]/Table1[[#This Row],[2020_BUILDINGS]])-1</f>
        <v>0.68837461217768836</v>
      </c>
      <c r="AI86" s="1">
        <f>(Table1[[#This Row],[2050_DWELLINGS]]/Table1[[#This Row],[2020_DWELLINGS]])-1</f>
        <v>0.6921347965158795</v>
      </c>
      <c r="AJ86" s="1">
        <f>(Table1[[#This Row],[2050_OCCUPANTS]]/Table1[[#This Row],[2020_OCCUPANTS]])-1</f>
        <v>0.73913043478260776</v>
      </c>
      <c r="AK86" s="1">
        <f>(Table1[[#This Row],[2050_TOTAL_REPL_COST_USD]]/Table1[[#This Row],[2020_TOTAL_REPL_COST_USD]])-1</f>
        <v>0.75553001932056163</v>
      </c>
      <c r="AL86"/>
      <c r="AM86"/>
    </row>
    <row r="87" spans="1:39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104213.944608898</v>
      </c>
      <c r="G87" s="2">
        <v>114733.180391306</v>
      </c>
      <c r="H87" s="2">
        <v>127004.36452334</v>
      </c>
      <c r="I87" s="2">
        <v>139942.51958514901</v>
      </c>
      <c r="J87" s="2">
        <v>152542.52452359899</v>
      </c>
      <c r="K87" s="2">
        <v>164410.24092901501</v>
      </c>
      <c r="L87" s="2">
        <v>175952.17831255501</v>
      </c>
      <c r="M87" s="2">
        <v>108916.64842937401</v>
      </c>
      <c r="N87" s="2">
        <v>119953.502258785</v>
      </c>
      <c r="O87" s="2">
        <v>132838.41295173299</v>
      </c>
      <c r="P87" s="2">
        <v>146433.384867582</v>
      </c>
      <c r="Q87" s="2">
        <v>159675.67759571201</v>
      </c>
      <c r="R87" s="2">
        <v>172155.83981758801</v>
      </c>
      <c r="S87" s="2">
        <v>184301.65072723301</v>
      </c>
      <c r="T87" s="2">
        <v>533082</v>
      </c>
      <c r="U87" s="2">
        <v>589370.16149068298</v>
      </c>
      <c r="V87" s="2">
        <v>655591.52795031003</v>
      </c>
      <c r="W87" s="2">
        <v>726227.65217391297</v>
      </c>
      <c r="X87" s="2">
        <v>795760.08695652196</v>
      </c>
      <c r="Y87" s="2">
        <v>861981.45341614902</v>
      </c>
      <c r="Z87" s="2">
        <v>927099.13043478201</v>
      </c>
      <c r="AA87" s="2">
        <v>2616233295.95789</v>
      </c>
      <c r="AB87" s="2">
        <v>2890360104.0896702</v>
      </c>
      <c r="AC87" s="2">
        <v>3214175660.4081502</v>
      </c>
      <c r="AD87" s="2">
        <v>3563408295.1665602</v>
      </c>
      <c r="AE87" s="2">
        <v>3913887800.9475098</v>
      </c>
      <c r="AF87" s="2">
        <v>4253262029.1308198</v>
      </c>
      <c r="AG87" s="2">
        <v>4592876088.6000605</v>
      </c>
      <c r="AH87" s="1">
        <f>(Table1[[#This Row],[2050_BUILDINGS]]/Table1[[#This Row],[2020_BUILDINGS]])-1</f>
        <v>0.68837461217768592</v>
      </c>
      <c r="AI87" s="1">
        <f>(Table1[[#This Row],[2050_DWELLINGS]]/Table1[[#This Row],[2020_DWELLINGS]])-1</f>
        <v>0.69213479651590371</v>
      </c>
      <c r="AJ87" s="1">
        <f>(Table1[[#This Row],[2050_OCCUPANTS]]/Table1[[#This Row],[2020_OCCUPANTS]])-1</f>
        <v>0.73913043478260754</v>
      </c>
      <c r="AK87" s="1">
        <f>(Table1[[#This Row],[2050_TOTAL_REPL_COST_USD]]/Table1[[#This Row],[2020_TOTAL_REPL_COST_USD]])-1</f>
        <v>0.75553001932056518</v>
      </c>
      <c r="AL87"/>
      <c r="AM87"/>
    </row>
    <row r="88" spans="1:39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81264.488416658307</v>
      </c>
      <c r="G88" s="2">
        <v>89467.232469767099</v>
      </c>
      <c r="H88" s="2">
        <v>99036.119862895794</v>
      </c>
      <c r="I88" s="2">
        <v>109125.101295267</v>
      </c>
      <c r="J88" s="2">
        <v>118950.398276522</v>
      </c>
      <c r="K88" s="2">
        <v>128204.667520235</v>
      </c>
      <c r="L88" s="2">
        <v>137204.89911429299</v>
      </c>
      <c r="M88" s="2">
        <v>84931.587110410997</v>
      </c>
      <c r="N88" s="2">
        <v>93537.962039816804</v>
      </c>
      <c r="O88" s="2">
        <v>103585.424303013</v>
      </c>
      <c r="P88" s="2">
        <v>114186.581776961</v>
      </c>
      <c r="Q88" s="2">
        <v>124512.725250886</v>
      </c>
      <c r="R88" s="2">
        <v>134244.570659135</v>
      </c>
      <c r="S88" s="2">
        <v>143715.69387284701</v>
      </c>
      <c r="T88" s="2">
        <v>415689.4375</v>
      </c>
      <c r="U88" s="2">
        <v>459582.11102484498</v>
      </c>
      <c r="V88" s="2">
        <v>511220.55046583799</v>
      </c>
      <c r="W88" s="2">
        <v>566301.55253623205</v>
      </c>
      <c r="X88" s="2">
        <v>620521.91394927504</v>
      </c>
      <c r="Y88" s="2">
        <v>672160.35339026898</v>
      </c>
      <c r="Z88" s="2">
        <v>722938.15217391297</v>
      </c>
      <c r="AA88" s="2">
        <v>2040099923.02405</v>
      </c>
      <c r="AB88" s="2">
        <v>2253859942.4506502</v>
      </c>
      <c r="AC88" s="2">
        <v>2506366510.7830601</v>
      </c>
      <c r="AD88" s="2">
        <v>2778692939.9241099</v>
      </c>
      <c r="AE88" s="2">
        <v>3051991660.5962701</v>
      </c>
      <c r="AF88" s="2">
        <v>3316630650.4993601</v>
      </c>
      <c r="AG88" s="2">
        <v>3581456657.28229</v>
      </c>
      <c r="AH88" s="1">
        <f>(Table1[[#This Row],[2050_BUILDINGS]]/Table1[[#This Row],[2020_BUILDINGS]])-1</f>
        <v>0.68837461217767948</v>
      </c>
      <c r="AI88" s="1">
        <f>(Table1[[#This Row],[2050_DWELLINGS]]/Table1[[#This Row],[2020_DWELLINGS]])-1</f>
        <v>0.69213479651589127</v>
      </c>
      <c r="AJ88" s="1">
        <f>(Table1[[#This Row],[2050_OCCUPANTS]]/Table1[[#This Row],[2020_OCCUPANTS]])-1</f>
        <v>0.73913043478260843</v>
      </c>
      <c r="AK88" s="1">
        <f>(Table1[[#This Row],[2050_TOTAL_REPL_COST_USD]]/Table1[[#This Row],[2020_TOTAL_REPL_COST_USD]])-1</f>
        <v>0.75553001932056318</v>
      </c>
      <c r="AL88"/>
      <c r="AM88"/>
    </row>
    <row r="89" spans="1:39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28336.261093411998</v>
      </c>
      <c r="G89" s="2">
        <v>31196.490717692501</v>
      </c>
      <c r="H89" s="2">
        <v>34533.083328168701</v>
      </c>
      <c r="I89" s="2">
        <v>38051.028467606302</v>
      </c>
      <c r="J89" s="2">
        <v>41477.029000012102</v>
      </c>
      <c r="K89" s="2">
        <v>44703.916840295598</v>
      </c>
      <c r="L89" s="2">
        <v>47842.2238341552</v>
      </c>
      <c r="M89" s="2">
        <v>29614.948353568099</v>
      </c>
      <c r="N89" s="2">
        <v>32615.9207563852</v>
      </c>
      <c r="O89" s="2">
        <v>36119.388501809197</v>
      </c>
      <c r="P89" s="2">
        <v>39815.925229315297</v>
      </c>
      <c r="Q89" s="2">
        <v>43416.566828939103</v>
      </c>
      <c r="R89" s="2">
        <v>46809.981563736597</v>
      </c>
      <c r="S89" s="2">
        <v>50112.484606093698</v>
      </c>
      <c r="T89" s="2">
        <v>144947.5</v>
      </c>
      <c r="U89" s="2">
        <v>160252.51552794999</v>
      </c>
      <c r="V89" s="2">
        <v>178258.41614906801</v>
      </c>
      <c r="W89" s="2">
        <v>197464.710144927</v>
      </c>
      <c r="X89" s="2">
        <v>216370.905797101</v>
      </c>
      <c r="Y89" s="2">
        <v>234376.806418219</v>
      </c>
      <c r="Z89" s="2">
        <v>252082.60869565199</v>
      </c>
      <c r="AA89" s="2">
        <v>711366123.15902102</v>
      </c>
      <c r="AB89" s="2">
        <v>785902490.02505803</v>
      </c>
      <c r="AC89" s="2">
        <v>873949460.94036496</v>
      </c>
      <c r="AD89" s="2">
        <v>968907454.88246799</v>
      </c>
      <c r="AE89" s="2">
        <v>1064204478.9128799</v>
      </c>
      <c r="AF89" s="2">
        <v>1156481925.7964799</v>
      </c>
      <c r="AG89" s="2">
        <v>1248824583.9333401</v>
      </c>
      <c r="AH89" s="1">
        <f>(Table1[[#This Row],[2050_BUILDINGS]]/Table1[[#This Row],[2020_BUILDINGS]])-1</f>
        <v>0.68837461217768836</v>
      </c>
      <c r="AI89" s="1">
        <f>(Table1[[#This Row],[2050_DWELLINGS]]/Table1[[#This Row],[2020_DWELLINGS]])-1</f>
        <v>0.69213479651589505</v>
      </c>
      <c r="AJ89" s="1">
        <f>(Table1[[#This Row],[2050_OCCUPANTS]]/Table1[[#This Row],[2020_OCCUPANTS]])-1</f>
        <v>0.73913043478260732</v>
      </c>
      <c r="AK89" s="1">
        <f>(Table1[[#This Row],[2050_TOTAL_REPL_COST_USD]]/Table1[[#This Row],[2020_TOTAL_REPL_COST_USD]])-1</f>
        <v>0.75553001932054875</v>
      </c>
      <c r="AL89"/>
      <c r="AM89"/>
    </row>
    <row r="90" spans="1:39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508083.62400403997</v>
      </c>
      <c r="G90" s="2">
        <v>575954.79903019103</v>
      </c>
      <c r="H90" s="2">
        <v>649826.88496363501</v>
      </c>
      <c r="I90" s="2">
        <v>729731.48090478498</v>
      </c>
      <c r="J90" s="2">
        <v>813875.75846031599</v>
      </c>
      <c r="K90" s="2">
        <v>902152.67283023905</v>
      </c>
      <c r="L90" s="2">
        <v>994652.414391272</v>
      </c>
      <c r="M90" s="2">
        <v>531772.51068917604</v>
      </c>
      <c r="N90" s="2">
        <v>603129.03024985199</v>
      </c>
      <c r="O90" s="2">
        <v>680875.66954973806</v>
      </c>
      <c r="P90" s="2">
        <v>765048.06348699401</v>
      </c>
      <c r="Q90" s="2">
        <v>853693.02481600305</v>
      </c>
      <c r="R90" s="2">
        <v>946676.90239307098</v>
      </c>
      <c r="S90" s="2">
        <v>1044143.90993579</v>
      </c>
      <c r="T90" s="2">
        <v>2664884.75</v>
      </c>
      <c r="U90" s="2">
        <v>3018183.8645833302</v>
      </c>
      <c r="V90" s="2">
        <v>3401765.76041666</v>
      </c>
      <c r="W90" s="2">
        <v>3815630.4374999902</v>
      </c>
      <c r="X90" s="2">
        <v>4249683.6354166605</v>
      </c>
      <c r="Y90" s="2">
        <v>4703925.3541666605</v>
      </c>
      <c r="Z90" s="2">
        <v>5178355.5937499898</v>
      </c>
      <c r="AA90" s="2">
        <v>25407982643.208302</v>
      </c>
      <c r="AB90" s="2">
        <v>28953331292.391102</v>
      </c>
      <c r="AC90" s="2">
        <v>32880141561.767399</v>
      </c>
      <c r="AD90" s="2">
        <v>37206726422.906097</v>
      </c>
      <c r="AE90" s="2">
        <v>41911446734.165298</v>
      </c>
      <c r="AF90" s="2">
        <v>46950189021.784302</v>
      </c>
      <c r="AG90" s="2">
        <v>52361833534.191399</v>
      </c>
      <c r="AH90" s="1">
        <f>(Table1[[#This Row],[2050_BUILDINGS]]/Table1[[#This Row],[2020_BUILDINGS]])-1</f>
        <v>0.95765493591929496</v>
      </c>
      <c r="AI90" s="1">
        <f>(Table1[[#This Row],[2050_DWELLINGS]]/Table1[[#This Row],[2020_DWELLINGS]])-1</f>
        <v>0.96351614449303091</v>
      </c>
      <c r="AJ90" s="1">
        <f>(Table1[[#This Row],[2050_OCCUPANTS]]/Table1[[#This Row],[2020_OCCUPANTS]])-1</f>
        <v>0.94318181818181435</v>
      </c>
      <c r="AK90" s="1">
        <f>(Table1[[#This Row],[2050_TOTAL_REPL_COST_USD]]/Table1[[#This Row],[2020_TOTAL_REPL_COST_USD]])-1</f>
        <v>1.0608418334301728</v>
      </c>
      <c r="AL90"/>
      <c r="AM90"/>
    </row>
    <row r="91" spans="1:39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306049.994750357</v>
      </c>
      <c r="G91" s="2">
        <v>346932.97499041498</v>
      </c>
      <c r="H91" s="2">
        <v>391430.672700011</v>
      </c>
      <c r="I91" s="2">
        <v>439562.12195948302</v>
      </c>
      <c r="J91" s="2">
        <v>490247.39203608403</v>
      </c>
      <c r="K91" s="2">
        <v>543422.00326755794</v>
      </c>
      <c r="L91" s="2">
        <v>599140.28286111099</v>
      </c>
      <c r="M91" s="2">
        <v>320319.26717542298</v>
      </c>
      <c r="N91" s="2">
        <v>363301.68464608502</v>
      </c>
      <c r="O91" s="2">
        <v>410133.263987438</v>
      </c>
      <c r="P91" s="2">
        <v>460835.47028885101</v>
      </c>
      <c r="Q91" s="2">
        <v>514231.77882481198</v>
      </c>
      <c r="R91" s="2">
        <v>570241.68329696194</v>
      </c>
      <c r="S91" s="2">
        <v>628952.05249112099</v>
      </c>
      <c r="T91" s="2">
        <v>1605223.87499999</v>
      </c>
      <c r="U91" s="2">
        <v>1818037.64630681</v>
      </c>
      <c r="V91" s="2">
        <v>2049092.59801136</v>
      </c>
      <c r="W91" s="2">
        <v>2298388.7301136302</v>
      </c>
      <c r="X91" s="2">
        <v>2559845.6491477201</v>
      </c>
      <c r="Y91" s="2">
        <v>2833463.3551136302</v>
      </c>
      <c r="Z91" s="2">
        <v>3119241.84801136</v>
      </c>
      <c r="AA91" s="2">
        <v>15304789580.2862</v>
      </c>
      <c r="AB91" s="2">
        <v>17440370977.142899</v>
      </c>
      <c r="AC91" s="2">
        <v>19805730153.369202</v>
      </c>
      <c r="AD91" s="2">
        <v>22411898137.299198</v>
      </c>
      <c r="AE91" s="2">
        <v>25245840343.9296</v>
      </c>
      <c r="AF91" s="2">
        <v>28280984516.696602</v>
      </c>
      <c r="AG91" s="2">
        <v>31540750618.900002</v>
      </c>
      <c r="AH91" s="1">
        <f>(Table1[[#This Row],[2050_BUILDINGS]]/Table1[[#This Row],[2020_BUILDINGS]])-1</f>
        <v>0.95765493591929585</v>
      </c>
      <c r="AI91" s="1">
        <f>(Table1[[#This Row],[2050_DWELLINGS]]/Table1[[#This Row],[2020_DWELLINGS]])-1</f>
        <v>0.96351614449303535</v>
      </c>
      <c r="AJ91" s="1">
        <f>(Table1[[#This Row],[2050_OCCUPANTS]]/Table1[[#This Row],[2020_OCCUPANTS]])-1</f>
        <v>0.94318181818182811</v>
      </c>
      <c r="AK91" s="1">
        <f>(Table1[[#This Row],[2050_TOTAL_REPL_COST_USD]]/Table1[[#This Row],[2020_TOTAL_REPL_COST_USD]])-1</f>
        <v>1.0608418334301719</v>
      </c>
      <c r="AL91"/>
      <c r="AM91"/>
    </row>
    <row r="92" spans="1:39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194041.33316433601</v>
      </c>
      <c r="G92" s="2">
        <v>219961.89557435201</v>
      </c>
      <c r="H92" s="2">
        <v>248174.255431953</v>
      </c>
      <c r="I92" s="2">
        <v>278690.48069461802</v>
      </c>
      <c r="J92" s="2">
        <v>310825.87538880901</v>
      </c>
      <c r="K92" s="2">
        <v>344539.55822114099</v>
      </c>
      <c r="L92" s="2">
        <v>379865.973641522</v>
      </c>
      <c r="M92" s="2">
        <v>203088.31467761201</v>
      </c>
      <c r="N92" s="2">
        <v>230339.95895696001</v>
      </c>
      <c r="O92" s="2">
        <v>260032.04275196299</v>
      </c>
      <c r="P92" s="2">
        <v>292178.17532459798</v>
      </c>
      <c r="Q92" s="2">
        <v>326032.418330952</v>
      </c>
      <c r="R92" s="2">
        <v>361543.72929518903</v>
      </c>
      <c r="S92" s="2">
        <v>398767.18462737399</v>
      </c>
      <c r="T92" s="2">
        <v>1017741.5</v>
      </c>
      <c r="U92" s="2">
        <v>1152669.3503787799</v>
      </c>
      <c r="V92" s="2">
        <v>1299162.4450757499</v>
      </c>
      <c r="W92" s="2">
        <v>1457220.7840909001</v>
      </c>
      <c r="X92" s="2">
        <v>1622989.28598484</v>
      </c>
      <c r="Y92" s="2">
        <v>1796467.9507575701</v>
      </c>
      <c r="Z92" s="2">
        <v>1977656.7784090899</v>
      </c>
      <c r="AA92" s="2">
        <v>9703518460.7037296</v>
      </c>
      <c r="AB92" s="2">
        <v>11057516397.1031</v>
      </c>
      <c r="AC92" s="2">
        <v>12557197677.4175</v>
      </c>
      <c r="AD92" s="2">
        <v>14209556176.7682</v>
      </c>
      <c r="AE92" s="2">
        <v>16006327728.2064</v>
      </c>
      <c r="AF92" s="2">
        <v>17930665031.692001</v>
      </c>
      <c r="AG92" s="2">
        <v>19997416775.280102</v>
      </c>
      <c r="AH92" s="1">
        <f>(Table1[[#This Row],[2050_BUILDINGS]]/Table1[[#This Row],[2020_BUILDINGS]])-1</f>
        <v>0.95765493591929096</v>
      </c>
      <c r="AI92" s="1">
        <f>(Table1[[#This Row],[2050_DWELLINGS]]/Table1[[#This Row],[2020_DWELLINGS]])-1</f>
        <v>0.96351614449304002</v>
      </c>
      <c r="AJ92" s="1">
        <f>(Table1[[#This Row],[2050_OCCUPANTS]]/Table1[[#This Row],[2020_OCCUPANTS]])-1</f>
        <v>0.94318181818181723</v>
      </c>
      <c r="AK92" s="1">
        <f>(Table1[[#This Row],[2050_TOTAL_REPL_COST_USD]]/Table1[[#This Row],[2020_TOTAL_REPL_COST_USD]])-1</f>
        <v>1.0608418334301626</v>
      </c>
      <c r="AL92"/>
      <c r="AM92"/>
    </row>
    <row r="93" spans="1:39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199771.08173974001</v>
      </c>
      <c r="G93" s="2">
        <v>226457.03935252299</v>
      </c>
      <c r="H93" s="2">
        <v>255502.467742826</v>
      </c>
      <c r="I93" s="2">
        <v>286919.79121675499</v>
      </c>
      <c r="J93" s="2">
        <v>320004.095758999</v>
      </c>
      <c r="K93" s="2">
        <v>354713.29291309998</v>
      </c>
      <c r="L93" s="2">
        <v>391082.84422173799</v>
      </c>
      <c r="M93" s="2">
        <v>209085.207003227</v>
      </c>
      <c r="N93" s="2">
        <v>237141.55132993401</v>
      </c>
      <c r="O93" s="2">
        <v>267710.397678826</v>
      </c>
      <c r="P93" s="2">
        <v>300805.757172907</v>
      </c>
      <c r="Q93" s="2">
        <v>335659.665031454</v>
      </c>
      <c r="R93" s="2">
        <v>372219.57157112798</v>
      </c>
      <c r="S93" s="2">
        <v>410542.17952550499</v>
      </c>
      <c r="T93" s="2">
        <v>1047793.87499999</v>
      </c>
      <c r="U93" s="2">
        <v>1186705.94176136</v>
      </c>
      <c r="V93" s="2">
        <v>1337524.7571022699</v>
      </c>
      <c r="W93" s="2">
        <v>1500250.3210227201</v>
      </c>
      <c r="X93" s="2">
        <v>1670913.7173295401</v>
      </c>
      <c r="Y93" s="2">
        <v>1849514.9460227201</v>
      </c>
      <c r="Z93" s="2">
        <v>2036054.0071022699</v>
      </c>
      <c r="AA93" s="2">
        <v>9990048759.0167294</v>
      </c>
      <c r="AB93" s="2">
        <v>11384028216.985001</v>
      </c>
      <c r="AC93" s="2">
        <v>12927992828.7903</v>
      </c>
      <c r="AD93" s="2">
        <v>14629142988.161699</v>
      </c>
      <c r="AE93" s="2">
        <v>16478970499.7363</v>
      </c>
      <c r="AF93" s="2">
        <v>18460130588.0555</v>
      </c>
      <c r="AG93" s="2">
        <v>20587910400.588799</v>
      </c>
      <c r="AH93" s="1">
        <f>(Table1[[#This Row],[2050_BUILDINGS]]/Table1[[#This Row],[2020_BUILDINGS]])-1</f>
        <v>0.95765493591929007</v>
      </c>
      <c r="AI93" s="1">
        <f>(Table1[[#This Row],[2050_DWELLINGS]]/Table1[[#This Row],[2020_DWELLINGS]])-1</f>
        <v>0.9635161444930378</v>
      </c>
      <c r="AJ93" s="1">
        <f>(Table1[[#This Row],[2050_OCCUPANTS]]/Table1[[#This Row],[2020_OCCUPANTS]])-1</f>
        <v>0.94318181818183411</v>
      </c>
      <c r="AK93" s="1">
        <f>(Table1[[#This Row],[2050_TOTAL_REPL_COST_USD]]/Table1[[#This Row],[2020_TOTAL_REPL_COST_USD]])-1</f>
        <v>1.0608418334301666</v>
      </c>
      <c r="AL93"/>
      <c r="AM93"/>
    </row>
    <row r="94" spans="1:39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314276.15764212201</v>
      </c>
      <c r="G94" s="2">
        <v>356258.01081380597</v>
      </c>
      <c r="H94" s="2">
        <v>401951.73961618601</v>
      </c>
      <c r="I94" s="2">
        <v>451376.88973700901</v>
      </c>
      <c r="J94" s="2">
        <v>503424.50353200501</v>
      </c>
      <c r="K94" s="2">
        <v>558028.36822271405</v>
      </c>
      <c r="L94" s="2">
        <v>615244.27124985098</v>
      </c>
      <c r="M94" s="2">
        <v>328928.966617845</v>
      </c>
      <c r="N94" s="2">
        <v>373066.68673075701</v>
      </c>
      <c r="O94" s="2">
        <v>421157.028387903</v>
      </c>
      <c r="P94" s="2">
        <v>473222.03362792701</v>
      </c>
      <c r="Q94" s="2">
        <v>528053.55451275106</v>
      </c>
      <c r="R94" s="2">
        <v>585568.92085597804</v>
      </c>
      <c r="S94" s="2">
        <v>645857.33634555305</v>
      </c>
      <c r="T94" s="2">
        <v>1648369.87499999</v>
      </c>
      <c r="U94" s="2">
        <v>1866903.75994318</v>
      </c>
      <c r="V94" s="2">
        <v>2104169.1207386302</v>
      </c>
      <c r="W94" s="2">
        <v>2360165.95738636</v>
      </c>
      <c r="X94" s="2">
        <v>2628650.4446022701</v>
      </c>
      <c r="Y94" s="2">
        <v>2909622.58238636</v>
      </c>
      <c r="Z94" s="2">
        <v>3203082.3707386302</v>
      </c>
      <c r="AA94" s="2">
        <v>15716159272.399099</v>
      </c>
      <c r="AB94" s="2">
        <v>17909141880.628101</v>
      </c>
      <c r="AC94" s="2">
        <v>20338078348.848999</v>
      </c>
      <c r="AD94" s="2">
        <v>23014296202.822601</v>
      </c>
      <c r="AE94" s="2">
        <v>25924410507.533199</v>
      </c>
      <c r="AF94" s="2">
        <v>29041134784.183399</v>
      </c>
      <c r="AG94" s="2">
        <v>32388518489.411499</v>
      </c>
      <c r="AH94" s="1">
        <f>(Table1[[#This Row],[2050_BUILDINGS]]/Table1[[#This Row],[2020_BUILDINGS]])-1</f>
        <v>0.95765493591929607</v>
      </c>
      <c r="AI94" s="1">
        <f>(Table1[[#This Row],[2050_DWELLINGS]]/Table1[[#This Row],[2020_DWELLINGS]])-1</f>
        <v>0.96351614449304668</v>
      </c>
      <c r="AJ94" s="1">
        <f>(Table1[[#This Row],[2050_OCCUPANTS]]/Table1[[#This Row],[2020_OCCUPANTS]])-1</f>
        <v>0.94318181818182634</v>
      </c>
      <c r="AK94" s="1">
        <f>(Table1[[#This Row],[2050_TOTAL_REPL_COST_USD]]/Table1[[#This Row],[2020_TOTAL_REPL_COST_USD]])-1</f>
        <v>1.0608418334301684</v>
      </c>
      <c r="AL94"/>
      <c r="AM94"/>
    </row>
    <row r="95" spans="1:39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249886.714131735</v>
      </c>
      <c r="G95" s="2">
        <v>283267.25251218502</v>
      </c>
      <c r="H95" s="2">
        <v>319599.17101506901</v>
      </c>
      <c r="I95" s="2">
        <v>358898.01077377802</v>
      </c>
      <c r="J95" s="2">
        <v>400282.01930693298</v>
      </c>
      <c r="K95" s="2">
        <v>443698.54962481098</v>
      </c>
      <c r="L95" s="2">
        <v>489191.959340645</v>
      </c>
      <c r="M95" s="2">
        <v>261537.43022555101</v>
      </c>
      <c r="N95" s="2">
        <v>296632.137794304</v>
      </c>
      <c r="O95" s="2">
        <v>334869.64695928898</v>
      </c>
      <c r="P95" s="2">
        <v>376267.48374809301</v>
      </c>
      <c r="Q95" s="2">
        <v>419865.02766472998</v>
      </c>
      <c r="R95" s="2">
        <v>465596.54613377701</v>
      </c>
      <c r="S95" s="2">
        <v>513532.96663709101</v>
      </c>
      <c r="T95" s="2">
        <v>1310649</v>
      </c>
      <c r="U95" s="2">
        <v>1484409.2840909001</v>
      </c>
      <c r="V95" s="2">
        <v>1673063.30681818</v>
      </c>
      <c r="W95" s="2">
        <v>1876611.06818181</v>
      </c>
      <c r="X95" s="2">
        <v>2090087.98863636</v>
      </c>
      <c r="Y95" s="2">
        <v>2313494.06818181</v>
      </c>
      <c r="Z95" s="2">
        <v>2546829.3068181798</v>
      </c>
      <c r="AA95" s="2">
        <v>12496205339.9639</v>
      </c>
      <c r="AB95" s="2">
        <v>14239885873.128599</v>
      </c>
      <c r="AC95" s="2">
        <v>16171177630.7733</v>
      </c>
      <c r="AD95" s="2">
        <v>18299087335.561298</v>
      </c>
      <c r="AE95" s="2">
        <v>20612972381.145901</v>
      </c>
      <c r="AF95" s="2">
        <v>23091136789.766399</v>
      </c>
      <c r="AG95" s="2">
        <v>25752702723.730999</v>
      </c>
      <c r="AH95" s="1">
        <f>(Table1[[#This Row],[2050_BUILDINGS]]/Table1[[#This Row],[2020_BUILDINGS]])-1</f>
        <v>0.9576549359192954</v>
      </c>
      <c r="AI95" s="1">
        <f>(Table1[[#This Row],[2050_DWELLINGS]]/Table1[[#This Row],[2020_DWELLINGS]])-1</f>
        <v>0.96351614449303846</v>
      </c>
      <c r="AJ95" s="1">
        <f>(Table1[[#This Row],[2050_OCCUPANTS]]/Table1[[#This Row],[2020_OCCUPANTS]])-1</f>
        <v>0.94318181818181657</v>
      </c>
      <c r="AK95" s="1">
        <f>(Table1[[#This Row],[2050_TOTAL_REPL_COST_USD]]/Table1[[#This Row],[2020_TOTAL_REPL_COST_USD]])-1</f>
        <v>1.060841833430163</v>
      </c>
      <c r="AL95"/>
      <c r="AM95"/>
    </row>
    <row r="96" spans="1:39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64734.0711366334</v>
      </c>
      <c r="G96" s="2">
        <v>73381.422211728597</v>
      </c>
      <c r="H96" s="2">
        <v>82793.339148041996</v>
      </c>
      <c r="I96" s="2">
        <v>92973.847933259807</v>
      </c>
      <c r="J96" s="2">
        <v>103694.527348381</v>
      </c>
      <c r="K96" s="2">
        <v>114941.73899734201</v>
      </c>
      <c r="L96" s="2">
        <v>126726.97388278</v>
      </c>
      <c r="M96" s="2">
        <v>67752.231934138399</v>
      </c>
      <c r="N96" s="2">
        <v>76843.644833654602</v>
      </c>
      <c r="O96" s="2">
        <v>86749.212030272101</v>
      </c>
      <c r="P96" s="2">
        <v>97473.473705810393</v>
      </c>
      <c r="Q96" s="2">
        <v>108767.577592399</v>
      </c>
      <c r="R96" s="2">
        <v>120614.495424936</v>
      </c>
      <c r="S96" s="2">
        <v>133032.60122811701</v>
      </c>
      <c r="T96" s="2">
        <v>339528.43749999901</v>
      </c>
      <c r="U96" s="2">
        <v>384541.67732007499</v>
      </c>
      <c r="V96" s="2">
        <v>433413.19483901502</v>
      </c>
      <c r="W96" s="2">
        <v>486142.990056818</v>
      </c>
      <c r="X96" s="2">
        <v>541444.97040719597</v>
      </c>
      <c r="Y96" s="2">
        <v>599319.13589015102</v>
      </c>
      <c r="Z96" s="2">
        <v>659765.48650568095</v>
      </c>
      <c r="AA96" s="2">
        <v>3237187892.2252302</v>
      </c>
      <c r="AB96" s="2">
        <v>3688894738.92835</v>
      </c>
      <c r="AC96" s="2">
        <v>4189202962.4341898</v>
      </c>
      <c r="AD96" s="2">
        <v>4740445787.3306704</v>
      </c>
      <c r="AE96" s="2">
        <v>5339866207.3531103</v>
      </c>
      <c r="AF96" s="2">
        <v>5981843799.7726097</v>
      </c>
      <c r="AG96" s="2">
        <v>6671332230.9713898</v>
      </c>
      <c r="AH96" s="1">
        <f>(Table1[[#This Row],[2050_BUILDINGS]]/Table1[[#This Row],[2020_BUILDINGS]])-1</f>
        <v>0.95765493591927742</v>
      </c>
      <c r="AI96" s="1">
        <f>(Table1[[#This Row],[2050_DWELLINGS]]/Table1[[#This Row],[2020_DWELLINGS]])-1</f>
        <v>0.96351614449303047</v>
      </c>
      <c r="AJ96" s="1">
        <f>(Table1[[#This Row],[2050_OCCUPANTS]]/Table1[[#This Row],[2020_OCCUPANTS]])-1</f>
        <v>0.94318181818182123</v>
      </c>
      <c r="AK96" s="1">
        <f>(Table1[[#This Row],[2050_TOTAL_REPL_COST_USD]]/Table1[[#This Row],[2020_TOTAL_REPL_COST_USD]])-1</f>
        <v>1.0608418334301697</v>
      </c>
      <c r="AL96"/>
      <c r="AM96"/>
    </row>
    <row r="97" spans="1:39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1038744.96312793</v>
      </c>
      <c r="G97" s="2">
        <v>1177503.30500165</v>
      </c>
      <c r="H97" s="2">
        <v>1328530.13120478</v>
      </c>
      <c r="I97" s="2">
        <v>1491890.0441075901</v>
      </c>
      <c r="J97" s="2">
        <v>1663917.7189970899</v>
      </c>
      <c r="K97" s="2">
        <v>1844394.30952288</v>
      </c>
      <c r="L97" s="2">
        <v>2033504.2042287099</v>
      </c>
      <c r="M97" s="2">
        <v>1087175.3997013001</v>
      </c>
      <c r="N97" s="2">
        <v>1233059.3089205499</v>
      </c>
      <c r="O97" s="2">
        <v>1392007.4154083</v>
      </c>
      <c r="P97" s="2">
        <v>1564092.5724690801</v>
      </c>
      <c r="Q97" s="2">
        <v>1745321.61181802</v>
      </c>
      <c r="R97" s="2">
        <v>1935421.2921110401</v>
      </c>
      <c r="S97" s="2">
        <v>2134686.4492091802</v>
      </c>
      <c r="T97" s="2">
        <v>5448188.9999999898</v>
      </c>
      <c r="U97" s="2">
        <v>6170486.7840909101</v>
      </c>
      <c r="V97" s="2">
        <v>6954695.8068181798</v>
      </c>
      <c r="W97" s="2">
        <v>7800816.06818181</v>
      </c>
      <c r="X97" s="2">
        <v>8688210.4886363596</v>
      </c>
      <c r="Y97" s="2">
        <v>9616879.0681818109</v>
      </c>
      <c r="Z97" s="2">
        <v>10586821.8068181</v>
      </c>
      <c r="AA97" s="2">
        <v>51945019967.155701</v>
      </c>
      <c r="AB97" s="2">
        <v>59193261945.215797</v>
      </c>
      <c r="AC97" s="2">
        <v>67221378176.022102</v>
      </c>
      <c r="AD97" s="2">
        <v>76066808376.341995</v>
      </c>
      <c r="AE97" s="2">
        <v>85685312684.222198</v>
      </c>
      <c r="AF97" s="2">
        <v>95986703881.436493</v>
      </c>
      <c r="AG97" s="2">
        <v>107050470186.679</v>
      </c>
      <c r="AH97" s="1">
        <f>(Table1[[#This Row],[2050_BUILDINGS]]/Table1[[#This Row],[2020_BUILDINGS]])-1</f>
        <v>0.95765493591930628</v>
      </c>
      <c r="AI97" s="1">
        <f>(Table1[[#This Row],[2050_DWELLINGS]]/Table1[[#This Row],[2020_DWELLINGS]])-1</f>
        <v>0.96351614449304335</v>
      </c>
      <c r="AJ97" s="1">
        <f>(Table1[[#This Row],[2050_OCCUPANTS]]/Table1[[#This Row],[2020_OCCUPANTS]])-1</f>
        <v>0.9431818181818068</v>
      </c>
      <c r="AK97" s="1">
        <f>(Table1[[#This Row],[2050_TOTAL_REPL_COST_USD]]/Table1[[#This Row],[2020_TOTAL_REPL_COST_USD]])-1</f>
        <v>1.0608418334301519</v>
      </c>
      <c r="AL97"/>
      <c r="AM97"/>
    </row>
    <row r="98" spans="1:39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77137.966668436202</v>
      </c>
      <c r="G98" s="2">
        <v>87442.263421116397</v>
      </c>
      <c r="H98" s="2">
        <v>98657.626863761907</v>
      </c>
      <c r="I98" s="2">
        <v>110788.854416009</v>
      </c>
      <c r="J98" s="2">
        <v>123563.756362792</v>
      </c>
      <c r="K98" s="2">
        <v>136966.08101281</v>
      </c>
      <c r="L98" s="2">
        <v>151009.52119524201</v>
      </c>
      <c r="M98" s="2">
        <v>80734.446588670602</v>
      </c>
      <c r="N98" s="2">
        <v>91567.893225012594</v>
      </c>
      <c r="O98" s="2">
        <v>103371.496780733</v>
      </c>
      <c r="P98" s="2">
        <v>116150.667395928</v>
      </c>
      <c r="Q98" s="2">
        <v>129608.869450218</v>
      </c>
      <c r="R98" s="2">
        <v>143725.81183997</v>
      </c>
      <c r="S98" s="2">
        <v>158523.38929356501</v>
      </c>
      <c r="T98" s="2">
        <v>404586.53124999901</v>
      </c>
      <c r="U98" s="2">
        <v>458224.89713541599</v>
      </c>
      <c r="V98" s="2">
        <v>516460.83723958302</v>
      </c>
      <c r="W98" s="2">
        <v>579294.3515625</v>
      </c>
      <c r="X98" s="2">
        <v>645192.91536458302</v>
      </c>
      <c r="Y98" s="2">
        <v>714156.52864583302</v>
      </c>
      <c r="Z98" s="2">
        <v>786185.19140625</v>
      </c>
      <c r="AA98" s="2">
        <v>3857475473.8177199</v>
      </c>
      <c r="AB98" s="2">
        <v>4395735266.1200705</v>
      </c>
      <c r="AC98" s="2">
        <v>4991909095.3124399</v>
      </c>
      <c r="AD98" s="2">
        <v>5648777262.3605099</v>
      </c>
      <c r="AE98" s="2">
        <v>6363054482.5043802</v>
      </c>
      <c r="AF98" s="2">
        <v>7128043386.4374599</v>
      </c>
      <c r="AG98" s="2">
        <v>7949646827.8744202</v>
      </c>
      <c r="AH98" s="1">
        <f>(Table1[[#This Row],[2050_BUILDINGS]]/Table1[[#This Row],[2020_BUILDINGS]])-1</f>
        <v>0.95765493591929274</v>
      </c>
      <c r="AI98" s="1">
        <f>(Table1[[#This Row],[2050_DWELLINGS]]/Table1[[#This Row],[2020_DWELLINGS]])-1</f>
        <v>0.96351614449303069</v>
      </c>
      <c r="AJ98" s="1">
        <f>(Table1[[#This Row],[2050_OCCUPANTS]]/Table1[[#This Row],[2020_OCCUPANTS]])-1</f>
        <v>0.94318181818182301</v>
      </c>
      <c r="AK98" s="1">
        <f>(Table1[[#This Row],[2050_TOTAL_REPL_COST_USD]]/Table1[[#This Row],[2020_TOTAL_REPL_COST_USD]])-1</f>
        <v>1.0608418334301692</v>
      </c>
      <c r="AL98"/>
      <c r="AM98"/>
    </row>
    <row r="99" spans="1:39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359870.41285206698</v>
      </c>
      <c r="G99" s="2">
        <v>407942.86908462801</v>
      </c>
      <c r="H99" s="2">
        <v>460265.70888333902</v>
      </c>
      <c r="I99" s="2">
        <v>516861.31356649898</v>
      </c>
      <c r="J99" s="2">
        <v>576459.84119550104</v>
      </c>
      <c r="K99" s="2">
        <v>638985.47303786397</v>
      </c>
      <c r="L99" s="2">
        <v>704502.09001116396</v>
      </c>
      <c r="M99" s="2">
        <v>376649.00800576201</v>
      </c>
      <c r="N99" s="2">
        <v>427190.09797756298</v>
      </c>
      <c r="O99" s="2">
        <v>482257.244133976</v>
      </c>
      <c r="P99" s="2">
        <v>541875.68630739802</v>
      </c>
      <c r="Q99" s="2">
        <v>604662.00203103095</v>
      </c>
      <c r="R99" s="2">
        <v>670521.52757240098</v>
      </c>
      <c r="S99" s="2">
        <v>739556.40802660398</v>
      </c>
      <c r="T99" s="2">
        <v>1887510.49999999</v>
      </c>
      <c r="U99" s="2">
        <v>2137748.6344696898</v>
      </c>
      <c r="V99" s="2">
        <v>2409435.7518939399</v>
      </c>
      <c r="W99" s="2">
        <v>2702571.8522727201</v>
      </c>
      <c r="X99" s="2">
        <v>3010007.2746212101</v>
      </c>
      <c r="Y99" s="2">
        <v>3331742.0189393898</v>
      </c>
      <c r="Z99" s="2">
        <v>3667776.0852272701</v>
      </c>
      <c r="AA99" s="2">
        <v>17996213165.643799</v>
      </c>
      <c r="AB99" s="2">
        <v>20507347203.0513</v>
      </c>
      <c r="AC99" s="2">
        <v>23288666588.422699</v>
      </c>
      <c r="AD99" s="2">
        <v>26353142211.445599</v>
      </c>
      <c r="AE99" s="2">
        <v>29685447290.329399</v>
      </c>
      <c r="AF99" s="2">
        <v>33254336704.6558</v>
      </c>
      <c r="AG99" s="2">
        <v>37087348935.085602</v>
      </c>
      <c r="AH99" s="1">
        <f>(Table1[[#This Row],[2050_BUILDINGS]]/Table1[[#This Row],[2020_BUILDINGS]])-1</f>
        <v>0.95765493591929651</v>
      </c>
      <c r="AI99" s="1">
        <f>(Table1[[#This Row],[2050_DWELLINGS]]/Table1[[#This Row],[2020_DWELLINGS]])-1</f>
        <v>0.96351614449304535</v>
      </c>
      <c r="AJ99" s="1">
        <f>(Table1[[#This Row],[2050_OCCUPANTS]]/Table1[[#This Row],[2020_OCCUPANTS]])-1</f>
        <v>0.94318181818182723</v>
      </c>
      <c r="AK99" s="1">
        <f>(Table1[[#This Row],[2050_TOTAL_REPL_COST_USD]]/Table1[[#This Row],[2020_TOTAL_REPL_COST_USD]])-1</f>
        <v>1.0608418334301741</v>
      </c>
      <c r="AL99"/>
      <c r="AM99"/>
    </row>
    <row r="100" spans="1:39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277684.28480368701</v>
      </c>
      <c r="G100" s="2">
        <v>314778.09732887102</v>
      </c>
      <c r="H100" s="2">
        <v>355151.60353977297</v>
      </c>
      <c r="I100" s="2">
        <v>398822.07337619102</v>
      </c>
      <c r="J100" s="2">
        <v>444809.66760171199</v>
      </c>
      <c r="K100" s="2">
        <v>493055.88273911201</v>
      </c>
      <c r="L100" s="2">
        <v>543610.01077315595</v>
      </c>
      <c r="M100" s="2">
        <v>290631.034602703</v>
      </c>
      <c r="N100" s="2">
        <v>329629.70168064098</v>
      </c>
      <c r="O100" s="2">
        <v>372120.77777505101</v>
      </c>
      <c r="P100" s="2">
        <v>418123.73852092901</v>
      </c>
      <c r="Q100" s="2">
        <v>466571.10333483602</v>
      </c>
      <c r="R100" s="2">
        <v>517389.82750425901</v>
      </c>
      <c r="S100" s="2">
        <v>570658.72853312397</v>
      </c>
      <c r="T100" s="2">
        <v>1456446.5</v>
      </c>
      <c r="U100" s="2">
        <v>1649535.9981060601</v>
      </c>
      <c r="V100" s="2">
        <v>1859176.0246212101</v>
      </c>
      <c r="W100" s="2">
        <v>2085366.5795454499</v>
      </c>
      <c r="X100" s="2">
        <v>2322590.8200757499</v>
      </c>
      <c r="Y100" s="2">
        <v>2570848.7462121202</v>
      </c>
      <c r="Z100" s="2">
        <v>2830140.3579545398</v>
      </c>
      <c r="AA100" s="2">
        <v>13886291852.8696</v>
      </c>
      <c r="AB100" s="2">
        <v>15823940612.870199</v>
      </c>
      <c r="AC100" s="2">
        <v>17970070599.541199</v>
      </c>
      <c r="AD100" s="2">
        <v>20334690449.596001</v>
      </c>
      <c r="AE100" s="2">
        <v>22905973665.807301</v>
      </c>
      <c r="AF100" s="2">
        <v>25659810794.863098</v>
      </c>
      <c r="AG100" s="2">
        <v>28617451161.614201</v>
      </c>
      <c r="AH100" s="1">
        <f>(Table1[[#This Row],[2050_BUILDINGS]]/Table1[[#This Row],[2020_BUILDINGS]])-1</f>
        <v>0.95765493591929074</v>
      </c>
      <c r="AI100" s="1">
        <f>(Table1[[#This Row],[2050_DWELLINGS]]/Table1[[#This Row],[2020_DWELLINGS]])-1</f>
        <v>0.96351614449304446</v>
      </c>
      <c r="AJ100" s="1">
        <f>(Table1[[#This Row],[2050_OCCUPANTS]]/Table1[[#This Row],[2020_OCCUPANTS]])-1</f>
        <v>0.94318181818181435</v>
      </c>
      <c r="AK100" s="1">
        <f>(Table1[[#This Row],[2050_TOTAL_REPL_COST_USD]]/Table1[[#This Row],[2020_TOTAL_REPL_COST_USD]])-1</f>
        <v>1.0608418334301688</v>
      </c>
      <c r="AL100"/>
      <c r="AM100"/>
    </row>
    <row r="101" spans="1:39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542500.29487330699</v>
      </c>
      <c r="G101" s="2">
        <v>614968.941225096</v>
      </c>
      <c r="H101" s="2">
        <v>693844.98939601798</v>
      </c>
      <c r="I101" s="2">
        <v>779162.17895271699</v>
      </c>
      <c r="J101" s="2">
        <v>869006.23853101395</v>
      </c>
      <c r="K101" s="2">
        <v>963262.87230870104</v>
      </c>
      <c r="L101" s="2">
        <v>1062028.3799964001</v>
      </c>
      <c r="M101" s="2">
        <v>567793.82413652295</v>
      </c>
      <c r="N101" s="2">
        <v>643983.90599299199</v>
      </c>
      <c r="O101" s="2">
        <v>726996.96280676604</v>
      </c>
      <c r="P101" s="2">
        <v>816871.04331992101</v>
      </c>
      <c r="Q101" s="2">
        <v>911520.65489574498</v>
      </c>
      <c r="R101" s="2">
        <v>1010803.09310245</v>
      </c>
      <c r="S101" s="2">
        <v>1114872.3404355</v>
      </c>
      <c r="T101" s="2">
        <v>2845399.2499999902</v>
      </c>
      <c r="U101" s="2">
        <v>3222630.2111742399</v>
      </c>
      <c r="V101" s="2">
        <v>3632195.2547348398</v>
      </c>
      <c r="W101" s="2">
        <v>4074094.38068181</v>
      </c>
      <c r="X101" s="2">
        <v>4537549.56155302</v>
      </c>
      <c r="Y101" s="2">
        <v>5022560.7973484797</v>
      </c>
      <c r="Z101" s="2">
        <v>5529128.0880681798</v>
      </c>
      <c r="AA101" s="2">
        <v>27129073689.583801</v>
      </c>
      <c r="AB101" s="2">
        <v>30914577879.7267</v>
      </c>
      <c r="AC101" s="2">
        <v>35107383214.132202</v>
      </c>
      <c r="AD101" s="2">
        <v>39727043152.125801</v>
      </c>
      <c r="AE101" s="2">
        <v>44750452755.530602</v>
      </c>
      <c r="AF101" s="2">
        <v>50130510383.213799</v>
      </c>
      <c r="AG101" s="2">
        <v>55908729961.704002</v>
      </c>
      <c r="AH101" s="1">
        <f>(Table1[[#This Row],[2050_BUILDINGS]]/Table1[[#This Row],[2020_BUILDINGS]])-1</f>
        <v>0.95765493591929074</v>
      </c>
      <c r="AI101" s="1">
        <f>(Table1[[#This Row],[2050_DWELLINGS]]/Table1[[#This Row],[2020_DWELLINGS]])-1</f>
        <v>0.9635161444930318</v>
      </c>
      <c r="AJ101" s="1">
        <f>(Table1[[#This Row],[2050_OCCUPANTS]]/Table1[[#This Row],[2020_OCCUPANTS]])-1</f>
        <v>0.94318181818182412</v>
      </c>
      <c r="AK101" s="1">
        <f>(Table1[[#This Row],[2050_TOTAL_REPL_COST_USD]]/Table1[[#This Row],[2020_TOTAL_REPL_COST_USD]])-1</f>
        <v>1.0608418334301675</v>
      </c>
      <c r="AL101"/>
      <c r="AM101"/>
    </row>
    <row r="102" spans="1:39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516922.46882350702</v>
      </c>
      <c r="G102" s="2">
        <v>585974.36047863297</v>
      </c>
      <c r="H102" s="2">
        <v>661131.55751034396</v>
      </c>
      <c r="I102" s="2">
        <v>742426.20873082196</v>
      </c>
      <c r="J102" s="2">
        <v>828034.29692031501</v>
      </c>
      <c r="K102" s="2">
        <v>917846.91508070601</v>
      </c>
      <c r="L102" s="2">
        <v>1011955.8225799199</v>
      </c>
      <c r="M102" s="2">
        <v>541023.457736435</v>
      </c>
      <c r="N102" s="2">
        <v>613621.32650314097</v>
      </c>
      <c r="O102" s="2">
        <v>692720.48032532097</v>
      </c>
      <c r="P102" s="2">
        <v>778357.17402140901</v>
      </c>
      <c r="Q102" s="2">
        <v>868544.24184666504</v>
      </c>
      <c r="R102" s="2">
        <v>963145.70760368695</v>
      </c>
      <c r="S102" s="2">
        <v>1062308.2938149299</v>
      </c>
      <c r="T102" s="2">
        <v>2711244.25</v>
      </c>
      <c r="U102" s="2">
        <v>3070689.51041666</v>
      </c>
      <c r="V102" s="2">
        <v>3460944.3645833302</v>
      </c>
      <c r="W102" s="2">
        <v>3882008.8124999902</v>
      </c>
      <c r="X102" s="2">
        <v>4323612.9895833302</v>
      </c>
      <c r="Y102" s="2">
        <v>4785756.8958333302</v>
      </c>
      <c r="Z102" s="2">
        <v>5268440.5312499898</v>
      </c>
      <c r="AA102" s="2">
        <v>25849991015.745998</v>
      </c>
      <c r="AB102" s="2">
        <v>29457016099.792099</v>
      </c>
      <c r="AC102" s="2">
        <v>33452138877.123199</v>
      </c>
      <c r="AD102" s="2">
        <v>37853990899.766701</v>
      </c>
      <c r="AE102" s="2">
        <v>42640556582.113701</v>
      </c>
      <c r="AF102" s="2">
        <v>47766955033.130699</v>
      </c>
      <c r="AG102" s="2">
        <v>53272742879.043297</v>
      </c>
      <c r="AH102" s="1">
        <f>(Table1[[#This Row],[2050_BUILDINGS]]/Table1[[#This Row],[2020_BUILDINGS]])-1</f>
        <v>0.95765493591928252</v>
      </c>
      <c r="AI102" s="1">
        <f>(Table1[[#This Row],[2050_DWELLINGS]]/Table1[[#This Row],[2020_DWELLINGS]])-1</f>
        <v>0.96351614449302492</v>
      </c>
      <c r="AJ102" s="1">
        <f>(Table1[[#This Row],[2050_OCCUPANTS]]/Table1[[#This Row],[2020_OCCUPANTS]])-1</f>
        <v>0.94318181818181435</v>
      </c>
      <c r="AK102" s="1">
        <f>(Table1[[#This Row],[2050_TOTAL_REPL_COST_USD]]/Table1[[#This Row],[2020_TOTAL_REPL_COST_USD]])-1</f>
        <v>1.0608418334301657</v>
      </c>
      <c r="AL102"/>
      <c r="AM102"/>
    </row>
    <row r="103" spans="1:39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374043.86596526299</v>
      </c>
      <c r="G103" s="2">
        <v>424009.65012953302</v>
      </c>
      <c r="H103" s="2">
        <v>478393.21870769298</v>
      </c>
      <c r="I103" s="2">
        <v>537217.83450358198</v>
      </c>
      <c r="J103" s="2">
        <v>599163.64300591196</v>
      </c>
      <c r="K103" s="2">
        <v>664151.83937050996</v>
      </c>
      <c r="L103" s="2">
        <v>732248.820457233</v>
      </c>
      <c r="M103" s="2">
        <v>391483.28407973301</v>
      </c>
      <c r="N103" s="2">
        <v>444014.92882742599</v>
      </c>
      <c r="O103" s="2">
        <v>501250.88794053602</v>
      </c>
      <c r="P103" s="2">
        <v>563217.39531923598</v>
      </c>
      <c r="Q103" s="2">
        <v>628476.54256854497</v>
      </c>
      <c r="R103" s="2">
        <v>696929.937636227</v>
      </c>
      <c r="S103" s="2">
        <v>768683.74858971196</v>
      </c>
      <c r="T103" s="2">
        <v>1961849.87499999</v>
      </c>
      <c r="U103" s="2">
        <v>2221943.6084280298</v>
      </c>
      <c r="V103" s="2">
        <v>2504331.0904355999</v>
      </c>
      <c r="W103" s="2">
        <v>2809012.3210227201</v>
      </c>
      <c r="X103" s="2">
        <v>3128556.0506628701</v>
      </c>
      <c r="Y103" s="2">
        <v>3462962.2793560498</v>
      </c>
      <c r="Z103" s="2">
        <v>3812231.0071022701</v>
      </c>
      <c r="AA103" s="2">
        <v>18704991866.001099</v>
      </c>
      <c r="AB103" s="2">
        <v>21315026616.746101</v>
      </c>
      <c r="AC103" s="2">
        <v>24205887933.028099</v>
      </c>
      <c r="AD103" s="2">
        <v>27391057561.471401</v>
      </c>
      <c r="AE103" s="2">
        <v>30854605076.8204</v>
      </c>
      <c r="AF103" s="2">
        <v>34564054773.330704</v>
      </c>
      <c r="AG103" s="2">
        <v>38548029731.426201</v>
      </c>
      <c r="AH103" s="1">
        <f>(Table1[[#This Row],[2050_BUILDINGS]]/Table1[[#This Row],[2020_BUILDINGS]])-1</f>
        <v>0.95765493591929696</v>
      </c>
      <c r="AI103" s="1">
        <f>(Table1[[#This Row],[2050_DWELLINGS]]/Table1[[#This Row],[2020_DWELLINGS]])-1</f>
        <v>0.96351614449304268</v>
      </c>
      <c r="AJ103" s="1">
        <f>(Table1[[#This Row],[2050_OCCUPANTS]]/Table1[[#This Row],[2020_OCCUPANTS]])-1</f>
        <v>0.94318181818182678</v>
      </c>
      <c r="AK103" s="1">
        <f>(Table1[[#This Row],[2050_TOTAL_REPL_COST_USD]]/Table1[[#This Row],[2020_TOTAL_REPL_COST_USD]])-1</f>
        <v>1.0608418334301741</v>
      </c>
      <c r="AL103"/>
      <c r="AM103"/>
    </row>
    <row r="104" spans="1:39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836338.12729312002</v>
      </c>
      <c r="G104" s="2">
        <v>951174.59125873097</v>
      </c>
      <c r="H104" s="2">
        <v>1076592.0335170501</v>
      </c>
      <c r="I104" s="2">
        <v>1206917.83973305</v>
      </c>
      <c r="J104" s="2">
        <v>1347930.94039622</v>
      </c>
      <c r="K104" s="2">
        <v>1493614.4025745499</v>
      </c>
      <c r="L104" s="2">
        <v>1643944.1605439701</v>
      </c>
      <c r="M104" s="2">
        <v>914487.16682091996</v>
      </c>
      <c r="N104" s="2">
        <v>1041805.72243361</v>
      </c>
      <c r="O104" s="2">
        <v>1180949.4175295599</v>
      </c>
      <c r="P104" s="2">
        <v>1325571.90665433</v>
      </c>
      <c r="Q104" s="2">
        <v>1482196.1815221801</v>
      </c>
      <c r="R104" s="2">
        <v>1644123.24071827</v>
      </c>
      <c r="S104" s="2">
        <v>1811356.6635320799</v>
      </c>
      <c r="T104" s="2">
        <v>4254752.5</v>
      </c>
      <c r="U104" s="2">
        <v>4816700.94339622</v>
      </c>
      <c r="V104" s="2">
        <v>5426816.3962264098</v>
      </c>
      <c r="W104" s="2">
        <v>6052987.5188679202</v>
      </c>
      <c r="X104" s="2">
        <v>6727325.6509434003</v>
      </c>
      <c r="Y104" s="2">
        <v>7417719.4528301796</v>
      </c>
      <c r="Z104" s="2">
        <v>8124168.9245282896</v>
      </c>
      <c r="AA104" s="2">
        <v>85050206459.892105</v>
      </c>
      <c r="AB104" s="2">
        <v>98259596381.667496</v>
      </c>
      <c r="AC104" s="2">
        <v>113042135568.877</v>
      </c>
      <c r="AD104" s="2">
        <v>129123733229.565</v>
      </c>
      <c r="AE104" s="2">
        <v>146855476796.634</v>
      </c>
      <c r="AF104" s="2">
        <v>165779255772.59299</v>
      </c>
      <c r="AG104" s="2">
        <v>185890614020.02399</v>
      </c>
      <c r="AH104" s="1">
        <f>(Table1[[#This Row],[2050_BUILDINGS]]/Table1[[#This Row],[2020_BUILDINGS]])-1</f>
        <v>0.9656453614816487</v>
      </c>
      <c r="AI104" s="1">
        <f>(Table1[[#This Row],[2050_DWELLINGS]]/Table1[[#This Row],[2020_DWELLINGS]])-1</f>
        <v>0.98073491816073788</v>
      </c>
      <c r="AJ104" s="1">
        <f>(Table1[[#This Row],[2050_OCCUPANTS]]/Table1[[#This Row],[2020_OCCUPANTS]])-1</f>
        <v>0.90943396226414808</v>
      </c>
      <c r="AK104" s="1">
        <f>(Table1[[#This Row],[2050_TOTAL_REPL_COST_USD]]/Table1[[#This Row],[2020_TOTAL_REPL_COST_USD]])-1</f>
        <v>1.1856574105753181</v>
      </c>
      <c r="AL104"/>
      <c r="AM104"/>
    </row>
    <row r="105" spans="1:39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437890.17353632097</v>
      </c>
      <c r="G105" s="2">
        <v>498247.43260455801</v>
      </c>
      <c r="H105" s="2">
        <v>564184.46238082298</v>
      </c>
      <c r="I105" s="2">
        <v>632746.52722478705</v>
      </c>
      <c r="J105" s="2">
        <v>706945.71867431095</v>
      </c>
      <c r="K105" s="2">
        <v>783635.79120350105</v>
      </c>
      <c r="L105" s="2">
        <v>862802.61910215404</v>
      </c>
      <c r="M105" s="2">
        <v>476634.36456505302</v>
      </c>
      <c r="N105" s="2">
        <v>542993.30436598998</v>
      </c>
      <c r="O105" s="2">
        <v>615515.55410498404</v>
      </c>
      <c r="P105" s="2">
        <v>690893.37317863002</v>
      </c>
      <c r="Q105" s="2">
        <v>772526.57092662901</v>
      </c>
      <c r="R105" s="2">
        <v>856923.60105021205</v>
      </c>
      <c r="S105" s="2">
        <v>944086.329089356</v>
      </c>
      <c r="T105" s="2">
        <v>2217593.9999999902</v>
      </c>
      <c r="U105" s="2">
        <v>2510483.7735849</v>
      </c>
      <c r="V105" s="2">
        <v>2828478.3849056498</v>
      </c>
      <c r="W105" s="2">
        <v>3154841.2754716901</v>
      </c>
      <c r="X105" s="2">
        <v>3506309.0037735798</v>
      </c>
      <c r="Y105" s="2">
        <v>3866145.0113207502</v>
      </c>
      <c r="Z105" s="2">
        <v>4234349.2981131999</v>
      </c>
      <c r="AA105" s="2">
        <v>43860290834.2202</v>
      </c>
      <c r="AB105" s="2">
        <v>50628971952.748901</v>
      </c>
      <c r="AC105" s="2">
        <v>58206284299.155197</v>
      </c>
      <c r="AD105" s="2">
        <v>66453268552.859901</v>
      </c>
      <c r="AE105" s="2">
        <v>75549115283.681793</v>
      </c>
      <c r="AF105" s="2">
        <v>85260058141.684204</v>
      </c>
      <c r="AG105" s="2">
        <v>95584035686.096802</v>
      </c>
      <c r="AH105" s="1">
        <f>(Table1[[#This Row],[2050_BUILDINGS]]/Table1[[#This Row],[2020_BUILDINGS]])-1</f>
        <v>0.97036305275890955</v>
      </c>
      <c r="AI105" s="1">
        <f>(Table1[[#This Row],[2050_DWELLINGS]]/Table1[[#This Row],[2020_DWELLINGS]])-1</f>
        <v>0.98073491816073877</v>
      </c>
      <c r="AJ105" s="1">
        <f>(Table1[[#This Row],[2050_OCCUPANTS]]/Table1[[#This Row],[2020_OCCUPANTS]])-1</f>
        <v>0.90943396226415585</v>
      </c>
      <c r="AK105" s="1">
        <f>(Table1[[#This Row],[2050_TOTAL_REPL_COST_USD]]/Table1[[#This Row],[2020_TOTAL_REPL_COST_USD]])-1</f>
        <v>1.1792841284928568</v>
      </c>
      <c r="AL105"/>
      <c r="AM105"/>
    </row>
    <row r="106" spans="1:39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186073.66747387801</v>
      </c>
      <c r="G106" s="2">
        <v>211674.87842523301</v>
      </c>
      <c r="H106" s="2">
        <v>239637.84971217599</v>
      </c>
      <c r="I106" s="2">
        <v>268702.71355710097</v>
      </c>
      <c r="J106" s="2">
        <v>300153.110376233</v>
      </c>
      <c r="K106" s="2">
        <v>332650.51435230102</v>
      </c>
      <c r="L106" s="2">
        <v>366189.21330334101</v>
      </c>
      <c r="M106" s="2">
        <v>199639.54012972</v>
      </c>
      <c r="N106" s="2">
        <v>227434.15422021699</v>
      </c>
      <c r="O106" s="2">
        <v>257810.286667732</v>
      </c>
      <c r="P106" s="2">
        <v>289382.48173926497</v>
      </c>
      <c r="Q106" s="2">
        <v>323574.75839686801</v>
      </c>
      <c r="R106" s="2">
        <v>358924.67341518903</v>
      </c>
      <c r="S106" s="2">
        <v>395433.00818048802</v>
      </c>
      <c r="T106" s="2">
        <v>928844.99999999895</v>
      </c>
      <c r="U106" s="2">
        <v>1051522.64150943</v>
      </c>
      <c r="V106" s="2">
        <v>1184715.5094339601</v>
      </c>
      <c r="W106" s="2">
        <v>1321413.4528301801</v>
      </c>
      <c r="X106" s="2">
        <v>1468626.6226415001</v>
      </c>
      <c r="Y106" s="2">
        <v>1619344.86792452</v>
      </c>
      <c r="Z106" s="2">
        <v>1773568.1886792399</v>
      </c>
      <c r="AA106" s="2">
        <v>16809235213.510401</v>
      </c>
      <c r="AB106" s="2">
        <v>19425515894.834702</v>
      </c>
      <c r="AC106" s="2">
        <v>22357475459.354099</v>
      </c>
      <c r="AD106" s="2">
        <v>25555294694.088699</v>
      </c>
      <c r="AE106" s="2">
        <v>29084758396.849499</v>
      </c>
      <c r="AF106" s="2">
        <v>32857889758.102501</v>
      </c>
      <c r="AG106" s="2">
        <v>36873764715.297897</v>
      </c>
      <c r="AH106" s="1">
        <f>(Table1[[#This Row],[2050_BUILDINGS]]/Table1[[#This Row],[2020_BUILDINGS]])-1</f>
        <v>0.96797976991961288</v>
      </c>
      <c r="AI106" s="1">
        <f>(Table1[[#This Row],[2050_DWELLINGS]]/Table1[[#This Row],[2020_DWELLINGS]])-1</f>
        <v>0.98073491816073655</v>
      </c>
      <c r="AJ106" s="1">
        <f>(Table1[[#This Row],[2050_OCCUPANTS]]/Table1[[#This Row],[2020_OCCUPANTS]])-1</f>
        <v>0.90943396226414741</v>
      </c>
      <c r="AK106" s="1">
        <f>(Table1[[#This Row],[2050_TOTAL_REPL_COST_USD]]/Table1[[#This Row],[2020_TOTAL_REPL_COST_USD]])-1</f>
        <v>1.1936610587530274</v>
      </c>
      <c r="AL106"/>
      <c r="AM106"/>
    </row>
    <row r="107" spans="1:39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206258.470892677</v>
      </c>
      <c r="G107" s="2">
        <v>234713.158343669</v>
      </c>
      <c r="H107" s="2">
        <v>265798.773458743</v>
      </c>
      <c r="I107" s="2">
        <v>298123.68413906603</v>
      </c>
      <c r="J107" s="2">
        <v>333106.39816797501</v>
      </c>
      <c r="K107" s="2">
        <v>369264.44465138298</v>
      </c>
      <c r="L107" s="2">
        <v>406590.98590308102</v>
      </c>
      <c r="M107" s="2">
        <v>220140.54480607199</v>
      </c>
      <c r="N107" s="2">
        <v>250789.39064383</v>
      </c>
      <c r="O107" s="2">
        <v>284284.851221191</v>
      </c>
      <c r="P107" s="2">
        <v>319099.19821505097</v>
      </c>
      <c r="Q107" s="2">
        <v>356802.68323947903</v>
      </c>
      <c r="R107" s="2">
        <v>395782.68462560402</v>
      </c>
      <c r="S107" s="2">
        <v>436040.06400031701</v>
      </c>
      <c r="T107" s="2">
        <v>1024228.18749999</v>
      </c>
      <c r="U107" s="2">
        <v>1159503.60849056</v>
      </c>
      <c r="V107" s="2">
        <v>1306374.0655660301</v>
      </c>
      <c r="W107" s="2">
        <v>1457109.53466981</v>
      </c>
      <c r="X107" s="2">
        <v>1619440.03985849</v>
      </c>
      <c r="Y107" s="2">
        <v>1785635.55707547</v>
      </c>
      <c r="Z107" s="2">
        <v>1955696.0863207499</v>
      </c>
      <c r="AA107" s="2">
        <v>18304809475.044701</v>
      </c>
      <c r="AB107" s="2">
        <v>21142257505.008099</v>
      </c>
      <c r="AC107" s="2">
        <v>24321771641.829899</v>
      </c>
      <c r="AD107" s="2">
        <v>27788962749.182499</v>
      </c>
      <c r="AE107" s="2">
        <v>31615491730.622799</v>
      </c>
      <c r="AF107" s="2">
        <v>35705724893.721901</v>
      </c>
      <c r="AG107" s="2">
        <v>40058669485.876198</v>
      </c>
      <c r="AH107" s="1">
        <f>(Table1[[#This Row],[2050_BUILDINGS]]/Table1[[#This Row],[2020_BUILDINGS]])-1</f>
        <v>0.97126927269156171</v>
      </c>
      <c r="AI107" s="1">
        <f>(Table1[[#This Row],[2050_DWELLINGS]]/Table1[[#This Row],[2020_DWELLINGS]])-1</f>
        <v>0.98073491816074587</v>
      </c>
      <c r="AJ107" s="1">
        <f>(Table1[[#This Row],[2050_OCCUPANTS]]/Table1[[#This Row],[2020_OCCUPANTS]])-1</f>
        <v>0.90943396226416495</v>
      </c>
      <c r="AK107" s="1">
        <f>(Table1[[#This Row],[2050_TOTAL_REPL_COST_USD]]/Table1[[#This Row],[2020_TOTAL_REPL_COST_USD]])-1</f>
        <v>1.1884231868399917</v>
      </c>
      <c r="AL107"/>
      <c r="AM107"/>
    </row>
    <row r="108" spans="1:39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359626.790514472</v>
      </c>
      <c r="G108" s="2">
        <v>409069.08169182303</v>
      </c>
      <c r="H108" s="2">
        <v>463071.97588215198</v>
      </c>
      <c r="I108" s="2">
        <v>519200.40216176701</v>
      </c>
      <c r="J108" s="2">
        <v>579935.608863323</v>
      </c>
      <c r="K108" s="2">
        <v>642691.42621688999</v>
      </c>
      <c r="L108" s="2">
        <v>707457.09430787002</v>
      </c>
      <c r="M108" s="2">
        <v>392704.384036929</v>
      </c>
      <c r="N108" s="2">
        <v>447378.25675202598</v>
      </c>
      <c r="O108" s="2">
        <v>507130.14946062799</v>
      </c>
      <c r="P108" s="2">
        <v>569234.77768309298</v>
      </c>
      <c r="Q108" s="2">
        <v>636493.28236067097</v>
      </c>
      <c r="R108" s="2">
        <v>706028.93944547197</v>
      </c>
      <c r="S108" s="2">
        <v>777843.28597675101</v>
      </c>
      <c r="T108" s="2">
        <v>1827100.5</v>
      </c>
      <c r="U108" s="2">
        <v>2068415.6603773499</v>
      </c>
      <c r="V108" s="2">
        <v>2330414.9773584902</v>
      </c>
      <c r="W108" s="2">
        <v>2599309.0132075399</v>
      </c>
      <c r="X108" s="2">
        <v>2888887.2056603702</v>
      </c>
      <c r="Y108" s="2">
        <v>3185360.1169811301</v>
      </c>
      <c r="Z108" s="2">
        <v>3488727.7471698099</v>
      </c>
      <c r="AA108" s="2">
        <v>36341628433.909103</v>
      </c>
      <c r="AB108" s="2">
        <v>41959803999.1717</v>
      </c>
      <c r="AC108" s="2">
        <v>48245484289.352898</v>
      </c>
      <c r="AD108" s="2">
        <v>55079741606.394997</v>
      </c>
      <c r="AE108" s="2">
        <v>62614141664.836601</v>
      </c>
      <c r="AF108" s="2">
        <v>70652418850.518204</v>
      </c>
      <c r="AG108" s="2">
        <v>79192816475.137802</v>
      </c>
      <c r="AH108" s="1">
        <f>(Table1[[#This Row],[2050_BUILDINGS]]/Table1[[#This Row],[2020_BUILDINGS]])-1</f>
        <v>0.96719797570086974</v>
      </c>
      <c r="AI108" s="1">
        <f>(Table1[[#This Row],[2050_DWELLINGS]]/Table1[[#This Row],[2020_DWELLINGS]])-1</f>
        <v>0.98073491816074165</v>
      </c>
      <c r="AJ108" s="1">
        <f>(Table1[[#This Row],[2050_OCCUPANTS]]/Table1[[#This Row],[2020_OCCUPANTS]])-1</f>
        <v>0.90943396226415008</v>
      </c>
      <c r="AK108" s="1">
        <f>(Table1[[#This Row],[2050_TOTAL_REPL_COST_USD]]/Table1[[#This Row],[2020_TOTAL_REPL_COST_USD]])-1</f>
        <v>1.1791212966462932</v>
      </c>
      <c r="AL108"/>
      <c r="AM108"/>
    </row>
    <row r="109" spans="1:39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399384.195517366</v>
      </c>
      <c r="G109" s="2">
        <v>454328.86356117303</v>
      </c>
      <c r="H109" s="2">
        <v>514344.81512078102</v>
      </c>
      <c r="I109" s="2">
        <v>576730.41455260594</v>
      </c>
      <c r="J109" s="2">
        <v>644238.89320324699</v>
      </c>
      <c r="K109" s="2">
        <v>713998.95888426004</v>
      </c>
      <c r="L109" s="2">
        <v>785998.424708187</v>
      </c>
      <c r="M109" s="2">
        <v>436377.07155533897</v>
      </c>
      <c r="N109" s="2">
        <v>497131.23024524999</v>
      </c>
      <c r="O109" s="2">
        <v>563528.13595847297</v>
      </c>
      <c r="P109" s="2">
        <v>632539.42509957799</v>
      </c>
      <c r="Q109" s="2">
        <v>707277.75372906495</v>
      </c>
      <c r="R109" s="2">
        <v>784546.47707616305</v>
      </c>
      <c r="S109" s="2">
        <v>864347.30311439</v>
      </c>
      <c r="T109" s="2">
        <v>2030292.5</v>
      </c>
      <c r="U109" s="2">
        <v>2298444.3396226401</v>
      </c>
      <c r="V109" s="2">
        <v>2589580.6226415001</v>
      </c>
      <c r="W109" s="2">
        <v>2888378.3867924502</v>
      </c>
      <c r="X109" s="2">
        <v>3210160.5943396199</v>
      </c>
      <c r="Y109" s="2">
        <v>3539604.28301886</v>
      </c>
      <c r="Z109" s="2">
        <v>3876709.4528301801</v>
      </c>
      <c r="AA109" s="2">
        <v>40547201512.681</v>
      </c>
      <c r="AB109" s="2">
        <v>46840519729.4375</v>
      </c>
      <c r="AC109" s="2">
        <v>53887660268.204201</v>
      </c>
      <c r="AD109" s="2">
        <v>61561951275.4272</v>
      </c>
      <c r="AE109" s="2">
        <v>70027718691.118195</v>
      </c>
      <c r="AF109" s="2">
        <v>79069157428.127304</v>
      </c>
      <c r="AG109" s="2">
        <v>88684258801.0224</v>
      </c>
      <c r="AH109" s="1">
        <f>(Table1[[#This Row],[2050_BUILDINGS]]/Table1[[#This Row],[2020_BUILDINGS]])-1</f>
        <v>0.96802585963622656</v>
      </c>
      <c r="AI109" s="1">
        <f>(Table1[[#This Row],[2050_DWELLINGS]]/Table1[[#This Row],[2020_DWELLINGS]])-1</f>
        <v>0.98073491816074521</v>
      </c>
      <c r="AJ109" s="1">
        <f>(Table1[[#This Row],[2050_OCCUPANTS]]/Table1[[#This Row],[2020_OCCUPANTS]])-1</f>
        <v>0.90943396226414674</v>
      </c>
      <c r="AK109" s="1">
        <f>(Table1[[#This Row],[2050_TOTAL_REPL_COST_USD]]/Table1[[#This Row],[2020_TOTAL_REPL_COST_USD]])-1</f>
        <v>1.1871856871129984</v>
      </c>
      <c r="AL109"/>
      <c r="AM109"/>
    </row>
    <row r="110" spans="1:39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599495.73653917306</v>
      </c>
      <c r="G110" s="2">
        <v>682412.44765446603</v>
      </c>
      <c r="H110" s="2">
        <v>773011.02576569701</v>
      </c>
      <c r="I110" s="2">
        <v>867259.244035649</v>
      </c>
      <c r="J110" s="2">
        <v>969268.67836516502</v>
      </c>
      <c r="K110" s="2">
        <v>1074733.32209288</v>
      </c>
      <c r="L110" s="2">
        <v>1183631.87890403</v>
      </c>
      <c r="M110" s="2">
        <v>633737.19237079204</v>
      </c>
      <c r="N110" s="2">
        <v>721968.61529080104</v>
      </c>
      <c r="O110" s="2">
        <v>818394.82865446305</v>
      </c>
      <c r="P110" s="2">
        <v>918617.831816138</v>
      </c>
      <c r="Q110" s="2">
        <v>1027158.04081318</v>
      </c>
      <c r="R110" s="2">
        <v>1139373.0653504101</v>
      </c>
      <c r="S110" s="2">
        <v>1255265.38586597</v>
      </c>
      <c r="T110" s="2">
        <v>2948532.2499999902</v>
      </c>
      <c r="U110" s="2">
        <v>3337961.0377358398</v>
      </c>
      <c r="V110" s="2">
        <v>3760769.4358490501</v>
      </c>
      <c r="W110" s="2">
        <v>4194704.3707547104</v>
      </c>
      <c r="X110" s="2">
        <v>4662018.9160377299</v>
      </c>
      <c r="Y110" s="2">
        <v>5140459.9981132001</v>
      </c>
      <c r="Z110" s="2">
        <v>5630027.6169811301</v>
      </c>
      <c r="AA110" s="2">
        <v>49344712462.3806</v>
      </c>
      <c r="AB110" s="2">
        <v>56902837129.468697</v>
      </c>
      <c r="AC110" s="2">
        <v>65376097716.005402</v>
      </c>
      <c r="AD110" s="2">
        <v>74620975395.984497</v>
      </c>
      <c r="AE110" s="2">
        <v>84828478101.457794</v>
      </c>
      <c r="AF110" s="2">
        <v>95744838203.280396</v>
      </c>
      <c r="AG110" s="2">
        <v>107367952278.118</v>
      </c>
      <c r="AH110" s="1">
        <f>(Table1[[#This Row],[2050_BUILDINGS]]/Table1[[#This Row],[2020_BUILDINGS]])-1</f>
        <v>0.97437914360661604</v>
      </c>
      <c r="AI110" s="1">
        <f>(Table1[[#This Row],[2050_DWELLINGS]]/Table1[[#This Row],[2020_DWELLINGS]])-1</f>
        <v>0.98073491816072766</v>
      </c>
      <c r="AJ110" s="1">
        <f>(Table1[[#This Row],[2050_OCCUPANTS]]/Table1[[#This Row],[2020_OCCUPANTS]])-1</f>
        <v>0.90943396226415651</v>
      </c>
      <c r="AK110" s="1">
        <f>(Table1[[#This Row],[2050_TOTAL_REPL_COST_USD]]/Table1[[#This Row],[2020_TOTAL_REPL_COST_USD]])-1</f>
        <v>1.1758755278992279</v>
      </c>
      <c r="AL110"/>
      <c r="AM110"/>
    </row>
    <row r="111" spans="1:39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276058.04053323099</v>
      </c>
      <c r="G111" s="2">
        <v>314192.33268300298</v>
      </c>
      <c r="H111" s="2">
        <v>355857.48585430498</v>
      </c>
      <c r="I111" s="2">
        <v>399195.18557448999</v>
      </c>
      <c r="J111" s="2">
        <v>446100.280868211</v>
      </c>
      <c r="K111" s="2">
        <v>494590.08643276</v>
      </c>
      <c r="L111" s="2">
        <v>544655.13139642903</v>
      </c>
      <c r="M111" s="2">
        <v>296685.16860534297</v>
      </c>
      <c r="N111" s="2">
        <v>337990.86266976199</v>
      </c>
      <c r="O111" s="2">
        <v>383132.96213018801</v>
      </c>
      <c r="P111" s="2">
        <v>430052.53533673898</v>
      </c>
      <c r="Q111" s="2">
        <v>480865.82291779597</v>
      </c>
      <c r="R111" s="2">
        <v>533399.48178407399</v>
      </c>
      <c r="S111" s="2">
        <v>587654.67315701104</v>
      </c>
      <c r="T111" s="2">
        <v>1380360.5</v>
      </c>
      <c r="U111" s="2">
        <v>1562672.2641509401</v>
      </c>
      <c r="V111" s="2">
        <v>1760610.75094339</v>
      </c>
      <c r="W111" s="2">
        <v>1963758.1452830101</v>
      </c>
      <c r="X111" s="2">
        <v>2182532.2622641502</v>
      </c>
      <c r="Y111" s="2">
        <v>2406515.2867924501</v>
      </c>
      <c r="Z111" s="2">
        <v>2635707.2188679199</v>
      </c>
      <c r="AA111" s="2">
        <v>25831471350.053799</v>
      </c>
      <c r="AB111" s="2">
        <v>29806180132.1404</v>
      </c>
      <c r="AC111" s="2">
        <v>34257423231.600899</v>
      </c>
      <c r="AD111" s="2">
        <v>39105399869.475197</v>
      </c>
      <c r="AE111" s="2">
        <v>44453841864.336601</v>
      </c>
      <c r="AF111" s="2">
        <v>50166589102.705597</v>
      </c>
      <c r="AG111" s="2">
        <v>56242422391.916901</v>
      </c>
      <c r="AH111" s="1">
        <f>(Table1[[#This Row],[2050_BUILDINGS]]/Table1[[#This Row],[2020_BUILDINGS]])-1</f>
        <v>0.97297325716135119</v>
      </c>
      <c r="AI111" s="1">
        <f>(Table1[[#This Row],[2050_DWELLINGS]]/Table1[[#This Row],[2020_DWELLINGS]])-1</f>
        <v>0.98073491816074565</v>
      </c>
      <c r="AJ111" s="1">
        <f>(Table1[[#This Row],[2050_OCCUPANTS]]/Table1[[#This Row],[2020_OCCUPANTS]])-1</f>
        <v>0.90943396226414763</v>
      </c>
      <c r="AK111" s="1">
        <f>(Table1[[#This Row],[2050_TOTAL_REPL_COST_USD]]/Table1[[#This Row],[2020_TOTAL_REPL_COST_USD]])-1</f>
        <v>1.1772829596019032</v>
      </c>
      <c r="AL111"/>
      <c r="AM111"/>
    </row>
    <row r="112" spans="1:39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1085343.7588669399</v>
      </c>
      <c r="G112" s="2">
        <v>1234306.4460762599</v>
      </c>
      <c r="H112" s="2">
        <v>1396983.3169627499</v>
      </c>
      <c r="I112" s="2">
        <v>1566002.71967693</v>
      </c>
      <c r="J112" s="2">
        <v>1748872.5618847101</v>
      </c>
      <c r="K112" s="2">
        <v>1937779.69011628</v>
      </c>
      <c r="L112" s="2">
        <v>2132693.2179160099</v>
      </c>
      <c r="M112" s="2">
        <v>1171377.90085866</v>
      </c>
      <c r="N112" s="2">
        <v>1334461.8104256201</v>
      </c>
      <c r="O112" s="2">
        <v>1512692.68713198</v>
      </c>
      <c r="P112" s="2">
        <v>1697941.4187427701</v>
      </c>
      <c r="Q112" s="2">
        <v>1898563.3858678101</v>
      </c>
      <c r="R112" s="2">
        <v>2105977.7548990501</v>
      </c>
      <c r="S112" s="2">
        <v>2320189.1105925902</v>
      </c>
      <c r="T112" s="2">
        <v>5449965</v>
      </c>
      <c r="U112" s="2">
        <v>6169771.6981132003</v>
      </c>
      <c r="V112" s="2">
        <v>6951276.1132075395</v>
      </c>
      <c r="W112" s="2">
        <v>7753346.4339622604</v>
      </c>
      <c r="X112" s="2">
        <v>8617114.4716981109</v>
      </c>
      <c r="Y112" s="2">
        <v>9501448.4150943309</v>
      </c>
      <c r="Z112" s="2">
        <v>10406348.264150901</v>
      </c>
      <c r="AA112" s="2">
        <v>101027050435.991</v>
      </c>
      <c r="AB112" s="2">
        <v>116936071949.14799</v>
      </c>
      <c r="AC112" s="2">
        <v>134777069622.754</v>
      </c>
      <c r="AD112" s="2">
        <v>154262387738.51901</v>
      </c>
      <c r="AE112" s="2">
        <v>175778464232.55801</v>
      </c>
      <c r="AF112" s="2">
        <v>198799685488.28699</v>
      </c>
      <c r="AG112" s="2">
        <v>223319963026.99399</v>
      </c>
      <c r="AH112" s="1">
        <f>(Table1[[#This Row],[2050_BUILDINGS]]/Table1[[#This Row],[2020_BUILDINGS]])-1</f>
        <v>0.96499330326685206</v>
      </c>
      <c r="AI112" s="1">
        <f>(Table1[[#This Row],[2050_DWELLINGS]]/Table1[[#This Row],[2020_DWELLINGS]])-1</f>
        <v>0.98073491816075098</v>
      </c>
      <c r="AJ112" s="1">
        <f>(Table1[[#This Row],[2050_OCCUPANTS]]/Table1[[#This Row],[2020_OCCUPANTS]])-1</f>
        <v>0.90943396226414319</v>
      </c>
      <c r="AK112" s="1">
        <f>(Table1[[#This Row],[2050_TOTAL_REPL_COST_USD]]/Table1[[#This Row],[2020_TOTAL_REPL_COST_USD]])-1</f>
        <v>1.2104967141299019</v>
      </c>
      <c r="AL112"/>
      <c r="AM112"/>
    </row>
    <row r="113" spans="1:39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903157.93068999995</v>
      </c>
      <c r="G113" s="2">
        <v>1028053.6056714</v>
      </c>
      <c r="H113" s="2">
        <v>1164519.28584776</v>
      </c>
      <c r="I113" s="2">
        <v>1306479.5295663299</v>
      </c>
      <c r="J113" s="2">
        <v>1460129.29697995</v>
      </c>
      <c r="K113" s="2">
        <v>1618981.4707247301</v>
      </c>
      <c r="L113" s="2">
        <v>1783004.1127929999</v>
      </c>
      <c r="M113" s="2">
        <v>956596.32346531597</v>
      </c>
      <c r="N113" s="2">
        <v>1089777.48404017</v>
      </c>
      <c r="O113" s="2">
        <v>1235328.29327119</v>
      </c>
      <c r="P113" s="2">
        <v>1386610.1771581799</v>
      </c>
      <c r="Q113" s="2">
        <v>1550446.4899463099</v>
      </c>
      <c r="R113" s="2">
        <v>1719829.7630161999</v>
      </c>
      <c r="S113" s="2">
        <v>1894763.74047193</v>
      </c>
      <c r="T113" s="2">
        <v>4450670</v>
      </c>
      <c r="U113" s="2">
        <v>5038494.3396226298</v>
      </c>
      <c r="V113" s="2">
        <v>5676703.6226415001</v>
      </c>
      <c r="W113" s="2">
        <v>6331707.8867924502</v>
      </c>
      <c r="X113" s="2">
        <v>7037097.0943396101</v>
      </c>
      <c r="Y113" s="2">
        <v>7759281.28301886</v>
      </c>
      <c r="Z113" s="2">
        <v>8498260.4528301805</v>
      </c>
      <c r="AA113" s="2">
        <v>75279007465.165894</v>
      </c>
      <c r="AB113" s="2">
        <v>86798158961.681198</v>
      </c>
      <c r="AC113" s="2">
        <v>99709733386.213806</v>
      </c>
      <c r="AD113" s="2">
        <v>113792264077.267</v>
      </c>
      <c r="AE113" s="2">
        <v>129339246700.386</v>
      </c>
      <c r="AF113" s="2">
        <v>145962242871.40799</v>
      </c>
      <c r="AG113" s="2">
        <v>163658111447.86801</v>
      </c>
      <c r="AH113" s="1">
        <f>(Table1[[#This Row],[2050_BUILDINGS]]/Table1[[#This Row],[2020_BUILDINGS]])-1</f>
        <v>0.97418862438688869</v>
      </c>
      <c r="AI113" s="1">
        <f>(Table1[[#This Row],[2050_DWELLINGS]]/Table1[[#This Row],[2020_DWELLINGS]])-1</f>
        <v>0.98073491816073233</v>
      </c>
      <c r="AJ113" s="1">
        <f>(Table1[[#This Row],[2050_OCCUPANTS]]/Table1[[#This Row],[2020_OCCUPANTS]])-1</f>
        <v>0.90943396226414919</v>
      </c>
      <c r="AK113" s="1">
        <f>(Table1[[#This Row],[2050_TOTAL_REPL_COST_USD]]/Table1[[#This Row],[2020_TOTAL_REPL_COST_USD]])-1</f>
        <v>1.1740205796894716</v>
      </c>
      <c r="AL113"/>
      <c r="AM113"/>
    </row>
    <row r="114" spans="1:39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311763.00264080998</v>
      </c>
      <c r="G114" s="2">
        <v>360246.92961717298</v>
      </c>
      <c r="H114" s="2">
        <v>413852.34727214102</v>
      </c>
      <c r="I114" s="2">
        <v>470531.35923889797</v>
      </c>
      <c r="J114" s="2">
        <v>533560.80495450902</v>
      </c>
      <c r="K114" s="2">
        <v>596202.03322092199</v>
      </c>
      <c r="L114" s="2">
        <v>658611.83743611304</v>
      </c>
      <c r="M114" s="2">
        <v>325874.39706043497</v>
      </c>
      <c r="N114" s="2">
        <v>376719.55367732199</v>
      </c>
      <c r="O114" s="2">
        <v>432966.90614839899</v>
      </c>
      <c r="P114" s="2">
        <v>492472.78846899199</v>
      </c>
      <c r="Q114" s="2">
        <v>558685.19657053601</v>
      </c>
      <c r="R114" s="2">
        <v>624538.42163567303</v>
      </c>
      <c r="S114" s="2">
        <v>690073.00910189503</v>
      </c>
      <c r="T114" s="2">
        <v>1653033.25</v>
      </c>
      <c r="U114" s="2">
        <v>1918699.3080357099</v>
      </c>
      <c r="V114" s="2">
        <v>2213883.8169642799</v>
      </c>
      <c r="W114" s="2">
        <v>2527517.3577008899</v>
      </c>
      <c r="X114" s="2">
        <v>2878048.96205357</v>
      </c>
      <c r="Y114" s="2">
        <v>3228580.5664062402</v>
      </c>
      <c r="Z114" s="2">
        <v>3579112.17075893</v>
      </c>
      <c r="AA114" s="2">
        <v>13767099603.479799</v>
      </c>
      <c r="AB114" s="2">
        <v>15995594151.487</v>
      </c>
      <c r="AC114" s="2">
        <v>18503461294.367001</v>
      </c>
      <c r="AD114" s="2">
        <v>21207842603.543999</v>
      </c>
      <c r="AE114" s="2">
        <v>24283426031.513199</v>
      </c>
      <c r="AF114" s="2">
        <v>27426629665.097401</v>
      </c>
      <c r="AG114" s="2">
        <v>30703236481.553699</v>
      </c>
      <c r="AH114" s="1">
        <f>(Table1[[#This Row],[2050_BUILDINGS]]/Table1[[#This Row],[2020_BUILDINGS]])-1</f>
        <v>1.1125400764596702</v>
      </c>
      <c r="AI114" s="1">
        <f>(Table1[[#This Row],[2050_DWELLINGS]]/Table1[[#This Row],[2020_DWELLINGS]])-1</f>
        <v>1.1176042528248011</v>
      </c>
      <c r="AJ114" s="1">
        <f>(Table1[[#This Row],[2050_OCCUPANTS]]/Table1[[#This Row],[2020_OCCUPANTS]])-1</f>
        <v>1.1651785714285725</v>
      </c>
      <c r="AK114" s="1">
        <f>(Table1[[#This Row],[2050_TOTAL_REPL_COST_USD]]/Table1[[#This Row],[2020_TOTAL_REPL_COST_USD]])-1</f>
        <v>1.230189173164193</v>
      </c>
      <c r="AL114"/>
      <c r="AM114"/>
    </row>
    <row r="115" spans="1:39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1182947.99919106</v>
      </c>
      <c r="G115" s="2">
        <v>1366914.55046171</v>
      </c>
      <c r="H115" s="2">
        <v>1570313.99498722</v>
      </c>
      <c r="I115" s="2">
        <v>1785375.8311713201</v>
      </c>
      <c r="J115" s="2">
        <v>2024533.6403655999</v>
      </c>
      <c r="K115" s="2">
        <v>2262218.4041667599</v>
      </c>
      <c r="L115" s="2">
        <v>2499025.0566588901</v>
      </c>
      <c r="M115" s="2">
        <v>1236492.0235079001</v>
      </c>
      <c r="N115" s="2">
        <v>1429417.9825826499</v>
      </c>
      <c r="O115" s="2">
        <v>1642841.9376441599</v>
      </c>
      <c r="P115" s="2">
        <v>1868630.0004835001</v>
      </c>
      <c r="Q115" s="2">
        <v>2119865.18561413</v>
      </c>
      <c r="R115" s="2">
        <v>2369737.4930117899</v>
      </c>
      <c r="S115" s="2">
        <v>2618400.7675642702</v>
      </c>
      <c r="T115" s="2">
        <v>6272240</v>
      </c>
      <c r="U115" s="2">
        <v>7280278.57142857</v>
      </c>
      <c r="V115" s="2">
        <v>8400321.4285714198</v>
      </c>
      <c r="W115" s="2">
        <v>9590366.9642857108</v>
      </c>
      <c r="X115" s="2">
        <v>10920417.8571428</v>
      </c>
      <c r="Y115" s="2">
        <v>12250468.75</v>
      </c>
      <c r="Z115" s="2">
        <v>13580519.642857101</v>
      </c>
      <c r="AA115" s="2">
        <v>52237638182.371902</v>
      </c>
      <c r="AB115" s="2">
        <v>60693398309.273598</v>
      </c>
      <c r="AC115" s="2">
        <v>70209204847.501297</v>
      </c>
      <c r="AD115" s="2">
        <v>80470661247.529907</v>
      </c>
      <c r="AE115" s="2">
        <v>92140600373.222107</v>
      </c>
      <c r="AF115" s="2">
        <v>104067116405.922</v>
      </c>
      <c r="AG115" s="2">
        <v>116499815105.994</v>
      </c>
      <c r="AH115" s="1">
        <f>(Table1[[#This Row],[2050_BUILDINGS]]/Table1[[#This Row],[2020_BUILDINGS]])-1</f>
        <v>1.1125400764596654</v>
      </c>
      <c r="AI115" s="1">
        <f>(Table1[[#This Row],[2050_DWELLINGS]]/Table1[[#This Row],[2020_DWELLINGS]])-1</f>
        <v>1.1176042528247989</v>
      </c>
      <c r="AJ115" s="1">
        <f>(Table1[[#This Row],[2050_OCCUPANTS]]/Table1[[#This Row],[2020_OCCUPANTS]])-1</f>
        <v>1.1651785714285645</v>
      </c>
      <c r="AK115" s="1">
        <f>(Table1[[#This Row],[2050_TOTAL_REPL_COST_USD]]/Table1[[#This Row],[2020_TOTAL_REPL_COST_USD]])-1</f>
        <v>1.2301891731641881</v>
      </c>
      <c r="AL115"/>
      <c r="AM115"/>
    </row>
    <row r="116" spans="1:39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448828.792306241</v>
      </c>
      <c r="G116" s="2">
        <v>518628.551118984</v>
      </c>
      <c r="H116" s="2">
        <v>595801.45060786605</v>
      </c>
      <c r="I116" s="2">
        <v>677399.24211829295</v>
      </c>
      <c r="J116" s="2">
        <v>768139.41898547404</v>
      </c>
      <c r="K116" s="2">
        <v>858320.69961608597</v>
      </c>
      <c r="L116" s="2">
        <v>948168.81121592701</v>
      </c>
      <c r="M116" s="2">
        <v>469144.22441803</v>
      </c>
      <c r="N116" s="2">
        <v>542343.32131430705</v>
      </c>
      <c r="O116" s="2">
        <v>623319.67535944597</v>
      </c>
      <c r="P116" s="2">
        <v>708987.16338989499</v>
      </c>
      <c r="Q116" s="2">
        <v>804309.68374085403</v>
      </c>
      <c r="R116" s="2">
        <v>899115.10717177205</v>
      </c>
      <c r="S116" s="2">
        <v>993461.80481581599</v>
      </c>
      <c r="T116" s="2">
        <v>2379785</v>
      </c>
      <c r="U116" s="2">
        <v>2762250.44642857</v>
      </c>
      <c r="V116" s="2">
        <v>3187212.05357143</v>
      </c>
      <c r="W116" s="2">
        <v>3638733.7611607099</v>
      </c>
      <c r="X116" s="2">
        <v>4143375.6696428498</v>
      </c>
      <c r="Y116" s="2">
        <v>4648017.578125</v>
      </c>
      <c r="Z116" s="2">
        <v>5152659.4866071399</v>
      </c>
      <c r="AA116" s="2">
        <v>19819768979.158298</v>
      </c>
      <c r="AB116" s="2">
        <v>23028015333.506802</v>
      </c>
      <c r="AC116" s="2">
        <v>26638459714.2346</v>
      </c>
      <c r="AD116" s="2">
        <v>30531815201.100899</v>
      </c>
      <c r="AE116" s="2">
        <v>34959570848.5625</v>
      </c>
      <c r="AF116" s="2">
        <v>39484675748.387802</v>
      </c>
      <c r="AG116" s="2">
        <v>44201834191.934303</v>
      </c>
      <c r="AH116" s="1">
        <f>(Table1[[#This Row],[2050_BUILDINGS]]/Table1[[#This Row],[2020_BUILDINGS]])-1</f>
        <v>1.1125400764596685</v>
      </c>
      <c r="AI116" s="1">
        <f>(Table1[[#This Row],[2050_DWELLINGS]]/Table1[[#This Row],[2020_DWELLINGS]])-1</f>
        <v>1.1176042528248069</v>
      </c>
      <c r="AJ116" s="1">
        <f>(Table1[[#This Row],[2050_OCCUPANTS]]/Table1[[#This Row],[2020_OCCUPANTS]])-1</f>
        <v>1.1651785714285703</v>
      </c>
      <c r="AK116" s="1">
        <f>(Table1[[#This Row],[2050_TOTAL_REPL_COST_USD]]/Table1[[#This Row],[2020_TOTAL_REPL_COST_USD]])-1</f>
        <v>1.2301891731641899</v>
      </c>
      <c r="AL116"/>
      <c r="AM116"/>
    </row>
    <row r="117" spans="1:39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344270.26651242102</v>
      </c>
      <c r="G117" s="2">
        <v>397809.57143421698</v>
      </c>
      <c r="H117" s="2">
        <v>457004.38052401697</v>
      </c>
      <c r="I117" s="2">
        <v>519593.264997705</v>
      </c>
      <c r="J117" s="2">
        <v>589194.73756128701</v>
      </c>
      <c r="K117" s="2">
        <v>658367.51357149496</v>
      </c>
      <c r="L117" s="2">
        <v>727284.73514094006</v>
      </c>
      <c r="M117" s="2">
        <v>359853.04405996401</v>
      </c>
      <c r="N117" s="2">
        <v>415999.78203428601</v>
      </c>
      <c r="O117" s="2">
        <v>478111.99824278301</v>
      </c>
      <c r="P117" s="2">
        <v>543822.50844456395</v>
      </c>
      <c r="Q117" s="2">
        <v>616938.82818251301</v>
      </c>
      <c r="R117" s="2">
        <v>689658.51317347598</v>
      </c>
      <c r="S117" s="2">
        <v>762026.33649333206</v>
      </c>
      <c r="T117" s="2">
        <v>1825393.625</v>
      </c>
      <c r="U117" s="2">
        <v>2118760.4575892799</v>
      </c>
      <c r="V117" s="2">
        <v>2444723.6049107099</v>
      </c>
      <c r="W117" s="2">
        <v>2791059.4489397299</v>
      </c>
      <c r="X117" s="2">
        <v>3178140.6863839198</v>
      </c>
      <c r="Y117" s="2">
        <v>3565221.9238281199</v>
      </c>
      <c r="Z117" s="2">
        <v>3952303.16127232</v>
      </c>
      <c r="AA117" s="2">
        <v>15202583402.924299</v>
      </c>
      <c r="AB117" s="2">
        <v>17663441187.412102</v>
      </c>
      <c r="AC117" s="2">
        <v>20432801510.297401</v>
      </c>
      <c r="AD117" s="2">
        <v>23419166364.931099</v>
      </c>
      <c r="AE117" s="2">
        <v>26815438268.457802</v>
      </c>
      <c r="AF117" s="2">
        <v>30286381079.088799</v>
      </c>
      <c r="AG117" s="2">
        <v>33904636909.327499</v>
      </c>
      <c r="AH117" s="1">
        <f>(Table1[[#This Row],[2050_BUILDINGS]]/Table1[[#This Row],[2020_BUILDINGS]])-1</f>
        <v>1.1125400764596676</v>
      </c>
      <c r="AI117" s="1">
        <f>(Table1[[#This Row],[2050_DWELLINGS]]/Table1[[#This Row],[2020_DWELLINGS]])-1</f>
        <v>1.117604252824806</v>
      </c>
      <c r="AJ117" s="1">
        <f>(Table1[[#This Row],[2050_OCCUPANTS]]/Table1[[#This Row],[2020_OCCUPANTS]])-1</f>
        <v>1.1651785714285707</v>
      </c>
      <c r="AK117" s="1">
        <f>(Table1[[#This Row],[2050_TOTAL_REPL_COST_USD]]/Table1[[#This Row],[2020_TOTAL_REPL_COST_USD]])-1</f>
        <v>1.2301891731641978</v>
      </c>
      <c r="AL117"/>
      <c r="AM117"/>
    </row>
    <row r="118" spans="1:39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31494.042706141099</v>
      </c>
      <c r="G118" s="2">
        <v>36391.849225262602</v>
      </c>
      <c r="H118" s="2">
        <v>41807.024530239898</v>
      </c>
      <c r="I118" s="2">
        <v>47532.691810521603</v>
      </c>
      <c r="J118" s="2">
        <v>53899.874697193198</v>
      </c>
      <c r="K118" s="2">
        <v>60227.840175702797</v>
      </c>
      <c r="L118" s="2">
        <v>66532.427386455296</v>
      </c>
      <c r="M118" s="2">
        <v>32919.564191148398</v>
      </c>
      <c r="N118" s="2">
        <v>38055.900191022003</v>
      </c>
      <c r="O118" s="2">
        <v>43737.961583253396</v>
      </c>
      <c r="P118" s="2">
        <v>49749.1969870596</v>
      </c>
      <c r="Q118" s="2">
        <v>56437.920122142503</v>
      </c>
      <c r="R118" s="2">
        <v>63090.358881619097</v>
      </c>
      <c r="S118" s="2">
        <v>69710.609132314901</v>
      </c>
      <c r="T118" s="2">
        <v>166988.0625</v>
      </c>
      <c r="U118" s="2">
        <v>193825.42968749901</v>
      </c>
      <c r="V118" s="2">
        <v>223644.7265625</v>
      </c>
      <c r="W118" s="2">
        <v>255327.72949218701</v>
      </c>
      <c r="X118" s="2">
        <v>290738.14453125</v>
      </c>
      <c r="Y118" s="2">
        <v>326148.55957031198</v>
      </c>
      <c r="Z118" s="2">
        <v>361558.974609375</v>
      </c>
      <c r="AA118" s="2">
        <v>1390741105.1953101</v>
      </c>
      <c r="AB118" s="2">
        <v>1615861795.8187699</v>
      </c>
      <c r="AC118" s="2">
        <v>1869204476.7339599</v>
      </c>
      <c r="AD118" s="2">
        <v>2142398857.4765699</v>
      </c>
      <c r="AE118" s="2">
        <v>2453091771.6654801</v>
      </c>
      <c r="AF118" s="2">
        <v>2770615623.5391102</v>
      </c>
      <c r="AG118" s="2">
        <v>3101615755.4809999</v>
      </c>
      <c r="AH118" s="1">
        <f>(Table1[[#This Row],[2050_BUILDINGS]]/Table1[[#This Row],[2020_BUILDINGS]])-1</f>
        <v>1.1125400764596658</v>
      </c>
      <c r="AI118" s="1">
        <f>(Table1[[#This Row],[2050_DWELLINGS]]/Table1[[#This Row],[2020_DWELLINGS]])-1</f>
        <v>1.1176042528248016</v>
      </c>
      <c r="AJ118" s="1">
        <f>(Table1[[#This Row],[2050_OCCUPANTS]]/Table1[[#This Row],[2020_OCCUPANTS]])-1</f>
        <v>1.1651785714285716</v>
      </c>
      <c r="AK118" s="1">
        <f>(Table1[[#This Row],[2050_TOTAL_REPL_COST_USD]]/Table1[[#This Row],[2020_TOTAL_REPL_COST_USD]])-1</f>
        <v>1.2301891731642041</v>
      </c>
      <c r="AL118"/>
      <c r="AM118"/>
    </row>
    <row r="119" spans="1:39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449389.73753260297</v>
      </c>
      <c r="G119" s="2">
        <v>519276.73192866403</v>
      </c>
      <c r="H119" s="2">
        <v>596546.08193568198</v>
      </c>
      <c r="I119" s="2">
        <v>678245.85418445396</v>
      </c>
      <c r="J119" s="2">
        <v>769099.43792286399</v>
      </c>
      <c r="K119" s="2">
        <v>859393.42691743199</v>
      </c>
      <c r="L119" s="2">
        <v>949353.83048731403</v>
      </c>
      <c r="M119" s="2">
        <v>469730.55982626101</v>
      </c>
      <c r="N119" s="2">
        <v>543021.14079103305</v>
      </c>
      <c r="O119" s="2">
        <v>624098.69890335202</v>
      </c>
      <c r="P119" s="2">
        <v>709873.25396980497</v>
      </c>
      <c r="Q119" s="2">
        <v>805314.90819468803</v>
      </c>
      <c r="R119" s="2">
        <v>900238.81923294696</v>
      </c>
      <c r="S119" s="2">
        <v>994703.43116986705</v>
      </c>
      <c r="T119" s="2">
        <v>2382759.25</v>
      </c>
      <c r="U119" s="2">
        <v>2765702.7008928498</v>
      </c>
      <c r="V119" s="2">
        <v>3191195.4241071399</v>
      </c>
      <c r="W119" s="2">
        <v>3643281.44252232</v>
      </c>
      <c r="X119" s="2">
        <v>4148554.0513392799</v>
      </c>
      <c r="Y119" s="2">
        <v>4653826.6601562398</v>
      </c>
      <c r="Z119" s="2">
        <v>5159099.2689732099</v>
      </c>
      <c r="AA119" s="2">
        <v>19844539682.346298</v>
      </c>
      <c r="AB119" s="2">
        <v>23056795695.852798</v>
      </c>
      <c r="AC119" s="2">
        <v>26671752401.9375</v>
      </c>
      <c r="AD119" s="2">
        <v>30569973795.831799</v>
      </c>
      <c r="AE119" s="2">
        <v>35003263242.453796</v>
      </c>
      <c r="AF119" s="2">
        <v>39534023608.318298</v>
      </c>
      <c r="AG119" s="2">
        <v>44257077545.995796</v>
      </c>
      <c r="AH119" s="1">
        <f>(Table1[[#This Row],[2050_BUILDINGS]]/Table1[[#This Row],[2020_BUILDINGS]])-1</f>
        <v>1.1125400764596654</v>
      </c>
      <c r="AI119" s="1">
        <f>(Table1[[#This Row],[2050_DWELLINGS]]/Table1[[#This Row],[2020_DWELLINGS]])-1</f>
        <v>1.1176042528248056</v>
      </c>
      <c r="AJ119" s="1">
        <f>(Table1[[#This Row],[2050_OCCUPANTS]]/Table1[[#This Row],[2020_OCCUPANTS]])-1</f>
        <v>1.1651785714285694</v>
      </c>
      <c r="AK119" s="1">
        <f>(Table1[[#This Row],[2050_TOTAL_REPL_COST_USD]]/Table1[[#This Row],[2020_TOTAL_REPL_COST_USD]])-1</f>
        <v>1.2301891731641872</v>
      </c>
      <c r="AL119"/>
      <c r="AM119"/>
    </row>
    <row r="120" spans="1:39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807022.000351795</v>
      </c>
      <c r="G120" s="2">
        <v>932526.29496643099</v>
      </c>
      <c r="H120" s="2">
        <v>1071287.9537237601</v>
      </c>
      <c r="I120" s="2">
        <v>1218005.84272252</v>
      </c>
      <c r="J120" s="2">
        <v>1381162.30751024</v>
      </c>
      <c r="K120" s="2">
        <v>1543313.8422075601</v>
      </c>
      <c r="L120" s="2">
        <v>1704866.3183278099</v>
      </c>
      <c r="M120" s="2">
        <v>843550.407044744</v>
      </c>
      <c r="N120" s="2">
        <v>975166.92232586199</v>
      </c>
      <c r="O120" s="2">
        <v>1120767.4282268099</v>
      </c>
      <c r="P120" s="2">
        <v>1274802.8839296501</v>
      </c>
      <c r="Q120" s="2">
        <v>1446198.68645142</v>
      </c>
      <c r="R120" s="2">
        <v>1616664.7166458699</v>
      </c>
      <c r="S120" s="2">
        <v>1786305.9294300401</v>
      </c>
      <c r="T120" s="2">
        <v>4279001</v>
      </c>
      <c r="U120" s="2">
        <v>4966697.5892857099</v>
      </c>
      <c r="V120" s="2">
        <v>5730804.9107142799</v>
      </c>
      <c r="W120" s="2">
        <v>6542668.9397321399</v>
      </c>
      <c r="X120" s="2">
        <v>7450046.38392857</v>
      </c>
      <c r="Y120" s="2">
        <v>8357423.828125</v>
      </c>
      <c r="Z120" s="2">
        <v>9264801.2723214291</v>
      </c>
      <c r="AA120" s="2">
        <v>35637173644.504601</v>
      </c>
      <c r="AB120" s="2">
        <v>41405799532.3489</v>
      </c>
      <c r="AC120" s="2">
        <v>47897602411.843697</v>
      </c>
      <c r="AD120" s="2">
        <v>54898097003.4375</v>
      </c>
      <c r="AE120" s="2">
        <v>62859476221.831001</v>
      </c>
      <c r="AF120" s="2">
        <v>70995895432.582199</v>
      </c>
      <c r="AG120" s="2">
        <v>79477638824.1465</v>
      </c>
      <c r="AH120" s="1">
        <f>(Table1[[#This Row],[2050_BUILDINGS]]/Table1[[#This Row],[2020_BUILDINGS]])-1</f>
        <v>1.1125400764596614</v>
      </c>
      <c r="AI120" s="1">
        <f>(Table1[[#This Row],[2050_DWELLINGS]]/Table1[[#This Row],[2020_DWELLINGS]])-1</f>
        <v>1.1176042528247989</v>
      </c>
      <c r="AJ120" s="1">
        <f>(Table1[[#This Row],[2050_OCCUPANTS]]/Table1[[#This Row],[2020_OCCUPANTS]])-1</f>
        <v>1.1651785714285716</v>
      </c>
      <c r="AK120" s="1">
        <f>(Table1[[#This Row],[2050_TOTAL_REPL_COST_USD]]/Table1[[#This Row],[2020_TOTAL_REPL_COST_USD]])-1</f>
        <v>1.2301891731641934</v>
      </c>
      <c r="AL120"/>
      <c r="AM120"/>
    </row>
    <row r="121" spans="1:39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942131.57782116695</v>
      </c>
      <c r="G121" s="2">
        <v>1088647.48328232</v>
      </c>
      <c r="H121" s="2">
        <v>1250640.2671830601</v>
      </c>
      <c r="I121" s="2">
        <v>1421921.29322291</v>
      </c>
      <c r="J121" s="2">
        <v>1612392.99973794</v>
      </c>
      <c r="K121" s="2">
        <v>1801691.5333143701</v>
      </c>
      <c r="L121" s="2">
        <v>1990290.71544539</v>
      </c>
      <c r="M121" s="2">
        <v>984775.47776183696</v>
      </c>
      <c r="N121" s="2">
        <v>1138426.89637876</v>
      </c>
      <c r="O121" s="2">
        <v>1308403.4698751699</v>
      </c>
      <c r="P121" s="2">
        <v>1488227.1510864201</v>
      </c>
      <c r="Q121" s="2">
        <v>1688317.60437192</v>
      </c>
      <c r="R121" s="2">
        <v>1887322.62520407</v>
      </c>
      <c r="S121" s="2">
        <v>2085364.73978604</v>
      </c>
      <c r="T121" s="2">
        <v>4995380.5</v>
      </c>
      <c r="U121" s="2">
        <v>5798209.50892857</v>
      </c>
      <c r="V121" s="2">
        <v>6690241.7410714198</v>
      </c>
      <c r="W121" s="2">
        <v>7638025.9877232099</v>
      </c>
      <c r="X121" s="2">
        <v>8697314.2633928508</v>
      </c>
      <c r="Y121" s="2">
        <v>9756602.5390625</v>
      </c>
      <c r="Z121" s="2">
        <v>10815890.814732101</v>
      </c>
      <c r="AA121" s="2">
        <v>41603458914.5625</v>
      </c>
      <c r="AB121" s="2">
        <v>48337853524.877602</v>
      </c>
      <c r="AC121" s="2">
        <v>55916497585.505798</v>
      </c>
      <c r="AD121" s="2">
        <v>64088997235.121101</v>
      </c>
      <c r="AE121" s="2">
        <v>73383250379.878006</v>
      </c>
      <c r="AF121" s="2">
        <v>82881848268.780396</v>
      </c>
      <c r="AG121" s="2">
        <v>92783583637.438705</v>
      </c>
      <c r="AH121" s="1">
        <f>(Table1[[#This Row],[2050_BUILDINGS]]/Table1[[#This Row],[2020_BUILDINGS]])-1</f>
        <v>1.1125400764596618</v>
      </c>
      <c r="AI121" s="1">
        <f>(Table1[[#This Row],[2050_DWELLINGS]]/Table1[[#This Row],[2020_DWELLINGS]])-1</f>
        <v>1.1176042528247998</v>
      </c>
      <c r="AJ121" s="1">
        <f>(Table1[[#This Row],[2050_OCCUPANTS]]/Table1[[#This Row],[2020_OCCUPANTS]])-1</f>
        <v>1.1651785714285632</v>
      </c>
      <c r="AK121" s="1">
        <f>(Table1[[#This Row],[2050_TOTAL_REPL_COST_USD]]/Table1[[#This Row],[2020_TOTAL_REPL_COST_USD]])-1</f>
        <v>1.2301891731641952</v>
      </c>
      <c r="AL121"/>
      <c r="AM121"/>
    </row>
    <row r="122" spans="1:39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837960.69691080798</v>
      </c>
      <c r="G122" s="2">
        <v>968276.43320391304</v>
      </c>
      <c r="H122" s="2">
        <v>1112357.7794696901</v>
      </c>
      <c r="I122" s="2">
        <v>1264700.37293195</v>
      </c>
      <c r="J122" s="2">
        <v>1434111.74570669</v>
      </c>
      <c r="K122" s="2">
        <v>1602479.662518</v>
      </c>
      <c r="L122" s="2">
        <v>1770225.5547221501</v>
      </c>
      <c r="M122" s="2">
        <v>875889.48833919596</v>
      </c>
      <c r="N122" s="2">
        <v>1012551.76870064</v>
      </c>
      <c r="O122" s="2">
        <v>1163734.1420958401</v>
      </c>
      <c r="P122" s="2">
        <v>1323674.83485696</v>
      </c>
      <c r="Q122" s="2">
        <v>1501641.4157755999</v>
      </c>
      <c r="R122" s="2">
        <v>1678642.57980718</v>
      </c>
      <c r="S122" s="2">
        <v>1854787.3055116199</v>
      </c>
      <c r="T122" s="2">
        <v>4443044.5</v>
      </c>
      <c r="U122" s="2">
        <v>5157105.2232142799</v>
      </c>
      <c r="V122" s="2">
        <v>5950506.0267857099</v>
      </c>
      <c r="W122" s="2">
        <v>6793494.3805803498</v>
      </c>
      <c r="X122" s="2">
        <v>7735657.83482143</v>
      </c>
      <c r="Y122" s="2">
        <v>8677821.2890624907</v>
      </c>
      <c r="Z122" s="2">
        <v>9619984.7433035709</v>
      </c>
      <c r="AA122" s="2">
        <v>37003391295.482498</v>
      </c>
      <c r="AB122" s="2">
        <v>42993168237.237</v>
      </c>
      <c r="AC122" s="2">
        <v>49733846512.101601</v>
      </c>
      <c r="AD122" s="2">
        <v>57002718146.499603</v>
      </c>
      <c r="AE122" s="2">
        <v>65269311715.582001</v>
      </c>
      <c r="AF122" s="2">
        <v>73717655762.246704</v>
      </c>
      <c r="AG122" s="2">
        <v>82524562637.543304</v>
      </c>
      <c r="AH122" s="1">
        <f>(Table1[[#This Row],[2050_BUILDINGS]]/Table1[[#This Row],[2020_BUILDINGS]])-1</f>
        <v>1.1125400764596622</v>
      </c>
      <c r="AI122" s="1">
        <f>(Table1[[#This Row],[2050_DWELLINGS]]/Table1[[#This Row],[2020_DWELLINGS]])-1</f>
        <v>1.1176042528248007</v>
      </c>
      <c r="AJ122" s="1">
        <f>(Table1[[#This Row],[2050_OCCUPANTS]]/Table1[[#This Row],[2020_OCCUPANTS]])-1</f>
        <v>1.1651785714285712</v>
      </c>
      <c r="AK122" s="1">
        <f>(Table1[[#This Row],[2050_TOTAL_REPL_COST_USD]]/Table1[[#This Row],[2020_TOTAL_REPL_COST_USD]])-1</f>
        <v>1.2301891731641956</v>
      </c>
      <c r="AL122"/>
      <c r="AM122"/>
    </row>
    <row r="123" spans="1:39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453535.83802305203</v>
      </c>
      <c r="G123" s="2">
        <v>524067.614614925</v>
      </c>
      <c r="H123" s="2">
        <v>602049.85693612997</v>
      </c>
      <c r="I123" s="2">
        <v>684503.39687806205</v>
      </c>
      <c r="J123" s="2">
        <v>776195.20200124395</v>
      </c>
      <c r="K123" s="2">
        <v>867322.24952115805</v>
      </c>
      <c r="L123" s="2">
        <v>958112.63393441797</v>
      </c>
      <c r="M123" s="2">
        <v>474064.32613603002</v>
      </c>
      <c r="N123" s="2">
        <v>548031.09101935802</v>
      </c>
      <c r="O123" s="2">
        <v>629856.67623460898</v>
      </c>
      <c r="P123" s="2">
        <v>716422.59321951994</v>
      </c>
      <c r="Q123" s="2">
        <v>812744.79868164996</v>
      </c>
      <c r="R123" s="2">
        <v>908544.48422306601</v>
      </c>
      <c r="S123" s="2">
        <v>1003880.63313818</v>
      </c>
      <c r="T123" s="2">
        <v>2404742.75</v>
      </c>
      <c r="U123" s="2">
        <v>2791219.2633928498</v>
      </c>
      <c r="V123" s="2">
        <v>3220637.6116071399</v>
      </c>
      <c r="W123" s="2">
        <v>3676894.60658482</v>
      </c>
      <c r="X123" s="2">
        <v>4186828.8950892799</v>
      </c>
      <c r="Y123" s="2">
        <v>4696763.1835937398</v>
      </c>
      <c r="Z123" s="2">
        <v>5206697.4720982099</v>
      </c>
      <c r="AA123" s="2">
        <v>20027626764.311001</v>
      </c>
      <c r="AB123" s="2">
        <v>23269519271.757401</v>
      </c>
      <c r="AC123" s="2">
        <v>26917827815.946701</v>
      </c>
      <c r="AD123" s="2">
        <v>30852014467.351898</v>
      </c>
      <c r="AE123" s="2">
        <v>35326205745.977997</v>
      </c>
      <c r="AF123" s="2">
        <v>39898767217.221901</v>
      </c>
      <c r="AG123" s="2">
        <v>44665396373.939697</v>
      </c>
      <c r="AH123" s="1">
        <f>(Table1[[#This Row],[2050_BUILDINGS]]/Table1[[#This Row],[2020_BUILDINGS]])-1</f>
        <v>1.112540076459668</v>
      </c>
      <c r="AI123" s="1">
        <f>(Table1[[#This Row],[2050_DWELLINGS]]/Table1[[#This Row],[2020_DWELLINGS]])-1</f>
        <v>1.1176042528247998</v>
      </c>
      <c r="AJ123" s="1">
        <f>(Table1[[#This Row],[2050_OCCUPANTS]]/Table1[[#This Row],[2020_OCCUPANTS]])-1</f>
        <v>1.1651785714285694</v>
      </c>
      <c r="AK123" s="1">
        <f>(Table1[[#This Row],[2050_TOTAL_REPL_COST_USD]]/Table1[[#This Row],[2020_TOTAL_REPL_COST_USD]])-1</f>
        <v>1.2301891731641872</v>
      </c>
      <c r="AL123"/>
      <c r="AM123"/>
    </row>
    <row r="124" spans="1:39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1387389.1241548799</v>
      </c>
      <c r="G124" s="2">
        <v>1603149.4049243899</v>
      </c>
      <c r="H124" s="2">
        <v>1841701.0381211301</v>
      </c>
      <c r="I124" s="2">
        <v>2093930.59744802</v>
      </c>
      <c r="J124" s="2">
        <v>2374420.4783724202</v>
      </c>
      <c r="K124" s="2">
        <v>2653182.7371534999</v>
      </c>
      <c r="L124" s="2">
        <v>2930915.1264214702</v>
      </c>
      <c r="M124" s="2">
        <v>1450186.8101490899</v>
      </c>
      <c r="N124" s="2">
        <v>1676454.8942664801</v>
      </c>
      <c r="O124" s="2">
        <v>1926763.50824524</v>
      </c>
      <c r="P124" s="2">
        <v>2191573.0374565902</v>
      </c>
      <c r="Q124" s="2">
        <v>2486227.54779317</v>
      </c>
      <c r="R124" s="2">
        <v>2779283.64319894</v>
      </c>
      <c r="S124" s="2">
        <v>3070921.7565621398</v>
      </c>
      <c r="T124" s="2">
        <v>7356230</v>
      </c>
      <c r="U124" s="2">
        <v>8538481.2499999907</v>
      </c>
      <c r="V124" s="2">
        <v>9852093.75</v>
      </c>
      <c r="W124" s="2">
        <v>11247807.03125</v>
      </c>
      <c r="X124" s="2">
        <v>12807721.875</v>
      </c>
      <c r="Y124" s="2">
        <v>14367636.718749899</v>
      </c>
      <c r="Z124" s="2">
        <v>15927551.5625</v>
      </c>
      <c r="AA124" s="2">
        <v>61265525733.439697</v>
      </c>
      <c r="AB124" s="2">
        <v>71182639287.499893</v>
      </c>
      <c r="AC124" s="2">
        <v>82343000104.481705</v>
      </c>
      <c r="AD124" s="2">
        <v>94377876546.324203</v>
      </c>
      <c r="AE124" s="2">
        <v>108064654522.707</v>
      </c>
      <c r="AF124" s="2">
        <v>122052351905.976</v>
      </c>
      <c r="AG124" s="2">
        <v>136633712178.929</v>
      </c>
      <c r="AH124" s="1">
        <f>(Table1[[#This Row],[2050_BUILDINGS]]/Table1[[#This Row],[2020_BUILDINGS]])-1</f>
        <v>1.1125400764596738</v>
      </c>
      <c r="AI124" s="1">
        <f>(Table1[[#This Row],[2050_DWELLINGS]]/Table1[[#This Row],[2020_DWELLINGS]])-1</f>
        <v>1.1176042528247976</v>
      </c>
      <c r="AJ124" s="1">
        <f>(Table1[[#This Row],[2050_OCCUPANTS]]/Table1[[#This Row],[2020_OCCUPANTS]])-1</f>
        <v>1.1651785714285716</v>
      </c>
      <c r="AK124" s="1">
        <f>(Table1[[#This Row],[2050_TOTAL_REPL_COST_USD]]/Table1[[#This Row],[2020_TOTAL_REPL_COST_USD]])-1</f>
        <v>1.2301891731641854</v>
      </c>
      <c r="AL124"/>
      <c r="AM124"/>
    </row>
    <row r="125" spans="1:39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921786.76352153299</v>
      </c>
      <c r="G125" s="2">
        <v>1065138.73842487</v>
      </c>
      <c r="H125" s="2">
        <v>1223633.3770729401</v>
      </c>
      <c r="I125" s="2">
        <v>1391215.6833693299</v>
      </c>
      <c r="J125" s="2">
        <v>1577574.25792954</v>
      </c>
      <c r="K125" s="2">
        <v>1762784.99357682</v>
      </c>
      <c r="L125" s="2">
        <v>1947311.4798892799</v>
      </c>
      <c r="M125" s="2">
        <v>963509.79184964998</v>
      </c>
      <c r="N125" s="2">
        <v>1113843.1924187399</v>
      </c>
      <c r="O125" s="2">
        <v>1280149.2151083699</v>
      </c>
      <c r="P125" s="2">
        <v>1456089.70262667</v>
      </c>
      <c r="Q125" s="2">
        <v>1651859.31240044</v>
      </c>
      <c r="R125" s="2">
        <v>1846566.92903892</v>
      </c>
      <c r="S125" s="2">
        <v>2040332.43285916</v>
      </c>
      <c r="T125" s="2">
        <v>4887507.9999999898</v>
      </c>
      <c r="U125" s="2">
        <v>5673000.3571428498</v>
      </c>
      <c r="V125" s="2">
        <v>6545769.6428571399</v>
      </c>
      <c r="W125" s="2">
        <v>7473087.00892857</v>
      </c>
      <c r="X125" s="2">
        <v>8509500.5357142799</v>
      </c>
      <c r="Y125" s="2">
        <v>9545914.0625</v>
      </c>
      <c r="Z125" s="2">
        <v>10582327.5892857</v>
      </c>
      <c r="AA125" s="2">
        <v>40705055054.8843</v>
      </c>
      <c r="AB125" s="2">
        <v>47294024110.008797</v>
      </c>
      <c r="AC125" s="2">
        <v>54709011511.963997</v>
      </c>
      <c r="AD125" s="2">
        <v>62705030517.4216</v>
      </c>
      <c r="AE125" s="2">
        <v>71798579367.008499</v>
      </c>
      <c r="AF125" s="2">
        <v>81092060248.153503</v>
      </c>
      <c r="AG125" s="2">
        <v>90779973076.455399</v>
      </c>
      <c r="AH125" s="1">
        <f>(Table1[[#This Row],[2050_BUILDINGS]]/Table1[[#This Row],[2020_BUILDINGS]])-1</f>
        <v>1.1125400764596578</v>
      </c>
      <c r="AI125" s="1">
        <f>(Table1[[#This Row],[2050_DWELLINGS]]/Table1[[#This Row],[2020_DWELLINGS]])-1</f>
        <v>1.1176042528248034</v>
      </c>
      <c r="AJ125" s="1">
        <f>(Table1[[#This Row],[2050_OCCUPANTS]]/Table1[[#This Row],[2020_OCCUPANTS]])-1</f>
        <v>1.165178571428573</v>
      </c>
      <c r="AK125" s="1">
        <f>(Table1[[#This Row],[2050_TOTAL_REPL_COST_USD]]/Table1[[#This Row],[2020_TOTAL_REPL_COST_USD]])-1</f>
        <v>1.2301891731641938</v>
      </c>
      <c r="AL125"/>
      <c r="AM125"/>
    </row>
    <row r="126" spans="1:39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927498.53159091505</v>
      </c>
      <c r="G126" s="2">
        <v>1071738.77400398</v>
      </c>
      <c r="H126" s="2">
        <v>1231215.51030417</v>
      </c>
      <c r="I126" s="2">
        <v>1399836.2251609401</v>
      </c>
      <c r="J126" s="2">
        <v>1587349.5537247299</v>
      </c>
      <c r="K126" s="2">
        <v>1773707.9308958901</v>
      </c>
      <c r="L126" s="2">
        <v>1959377.8188433</v>
      </c>
      <c r="M126" s="2">
        <v>969480.09287957498</v>
      </c>
      <c r="N126" s="2">
        <v>1120745.0207292901</v>
      </c>
      <c r="O126" s="2">
        <v>1288081.5436037099</v>
      </c>
      <c r="P126" s="2">
        <v>1465112.23039421</v>
      </c>
      <c r="Q126" s="2">
        <v>1662094.9087976301</v>
      </c>
      <c r="R126" s="2">
        <v>1858009.0135216301</v>
      </c>
      <c r="S126" s="2">
        <v>2052975.1677107699</v>
      </c>
      <c r="T126" s="2">
        <v>4917793</v>
      </c>
      <c r="U126" s="2">
        <v>5708152.5892857099</v>
      </c>
      <c r="V126" s="2">
        <v>6586329.9107142799</v>
      </c>
      <c r="W126" s="2">
        <v>7519393.3147321399</v>
      </c>
      <c r="X126" s="2">
        <v>8562228.8839285597</v>
      </c>
      <c r="Y126" s="2">
        <v>9605064.453125</v>
      </c>
      <c r="Z126" s="2">
        <v>10647900.022321399</v>
      </c>
      <c r="AA126" s="2">
        <v>40957280236.375</v>
      </c>
      <c r="AB126" s="2">
        <v>47587077240.596199</v>
      </c>
      <c r="AC126" s="2">
        <v>55048010939.4104</v>
      </c>
      <c r="AD126" s="2">
        <v>63093576551.3554</v>
      </c>
      <c r="AE126" s="2">
        <v>72243472751.557495</v>
      </c>
      <c r="AF126" s="2">
        <v>81594539844.016098</v>
      </c>
      <c r="AG126" s="2">
        <v>91342482945.415298</v>
      </c>
      <c r="AH126" s="1">
        <f>(Table1[[#This Row],[2050_BUILDINGS]]/Table1[[#This Row],[2020_BUILDINGS]])-1</f>
        <v>1.1125400764596662</v>
      </c>
      <c r="AI126" s="1">
        <f>(Table1[[#This Row],[2050_DWELLINGS]]/Table1[[#This Row],[2020_DWELLINGS]])-1</f>
        <v>1.1176042528247998</v>
      </c>
      <c r="AJ126" s="1">
        <f>(Table1[[#This Row],[2050_OCCUPANTS]]/Table1[[#This Row],[2020_OCCUPANTS]])-1</f>
        <v>1.1651785714285654</v>
      </c>
      <c r="AK126" s="1">
        <f>(Table1[[#This Row],[2050_TOTAL_REPL_COST_USD]]/Table1[[#This Row],[2020_TOTAL_REPL_COST_USD]])-1</f>
        <v>1.230189173164193</v>
      </c>
      <c r="AL126"/>
      <c r="AM126"/>
    </row>
    <row r="127" spans="1:39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1059420.1937333299</v>
      </c>
      <c r="G127" s="2">
        <v>1224176.2772812899</v>
      </c>
      <c r="H127" s="2">
        <v>1406335.9994937801</v>
      </c>
      <c r="I127" s="2">
        <v>1598940.28329206</v>
      </c>
      <c r="J127" s="2">
        <v>1813124.34947477</v>
      </c>
      <c r="K127" s="2">
        <v>2025989.1911126799</v>
      </c>
      <c r="L127" s="2">
        <v>2238067.6170723299</v>
      </c>
      <c r="M127" s="2">
        <v>1107372.9529871601</v>
      </c>
      <c r="N127" s="2">
        <v>1280152.8698380501</v>
      </c>
      <c r="O127" s="2">
        <v>1471290.3061186201</v>
      </c>
      <c r="P127" s="2">
        <v>1673500.7443116</v>
      </c>
      <c r="Q127" s="2">
        <v>1898501.02216466</v>
      </c>
      <c r="R127" s="2">
        <v>2122280.7390185301</v>
      </c>
      <c r="S127" s="2">
        <v>2344977.6747087799</v>
      </c>
      <c r="T127" s="2">
        <v>5617269.4999999898</v>
      </c>
      <c r="U127" s="2">
        <v>6520044.9553571399</v>
      </c>
      <c r="V127" s="2">
        <v>7523128.7946428498</v>
      </c>
      <c r="W127" s="2">
        <v>8588905.3738839291</v>
      </c>
      <c r="X127" s="2">
        <v>9780067.4330357108</v>
      </c>
      <c r="Y127" s="2">
        <v>10971229.4921875</v>
      </c>
      <c r="Z127" s="2">
        <v>12162391.5513392</v>
      </c>
      <c r="AA127" s="2">
        <v>46782790791.4673</v>
      </c>
      <c r="AB127" s="2">
        <v>54355569170.509102</v>
      </c>
      <c r="AC127" s="2">
        <v>62877699993.801399</v>
      </c>
      <c r="AD127" s="2">
        <v>72067617162.382507</v>
      </c>
      <c r="AE127" s="2">
        <v>82518938080.843307</v>
      </c>
      <c r="AF127" s="2">
        <v>93200043196.679199</v>
      </c>
      <c r="AG127" s="2">
        <v>104334473513.536</v>
      </c>
      <c r="AH127" s="1">
        <f>(Table1[[#This Row],[2050_BUILDINGS]]/Table1[[#This Row],[2020_BUILDINGS]])-1</f>
        <v>1.1125400764596725</v>
      </c>
      <c r="AI127" s="1">
        <f>(Table1[[#This Row],[2050_DWELLINGS]]/Table1[[#This Row],[2020_DWELLINGS]])-1</f>
        <v>1.1176042528248114</v>
      </c>
      <c r="AJ127" s="1">
        <f>(Table1[[#This Row],[2050_OCCUPANTS]]/Table1[[#This Row],[2020_OCCUPANTS]])-1</f>
        <v>1.1651785714285601</v>
      </c>
      <c r="AK127" s="1">
        <f>(Table1[[#This Row],[2050_TOTAL_REPL_COST_USD]]/Table1[[#This Row],[2020_TOTAL_REPL_COST_USD]])-1</f>
        <v>1.2301891731641956</v>
      </c>
      <c r="AL127"/>
      <c r="AM127"/>
    </row>
    <row r="128" spans="1:39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615536.46105519705</v>
      </c>
      <c r="G128" s="2">
        <v>711261.81838206796</v>
      </c>
      <c r="H128" s="2">
        <v>817098.90872706997</v>
      </c>
      <c r="I128" s="2">
        <v>929004.420755764</v>
      </c>
      <c r="J128" s="2">
        <v>1053448.05784363</v>
      </c>
      <c r="K128" s="2">
        <v>1177125.2088738999</v>
      </c>
      <c r="L128" s="2">
        <v>1300345.44250126</v>
      </c>
      <c r="M128" s="2">
        <v>643397.61747219798</v>
      </c>
      <c r="N128" s="2">
        <v>743784.92289539799</v>
      </c>
      <c r="O128" s="2">
        <v>854838.17806198401</v>
      </c>
      <c r="P128" s="2">
        <v>972324.98664839298</v>
      </c>
      <c r="Q128" s="2">
        <v>1103052.9787947999</v>
      </c>
      <c r="R128" s="2">
        <v>1233071.80964487</v>
      </c>
      <c r="S128" s="2">
        <v>1362461.5310164699</v>
      </c>
      <c r="T128" s="2">
        <v>3263704.25</v>
      </c>
      <c r="U128" s="2">
        <v>3788228.1473214198</v>
      </c>
      <c r="V128" s="2">
        <v>4371032.47767857</v>
      </c>
      <c r="W128" s="2">
        <v>4990262.0786830299</v>
      </c>
      <c r="X128" s="2">
        <v>5682342.2209821399</v>
      </c>
      <c r="Y128" s="2">
        <v>6374422.36328125</v>
      </c>
      <c r="Z128" s="2">
        <v>7066502.5055803498</v>
      </c>
      <c r="AA128" s="2">
        <v>27181390021.072102</v>
      </c>
      <c r="AB128" s="2">
        <v>31581269531.924599</v>
      </c>
      <c r="AC128" s="2">
        <v>36532734756.627602</v>
      </c>
      <c r="AD128" s="2">
        <v>41872192249.319801</v>
      </c>
      <c r="AE128" s="2">
        <v>47944541190.330101</v>
      </c>
      <c r="AF128" s="2">
        <v>54150397640.915199</v>
      </c>
      <c r="AG128" s="2">
        <v>60619641736.548203</v>
      </c>
      <c r="AH128" s="1">
        <f>(Table1[[#This Row],[2050_BUILDINGS]]/Table1[[#This Row],[2020_BUILDINGS]])-1</f>
        <v>1.1125400764596689</v>
      </c>
      <c r="AI128" s="1">
        <f>(Table1[[#This Row],[2050_DWELLINGS]]/Table1[[#This Row],[2020_DWELLINGS]])-1</f>
        <v>1.1176042528247994</v>
      </c>
      <c r="AJ128" s="1">
        <f>(Table1[[#This Row],[2050_OCCUPANTS]]/Table1[[#This Row],[2020_OCCUPANTS]])-1</f>
        <v>1.1651785714285694</v>
      </c>
      <c r="AK128" s="1">
        <f>(Table1[[#This Row],[2050_TOTAL_REPL_COST_USD]]/Table1[[#This Row],[2020_TOTAL_REPL_COST_USD]])-1</f>
        <v>1.2301891731641916</v>
      </c>
      <c r="AL128"/>
      <c r="AM128"/>
    </row>
    <row r="129" spans="1:39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602605.77066236595</v>
      </c>
      <c r="G129" s="2">
        <v>696320.20737502095</v>
      </c>
      <c r="H129" s="2">
        <v>799933.95802543801</v>
      </c>
      <c r="I129" s="2">
        <v>909488.64988205803</v>
      </c>
      <c r="J129" s="2">
        <v>1031318.07604279</v>
      </c>
      <c r="K129" s="2">
        <v>1152397.1178629301</v>
      </c>
      <c r="L129" s="2">
        <v>1273028.8408301</v>
      </c>
      <c r="M129" s="2">
        <v>629881.64251799998</v>
      </c>
      <c r="N129" s="2">
        <v>728160.09290509997</v>
      </c>
      <c r="O129" s="2">
        <v>836880.43142006698</v>
      </c>
      <c r="P129" s="2">
        <v>951899.172486205</v>
      </c>
      <c r="Q129" s="2">
        <v>1079880.9370748999</v>
      </c>
      <c r="R129" s="2">
        <v>1207168.4378522099</v>
      </c>
      <c r="S129" s="2">
        <v>1333840.0449723799</v>
      </c>
      <c r="T129" s="2">
        <v>3195143</v>
      </c>
      <c r="U129" s="2">
        <v>3708648.125</v>
      </c>
      <c r="V129" s="2">
        <v>4279209.375</v>
      </c>
      <c r="W129" s="2">
        <v>4885430.7031249898</v>
      </c>
      <c r="X129" s="2">
        <v>5562972.1875</v>
      </c>
      <c r="Y129" s="2">
        <v>6240513.6718749898</v>
      </c>
      <c r="Z129" s="2">
        <v>6918055.1562499898</v>
      </c>
      <c r="AA129" s="2">
        <v>26610385440.438801</v>
      </c>
      <c r="AB129" s="2">
        <v>30917835853.5527</v>
      </c>
      <c r="AC129" s="2">
        <v>35765284715.517899</v>
      </c>
      <c r="AD129" s="2">
        <v>40992575218.807999</v>
      </c>
      <c r="AE129" s="2">
        <v>46937361181.6987</v>
      </c>
      <c r="AF129" s="2">
        <v>53012850036.760101</v>
      </c>
      <c r="AG129" s="2">
        <v>59346193502.992897</v>
      </c>
      <c r="AH129" s="1">
        <f>(Table1[[#This Row],[2050_BUILDINGS]]/Table1[[#This Row],[2020_BUILDINGS]])-1</f>
        <v>1.1125400764596485</v>
      </c>
      <c r="AI129" s="1">
        <f>(Table1[[#This Row],[2050_DWELLINGS]]/Table1[[#This Row],[2020_DWELLINGS]])-1</f>
        <v>1.1176042528247887</v>
      </c>
      <c r="AJ129" s="1">
        <f>(Table1[[#This Row],[2050_OCCUPANTS]]/Table1[[#This Row],[2020_OCCUPANTS]])-1</f>
        <v>1.1651785714285681</v>
      </c>
      <c r="AK129" s="1">
        <f>(Table1[[#This Row],[2050_TOTAL_REPL_COST_USD]]/Table1[[#This Row],[2020_TOTAL_REPL_COST_USD]])-1</f>
        <v>1.230189173164201</v>
      </c>
      <c r="AL129"/>
      <c r="AM129"/>
    </row>
    <row r="130" spans="1:39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1154744.38800573</v>
      </c>
      <c r="G130" s="2">
        <v>1334324.8453088701</v>
      </c>
      <c r="H130" s="2">
        <v>1532874.8806865299</v>
      </c>
      <c r="I130" s="2">
        <v>1742809.25529777</v>
      </c>
      <c r="J130" s="2">
        <v>1976265.1115177299</v>
      </c>
      <c r="K130" s="2">
        <v>2208283.0424001999</v>
      </c>
      <c r="L130" s="2">
        <v>2439443.7977290102</v>
      </c>
      <c r="M130" s="2">
        <v>1207011.8263321801</v>
      </c>
      <c r="N130" s="2">
        <v>1395338.0830184801</v>
      </c>
      <c r="O130" s="2">
        <v>1603673.62654347</v>
      </c>
      <c r="P130" s="2">
        <v>1824078.4952449701</v>
      </c>
      <c r="Q130" s="2">
        <v>2069323.78100357</v>
      </c>
      <c r="R130" s="2">
        <v>2313238.6824893602</v>
      </c>
      <c r="S130" s="2">
        <v>2555973.3766508698</v>
      </c>
      <c r="T130" s="2">
        <v>6122698.4999999898</v>
      </c>
      <c r="U130" s="2">
        <v>7106703.6160714198</v>
      </c>
      <c r="V130" s="2">
        <v>8200042.63392857</v>
      </c>
      <c r="W130" s="2">
        <v>9361715.3404017799</v>
      </c>
      <c r="X130" s="2">
        <v>10660055.424107101</v>
      </c>
      <c r="Y130" s="2">
        <v>11958395.507812399</v>
      </c>
      <c r="Z130" s="2">
        <v>13256735.5915178</v>
      </c>
      <c r="AA130" s="2">
        <v>50992198790.663399</v>
      </c>
      <c r="AB130" s="2">
        <v>59246358364.490501</v>
      </c>
      <c r="AC130" s="2">
        <v>68535290933.699699</v>
      </c>
      <c r="AD130" s="2">
        <v>78552095728.839996</v>
      </c>
      <c r="AE130" s="2">
        <v>89943802484.315903</v>
      </c>
      <c r="AF130" s="2">
        <v>101585968891.15601</v>
      </c>
      <c r="AG130" s="2">
        <v>113722249658.77299</v>
      </c>
      <c r="AH130" s="1">
        <f>(Table1[[#This Row],[2050_BUILDINGS]]/Table1[[#This Row],[2020_BUILDINGS]])-1</f>
        <v>1.1125400764596791</v>
      </c>
      <c r="AI130" s="1">
        <f>(Table1[[#This Row],[2050_DWELLINGS]]/Table1[[#This Row],[2020_DWELLINGS]])-1</f>
        <v>1.1176042528248136</v>
      </c>
      <c r="AJ130" s="1">
        <f>(Table1[[#This Row],[2050_OCCUPANTS]]/Table1[[#This Row],[2020_OCCUPANTS]])-1</f>
        <v>1.1651785714285658</v>
      </c>
      <c r="AK130" s="1">
        <f>(Table1[[#This Row],[2050_TOTAL_REPL_COST_USD]]/Table1[[#This Row],[2020_TOTAL_REPL_COST_USD]])-1</f>
        <v>1.2301891731641779</v>
      </c>
      <c r="AL130"/>
      <c r="AM130"/>
    </row>
    <row r="131" spans="1:39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665694.733801116</v>
      </c>
      <c r="G131" s="2">
        <v>769220.47158517595</v>
      </c>
      <c r="H131" s="2">
        <v>883681.91804883699</v>
      </c>
      <c r="I131" s="2">
        <v>1004706.28419785</v>
      </c>
      <c r="J131" s="2">
        <v>1139290.4706852699</v>
      </c>
      <c r="K131" s="2">
        <v>1273045.71239953</v>
      </c>
      <c r="L131" s="2">
        <v>1406306.80384301</v>
      </c>
      <c r="M131" s="2">
        <v>695826.21467653394</v>
      </c>
      <c r="N131" s="2">
        <v>804393.78912394796</v>
      </c>
      <c r="O131" s="2">
        <v>924496.45048236102</v>
      </c>
      <c r="P131" s="2">
        <v>1051556.9167835701</v>
      </c>
      <c r="Q131" s="2">
        <v>1192937.55211275</v>
      </c>
      <c r="R131" s="2">
        <v>1333551.2386578</v>
      </c>
      <c r="S131" s="2">
        <v>1473484.55142602</v>
      </c>
      <c r="T131" s="2">
        <v>3529653.9999999902</v>
      </c>
      <c r="U131" s="2">
        <v>4096919.82142857</v>
      </c>
      <c r="V131" s="2">
        <v>4727215.1785714198</v>
      </c>
      <c r="W131" s="2">
        <v>5396903.9955357099</v>
      </c>
      <c r="X131" s="2">
        <v>6145379.7321428498</v>
      </c>
      <c r="Y131" s="2">
        <v>6893855.46875</v>
      </c>
      <c r="Z131" s="2">
        <v>7642331.2053571399</v>
      </c>
      <c r="AA131" s="2">
        <v>29396322296.493999</v>
      </c>
      <c r="AB131" s="2">
        <v>34154735168.922199</v>
      </c>
      <c r="AC131" s="2">
        <v>39509680867.888</v>
      </c>
      <c r="AD131" s="2">
        <v>45284235194.282898</v>
      </c>
      <c r="AE131" s="2">
        <v>51851402157.721001</v>
      </c>
      <c r="AF131" s="2">
        <v>58562955768.693604</v>
      </c>
      <c r="AG131" s="2">
        <v>65559359716.486099</v>
      </c>
      <c r="AH131" s="1">
        <f>(Table1[[#This Row],[2050_BUILDINGS]]/Table1[[#This Row],[2020_BUILDINGS]])-1</f>
        <v>1.1125400764596711</v>
      </c>
      <c r="AI131" s="1">
        <f>(Table1[[#This Row],[2050_DWELLINGS]]/Table1[[#This Row],[2020_DWELLINGS]])-1</f>
        <v>1.1176042528248136</v>
      </c>
      <c r="AJ131" s="1">
        <f>(Table1[[#This Row],[2050_OCCUPANTS]]/Table1[[#This Row],[2020_OCCUPANTS]])-1</f>
        <v>1.1651785714285765</v>
      </c>
      <c r="AK131" s="1">
        <f>(Table1[[#This Row],[2050_TOTAL_REPL_COST_USD]]/Table1[[#This Row],[2020_TOTAL_REPL_COST_USD]])-1</f>
        <v>1.2301891731641934</v>
      </c>
      <c r="AL131"/>
      <c r="AM131"/>
    </row>
    <row r="132" spans="1:39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245767.49264096399</v>
      </c>
      <c r="G132" s="2">
        <v>283988.10594477103</v>
      </c>
      <c r="H132" s="2">
        <v>326246.06784993003</v>
      </c>
      <c r="I132" s="2">
        <v>370926.99066130602</v>
      </c>
      <c r="J132" s="2">
        <v>420614.05649292201</v>
      </c>
      <c r="K132" s="2">
        <v>469995.084634748</v>
      </c>
      <c r="L132" s="2">
        <v>519193.67769504298</v>
      </c>
      <c r="M132" s="2">
        <v>256891.718398356</v>
      </c>
      <c r="N132" s="2">
        <v>296973.72475837998</v>
      </c>
      <c r="O132" s="2">
        <v>341314.36385735701</v>
      </c>
      <c r="P132" s="2">
        <v>388223.751345422</v>
      </c>
      <c r="Q132" s="2">
        <v>440419.99459108198</v>
      </c>
      <c r="R132" s="2">
        <v>492333.08841391199</v>
      </c>
      <c r="S132" s="2">
        <v>543994.99539583095</v>
      </c>
      <c r="T132" s="2">
        <v>1303111.125</v>
      </c>
      <c r="U132" s="2">
        <v>1512539.6986607099</v>
      </c>
      <c r="V132" s="2">
        <v>1745238.1138392801</v>
      </c>
      <c r="W132" s="2">
        <v>1992480.17996651</v>
      </c>
      <c r="X132" s="2">
        <v>2268809.54799107</v>
      </c>
      <c r="Y132" s="2">
        <v>2545138.9160156199</v>
      </c>
      <c r="Z132" s="2">
        <v>2821468.2840401698</v>
      </c>
      <c r="AA132" s="2">
        <v>10852812943.888201</v>
      </c>
      <c r="AB132" s="2">
        <v>12609568918.101101</v>
      </c>
      <c r="AC132" s="2">
        <v>14586558536.3734</v>
      </c>
      <c r="AD132" s="2">
        <v>16718463245.6287</v>
      </c>
      <c r="AE132" s="2">
        <v>19142992202.231499</v>
      </c>
      <c r="AF132" s="2">
        <v>21620827190.162899</v>
      </c>
      <c r="AG132" s="2">
        <v>24203825925.835701</v>
      </c>
      <c r="AH132" s="1">
        <f>(Table1[[#This Row],[2050_BUILDINGS]]/Table1[[#This Row],[2020_BUILDINGS]])-1</f>
        <v>1.112540076459668</v>
      </c>
      <c r="AI132" s="1">
        <f>(Table1[[#This Row],[2050_DWELLINGS]]/Table1[[#This Row],[2020_DWELLINGS]])-1</f>
        <v>1.1176042528248051</v>
      </c>
      <c r="AJ132" s="1">
        <f>(Table1[[#This Row],[2050_OCCUPANTS]]/Table1[[#This Row],[2020_OCCUPANTS]])-1</f>
        <v>1.1651785714285645</v>
      </c>
      <c r="AK132" s="1">
        <f>(Table1[[#This Row],[2050_TOTAL_REPL_COST_USD]]/Table1[[#This Row],[2020_TOTAL_REPL_COST_USD]])-1</f>
        <v>1.2301891731641952</v>
      </c>
      <c r="AL132"/>
      <c r="AM132"/>
    </row>
    <row r="133" spans="1:39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515023.34662592201</v>
      </c>
      <c r="G133" s="2">
        <v>595117.37355477596</v>
      </c>
      <c r="H133" s="2">
        <v>683671.953040111</v>
      </c>
      <c r="I133" s="2">
        <v>777304.02028126805</v>
      </c>
      <c r="J133" s="2">
        <v>881426.81802655396</v>
      </c>
      <c r="K133" s="2">
        <v>984908.29191938404</v>
      </c>
      <c r="L133" s="2">
        <v>1088007.46005964</v>
      </c>
      <c r="M133" s="2">
        <v>538334.95678489399</v>
      </c>
      <c r="N133" s="2">
        <v>622329.66590282798</v>
      </c>
      <c r="O133" s="2">
        <v>715248.64430347504</v>
      </c>
      <c r="P133" s="2">
        <v>813550.61855020502</v>
      </c>
      <c r="Q133" s="2">
        <v>922931.57690563996</v>
      </c>
      <c r="R133" s="2">
        <v>1031719.17540792</v>
      </c>
      <c r="S133" s="2">
        <v>1139980.39393195</v>
      </c>
      <c r="T133" s="2">
        <v>2730762.5</v>
      </c>
      <c r="U133" s="2">
        <v>3169635.0446428498</v>
      </c>
      <c r="V133" s="2">
        <v>3657271.2053571399</v>
      </c>
      <c r="W133" s="2">
        <v>4175384.62611607</v>
      </c>
      <c r="X133" s="2">
        <v>4754452.5669642799</v>
      </c>
      <c r="Y133" s="2">
        <v>5333520.5078125</v>
      </c>
      <c r="Z133" s="2">
        <v>5912588.4486607099</v>
      </c>
      <c r="AA133" s="2">
        <v>22742845209.5247</v>
      </c>
      <c r="AB133" s="2">
        <v>26424252914.513401</v>
      </c>
      <c r="AC133" s="2">
        <v>30567175961.438702</v>
      </c>
      <c r="AD133" s="2">
        <v>35034734653.801102</v>
      </c>
      <c r="AE133" s="2">
        <v>40115508371.280502</v>
      </c>
      <c r="AF133" s="2">
        <v>45307988687.363403</v>
      </c>
      <c r="AG133" s="2">
        <v>50720847153.231201</v>
      </c>
      <c r="AH133" s="1">
        <f>(Table1[[#This Row],[2050_BUILDINGS]]/Table1[[#This Row],[2020_BUILDINGS]])-1</f>
        <v>1.1125400764596693</v>
      </c>
      <c r="AI133" s="1">
        <f>(Table1[[#This Row],[2050_DWELLINGS]]/Table1[[#This Row],[2020_DWELLINGS]])-1</f>
        <v>1.1176042528248065</v>
      </c>
      <c r="AJ133" s="1">
        <f>(Table1[[#This Row],[2050_OCCUPANTS]]/Table1[[#This Row],[2020_OCCUPANTS]])-1</f>
        <v>1.1651785714285698</v>
      </c>
      <c r="AK133" s="1">
        <f>(Table1[[#This Row],[2050_TOTAL_REPL_COST_USD]]/Table1[[#This Row],[2020_TOTAL_REPL_COST_USD]])-1</f>
        <v>1.2301891731641965</v>
      </c>
      <c r="AL133"/>
      <c r="AM133"/>
    </row>
    <row r="134" spans="1:39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222140.13268157799</v>
      </c>
      <c r="G134" s="2">
        <v>256686.32924827599</v>
      </c>
      <c r="H134" s="2">
        <v>294881.735661029</v>
      </c>
      <c r="I134" s="2">
        <v>335267.16668365098</v>
      </c>
      <c r="J134" s="2">
        <v>380177.46494070097</v>
      </c>
      <c r="K134" s="2">
        <v>424811.14706644701</v>
      </c>
      <c r="L134" s="2">
        <v>469279.93287990201</v>
      </c>
      <c r="M134" s="2">
        <v>232194.908271191</v>
      </c>
      <c r="N134" s="2">
        <v>268423.54907019</v>
      </c>
      <c r="O134" s="2">
        <v>308501.41025023599</v>
      </c>
      <c r="P134" s="2">
        <v>350901.067945541</v>
      </c>
      <c r="Q134" s="2">
        <v>398079.31872018398</v>
      </c>
      <c r="R134" s="2">
        <v>445001.64122018003</v>
      </c>
      <c r="S134" s="2">
        <v>491696.92523934098</v>
      </c>
      <c r="T134" s="2">
        <v>1177833.875</v>
      </c>
      <c r="U134" s="2">
        <v>1367128.6049107099</v>
      </c>
      <c r="V134" s="2">
        <v>1577456.0825892801</v>
      </c>
      <c r="W134" s="2">
        <v>1800929.02762276</v>
      </c>
      <c r="X134" s="2">
        <v>2050692.90736607</v>
      </c>
      <c r="Y134" s="2">
        <v>2300456.7871093699</v>
      </c>
      <c r="Z134" s="2">
        <v>2550220.6668526698</v>
      </c>
      <c r="AA134" s="2">
        <v>9809455601.3786201</v>
      </c>
      <c r="AB134" s="2">
        <v>11397322251.3057</v>
      </c>
      <c r="AC134" s="2">
        <v>13184249934.026899</v>
      </c>
      <c r="AD134" s="2">
        <v>15111199628.9986</v>
      </c>
      <c r="AE134" s="2">
        <v>17302641541.5256</v>
      </c>
      <c r="AF134" s="2">
        <v>19542264801.165699</v>
      </c>
      <c r="AG134" s="2">
        <v>21876941676.829399</v>
      </c>
      <c r="AH134" s="1">
        <f>(Table1[[#This Row],[2050_BUILDINGS]]/Table1[[#This Row],[2020_BUILDINGS]])-1</f>
        <v>1.1125400764596702</v>
      </c>
      <c r="AI134" s="1">
        <f>(Table1[[#This Row],[2050_DWELLINGS]]/Table1[[#This Row],[2020_DWELLINGS]])-1</f>
        <v>1.1176042528248114</v>
      </c>
      <c r="AJ134" s="1">
        <f>(Table1[[#This Row],[2050_OCCUPANTS]]/Table1[[#This Row],[2020_OCCUPANTS]])-1</f>
        <v>1.1651785714285641</v>
      </c>
      <c r="AK134" s="1">
        <f>(Table1[[#This Row],[2050_TOTAL_REPL_COST_USD]]/Table1[[#This Row],[2020_TOTAL_REPL_COST_USD]])-1</f>
        <v>1.2301891731641881</v>
      </c>
      <c r="AL134"/>
      <c r="AM134"/>
    </row>
    <row r="135" spans="1:39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340415.97824403999</v>
      </c>
      <c r="G135" s="2">
        <v>393355.88224473002</v>
      </c>
      <c r="H135" s="2">
        <v>451887.97404402797</v>
      </c>
      <c r="I135" s="2">
        <v>513776.14275273797</v>
      </c>
      <c r="J135" s="2">
        <v>582598.38990751095</v>
      </c>
      <c r="K135" s="2">
        <v>650996.73999424896</v>
      </c>
      <c r="L135" s="2">
        <v>719142.39670775703</v>
      </c>
      <c r="M135" s="2">
        <v>355824.298330302</v>
      </c>
      <c r="N135" s="2">
        <v>411342.44378725602</v>
      </c>
      <c r="O135" s="2">
        <v>472759.28078487702</v>
      </c>
      <c r="P135" s="2">
        <v>537734.12696563802</v>
      </c>
      <c r="Q135" s="2">
        <v>610031.87071604095</v>
      </c>
      <c r="R135" s="2">
        <v>681937.42025586602</v>
      </c>
      <c r="S135" s="2">
        <v>753495.04740265198</v>
      </c>
      <c r="T135" s="2">
        <v>1804957.37499999</v>
      </c>
      <c r="U135" s="2">
        <v>2095039.8102678501</v>
      </c>
      <c r="V135" s="2">
        <v>2417353.6272321399</v>
      </c>
      <c r="W135" s="2">
        <v>2759812.0577566898</v>
      </c>
      <c r="X135" s="2">
        <v>3142559.7154017799</v>
      </c>
      <c r="Y135" s="2">
        <v>3525307.3730468699</v>
      </c>
      <c r="Z135" s="2">
        <v>3908055.0306919599</v>
      </c>
      <c r="AA135" s="2">
        <v>15032382416.7847</v>
      </c>
      <c r="AB135" s="2">
        <v>17465689592.894299</v>
      </c>
      <c r="AC135" s="2">
        <v>20204045457.8242</v>
      </c>
      <c r="AD135" s="2">
        <v>23156976373.648899</v>
      </c>
      <c r="AE135" s="2">
        <v>26515225211.499298</v>
      </c>
      <c r="AF135" s="2">
        <v>29947308976.036201</v>
      </c>
      <c r="AG135" s="2">
        <v>33525056512.777</v>
      </c>
      <c r="AH135" s="1">
        <f>(Table1[[#This Row],[2050_BUILDINGS]]/Table1[[#This Row],[2020_BUILDINGS]])-1</f>
        <v>1.1125400764596685</v>
      </c>
      <c r="AI135" s="1">
        <f>(Table1[[#This Row],[2050_DWELLINGS]]/Table1[[#This Row],[2020_DWELLINGS]])-1</f>
        <v>1.1176042528248114</v>
      </c>
      <c r="AJ135" s="1">
        <f>(Table1[[#This Row],[2050_OCCUPANTS]]/Table1[[#This Row],[2020_OCCUPANTS]])-1</f>
        <v>1.1651785714285809</v>
      </c>
      <c r="AK135" s="1">
        <f>(Table1[[#This Row],[2050_TOTAL_REPL_COST_USD]]/Table1[[#This Row],[2020_TOTAL_REPL_COST_USD]])-1</f>
        <v>1.2301891731641916</v>
      </c>
      <c r="AL135"/>
      <c r="AM135"/>
    </row>
    <row r="136" spans="1:39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228189.495759849</v>
      </c>
      <c r="G136" s="2">
        <v>263676.46103629097</v>
      </c>
      <c r="H136" s="2">
        <v>302912.01214745501</v>
      </c>
      <c r="I136" s="2">
        <v>344397.22704244201</v>
      </c>
      <c r="J136" s="2">
        <v>390530.53123196698</v>
      </c>
      <c r="K136" s="2">
        <v>436379.68642617302</v>
      </c>
      <c r="L136" s="2">
        <v>482059.454819804</v>
      </c>
      <c r="M136" s="2">
        <v>238518.084943961</v>
      </c>
      <c r="N136" s="2">
        <v>275733.31109959801</v>
      </c>
      <c r="O136" s="2">
        <v>316902.58035054099</v>
      </c>
      <c r="P136" s="2">
        <v>360456.87372872297</v>
      </c>
      <c r="Q136" s="2">
        <v>408919.89175766002</v>
      </c>
      <c r="R136" s="2">
        <v>457120.01202364999</v>
      </c>
      <c r="S136" s="2">
        <v>505086.91105296201</v>
      </c>
      <c r="T136" s="2">
        <v>1209908.87499999</v>
      </c>
      <c r="U136" s="2">
        <v>1404358.515625</v>
      </c>
      <c r="V136" s="2">
        <v>1620413.67187499</v>
      </c>
      <c r="W136" s="2">
        <v>1849972.2753906201</v>
      </c>
      <c r="X136" s="2">
        <v>2106537.7734375</v>
      </c>
      <c r="Y136" s="2">
        <v>2363103.2714843699</v>
      </c>
      <c r="Z136" s="2">
        <v>2619668.76953125</v>
      </c>
      <c r="AA136" s="2">
        <v>10076588594.487801</v>
      </c>
      <c r="AB136" s="2">
        <v>11707696336.284901</v>
      </c>
      <c r="AC136" s="2">
        <v>13543285979.4403</v>
      </c>
      <c r="AD136" s="2">
        <v>15522710741.378599</v>
      </c>
      <c r="AE136" s="2">
        <v>17773830424.121101</v>
      </c>
      <c r="AF136" s="2">
        <v>20074443537.744701</v>
      </c>
      <c r="AG136" s="2">
        <v>22472698785.856602</v>
      </c>
      <c r="AH136" s="1">
        <f>(Table1[[#This Row],[2050_BUILDINGS]]/Table1[[#This Row],[2020_BUILDINGS]])-1</f>
        <v>1.1125400764596658</v>
      </c>
      <c r="AI136" s="1">
        <f>(Table1[[#This Row],[2050_DWELLINGS]]/Table1[[#This Row],[2020_DWELLINGS]])-1</f>
        <v>1.117604252824814</v>
      </c>
      <c r="AJ136" s="1">
        <f>(Table1[[#This Row],[2050_OCCUPANTS]]/Table1[[#This Row],[2020_OCCUPANTS]])-1</f>
        <v>1.1651785714285894</v>
      </c>
      <c r="AK136" s="1">
        <f>(Table1[[#This Row],[2050_TOTAL_REPL_COST_USD]]/Table1[[#This Row],[2020_TOTAL_REPL_COST_USD]])-1</f>
        <v>1.2301891731642045</v>
      </c>
      <c r="AL136"/>
      <c r="AM136"/>
    </row>
    <row r="137" spans="1:39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249456.66111589101</v>
      </c>
      <c r="G137" s="2">
        <v>288250.99668124598</v>
      </c>
      <c r="H137" s="2">
        <v>331143.28470984701</v>
      </c>
      <c r="I137" s="2">
        <v>376494.90424394701</v>
      </c>
      <c r="J137" s="2">
        <v>426927.81304652599</v>
      </c>
      <c r="K137" s="2">
        <v>477050.09028652502</v>
      </c>
      <c r="L137" s="2">
        <v>526987.19394713803</v>
      </c>
      <c r="M137" s="2">
        <v>260747.870482592</v>
      </c>
      <c r="N137" s="2">
        <v>301431.54011665902</v>
      </c>
      <c r="O137" s="2">
        <v>346437.76800512098</v>
      </c>
      <c r="P137" s="2">
        <v>394051.30326976703</v>
      </c>
      <c r="Q137" s="2">
        <v>447031.05426505901</v>
      </c>
      <c r="R137" s="2">
        <v>499723.40553609299</v>
      </c>
      <c r="S137" s="2">
        <v>552160.79944894905</v>
      </c>
      <c r="T137" s="2">
        <v>1322671.87499999</v>
      </c>
      <c r="U137" s="2">
        <v>1535244.140625</v>
      </c>
      <c r="V137" s="2">
        <v>1771435.54687499</v>
      </c>
      <c r="W137" s="2">
        <v>2022388.9160156201</v>
      </c>
      <c r="X137" s="2">
        <v>2302866.2109374902</v>
      </c>
      <c r="Y137" s="2">
        <v>2583343.5058593699</v>
      </c>
      <c r="Z137" s="2">
        <v>2863820.80078125</v>
      </c>
      <c r="AA137" s="2">
        <v>11015722427.752899</v>
      </c>
      <c r="AB137" s="2">
        <v>12798848727.384199</v>
      </c>
      <c r="AC137" s="2">
        <v>14805514555.8689</v>
      </c>
      <c r="AD137" s="2">
        <v>16969420875.9167</v>
      </c>
      <c r="AE137" s="2">
        <v>19430343969.502899</v>
      </c>
      <c r="AF137" s="2">
        <v>21945373260.982498</v>
      </c>
      <c r="AG137" s="2">
        <v>24567144892.9566</v>
      </c>
      <c r="AH137" s="1">
        <f>(Table1[[#This Row],[2050_BUILDINGS]]/Table1[[#This Row],[2020_BUILDINGS]])-1</f>
        <v>1.1125400764596685</v>
      </c>
      <c r="AI137" s="1">
        <f>(Table1[[#This Row],[2050_DWELLINGS]]/Table1[[#This Row],[2020_DWELLINGS]])-1</f>
        <v>1.1176042528248082</v>
      </c>
      <c r="AJ137" s="1">
        <f>(Table1[[#This Row],[2050_OCCUPANTS]]/Table1[[#This Row],[2020_OCCUPANTS]])-1</f>
        <v>1.1651785714285876</v>
      </c>
      <c r="AK137" s="1">
        <f>(Table1[[#This Row],[2050_TOTAL_REPL_COST_USD]]/Table1[[#This Row],[2020_TOTAL_REPL_COST_USD]])-1</f>
        <v>1.2301891731642027</v>
      </c>
      <c r="AL137"/>
      <c r="AM137"/>
    </row>
    <row r="138" spans="1:39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362682.75016236497</v>
      </c>
      <c r="G138" s="2">
        <v>419085.47859874001</v>
      </c>
      <c r="H138" s="2">
        <v>481446.18251172302</v>
      </c>
      <c r="I138" s="2">
        <v>547382.48592958599</v>
      </c>
      <c r="J138" s="2">
        <v>620706.42918043199</v>
      </c>
      <c r="K138" s="2">
        <v>693578.74805332301</v>
      </c>
      <c r="L138" s="2">
        <v>766181.844758605</v>
      </c>
      <c r="M138" s="2">
        <v>379098.935833478</v>
      </c>
      <c r="N138" s="2">
        <v>438248.54973264399</v>
      </c>
      <c r="O138" s="2">
        <v>503682.69140681101</v>
      </c>
      <c r="P138" s="2">
        <v>572907.57334617001</v>
      </c>
      <c r="Q138" s="2">
        <v>649934.34708689095</v>
      </c>
      <c r="R138" s="2">
        <v>726543.273006181</v>
      </c>
      <c r="S138" s="2">
        <v>802781.51876233099</v>
      </c>
      <c r="T138" s="2">
        <v>1923020.49999999</v>
      </c>
      <c r="U138" s="2">
        <v>2232077.3660714198</v>
      </c>
      <c r="V138" s="2">
        <v>2575473.88392857</v>
      </c>
      <c r="W138" s="2">
        <v>2940332.6841517799</v>
      </c>
      <c r="X138" s="2">
        <v>3348116.0491071399</v>
      </c>
      <c r="Y138" s="2">
        <v>3755899.4140624902</v>
      </c>
      <c r="Z138" s="2">
        <v>4163682.7790178498</v>
      </c>
      <c r="AA138" s="2">
        <v>16015657738.9072</v>
      </c>
      <c r="AB138" s="2">
        <v>18608128700.974201</v>
      </c>
      <c r="AC138" s="2">
        <v>21525601732.466301</v>
      </c>
      <c r="AD138" s="2">
        <v>24671685271.538601</v>
      </c>
      <c r="AE138" s="2">
        <v>28249598771.7328</v>
      </c>
      <c r="AF138" s="2">
        <v>31906176776.474602</v>
      </c>
      <c r="AG138" s="2">
        <v>35717946490.414299</v>
      </c>
      <c r="AH138" s="1">
        <f>(Table1[[#This Row],[2050_BUILDINGS]]/Table1[[#This Row],[2020_BUILDINGS]])-1</f>
        <v>1.1125400764596676</v>
      </c>
      <c r="AI138" s="1">
        <f>(Table1[[#This Row],[2050_DWELLINGS]]/Table1[[#This Row],[2020_DWELLINGS]])-1</f>
        <v>1.1176042528248051</v>
      </c>
      <c r="AJ138" s="1">
        <f>(Table1[[#This Row],[2050_OCCUPANTS]]/Table1[[#This Row],[2020_OCCUPANTS]])-1</f>
        <v>1.1651785714285787</v>
      </c>
      <c r="AK138" s="1">
        <f>(Table1[[#This Row],[2050_TOTAL_REPL_COST_USD]]/Table1[[#This Row],[2020_TOTAL_REPL_COST_USD]])-1</f>
        <v>1.2301891731642018</v>
      </c>
      <c r="AL138"/>
      <c r="AM138"/>
    </row>
    <row r="139" spans="1:39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1579875.8966936199</v>
      </c>
      <c r="G139" s="2">
        <v>1825570.82187133</v>
      </c>
      <c r="H139" s="2">
        <v>2097219.1783726099</v>
      </c>
      <c r="I139" s="2">
        <v>2384443.14047261</v>
      </c>
      <c r="J139" s="2">
        <v>2703848.2694473998</v>
      </c>
      <c r="K139" s="2">
        <v>3021286.0854778299</v>
      </c>
      <c r="L139" s="2">
        <v>3337551.1475979402</v>
      </c>
      <c r="M139" s="2">
        <v>1651386.1519947799</v>
      </c>
      <c r="N139" s="2">
        <v>1909046.73622768</v>
      </c>
      <c r="O139" s="2">
        <v>2194083.24046057</v>
      </c>
      <c r="P139" s="2">
        <v>2495632.5211431999</v>
      </c>
      <c r="Q139" s="2">
        <v>2831167.48435432</v>
      </c>
      <c r="R139" s="2">
        <v>3164882.2680800101</v>
      </c>
      <c r="S139" s="2">
        <v>3496982.3385201599</v>
      </c>
      <c r="T139" s="2">
        <v>8376835.5</v>
      </c>
      <c r="U139" s="2">
        <v>9723112.6339285709</v>
      </c>
      <c r="V139" s="2">
        <v>11218976.116071399</v>
      </c>
      <c r="W139" s="2">
        <v>12808331.0658482</v>
      </c>
      <c r="X139" s="2">
        <v>14584668.9508928</v>
      </c>
      <c r="Y139" s="2">
        <v>16361006.835937399</v>
      </c>
      <c r="Z139" s="2">
        <v>18137344.720982101</v>
      </c>
      <c r="AA139" s="2">
        <v>69765522678.062103</v>
      </c>
      <c r="AB139" s="2">
        <v>81058539464.810501</v>
      </c>
      <c r="AC139" s="2">
        <v>93767292003.067703</v>
      </c>
      <c r="AD139" s="2">
        <v>107471890719.548</v>
      </c>
      <c r="AE139" s="2">
        <v>123057576272.228</v>
      </c>
      <c r="AF139" s="2">
        <v>138985930878.245</v>
      </c>
      <c r="AG139" s="2">
        <v>155590313336.755</v>
      </c>
      <c r="AH139" s="1">
        <f>(Table1[[#This Row],[2050_BUILDINGS]]/Table1[[#This Row],[2020_BUILDINGS]])-1</f>
        <v>1.1125400764596769</v>
      </c>
      <c r="AI139" s="1">
        <f>(Table1[[#This Row],[2050_DWELLINGS]]/Table1[[#This Row],[2020_DWELLINGS]])-1</f>
        <v>1.1176042528248198</v>
      </c>
      <c r="AJ139" s="1">
        <f>(Table1[[#This Row],[2050_OCCUPANTS]]/Table1[[#This Row],[2020_OCCUPANTS]])-1</f>
        <v>1.1651785714285663</v>
      </c>
      <c r="AK139" s="1">
        <f>(Table1[[#This Row],[2050_TOTAL_REPL_COST_USD]]/Table1[[#This Row],[2020_TOTAL_REPL_COST_USD]])-1</f>
        <v>1.2301891731641921</v>
      </c>
      <c r="AL139"/>
      <c r="AM139"/>
    </row>
    <row r="140" spans="1:39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81993.650103848195</v>
      </c>
      <c r="G140" s="2">
        <v>92523.803164279001</v>
      </c>
      <c r="H140" s="2">
        <v>104246.509937304</v>
      </c>
      <c r="I140" s="2">
        <v>116867.206119997</v>
      </c>
      <c r="J140" s="2">
        <v>130386.729494706</v>
      </c>
      <c r="K140" s="2">
        <v>144358.25073554399</v>
      </c>
      <c r="L140" s="2">
        <v>158936.000018452</v>
      </c>
      <c r="M140" s="2">
        <v>86027.354801718597</v>
      </c>
      <c r="N140" s="2">
        <v>97096.107777019803</v>
      </c>
      <c r="O140" s="2">
        <v>109420.055457357</v>
      </c>
      <c r="P140" s="2">
        <v>122689.18594354</v>
      </c>
      <c r="Q140" s="2">
        <v>136905.092638439</v>
      </c>
      <c r="R140" s="2">
        <v>151599.07636433101</v>
      </c>
      <c r="S140" s="2">
        <v>166931.83634770499</v>
      </c>
      <c r="T140" s="2">
        <v>364193.78124999901</v>
      </c>
      <c r="U140" s="2">
        <v>411037.54659193801</v>
      </c>
      <c r="V140" s="2">
        <v>463159.48267663002</v>
      </c>
      <c r="W140" s="2">
        <v>519240.046818387</v>
      </c>
      <c r="X140" s="2">
        <v>579279.23901720997</v>
      </c>
      <c r="Y140" s="2">
        <v>641297.74524456495</v>
      </c>
      <c r="Z140" s="2">
        <v>705955.336843297</v>
      </c>
      <c r="AA140" s="2">
        <v>4796523721.8615599</v>
      </c>
      <c r="AB140" s="2">
        <v>5437748508.7629099</v>
      </c>
      <c r="AC140" s="2">
        <v>6158689432.1478004</v>
      </c>
      <c r="AD140" s="2">
        <v>6944083267.0813904</v>
      </c>
      <c r="AE140" s="2">
        <v>7794827729.2082796</v>
      </c>
      <c r="AF140" s="2">
        <v>8681079445.9186497</v>
      </c>
      <c r="AG140" s="2">
        <v>9620003426.8039093</v>
      </c>
      <c r="AH140" s="1">
        <f>(Table1[[#This Row],[2050_BUILDINGS]]/Table1[[#This Row],[2020_BUILDINGS]])-1</f>
        <v>0.93839400755001501</v>
      </c>
      <c r="AI140" s="1">
        <f>(Table1[[#This Row],[2050_DWELLINGS]]/Table1[[#This Row],[2020_DWELLINGS]])-1</f>
        <v>0.9404506477324599</v>
      </c>
      <c r="AJ140" s="1">
        <f>(Table1[[#This Row],[2050_OCCUPANTS]]/Table1[[#This Row],[2020_OCCUPANTS]])-1</f>
        <v>0.93840579710145433</v>
      </c>
      <c r="AK140" s="1">
        <f>(Table1[[#This Row],[2050_TOTAL_REPL_COST_USD]]/Table1[[#This Row],[2020_TOTAL_REPL_COST_USD]])-1</f>
        <v>1.0056198998783077</v>
      </c>
      <c r="AL140"/>
      <c r="AM140"/>
    </row>
    <row r="141" spans="1:39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33099.975088819599</v>
      </c>
      <c r="G141" s="2">
        <v>37350.887245313199</v>
      </c>
      <c r="H141" s="2">
        <v>42083.220806134501</v>
      </c>
      <c r="I141" s="2">
        <v>47178.063257002301</v>
      </c>
      <c r="J141" s="2">
        <v>52635.752801848997</v>
      </c>
      <c r="K141" s="2">
        <v>58275.909136381299</v>
      </c>
      <c r="L141" s="2">
        <v>64160.793362222903</v>
      </c>
      <c r="M141" s="2">
        <v>34728.339295633901</v>
      </c>
      <c r="N141" s="2">
        <v>39196.678579014399</v>
      </c>
      <c r="O141" s="2">
        <v>44171.726777240197</v>
      </c>
      <c r="P141" s="2">
        <v>49528.335343716702</v>
      </c>
      <c r="Q141" s="2">
        <v>55267.147518441903</v>
      </c>
      <c r="R141" s="2">
        <v>61198.954367710801</v>
      </c>
      <c r="S141" s="2">
        <v>67388.6284808856</v>
      </c>
      <c r="T141" s="2">
        <v>147021.203125</v>
      </c>
      <c r="U141" s="2">
        <v>165931.539034193</v>
      </c>
      <c r="V141" s="2">
        <v>186972.617017663</v>
      </c>
      <c r="W141" s="2">
        <v>209611.75155683799</v>
      </c>
      <c r="X141" s="2">
        <v>233848.94265172101</v>
      </c>
      <c r="Y141" s="2">
        <v>258885.16202445599</v>
      </c>
      <c r="Z141" s="2">
        <v>284986.75243432901</v>
      </c>
      <c r="AA141" s="2">
        <v>1936306232.3176</v>
      </c>
      <c r="AB141" s="2">
        <v>2195161941.8254299</v>
      </c>
      <c r="AC141" s="2">
        <v>2486198218.1020298</v>
      </c>
      <c r="AD141" s="2">
        <v>2803253457.6027598</v>
      </c>
      <c r="AE141" s="2">
        <v>3146690058.70158</v>
      </c>
      <c r="AF141" s="2">
        <v>3504460565.4223199</v>
      </c>
      <c r="AG141" s="2">
        <v>3883494311.79457</v>
      </c>
      <c r="AH141" s="1">
        <f>(Table1[[#This Row],[2050_BUILDINGS]]/Table1[[#This Row],[2020_BUILDINGS]])-1</f>
        <v>0.93839400755002145</v>
      </c>
      <c r="AI141" s="1">
        <f>(Table1[[#This Row],[2050_DWELLINGS]]/Table1[[#This Row],[2020_DWELLINGS]])-1</f>
        <v>0.94045064773246434</v>
      </c>
      <c r="AJ141" s="1">
        <f>(Table1[[#This Row],[2050_OCCUPANTS]]/Table1[[#This Row],[2020_OCCUPANTS]])-1</f>
        <v>0.93840579710144456</v>
      </c>
      <c r="AK141" s="1">
        <f>(Table1[[#This Row],[2050_TOTAL_REPL_COST_USD]]/Table1[[#This Row],[2020_TOTAL_REPL_COST_USD]])-1</f>
        <v>1.0056198998783086</v>
      </c>
      <c r="AL141"/>
      <c r="AM141"/>
    </row>
    <row r="142" spans="1:39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381155.66239413997</v>
      </c>
      <c r="G142" s="2">
        <v>430106.12940929102</v>
      </c>
      <c r="H142" s="2">
        <v>484600.30132950301</v>
      </c>
      <c r="I142" s="2">
        <v>543268.866606166</v>
      </c>
      <c r="J142" s="2">
        <v>606115.71975410904</v>
      </c>
      <c r="K142" s="2">
        <v>671063.73007515597</v>
      </c>
      <c r="L142" s="2">
        <v>738829.85192855995</v>
      </c>
      <c r="M142" s="2">
        <v>399906.74109440303</v>
      </c>
      <c r="N142" s="2">
        <v>451360.94354587002</v>
      </c>
      <c r="O142" s="2">
        <v>508650.04380498303</v>
      </c>
      <c r="P142" s="2">
        <v>570332.92063080706</v>
      </c>
      <c r="Q142" s="2">
        <v>636416.98111554701</v>
      </c>
      <c r="R142" s="2">
        <v>704723.43037298997</v>
      </c>
      <c r="S142" s="2">
        <v>775999.29478921497</v>
      </c>
      <c r="T142" s="2">
        <v>1692991.12499999</v>
      </c>
      <c r="U142" s="2">
        <v>1910749.0414402101</v>
      </c>
      <c r="V142" s="2">
        <v>2153043.0611413</v>
      </c>
      <c r="W142" s="2">
        <v>2413739.1582880402</v>
      </c>
      <c r="X142" s="2">
        <v>2692837.3328804299</v>
      </c>
      <c r="Y142" s="2">
        <v>2981136.54619565</v>
      </c>
      <c r="Z142" s="2">
        <v>3281703.8111413</v>
      </c>
      <c r="AA142" s="2">
        <v>22297119033.971901</v>
      </c>
      <c r="AB142" s="2">
        <v>25277916426.030602</v>
      </c>
      <c r="AC142" s="2">
        <v>28629282231.209202</v>
      </c>
      <c r="AD142" s="2">
        <v>32280263825.701401</v>
      </c>
      <c r="AE142" s="2">
        <v>36235034330.239502</v>
      </c>
      <c r="AF142" s="2">
        <v>40354863849.999298</v>
      </c>
      <c r="AG142" s="2">
        <v>44719545644.489601</v>
      </c>
      <c r="AH142" s="1">
        <f>(Table1[[#This Row],[2050_BUILDINGS]]/Table1[[#This Row],[2020_BUILDINGS]])-1</f>
        <v>0.93839400755002145</v>
      </c>
      <c r="AI142" s="1">
        <f>(Table1[[#This Row],[2050_DWELLINGS]]/Table1[[#This Row],[2020_DWELLINGS]])-1</f>
        <v>0.94045064773246856</v>
      </c>
      <c r="AJ142" s="1">
        <f>(Table1[[#This Row],[2050_OCCUPANTS]]/Table1[[#This Row],[2020_OCCUPANTS]])-1</f>
        <v>0.93840579710145811</v>
      </c>
      <c r="AK142" s="1">
        <f>(Table1[[#This Row],[2050_TOTAL_REPL_COST_USD]]/Table1[[#This Row],[2020_TOTAL_REPL_COST_USD]])-1</f>
        <v>1.0056198998783152</v>
      </c>
      <c r="AL142"/>
      <c r="AM142"/>
    </row>
    <row r="143" spans="1:39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45709.767479891903</v>
      </c>
      <c r="G143" s="2">
        <v>51580.110455358299</v>
      </c>
      <c r="H143" s="2">
        <v>58115.2775097739</v>
      </c>
      <c r="I143" s="2">
        <v>65151.055124437902</v>
      </c>
      <c r="J143" s="2">
        <v>72687.910345716999</v>
      </c>
      <c r="K143" s="2">
        <v>80476.745047553006</v>
      </c>
      <c r="L143" s="2">
        <v>88603.539369527105</v>
      </c>
      <c r="M143" s="2">
        <v>47958.474588170197</v>
      </c>
      <c r="N143" s="2">
        <v>54129.075898791001</v>
      </c>
      <c r="O143" s="2">
        <v>60999.422348657899</v>
      </c>
      <c r="P143" s="2">
        <v>68396.688703010805</v>
      </c>
      <c r="Q143" s="2">
        <v>76321.763251059805</v>
      </c>
      <c r="R143" s="2">
        <v>84513.355875771202</v>
      </c>
      <c r="S143" s="2">
        <v>93061.0530788756</v>
      </c>
      <c r="T143" s="2">
        <v>203030.51562499901</v>
      </c>
      <c r="U143" s="2">
        <v>229144.94788836001</v>
      </c>
      <c r="V143" s="2">
        <v>258201.851392663</v>
      </c>
      <c r="W143" s="2">
        <v>289465.608327672</v>
      </c>
      <c r="X143" s="2">
        <v>322936.218693387</v>
      </c>
      <c r="Y143" s="2">
        <v>357510.25577445602</v>
      </c>
      <c r="Z143" s="2">
        <v>393555.52847599599</v>
      </c>
      <c r="AA143" s="2">
        <v>2673962968.6005101</v>
      </c>
      <c r="AB143" s="2">
        <v>3031432551.6045799</v>
      </c>
      <c r="AC143" s="2">
        <v>3433342235.25599</v>
      </c>
      <c r="AD143" s="2">
        <v>3871183086.7059002</v>
      </c>
      <c r="AE143" s="2">
        <v>4345455563.8961897</v>
      </c>
      <c r="AF143" s="2">
        <v>4839522602.6019697</v>
      </c>
      <c r="AG143" s="2">
        <v>5362953341.3628597</v>
      </c>
      <c r="AH143" s="1">
        <f>(Table1[[#This Row],[2050_BUILDINGS]]/Table1[[#This Row],[2020_BUILDINGS]])-1</f>
        <v>0.93839400755001701</v>
      </c>
      <c r="AI143" s="1">
        <f>(Table1[[#This Row],[2050_DWELLINGS]]/Table1[[#This Row],[2020_DWELLINGS]])-1</f>
        <v>0.94045064773246034</v>
      </c>
      <c r="AJ143" s="1">
        <f>(Table1[[#This Row],[2050_OCCUPANTS]]/Table1[[#This Row],[2020_OCCUPANTS]])-1</f>
        <v>0.93840579710145677</v>
      </c>
      <c r="AK143" s="1">
        <f>(Table1[[#This Row],[2050_TOTAL_REPL_COST_USD]]/Table1[[#This Row],[2020_TOTAL_REPL_COST_USD]])-1</f>
        <v>1.0056198998783086</v>
      </c>
      <c r="AL143"/>
      <c r="AM143"/>
    </row>
    <row r="144" spans="1:39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54508.866226915001</v>
      </c>
      <c r="G144" s="2">
        <v>61509.246180643</v>
      </c>
      <c r="H144" s="2">
        <v>69302.428390471294</v>
      </c>
      <c r="I144" s="2">
        <v>77692.588348487901</v>
      </c>
      <c r="J144" s="2">
        <v>86680.283007163394</v>
      </c>
      <c r="K144" s="2">
        <v>95968.463022795593</v>
      </c>
      <c r="L144" s="2">
        <v>105659.65965259699</v>
      </c>
      <c r="M144" s="2">
        <v>57190.447904235298</v>
      </c>
      <c r="N144" s="2">
        <v>64548.885715764802</v>
      </c>
      <c r="O144" s="2">
        <v>72741.769123738704</v>
      </c>
      <c r="P144" s="2">
        <v>81563.004154777693</v>
      </c>
      <c r="Q144" s="2">
        <v>91013.650093153294</v>
      </c>
      <c r="R144" s="2">
        <v>100782.118654324</v>
      </c>
      <c r="S144" s="2">
        <v>110975.241679882</v>
      </c>
      <c r="T144" s="2">
        <v>242113.75</v>
      </c>
      <c r="U144" s="2">
        <v>273255.19248188299</v>
      </c>
      <c r="V144" s="2">
        <v>307905.52989130397</v>
      </c>
      <c r="W144" s="2">
        <v>345187.53849637602</v>
      </c>
      <c r="X144" s="2">
        <v>385101.21829710098</v>
      </c>
      <c r="Y144" s="2">
        <v>426330.73369565199</v>
      </c>
      <c r="Z144" s="2">
        <v>469314.69655797101</v>
      </c>
      <c r="AA144" s="2">
        <v>3188698997.7642798</v>
      </c>
      <c r="AB144" s="2">
        <v>3614981229.20927</v>
      </c>
      <c r="AC144" s="2">
        <v>4094258250.0581102</v>
      </c>
      <c r="AD144" s="2">
        <v>4616383163.7510405</v>
      </c>
      <c r="AE144" s="2">
        <v>5181952766.0389004</v>
      </c>
      <c r="AF144" s="2">
        <v>5771127369.2960396</v>
      </c>
      <c r="AG144" s="2">
        <v>6395318164.6380596</v>
      </c>
      <c r="AH144" s="1">
        <f>(Table1[[#This Row],[2050_BUILDINGS]]/Table1[[#This Row],[2020_BUILDINGS]])-1</f>
        <v>0.93839400755000701</v>
      </c>
      <c r="AI144" s="1">
        <f>(Table1[[#This Row],[2050_DWELLINGS]]/Table1[[#This Row],[2020_DWELLINGS]])-1</f>
        <v>0.94045064773244458</v>
      </c>
      <c r="AJ144" s="1">
        <f>(Table1[[#This Row],[2050_OCCUPANTS]]/Table1[[#This Row],[2020_OCCUPANTS]])-1</f>
        <v>0.93840579710144922</v>
      </c>
      <c r="AK144" s="1">
        <f>(Table1[[#This Row],[2050_TOTAL_REPL_COST_USD]]/Table1[[#This Row],[2020_TOTAL_REPL_COST_USD]])-1</f>
        <v>1.005619899878309</v>
      </c>
      <c r="AL144"/>
      <c r="AM144"/>
    </row>
    <row r="145" spans="1:39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52724.7365604937</v>
      </c>
      <c r="G145" s="2">
        <v>59495.987082329499</v>
      </c>
      <c r="H145" s="2">
        <v>67034.090650116501</v>
      </c>
      <c r="I145" s="2">
        <v>75149.6322877887</v>
      </c>
      <c r="J145" s="2">
        <v>83843.150718205696</v>
      </c>
      <c r="K145" s="2">
        <v>92827.3193195489</v>
      </c>
      <c r="L145" s="2">
        <v>102201.313398514</v>
      </c>
      <c r="M145" s="2">
        <v>55318.547389608902</v>
      </c>
      <c r="N145" s="2">
        <v>62436.136177726097</v>
      </c>
      <c r="O145" s="2">
        <v>70360.858323991895</v>
      </c>
      <c r="P145" s="2">
        <v>78893.365516740596</v>
      </c>
      <c r="Q145" s="2">
        <v>88034.682368811307</v>
      </c>
      <c r="R145" s="2">
        <v>97483.419191609297</v>
      </c>
      <c r="S145" s="2">
        <v>107342.911113785</v>
      </c>
      <c r="T145" s="2">
        <v>234189.125</v>
      </c>
      <c r="U145" s="2">
        <v>264311.27694746299</v>
      </c>
      <c r="V145" s="2">
        <v>297827.47418478201</v>
      </c>
      <c r="W145" s="2">
        <v>333889.20538949198</v>
      </c>
      <c r="X145" s="2">
        <v>372496.470561594</v>
      </c>
      <c r="Y145" s="2">
        <v>412376.50271739101</v>
      </c>
      <c r="Z145" s="2">
        <v>453953.55751811602</v>
      </c>
      <c r="AA145" s="2">
        <v>3084329692.8604498</v>
      </c>
      <c r="AB145" s="2">
        <v>3496659280.85432</v>
      </c>
      <c r="AC145" s="2">
        <v>3960249085.83318</v>
      </c>
      <c r="AD145" s="2">
        <v>4465284329.3021803</v>
      </c>
      <c r="AE145" s="2">
        <v>5012342273.2908697</v>
      </c>
      <c r="AF145" s="2">
        <v>5582232602.97686</v>
      </c>
      <c r="AG145" s="2">
        <v>6185993009.7864799</v>
      </c>
      <c r="AH145" s="1">
        <f>(Table1[[#This Row],[2050_BUILDINGS]]/Table1[[#This Row],[2020_BUILDINGS]])-1</f>
        <v>0.93839400755001168</v>
      </c>
      <c r="AI145" s="1">
        <f>(Table1[[#This Row],[2050_DWELLINGS]]/Table1[[#This Row],[2020_DWELLINGS]])-1</f>
        <v>0.94045064773245302</v>
      </c>
      <c r="AJ145" s="1">
        <f>(Table1[[#This Row],[2050_OCCUPANTS]]/Table1[[#This Row],[2020_OCCUPANTS]])-1</f>
        <v>0.93840579710144967</v>
      </c>
      <c r="AK145" s="1">
        <f>(Table1[[#This Row],[2050_TOTAL_REPL_COST_USD]]/Table1[[#This Row],[2020_TOTAL_REPL_COST_USD]])-1</f>
        <v>1.0056198998783121</v>
      </c>
      <c r="AL145"/>
      <c r="AM145"/>
    </row>
    <row r="146" spans="1:39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111498.46545531299</v>
      </c>
      <c r="G146" s="2">
        <v>125817.817085111</v>
      </c>
      <c r="H146" s="2">
        <v>141758.85415956099</v>
      </c>
      <c r="I146" s="2">
        <v>158921.01556554399</v>
      </c>
      <c r="J146" s="2">
        <v>177305.44055526101</v>
      </c>
      <c r="K146" s="2">
        <v>196304.511537668</v>
      </c>
      <c r="L146" s="2">
        <v>216127.95728960101</v>
      </c>
      <c r="M146" s="2">
        <v>116983.66928930199</v>
      </c>
      <c r="N146" s="2">
        <v>132035.432074432</v>
      </c>
      <c r="O146" s="2">
        <v>148794.06219967801</v>
      </c>
      <c r="P146" s="2">
        <v>166837.992251113</v>
      </c>
      <c r="Q146" s="2">
        <v>186169.38900597801</v>
      </c>
      <c r="R146" s="2">
        <v>206150.895315153</v>
      </c>
      <c r="S146" s="2">
        <v>227001.03684654701</v>
      </c>
      <c r="T146" s="2">
        <v>495246.25</v>
      </c>
      <c r="U146" s="2">
        <v>558946.40172101394</v>
      </c>
      <c r="V146" s="2">
        <v>629824.03532608703</v>
      </c>
      <c r="W146" s="2">
        <v>706084.78034420195</v>
      </c>
      <c r="X146" s="2">
        <v>787728.63677536196</v>
      </c>
      <c r="Y146" s="2">
        <v>872064.04891304299</v>
      </c>
      <c r="Z146" s="2">
        <v>959988.20199275296</v>
      </c>
      <c r="AA146" s="2">
        <v>6522517705.0932503</v>
      </c>
      <c r="AB146" s="2">
        <v>7394482542.1368303</v>
      </c>
      <c r="AC146" s="2">
        <v>8374848784.3951302</v>
      </c>
      <c r="AD146" s="2">
        <v>9442860847.0639896</v>
      </c>
      <c r="AE146" s="2">
        <v>10599739482.197399</v>
      </c>
      <c r="AF146" s="2">
        <v>11804902397.8036</v>
      </c>
      <c r="AG146" s="2">
        <v>13081691306.6436</v>
      </c>
      <c r="AH146" s="1">
        <f>(Table1[[#This Row],[2050_BUILDINGS]]/Table1[[#This Row],[2020_BUILDINGS]])-1</f>
        <v>0.93839400755001456</v>
      </c>
      <c r="AI146" s="1">
        <f>(Table1[[#This Row],[2050_DWELLINGS]]/Table1[[#This Row],[2020_DWELLINGS]])-1</f>
        <v>0.94045064773246922</v>
      </c>
      <c r="AJ146" s="1">
        <f>(Table1[[#This Row],[2050_OCCUPANTS]]/Table1[[#This Row],[2020_OCCUPANTS]])-1</f>
        <v>0.93840579710144789</v>
      </c>
      <c r="AK146" s="1">
        <f>(Table1[[#This Row],[2050_TOTAL_REPL_COST_USD]]/Table1[[#This Row],[2020_TOTAL_REPL_COST_USD]])-1</f>
        <v>1.0056198998783055</v>
      </c>
      <c r="AL146"/>
      <c r="AM146"/>
    </row>
    <row r="147" spans="1:39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345699.44474653399</v>
      </c>
      <c r="G147" s="2">
        <v>390096.39574794</v>
      </c>
      <c r="H147" s="2">
        <v>439521.35996442102</v>
      </c>
      <c r="I147" s="2">
        <v>492732.40322381601</v>
      </c>
      <c r="J147" s="2">
        <v>549733.05776176194</v>
      </c>
      <c r="K147" s="2">
        <v>608639.41366986698</v>
      </c>
      <c r="L147" s="2">
        <v>670101.73211004899</v>
      </c>
      <c r="M147" s="2">
        <v>362706.24310907902</v>
      </c>
      <c r="N147" s="2">
        <v>409374.02473304502</v>
      </c>
      <c r="O147" s="2">
        <v>461333.92485680099</v>
      </c>
      <c r="P147" s="2">
        <v>517278.87956406199</v>
      </c>
      <c r="Q147" s="2">
        <v>577215.60691759002</v>
      </c>
      <c r="R147" s="2">
        <v>639167.98992190603</v>
      </c>
      <c r="S147" s="2">
        <v>703813.56437762105</v>
      </c>
      <c r="T147" s="2">
        <v>1535504.125</v>
      </c>
      <c r="U147" s="2">
        <v>1733005.5613677499</v>
      </c>
      <c r="V147" s="2">
        <v>1952760.6807065201</v>
      </c>
      <c r="W147" s="2">
        <v>2189206.0622735498</v>
      </c>
      <c r="X147" s="2">
        <v>2442341.7060688399</v>
      </c>
      <c r="Y147" s="2">
        <v>2703822.4809782598</v>
      </c>
      <c r="Z147" s="2">
        <v>2976430.0973731899</v>
      </c>
      <c r="AA147" s="2">
        <v>20222975623.856201</v>
      </c>
      <c r="AB147" s="2">
        <v>22926490499.810101</v>
      </c>
      <c r="AC147" s="2">
        <v>25966102428.216099</v>
      </c>
      <c r="AD147" s="2">
        <v>29277459006.439098</v>
      </c>
      <c r="AE147" s="2">
        <v>32864345159.280998</v>
      </c>
      <c r="AF147" s="2">
        <v>36600936053.629501</v>
      </c>
      <c r="AG147" s="2">
        <v>40559602345.9599</v>
      </c>
      <c r="AH147" s="1">
        <f>(Table1[[#This Row],[2050_BUILDINGS]]/Table1[[#This Row],[2020_BUILDINGS]])-1</f>
        <v>0.93839400755001501</v>
      </c>
      <c r="AI147" s="1">
        <f>(Table1[[#This Row],[2050_DWELLINGS]]/Table1[[#This Row],[2020_DWELLINGS]])-1</f>
        <v>0.94045064773246434</v>
      </c>
      <c r="AJ147" s="1">
        <f>(Table1[[#This Row],[2050_OCCUPANTS]]/Table1[[#This Row],[2020_OCCUPANTS]])-1</f>
        <v>0.93840579710145033</v>
      </c>
      <c r="AK147" s="1">
        <f>(Table1[[#This Row],[2050_TOTAL_REPL_COST_USD]]/Table1[[#This Row],[2020_TOTAL_REPL_COST_USD]])-1</f>
        <v>1.0056198998783064</v>
      </c>
      <c r="AL147"/>
      <c r="AM147"/>
    </row>
    <row r="148" spans="1:39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49223.617429106896</v>
      </c>
      <c r="G148" s="2">
        <v>55545.231664600797</v>
      </c>
      <c r="H148" s="2">
        <v>62582.777044007402</v>
      </c>
      <c r="I148" s="2">
        <v>70159.416452047502</v>
      </c>
      <c r="J148" s="2">
        <v>78275.6528383736</v>
      </c>
      <c r="K148" s="2">
        <v>86663.239140368794</v>
      </c>
      <c r="L148" s="2">
        <v>95414.765054515607</v>
      </c>
      <c r="M148" s="2">
        <v>51645.1895461975</v>
      </c>
      <c r="N148" s="2">
        <v>58290.143895509398</v>
      </c>
      <c r="O148" s="2">
        <v>65688.634937986193</v>
      </c>
      <c r="P148" s="2">
        <v>73654.551833276593</v>
      </c>
      <c r="Q148" s="2">
        <v>82188.851156105695</v>
      </c>
      <c r="R148" s="2">
        <v>91010.156617159795</v>
      </c>
      <c r="S148" s="2">
        <v>100214.941507184</v>
      </c>
      <c r="T148" s="2">
        <v>218638.09374999901</v>
      </c>
      <c r="U148" s="2">
        <v>246760.02247508999</v>
      </c>
      <c r="V148" s="2">
        <v>278050.61922554299</v>
      </c>
      <c r="W148" s="2">
        <v>311717.71699501702</v>
      </c>
      <c r="X148" s="2">
        <v>347761.315783514</v>
      </c>
      <c r="Y148" s="2">
        <v>384993.16508152097</v>
      </c>
      <c r="Z148" s="2">
        <v>423809.34839221003</v>
      </c>
      <c r="AA148" s="2">
        <v>2879518699.0152998</v>
      </c>
      <c r="AB148" s="2">
        <v>3264468064.6859002</v>
      </c>
      <c r="AC148" s="2">
        <v>3697273777.7714701</v>
      </c>
      <c r="AD148" s="2">
        <v>4168772797.67101</v>
      </c>
      <c r="AE148" s="2">
        <v>4679504054.0625296</v>
      </c>
      <c r="AF148" s="2">
        <v>5211551540.5933704</v>
      </c>
      <c r="AG148" s="2">
        <v>5775220004.8168001</v>
      </c>
      <c r="AH148" s="1">
        <f>(Table1[[#This Row],[2050_BUILDINGS]]/Table1[[#This Row],[2020_BUILDINGS]])-1</f>
        <v>0.93839400755002167</v>
      </c>
      <c r="AI148" s="1">
        <f>(Table1[[#This Row],[2050_DWELLINGS]]/Table1[[#This Row],[2020_DWELLINGS]])-1</f>
        <v>0.94045064773244835</v>
      </c>
      <c r="AJ148" s="1">
        <f>(Table1[[#This Row],[2050_OCCUPANTS]]/Table1[[#This Row],[2020_OCCUPANTS]])-1</f>
        <v>0.93840579710145744</v>
      </c>
      <c r="AK148" s="1">
        <f>(Table1[[#This Row],[2050_TOTAL_REPL_COST_USD]]/Table1[[#This Row],[2020_TOTAL_REPL_COST_USD]])-1</f>
        <v>1.0056198998783143</v>
      </c>
      <c r="AL148"/>
      <c r="AM148"/>
    </row>
    <row r="149" spans="1:39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46487.571552153597</v>
      </c>
      <c r="G149" s="2">
        <v>52457.805140143901</v>
      </c>
      <c r="H149" s="2">
        <v>59104.175550605098</v>
      </c>
      <c r="I149" s="2">
        <v>66259.674983644494</v>
      </c>
      <c r="J149" s="2">
        <v>73924.778432958003</v>
      </c>
      <c r="K149" s="2">
        <v>81846.149082432195</v>
      </c>
      <c r="L149" s="2">
        <v>90111.230122247202</v>
      </c>
      <c r="M149" s="2">
        <v>48774.542988661298</v>
      </c>
      <c r="N149" s="2">
        <v>55050.144151443201</v>
      </c>
      <c r="O149" s="2">
        <v>62037.397418849701</v>
      </c>
      <c r="P149" s="2">
        <v>69560.536736711903</v>
      </c>
      <c r="Q149" s="2">
        <v>77620.465509498797</v>
      </c>
      <c r="R149" s="2">
        <v>85951.447469424296</v>
      </c>
      <c r="S149" s="2">
        <v>94644.593535202701</v>
      </c>
      <c r="T149" s="2">
        <v>206485.3125</v>
      </c>
      <c r="U149" s="2">
        <v>233044.111752717</v>
      </c>
      <c r="V149" s="2">
        <v>262595.45176630397</v>
      </c>
      <c r="W149" s="2">
        <v>294391.19735054299</v>
      </c>
      <c r="X149" s="2">
        <v>328431.348505434</v>
      </c>
      <c r="Y149" s="2">
        <v>363593.70244565199</v>
      </c>
      <c r="Z149" s="2">
        <v>400252.32676630397</v>
      </c>
      <c r="AA149" s="2">
        <v>2719463512.5918899</v>
      </c>
      <c r="AB149" s="2">
        <v>3083015850.1733599</v>
      </c>
      <c r="AC149" s="2">
        <v>3491764487.63837</v>
      </c>
      <c r="AD149" s="2">
        <v>3937055702.8953199</v>
      </c>
      <c r="AE149" s="2">
        <v>4419398469.7514296</v>
      </c>
      <c r="AF149" s="2">
        <v>4921872625.2697096</v>
      </c>
      <c r="AG149" s="2">
        <v>5454210137.8472605</v>
      </c>
      <c r="AH149" s="1">
        <f>(Table1[[#This Row],[2050_BUILDINGS]]/Table1[[#This Row],[2020_BUILDINGS]])-1</f>
        <v>0.93839400755001767</v>
      </c>
      <c r="AI149" s="1">
        <f>(Table1[[#This Row],[2050_DWELLINGS]]/Table1[[#This Row],[2020_DWELLINGS]])-1</f>
        <v>0.94045064773246345</v>
      </c>
      <c r="AJ149" s="1">
        <f>(Table1[[#This Row],[2050_OCCUPANTS]]/Table1[[#This Row],[2020_OCCUPANTS]])-1</f>
        <v>0.93840579710144745</v>
      </c>
      <c r="AK149" s="1">
        <f>(Table1[[#This Row],[2050_TOTAL_REPL_COST_USD]]/Table1[[#This Row],[2020_TOTAL_REPL_COST_USD]])-1</f>
        <v>1.005619899878309</v>
      </c>
      <c r="AL149"/>
      <c r="AM149"/>
    </row>
    <row r="150" spans="1:39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34342.8427256418</v>
      </c>
      <c r="G150" s="2">
        <v>38753.371955323499</v>
      </c>
      <c r="H150" s="2">
        <v>43663.399433243299</v>
      </c>
      <c r="I150" s="2">
        <v>48949.547611076101</v>
      </c>
      <c r="J150" s="2">
        <v>54612.167391939802</v>
      </c>
      <c r="K150" s="2">
        <v>60464.1053896304</v>
      </c>
      <c r="L150" s="2">
        <v>66569.960541616805</v>
      </c>
      <c r="M150" s="2">
        <v>36032.350216346204</v>
      </c>
      <c r="N150" s="2">
        <v>40668.470722242702</v>
      </c>
      <c r="O150" s="2">
        <v>45830.3265050849</v>
      </c>
      <c r="P150" s="2">
        <v>51388.069828084102</v>
      </c>
      <c r="Q150" s="2">
        <v>57342.3680841924</v>
      </c>
      <c r="R150" s="2">
        <v>63496.907752475599</v>
      </c>
      <c r="S150" s="2">
        <v>69918.997316631896</v>
      </c>
      <c r="T150" s="2">
        <v>152541.6875</v>
      </c>
      <c r="U150" s="2">
        <v>172162.08571104999</v>
      </c>
      <c r="V150" s="2">
        <v>193993.233016304</v>
      </c>
      <c r="W150" s="2">
        <v>217482.44214221</v>
      </c>
      <c r="X150" s="2">
        <v>242629.71308876801</v>
      </c>
      <c r="Y150" s="2">
        <v>268606.01494565199</v>
      </c>
      <c r="Z150" s="2">
        <v>295687.691349637</v>
      </c>
      <c r="AA150" s="2">
        <v>2009012400.3635499</v>
      </c>
      <c r="AB150" s="2">
        <v>2277587856.8829999</v>
      </c>
      <c r="AC150" s="2">
        <v>2579552225.0374498</v>
      </c>
      <c r="AD150" s="2">
        <v>2908512539.8502598</v>
      </c>
      <c r="AE150" s="2">
        <v>3264844807.3554902</v>
      </c>
      <c r="AF150" s="2">
        <v>3636049202.86374</v>
      </c>
      <c r="AG150" s="2">
        <v>4029315249.27143</v>
      </c>
      <c r="AH150" s="1">
        <f>(Table1[[#This Row],[2050_BUILDINGS]]/Table1[[#This Row],[2020_BUILDINGS]])-1</f>
        <v>0.93839400755001834</v>
      </c>
      <c r="AI150" s="1">
        <f>(Table1[[#This Row],[2050_DWELLINGS]]/Table1[[#This Row],[2020_DWELLINGS]])-1</f>
        <v>0.94045064773246168</v>
      </c>
      <c r="AJ150" s="1">
        <f>(Table1[[#This Row],[2050_OCCUPANTS]]/Table1[[#This Row],[2020_OCCUPANTS]])-1</f>
        <v>0.93840579710144478</v>
      </c>
      <c r="AK150" s="1">
        <f>(Table1[[#This Row],[2050_TOTAL_REPL_COST_USD]]/Table1[[#This Row],[2020_TOTAL_REPL_COST_USD]])-1</f>
        <v>1.0056198998783117</v>
      </c>
      <c r="AL150"/>
      <c r="AM150"/>
    </row>
    <row r="151" spans="1:39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2460.2648435574602</v>
      </c>
      <c r="G151" s="2">
        <v>2776.2279131249802</v>
      </c>
      <c r="H151" s="2">
        <v>3127.9742167531299</v>
      </c>
      <c r="I151" s="2">
        <v>3506.66518953178</v>
      </c>
      <c r="J151" s="2">
        <v>3912.3259695839301</v>
      </c>
      <c r="K151" s="2">
        <v>4331.54919572783</v>
      </c>
      <c r="L151" s="2">
        <v>4768.9626297377699</v>
      </c>
      <c r="M151" s="2">
        <v>2581.2983851170102</v>
      </c>
      <c r="N151" s="2">
        <v>2913.42244317109</v>
      </c>
      <c r="O151" s="2">
        <v>3283.2093129271602</v>
      </c>
      <c r="P151" s="2">
        <v>3681.3569158011101</v>
      </c>
      <c r="Q151" s="2">
        <v>4107.91306272779</v>
      </c>
      <c r="R151" s="2">
        <v>4548.81417551923</v>
      </c>
      <c r="S151" s="2">
        <v>5008.8821233910603</v>
      </c>
      <c r="T151" s="2">
        <v>10927.8359375</v>
      </c>
      <c r="U151" s="2">
        <v>12333.4090381567</v>
      </c>
      <c r="V151" s="2">
        <v>13897.3565726902</v>
      </c>
      <c r="W151" s="2">
        <v>15580.0849326313</v>
      </c>
      <c r="X151" s="2">
        <v>17381.594117979999</v>
      </c>
      <c r="Y151" s="2">
        <v>19242.493716032601</v>
      </c>
      <c r="Z151" s="2">
        <v>21182.580531023501</v>
      </c>
      <c r="AA151" s="2">
        <v>143922348.48966101</v>
      </c>
      <c r="AB151" s="2">
        <v>163162653.05023301</v>
      </c>
      <c r="AC151" s="2">
        <v>184794884.39789501</v>
      </c>
      <c r="AD151" s="2">
        <v>208361061.022385</v>
      </c>
      <c r="AE151" s="2">
        <v>233888119.37838</v>
      </c>
      <c r="AF151" s="2">
        <v>260480592.556528</v>
      </c>
      <c r="AG151" s="2">
        <v>288653526.16808599</v>
      </c>
      <c r="AH151" s="1">
        <f>(Table1[[#This Row],[2050_BUILDINGS]]/Table1[[#This Row],[2020_BUILDINGS]])-1</f>
        <v>0.93839400755002078</v>
      </c>
      <c r="AI151" s="1">
        <f>(Table1[[#This Row],[2050_DWELLINGS]]/Table1[[#This Row],[2020_DWELLINGS]])-1</f>
        <v>0.9404506477324619</v>
      </c>
      <c r="AJ151" s="1">
        <f>(Table1[[#This Row],[2050_OCCUPANTS]]/Table1[[#This Row],[2020_OCCUPANTS]])-1</f>
        <v>0.93840579710144478</v>
      </c>
      <c r="AK151" s="1">
        <f>(Table1[[#This Row],[2050_TOTAL_REPL_COST_USD]]/Table1[[#This Row],[2020_TOTAL_REPL_COST_USD]])-1</f>
        <v>1.0056198998783157</v>
      </c>
      <c r="AL151"/>
      <c r="AM151"/>
    </row>
    <row r="152" spans="1:39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61290.376163305998</v>
      </c>
      <c r="G152" s="2">
        <v>68012.841271383499</v>
      </c>
      <c r="H152" s="2">
        <v>74755.267421878802</v>
      </c>
      <c r="I152" s="2">
        <v>81869.858358266603</v>
      </c>
      <c r="J152" s="2">
        <v>89700.848894113296</v>
      </c>
      <c r="K152" s="2">
        <v>96847.136404904304</v>
      </c>
      <c r="L152" s="2">
        <v>104009.13551017</v>
      </c>
      <c r="M152" s="2">
        <v>63736.367164892399</v>
      </c>
      <c r="N152" s="2">
        <v>70750.794333704602</v>
      </c>
      <c r="O152" s="2">
        <v>77800.586958154105</v>
      </c>
      <c r="P152" s="2">
        <v>85250.767107537496</v>
      </c>
      <c r="Q152" s="2">
        <v>93452.717828346402</v>
      </c>
      <c r="R152" s="2">
        <v>100954.18214577599</v>
      </c>
      <c r="S152" s="2">
        <v>108480.081277522</v>
      </c>
      <c r="T152" s="2">
        <v>345047.9375</v>
      </c>
      <c r="U152" s="2">
        <v>382725.585847701</v>
      </c>
      <c r="V152" s="2">
        <v>420403.23419540201</v>
      </c>
      <c r="W152" s="2">
        <v>460063.91666666599</v>
      </c>
      <c r="X152" s="2">
        <v>503690.66738505702</v>
      </c>
      <c r="Y152" s="2">
        <v>543351.34985632205</v>
      </c>
      <c r="Z152" s="2">
        <v>583012.03232758597</v>
      </c>
      <c r="AA152" s="2">
        <v>3327852124.4404802</v>
      </c>
      <c r="AB152" s="2">
        <v>3705829264.0404401</v>
      </c>
      <c r="AC152" s="2">
        <v>4094093312.6856999</v>
      </c>
      <c r="AD152" s="2">
        <v>4512264213.5460796</v>
      </c>
      <c r="AE152" s="2">
        <v>4975650728.4260597</v>
      </c>
      <c r="AF152" s="2">
        <v>5412232894.9949598</v>
      </c>
      <c r="AG152" s="2">
        <v>5858361453.8112698</v>
      </c>
      <c r="AH152" s="1">
        <f>(Table1[[#This Row],[2050_BUILDINGS]]/Table1[[#This Row],[2020_BUILDINGS]])-1</f>
        <v>0.69698967474178009</v>
      </c>
      <c r="AI152" s="1">
        <f>(Table1[[#This Row],[2050_DWELLINGS]]/Table1[[#This Row],[2020_DWELLINGS]])-1</f>
        <v>0.70201230636307055</v>
      </c>
      <c r="AJ152" s="1">
        <f>(Table1[[#This Row],[2050_OCCUPANTS]]/Table1[[#This Row],[2020_OCCUPANTS]])-1</f>
        <v>0.68965517241379248</v>
      </c>
      <c r="AK152" s="1">
        <f>(Table1[[#This Row],[2050_TOTAL_REPL_COST_USD]]/Table1[[#This Row],[2020_TOTAL_REPL_COST_USD]])-1</f>
        <v>0.76040317740868679</v>
      </c>
      <c r="AL152"/>
      <c r="AM152"/>
    </row>
    <row r="153" spans="1:39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11561.570384215</v>
      </c>
      <c r="G153" s="2">
        <v>12829.6692011546</v>
      </c>
      <c r="H153" s="2">
        <v>14101.533388961499</v>
      </c>
      <c r="I153" s="2">
        <v>15443.601247164501</v>
      </c>
      <c r="J153" s="2">
        <v>16920.807848362001</v>
      </c>
      <c r="K153" s="2">
        <v>18268.854821049899</v>
      </c>
      <c r="L153" s="2">
        <v>19619.865565813299</v>
      </c>
      <c r="M153" s="2">
        <v>12022.972302334199</v>
      </c>
      <c r="N153" s="2">
        <v>13346.1456697336</v>
      </c>
      <c r="O153" s="2">
        <v>14675.9902346376</v>
      </c>
      <c r="P153" s="2">
        <v>16081.3622940727</v>
      </c>
      <c r="Q153" s="2">
        <v>17628.545334585098</v>
      </c>
      <c r="R153" s="2">
        <v>19043.5914334956</v>
      </c>
      <c r="S153" s="2">
        <v>20463.2468176353</v>
      </c>
      <c r="T153" s="2">
        <v>65088.45703125</v>
      </c>
      <c r="U153" s="2">
        <v>72195.817281788695</v>
      </c>
      <c r="V153" s="2">
        <v>79303.177532327507</v>
      </c>
      <c r="W153" s="2">
        <v>86784.609375</v>
      </c>
      <c r="X153" s="2">
        <v>95014.184401939594</v>
      </c>
      <c r="Y153" s="2">
        <v>102495.616244612</v>
      </c>
      <c r="Z153" s="2">
        <v>109977.048087284</v>
      </c>
      <c r="AA153" s="2">
        <v>627752658.30417597</v>
      </c>
      <c r="AB153" s="2">
        <v>699052747.75811505</v>
      </c>
      <c r="AC153" s="2">
        <v>772293318.41657805</v>
      </c>
      <c r="AD153" s="2">
        <v>851175397.55484295</v>
      </c>
      <c r="AE153" s="2">
        <v>938586768.51145506</v>
      </c>
      <c r="AF153" s="2">
        <v>1020941874.86339</v>
      </c>
      <c r="AG153" s="2">
        <v>1105097774.3054199</v>
      </c>
      <c r="AH153" s="1">
        <f>(Table1[[#This Row],[2050_BUILDINGS]]/Table1[[#This Row],[2020_BUILDINGS]])-1</f>
        <v>0.69698967474178786</v>
      </c>
      <c r="AI153" s="1">
        <f>(Table1[[#This Row],[2050_DWELLINGS]]/Table1[[#This Row],[2020_DWELLINGS]])-1</f>
        <v>0.7020123063630832</v>
      </c>
      <c r="AJ153" s="1">
        <f>(Table1[[#This Row],[2050_OCCUPANTS]]/Table1[[#This Row],[2020_OCCUPANTS]])-1</f>
        <v>0.6896551724137856</v>
      </c>
      <c r="AK153" s="1">
        <f>(Table1[[#This Row],[2050_TOTAL_REPL_COST_USD]]/Table1[[#This Row],[2020_TOTAL_REPL_COST_USD]])-1</f>
        <v>0.76040317740868502</v>
      </c>
      <c r="AL153"/>
      <c r="AM153"/>
    </row>
    <row r="154" spans="1:39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79189.647651922802</v>
      </c>
      <c r="G154" s="2">
        <v>87875.344764346693</v>
      </c>
      <c r="H154" s="2">
        <v>96586.832351797595</v>
      </c>
      <c r="I154" s="2">
        <v>105779.17191158301</v>
      </c>
      <c r="J154" s="2">
        <v>115897.128760908</v>
      </c>
      <c r="K154" s="2">
        <v>125130.421578218</v>
      </c>
      <c r="L154" s="2">
        <v>134384.014411752</v>
      </c>
      <c r="M154" s="2">
        <v>82349.9670642118</v>
      </c>
      <c r="N154" s="2">
        <v>91412.890980656506</v>
      </c>
      <c r="O154" s="2">
        <v>100521.50849773199</v>
      </c>
      <c r="P154" s="2">
        <v>110147.442908724</v>
      </c>
      <c r="Q154" s="2">
        <v>120744.695337208</v>
      </c>
      <c r="R154" s="2">
        <v>130436.89096981401</v>
      </c>
      <c r="S154" s="2">
        <v>140160.657371882</v>
      </c>
      <c r="T154" s="2">
        <v>445815.90625</v>
      </c>
      <c r="U154" s="2">
        <v>494496.95348419499</v>
      </c>
      <c r="V154" s="2">
        <v>543178.00071838999</v>
      </c>
      <c r="W154" s="2">
        <v>594421.20833333302</v>
      </c>
      <c r="X154" s="2">
        <v>650788.73670977005</v>
      </c>
      <c r="Y154" s="2">
        <v>702031.94432471297</v>
      </c>
      <c r="Z154" s="2">
        <v>753275.15193965496</v>
      </c>
      <c r="AA154" s="2">
        <v>4299719689.5965204</v>
      </c>
      <c r="AB154" s="2">
        <v>4788081458.2639303</v>
      </c>
      <c r="AC154" s="2">
        <v>5289734329.93507</v>
      </c>
      <c r="AD154" s="2">
        <v>5830028065.5973701</v>
      </c>
      <c r="AE154" s="2">
        <v>6428742205.3543997</v>
      </c>
      <c r="AF154" s="2">
        <v>6992824041.7847404</v>
      </c>
      <c r="AG154" s="2">
        <v>7569240203.5324097</v>
      </c>
      <c r="AH154" s="1">
        <f>(Table1[[#This Row],[2050_BUILDINGS]]/Table1[[#This Row],[2020_BUILDINGS]])-1</f>
        <v>0.69698967474177187</v>
      </c>
      <c r="AI154" s="1">
        <f>(Table1[[#This Row],[2050_DWELLINGS]]/Table1[[#This Row],[2020_DWELLINGS]])-1</f>
        <v>0.70201230636307033</v>
      </c>
      <c r="AJ154" s="1">
        <f>(Table1[[#This Row],[2050_OCCUPANTS]]/Table1[[#This Row],[2020_OCCUPANTS]])-1</f>
        <v>0.68965517241379271</v>
      </c>
      <c r="AK154" s="1">
        <f>(Table1[[#This Row],[2050_TOTAL_REPL_COST_USD]]/Table1[[#This Row],[2020_TOTAL_REPL_COST_USD]])-1</f>
        <v>0.76040317740868746</v>
      </c>
      <c r="AL154"/>
      <c r="AM154"/>
    </row>
    <row r="155" spans="1:39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4922.7666353960003</v>
      </c>
      <c r="G155" s="2">
        <v>5206.2808735155604</v>
      </c>
      <c r="H155" s="2">
        <v>5488.6188876208398</v>
      </c>
      <c r="I155" s="2">
        <v>5743.9070955708603</v>
      </c>
      <c r="J155" s="2">
        <v>5974.3142188619304</v>
      </c>
      <c r="K155" s="2">
        <v>6184.1766147595899</v>
      </c>
      <c r="L155" s="2">
        <v>6357.6150853524396</v>
      </c>
      <c r="M155" s="2">
        <v>5158.5388443993697</v>
      </c>
      <c r="N155" s="2">
        <v>5425.1735379666798</v>
      </c>
      <c r="O155" s="2">
        <v>5675.1038104791396</v>
      </c>
      <c r="P155" s="2">
        <v>5897.57860771591</v>
      </c>
      <c r="Q155" s="2">
        <v>6083.7585460087103</v>
      </c>
      <c r="R155" s="2">
        <v>6242.6991842801799</v>
      </c>
      <c r="S155" s="2">
        <v>6355.4185956449101</v>
      </c>
      <c r="T155" s="2">
        <v>20218.7734375</v>
      </c>
      <c r="U155" s="2">
        <v>21236.9850494604</v>
      </c>
      <c r="V155" s="2">
        <v>22182.4672605665</v>
      </c>
      <c r="W155" s="2">
        <v>23018.855370391098</v>
      </c>
      <c r="X155" s="2">
        <v>23709.784678507101</v>
      </c>
      <c r="Y155" s="2">
        <v>24291.619885341701</v>
      </c>
      <c r="Z155" s="2">
        <v>24691.631590040401</v>
      </c>
      <c r="AA155" s="2">
        <v>449389185.62854499</v>
      </c>
      <c r="AB155" s="2">
        <v>481083275.83229101</v>
      </c>
      <c r="AC155" s="2">
        <v>513364500.62923503</v>
      </c>
      <c r="AD155" s="2">
        <v>542906685.58833802</v>
      </c>
      <c r="AE155" s="2">
        <v>570228452.99748194</v>
      </c>
      <c r="AF155" s="2">
        <v>595651588.40894794</v>
      </c>
      <c r="AG155" s="2">
        <v>617458488.41372204</v>
      </c>
      <c r="AH155" s="1">
        <f>(Table1[[#This Row],[2050_BUILDINGS]]/Table1[[#This Row],[2020_BUILDINGS]])-1</f>
        <v>0.29147196205473103</v>
      </c>
      <c r="AI155" s="1">
        <f>(Table1[[#This Row],[2050_DWELLINGS]]/Table1[[#This Row],[2020_DWELLINGS]])-1</f>
        <v>0.2320191409520922</v>
      </c>
      <c r="AJ155" s="1">
        <f>(Table1[[#This Row],[2050_OCCUPANTS]]/Table1[[#This Row],[2020_OCCUPANTS]])-1</f>
        <v>0.22122302158273044</v>
      </c>
      <c r="AK155" s="1">
        <f>(Table1[[#This Row],[2050_TOTAL_REPL_COST_USD]]/Table1[[#This Row],[2020_TOTAL_REPL_COST_USD]])-1</f>
        <v>0.3739949873295334</v>
      </c>
      <c r="AL155"/>
      <c r="AM155"/>
    </row>
    <row r="156" spans="1:39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4631.3289167989997</v>
      </c>
      <c r="G156" s="2">
        <v>4898.0585399109596</v>
      </c>
      <c r="H156" s="2">
        <v>5163.6815738438399</v>
      </c>
      <c r="I156" s="2">
        <v>5403.8562047303603</v>
      </c>
      <c r="J156" s="2">
        <v>5620.6227613779402</v>
      </c>
      <c r="K156" s="2">
        <v>5818.0608799515603</v>
      </c>
      <c r="L156" s="2">
        <v>5981.2314430992101</v>
      </c>
      <c r="M156" s="2">
        <v>4853.14293525836</v>
      </c>
      <c r="N156" s="2">
        <v>5103.9923169172498</v>
      </c>
      <c r="O156" s="2">
        <v>5339.12621295605</v>
      </c>
      <c r="P156" s="2">
        <v>5548.4300532586003</v>
      </c>
      <c r="Q156" s="2">
        <v>5723.5877635070101</v>
      </c>
      <c r="R156" s="2">
        <v>5873.1187952622904</v>
      </c>
      <c r="S156" s="2">
        <v>5979.1649900147204</v>
      </c>
      <c r="T156" s="2">
        <v>19021.781249999902</v>
      </c>
      <c r="U156" s="2">
        <v>19979.7126798561</v>
      </c>
      <c r="V156" s="2">
        <v>20869.220436151001</v>
      </c>
      <c r="W156" s="2">
        <v>21656.092682104299</v>
      </c>
      <c r="X156" s="2">
        <v>22306.117580935199</v>
      </c>
      <c r="Y156" s="2">
        <v>22853.506969424401</v>
      </c>
      <c r="Z156" s="2">
        <v>23229.8371740107</v>
      </c>
      <c r="AA156" s="2">
        <v>422784439.00496</v>
      </c>
      <c r="AB156" s="2">
        <v>452602175.112297</v>
      </c>
      <c r="AC156" s="2">
        <v>482972286.26012099</v>
      </c>
      <c r="AD156" s="2">
        <v>510765514.25568599</v>
      </c>
      <c r="AE156" s="2">
        <v>536469777.90088898</v>
      </c>
      <c r="AF156" s="2">
        <v>560387812.39397597</v>
      </c>
      <c r="AG156" s="2">
        <v>580903699.91374397</v>
      </c>
      <c r="AH156" s="1">
        <f>(Table1[[#This Row],[2050_BUILDINGS]]/Table1[[#This Row],[2020_BUILDINGS]])-1</f>
        <v>0.29147196205472969</v>
      </c>
      <c r="AI156" s="1">
        <f>(Table1[[#This Row],[2050_DWELLINGS]]/Table1[[#This Row],[2020_DWELLINGS]])-1</f>
        <v>0.2320191409520922</v>
      </c>
      <c r="AJ156" s="1">
        <f>(Table1[[#This Row],[2050_OCCUPANTS]]/Table1[[#This Row],[2020_OCCUPANTS]])-1</f>
        <v>0.22122302158273532</v>
      </c>
      <c r="AK156" s="1">
        <f>(Table1[[#This Row],[2050_TOTAL_REPL_COST_USD]]/Table1[[#This Row],[2020_TOTAL_REPL_COST_USD]])-1</f>
        <v>0.37399498732953362</v>
      </c>
      <c r="AL156"/>
      <c r="AM156"/>
    </row>
    <row r="157" spans="1:39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1880.0505231289501</v>
      </c>
      <c r="G157" s="2">
        <v>1988.32725675646</v>
      </c>
      <c r="H157" s="2">
        <v>2096.1547794550102</v>
      </c>
      <c r="I157" s="2">
        <v>2193.65172872213</v>
      </c>
      <c r="J157" s="2">
        <v>2281.6463595383402</v>
      </c>
      <c r="K157" s="2">
        <v>2361.79476721535</v>
      </c>
      <c r="L157" s="2">
        <v>2428.0325378673601</v>
      </c>
      <c r="M157" s="2">
        <v>1970.09413025199</v>
      </c>
      <c r="N157" s="2">
        <v>2071.9244082751602</v>
      </c>
      <c r="O157" s="2">
        <v>2167.3751119920998</v>
      </c>
      <c r="P157" s="2">
        <v>2252.34031345434</v>
      </c>
      <c r="Q157" s="2">
        <v>2323.4441695393898</v>
      </c>
      <c r="R157" s="2">
        <v>2384.1450827169801</v>
      </c>
      <c r="S157" s="2">
        <v>2427.1936779478201</v>
      </c>
      <c r="T157" s="2">
        <v>7721.73828124999</v>
      </c>
      <c r="U157" s="2">
        <v>8110.6027990107796</v>
      </c>
      <c r="V157" s="2">
        <v>8471.6912797886707</v>
      </c>
      <c r="W157" s="2">
        <v>8791.1157050921593</v>
      </c>
      <c r="X157" s="2">
        <v>9054.9880564298492</v>
      </c>
      <c r="Y157" s="2">
        <v>9277.1963522931601</v>
      </c>
      <c r="Z157" s="2">
        <v>9429.96455569918</v>
      </c>
      <c r="AA157" s="2">
        <v>171625924.222076</v>
      </c>
      <c r="AB157" s="2">
        <v>183730193.07756099</v>
      </c>
      <c r="AC157" s="2">
        <v>196058694.114023</v>
      </c>
      <c r="AD157" s="2">
        <v>207341130.272459</v>
      </c>
      <c r="AE157" s="2">
        <v>217775568.24500701</v>
      </c>
      <c r="AF157" s="2">
        <v>227484900.93736601</v>
      </c>
      <c r="AG157" s="2">
        <v>235813159.576931</v>
      </c>
      <c r="AH157" s="1">
        <f>(Table1[[#This Row],[2050_BUILDINGS]]/Table1[[#This Row],[2020_BUILDINGS]])-1</f>
        <v>0.29147196205472659</v>
      </c>
      <c r="AI157" s="1">
        <f>(Table1[[#This Row],[2050_DWELLINGS]]/Table1[[#This Row],[2020_DWELLINGS]])-1</f>
        <v>0.23201914095209419</v>
      </c>
      <c r="AJ157" s="1">
        <f>(Table1[[#This Row],[2050_OCCUPANTS]]/Table1[[#This Row],[2020_OCCUPANTS]])-1</f>
        <v>0.22122302158273399</v>
      </c>
      <c r="AK157" s="1">
        <f>(Table1[[#This Row],[2050_TOTAL_REPL_COST_USD]]/Table1[[#This Row],[2020_TOTAL_REPL_COST_USD]])-1</f>
        <v>0.37399498732953473</v>
      </c>
      <c r="AL157"/>
      <c r="AM157"/>
    </row>
    <row r="158" spans="1:39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5611.5028317357101</v>
      </c>
      <c r="G158" s="2">
        <v>5934.6830813550896</v>
      </c>
      <c r="H158" s="2">
        <v>6256.5225433898404</v>
      </c>
      <c r="I158" s="2">
        <v>6547.52770530831</v>
      </c>
      <c r="J158" s="2">
        <v>6810.1707108701303</v>
      </c>
      <c r="K158" s="2">
        <v>7049.3946099652103</v>
      </c>
      <c r="L158" s="2">
        <v>7247.0985721773905</v>
      </c>
      <c r="M158" s="2">
        <v>5880.2615433419096</v>
      </c>
      <c r="N158" s="2">
        <v>6184.2006590484298</v>
      </c>
      <c r="O158" s="2">
        <v>6469.0982655804901</v>
      </c>
      <c r="P158" s="2">
        <v>6722.6991463753602</v>
      </c>
      <c r="Q158" s="2">
        <v>6934.9272141107604</v>
      </c>
      <c r="R158" s="2">
        <v>7116.1049760882097</v>
      </c>
      <c r="S158" s="2">
        <v>7244.59477520171</v>
      </c>
      <c r="T158" s="2">
        <v>23047.548828125</v>
      </c>
      <c r="U158" s="2">
        <v>24208.216754721201</v>
      </c>
      <c r="V158" s="2">
        <v>25285.979829417702</v>
      </c>
      <c r="W158" s="2">
        <v>26239.3856262646</v>
      </c>
      <c r="X158" s="2">
        <v>27026.981719312</v>
      </c>
      <c r="Y158" s="2">
        <v>27690.220534509801</v>
      </c>
      <c r="Z158" s="2">
        <v>28146.197219958402</v>
      </c>
      <c r="AA158" s="2">
        <v>512262488.65301502</v>
      </c>
      <c r="AB158" s="2">
        <v>548390846.97266495</v>
      </c>
      <c r="AC158" s="2">
        <v>585188484.92232096</v>
      </c>
      <c r="AD158" s="2">
        <v>618863868.46817005</v>
      </c>
      <c r="AE158" s="2">
        <v>650008179.490767</v>
      </c>
      <c r="AF158" s="2">
        <v>678988224.03061199</v>
      </c>
      <c r="AG158" s="2">
        <v>703846091.60619402</v>
      </c>
      <c r="AH158" s="1">
        <f>(Table1[[#This Row],[2050_BUILDINGS]]/Table1[[#This Row],[2020_BUILDINGS]])-1</f>
        <v>0.29147196205472992</v>
      </c>
      <c r="AI158" s="1">
        <f>(Table1[[#This Row],[2050_DWELLINGS]]/Table1[[#This Row],[2020_DWELLINGS]])-1</f>
        <v>0.23201914095208998</v>
      </c>
      <c r="AJ158" s="1">
        <f>(Table1[[#This Row],[2050_OCCUPANTS]]/Table1[[#This Row],[2020_OCCUPANTS]])-1</f>
        <v>0.22122302158273355</v>
      </c>
      <c r="AK158" s="1">
        <f>(Table1[[#This Row],[2050_TOTAL_REPL_COST_USD]]/Table1[[#This Row],[2020_TOTAL_REPL_COST_USD]])-1</f>
        <v>0.37399498732953229</v>
      </c>
      <c r="AL158"/>
      <c r="AM158"/>
    </row>
    <row r="159" spans="1:39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1950.9937756951999</v>
      </c>
      <c r="G159" s="2">
        <v>2063.3563057235401</v>
      </c>
      <c r="H159" s="2">
        <v>2175.2526739569798</v>
      </c>
      <c r="I159" s="2">
        <v>2276.4286470647899</v>
      </c>
      <c r="J159" s="2">
        <v>2367.7437340292099</v>
      </c>
      <c r="K159" s="2">
        <v>2450.9165225186798</v>
      </c>
      <c r="L159" s="2">
        <v>2519.6537594536399</v>
      </c>
      <c r="M159" s="2">
        <v>2044.43515659268</v>
      </c>
      <c r="N159" s="2">
        <v>2150.1079755709002</v>
      </c>
      <c r="O159" s="2">
        <v>2249.16048854674</v>
      </c>
      <c r="P159" s="2">
        <v>2337.3318313719601</v>
      </c>
      <c r="Q159" s="2">
        <v>2411.11877429888</v>
      </c>
      <c r="R159" s="2">
        <v>2474.1102217794601</v>
      </c>
      <c r="S159" s="2">
        <v>2518.7832453575702</v>
      </c>
      <c r="T159" s="2">
        <v>8013.11621093749</v>
      </c>
      <c r="U159" s="2">
        <v>8416.6544373875895</v>
      </c>
      <c r="V159" s="2">
        <v>8791.3685048055304</v>
      </c>
      <c r="W159" s="2">
        <v>9122.8463336752393</v>
      </c>
      <c r="X159" s="2">
        <v>9396.6758444806601</v>
      </c>
      <c r="Y159" s="2">
        <v>9627.2691167378598</v>
      </c>
      <c r="Z159" s="2">
        <v>9785.8019914146698</v>
      </c>
      <c r="AA159" s="2">
        <v>178102187.03481099</v>
      </c>
      <c r="AB159" s="2">
        <v>190663207.553074</v>
      </c>
      <c r="AC159" s="2">
        <v>203456921.59952301</v>
      </c>
      <c r="AD159" s="2">
        <v>215165097.76233801</v>
      </c>
      <c r="AE159" s="2">
        <v>225993276.73246399</v>
      </c>
      <c r="AF159" s="2">
        <v>236068988.749724</v>
      </c>
      <c r="AG159" s="2">
        <v>244711512.21825701</v>
      </c>
      <c r="AH159" s="1">
        <f>(Table1[[#This Row],[2050_BUILDINGS]]/Table1[[#This Row],[2020_BUILDINGS]])-1</f>
        <v>0.29147196205472703</v>
      </c>
      <c r="AI159" s="1">
        <f>(Table1[[#This Row],[2050_DWELLINGS]]/Table1[[#This Row],[2020_DWELLINGS]])-1</f>
        <v>0.23201914095209242</v>
      </c>
      <c r="AJ159" s="1">
        <f>(Table1[[#This Row],[2050_OCCUPANTS]]/Table1[[#This Row],[2020_OCCUPANTS]])-1</f>
        <v>0.22122302158273399</v>
      </c>
      <c r="AK159" s="1">
        <f>(Table1[[#This Row],[2050_TOTAL_REPL_COST_USD]]/Table1[[#This Row],[2020_TOTAL_REPL_COST_USD]])-1</f>
        <v>0.37399498732953163</v>
      </c>
      <c r="AL159"/>
      <c r="AM159"/>
    </row>
    <row r="160" spans="1:39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1705.0112299068801</v>
      </c>
      <c r="G160" s="2">
        <v>1803.2070201270801</v>
      </c>
      <c r="H160" s="2">
        <v>1900.9954225302799</v>
      </c>
      <c r="I160" s="2">
        <v>1989.4150640968401</v>
      </c>
      <c r="J160" s="2">
        <v>2069.2170863656102</v>
      </c>
      <c r="K160" s="2">
        <v>2141.90339637021</v>
      </c>
      <c r="L160" s="2">
        <v>2201.9741984131902</v>
      </c>
      <c r="M160" s="2">
        <v>1786.67146160672</v>
      </c>
      <c r="N160" s="2">
        <v>1879.0209838339699</v>
      </c>
      <c r="O160" s="2">
        <v>1965.58489248311</v>
      </c>
      <c r="P160" s="2">
        <v>2042.6395358888101</v>
      </c>
      <c r="Q160" s="2">
        <v>2107.1233737555299</v>
      </c>
      <c r="R160" s="2">
        <v>2162.1728191614802</v>
      </c>
      <c r="S160" s="2">
        <v>2201.2134392923299</v>
      </c>
      <c r="T160" s="2">
        <v>7002.81738281249</v>
      </c>
      <c r="U160" s="2">
        <v>7355.47725101169</v>
      </c>
      <c r="V160" s="2">
        <v>7682.9471286252201</v>
      </c>
      <c r="W160" s="2">
        <v>7972.63202036027</v>
      </c>
      <c r="X160" s="2">
        <v>8211.9369309240101</v>
      </c>
      <c r="Y160" s="2">
        <v>8413.4568556092599</v>
      </c>
      <c r="Z160" s="2">
        <v>8552.0018038303697</v>
      </c>
      <c r="AA160" s="2">
        <v>155646949.13345999</v>
      </c>
      <c r="AB160" s="2">
        <v>166624268.13341299</v>
      </c>
      <c r="AC160" s="2">
        <v>177804942.51236701</v>
      </c>
      <c r="AD160" s="2">
        <v>188036944.319864</v>
      </c>
      <c r="AE160" s="2">
        <v>197499899.54478601</v>
      </c>
      <c r="AF160" s="2">
        <v>206305259.33257699</v>
      </c>
      <c r="AG160" s="2">
        <v>213858127.90250999</v>
      </c>
      <c r="AH160" s="1">
        <f>(Table1[[#This Row],[2050_BUILDINGS]]/Table1[[#This Row],[2020_BUILDINGS]])-1</f>
        <v>0.29147196205473191</v>
      </c>
      <c r="AI160" s="1">
        <f>(Table1[[#This Row],[2050_DWELLINGS]]/Table1[[#This Row],[2020_DWELLINGS]])-1</f>
        <v>0.23201914095209197</v>
      </c>
      <c r="AJ160" s="1">
        <f>(Table1[[#This Row],[2050_OCCUPANTS]]/Table1[[#This Row],[2020_OCCUPANTS]])-1</f>
        <v>0.2212230215827351</v>
      </c>
      <c r="AK160" s="1">
        <f>(Table1[[#This Row],[2050_TOTAL_REPL_COST_USD]]/Table1[[#This Row],[2020_TOTAL_REPL_COST_USD]])-1</f>
        <v>0.37399498732954051</v>
      </c>
      <c r="AL160"/>
      <c r="AM160"/>
    </row>
    <row r="161" spans="1:39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11456.968055859301</v>
      </c>
      <c r="G161" s="2">
        <v>12116.803024708201</v>
      </c>
      <c r="H161" s="2">
        <v>12773.9005164521</v>
      </c>
      <c r="I161" s="2">
        <v>13368.0438224724</v>
      </c>
      <c r="J161" s="2">
        <v>13904.280302261601</v>
      </c>
      <c r="K161" s="2">
        <v>14392.702147944299</v>
      </c>
      <c r="L161" s="2">
        <v>14796.353014299</v>
      </c>
      <c r="M161" s="2">
        <v>12005.6909320542</v>
      </c>
      <c r="N161" s="2">
        <v>12626.241405606899</v>
      </c>
      <c r="O161" s="2">
        <v>13207.914956365699</v>
      </c>
      <c r="P161" s="2">
        <v>13725.6901900825</v>
      </c>
      <c r="Q161" s="2">
        <v>14158.9948262042</v>
      </c>
      <c r="R161" s="2">
        <v>14528.9042593187</v>
      </c>
      <c r="S161" s="2">
        <v>14791.2410286457</v>
      </c>
      <c r="T161" s="2">
        <v>47056.02734375</v>
      </c>
      <c r="U161" s="2">
        <v>49425.755339478397</v>
      </c>
      <c r="V161" s="2">
        <v>51626.217049797597</v>
      </c>
      <c r="W161" s="2">
        <v>53572.779332003098</v>
      </c>
      <c r="X161" s="2">
        <v>55180.809043390298</v>
      </c>
      <c r="Y161" s="2">
        <v>56534.939326663603</v>
      </c>
      <c r="Z161" s="2">
        <v>57465.9038964141</v>
      </c>
      <c r="AA161" s="2">
        <v>1045882920.2617</v>
      </c>
      <c r="AB161" s="2">
        <v>1119645949.4520199</v>
      </c>
      <c r="AC161" s="2">
        <v>1194775442.4170799</v>
      </c>
      <c r="AD161" s="2">
        <v>1263530249.30617</v>
      </c>
      <c r="AE161" s="2">
        <v>1327117382.2377801</v>
      </c>
      <c r="AF161" s="2">
        <v>1386285746.66818</v>
      </c>
      <c r="AG161" s="2">
        <v>1437037889.77316</v>
      </c>
      <c r="AH161" s="1">
        <f>(Table1[[#This Row],[2050_BUILDINGS]]/Table1[[#This Row],[2020_BUILDINGS]])-1</f>
        <v>0.29147196205473214</v>
      </c>
      <c r="AI161" s="1">
        <f>(Table1[[#This Row],[2050_DWELLINGS]]/Table1[[#This Row],[2020_DWELLINGS]])-1</f>
        <v>0.23201914095208886</v>
      </c>
      <c r="AJ161" s="1">
        <f>(Table1[[#This Row],[2050_OCCUPANTS]]/Table1[[#This Row],[2020_OCCUPANTS]])-1</f>
        <v>0.22122302158273333</v>
      </c>
      <c r="AK161" s="1">
        <f>(Table1[[#This Row],[2050_TOTAL_REPL_COST_USD]]/Table1[[#This Row],[2020_TOTAL_REPL_COST_USD]])-1</f>
        <v>0.37399498732954295</v>
      </c>
      <c r="AL161"/>
      <c r="AM161"/>
    </row>
    <row r="162" spans="1:39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10574.48802447</v>
      </c>
      <c r="G162" s="2">
        <v>11183.4987978439</v>
      </c>
      <c r="H162" s="2">
        <v>11789.9829499753</v>
      </c>
      <c r="I162" s="2">
        <v>12338.36200137</v>
      </c>
      <c r="J162" s="2">
        <v>12833.294535542</v>
      </c>
      <c r="K162" s="2">
        <v>13284.0953872927</v>
      </c>
      <c r="L162" s="2">
        <v>13656.6547966865</v>
      </c>
      <c r="M162" s="2">
        <v>11080.945182662799</v>
      </c>
      <c r="N162" s="2">
        <v>11653.697373222099</v>
      </c>
      <c r="O162" s="2">
        <v>12190.5671599458</v>
      </c>
      <c r="P162" s="2">
        <v>12668.4604369115</v>
      </c>
      <c r="Q162" s="2">
        <v>13068.389516165</v>
      </c>
      <c r="R162" s="2">
        <v>13409.8064470263</v>
      </c>
      <c r="S162" s="2">
        <v>13651.9365648814</v>
      </c>
      <c r="T162" s="2">
        <v>43431.5078125</v>
      </c>
      <c r="U162" s="2">
        <v>45618.706047661799</v>
      </c>
      <c r="V162" s="2">
        <v>47649.675837454997</v>
      </c>
      <c r="W162" s="2">
        <v>49446.302959195098</v>
      </c>
      <c r="X162" s="2">
        <v>50930.473190197801</v>
      </c>
      <c r="Y162" s="2">
        <v>52180.3007531474</v>
      </c>
      <c r="Z162" s="2">
        <v>53039.5572026753</v>
      </c>
      <c r="AA162" s="2">
        <v>965323143.20707297</v>
      </c>
      <c r="AB162" s="2">
        <v>1033404529.57549</v>
      </c>
      <c r="AC162" s="2">
        <v>1102747127.00354</v>
      </c>
      <c r="AD162" s="2">
        <v>1166206052.4826701</v>
      </c>
      <c r="AE162" s="2">
        <v>1224895347.2783999</v>
      </c>
      <c r="AF162" s="2">
        <v>1279506231.9423201</v>
      </c>
      <c r="AG162" s="2">
        <v>1326349159.9196999</v>
      </c>
      <c r="AH162" s="1">
        <f>(Table1[[#This Row],[2050_BUILDINGS]]/Table1[[#This Row],[2020_BUILDINGS]])-1</f>
        <v>0.29147196205472836</v>
      </c>
      <c r="AI162" s="1">
        <f>(Table1[[#This Row],[2050_DWELLINGS]]/Table1[[#This Row],[2020_DWELLINGS]])-1</f>
        <v>0.23201914095208798</v>
      </c>
      <c r="AJ162" s="1">
        <f>(Table1[[#This Row],[2050_OCCUPANTS]]/Table1[[#This Row],[2020_OCCUPANTS]])-1</f>
        <v>0.22122302158273244</v>
      </c>
      <c r="AK162" s="1">
        <f>(Table1[[#This Row],[2050_TOTAL_REPL_COST_USD]]/Table1[[#This Row],[2020_TOTAL_REPL_COST_USD]])-1</f>
        <v>0.37399498732952541</v>
      </c>
      <c r="AL162"/>
      <c r="AM162"/>
    </row>
    <row r="163" spans="1:39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2239.41682631412</v>
      </c>
      <c r="G163" s="2">
        <v>2368.3903492066001</v>
      </c>
      <c r="H163" s="2">
        <v>2496.82879578038</v>
      </c>
      <c r="I163" s="2">
        <v>2612.9620092323798</v>
      </c>
      <c r="J163" s="2">
        <v>2717.7765631238099</v>
      </c>
      <c r="K163" s="2">
        <v>2813.2451106687299</v>
      </c>
      <c r="L163" s="2">
        <v>2892.1440425382798</v>
      </c>
      <c r="M163" s="2">
        <v>2346.6720124980402</v>
      </c>
      <c r="N163" s="2">
        <v>2467.9668581566498</v>
      </c>
      <c r="O163" s="2">
        <v>2581.6626920491899</v>
      </c>
      <c r="P163" s="2">
        <v>2682.8687497933402</v>
      </c>
      <c r="Q163" s="2">
        <v>2767.56390546802</v>
      </c>
      <c r="R163" s="2">
        <v>2839.8676253256799</v>
      </c>
      <c r="S163" s="2">
        <v>2891.1448369341501</v>
      </c>
      <c r="T163" s="2">
        <v>9197.7265624999909</v>
      </c>
      <c r="U163" s="2">
        <v>9660.9214253597092</v>
      </c>
      <c r="V163" s="2">
        <v>10091.030940872301</v>
      </c>
      <c r="W163" s="2">
        <v>10471.5124353642</v>
      </c>
      <c r="X163" s="2">
        <v>10785.823235161801</v>
      </c>
      <c r="Y163" s="2">
        <v>11050.506013938801</v>
      </c>
      <c r="Z163" s="2">
        <v>11232.475424348</v>
      </c>
      <c r="AA163" s="2">
        <v>204431730.853154</v>
      </c>
      <c r="AB163" s="2">
        <v>218849696.227878</v>
      </c>
      <c r="AC163" s="2">
        <v>233534755.126367</v>
      </c>
      <c r="AD163" s="2">
        <v>246973796.82454801</v>
      </c>
      <c r="AE163" s="2">
        <v>259402747.89867401</v>
      </c>
      <c r="AF163" s="2">
        <v>270967991.88337499</v>
      </c>
      <c r="AG163" s="2">
        <v>280888173.443335</v>
      </c>
      <c r="AH163" s="1">
        <f>(Table1[[#This Row],[2050_BUILDINGS]]/Table1[[#This Row],[2020_BUILDINGS]])-1</f>
        <v>0.29147196205473302</v>
      </c>
      <c r="AI163" s="1">
        <f>(Table1[[#This Row],[2050_DWELLINGS]]/Table1[[#This Row],[2020_DWELLINGS]])-1</f>
        <v>0.23201914095209109</v>
      </c>
      <c r="AJ163" s="1">
        <f>(Table1[[#This Row],[2050_OCCUPANTS]]/Table1[[#This Row],[2020_OCCUPANTS]])-1</f>
        <v>0.22122302158273266</v>
      </c>
      <c r="AK163" s="1">
        <f>(Table1[[#This Row],[2050_TOTAL_REPL_COST_USD]]/Table1[[#This Row],[2020_TOTAL_REPL_COST_USD]])-1</f>
        <v>0.37399498732953873</v>
      </c>
      <c r="AL163"/>
      <c r="AM163"/>
    </row>
    <row r="164" spans="1:39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6734.6631693115496</v>
      </c>
      <c r="G164" s="2">
        <v>7122.5289851944999</v>
      </c>
      <c r="H164" s="2">
        <v>7508.7856505459504</v>
      </c>
      <c r="I164" s="2">
        <v>7858.0364314540902</v>
      </c>
      <c r="J164" s="2">
        <v>8173.2482792020601</v>
      </c>
      <c r="K164" s="2">
        <v>8460.3536110114292</v>
      </c>
      <c r="L164" s="2">
        <v>8697.6286570485299</v>
      </c>
      <c r="M164" s="2">
        <v>7057.2148013359501</v>
      </c>
      <c r="N164" s="2">
        <v>7421.9883084765997</v>
      </c>
      <c r="O164" s="2">
        <v>7763.9090871466797</v>
      </c>
      <c r="P164" s="2">
        <v>8068.2689997774196</v>
      </c>
      <c r="Q164" s="2">
        <v>8322.9751977656706</v>
      </c>
      <c r="R164" s="2">
        <v>8540.4162714450904</v>
      </c>
      <c r="S164" s="2">
        <v>8694.6237170563109</v>
      </c>
      <c r="T164" s="2">
        <v>27660.58984375</v>
      </c>
      <c r="U164" s="2">
        <v>29053.5691883992</v>
      </c>
      <c r="V164" s="2">
        <v>30347.050008430699</v>
      </c>
      <c r="W164" s="2">
        <v>31491.283041535498</v>
      </c>
      <c r="X164" s="2">
        <v>32436.519025404599</v>
      </c>
      <c r="Y164" s="2">
        <v>33232.5072223471</v>
      </c>
      <c r="Z164" s="2">
        <v>33779.749107745003</v>
      </c>
      <c r="AA164" s="2">
        <v>614793473.12103796</v>
      </c>
      <c r="AB164" s="2">
        <v>658153038.54208601</v>
      </c>
      <c r="AC164" s="2">
        <v>702315842.06339395</v>
      </c>
      <c r="AD164" s="2">
        <v>742731461.92124403</v>
      </c>
      <c r="AE164" s="2">
        <v>780109406.95073605</v>
      </c>
      <c r="AF164" s="2">
        <v>814889900.60098004</v>
      </c>
      <c r="AG164" s="2">
        <v>844723150.311221</v>
      </c>
      <c r="AH164" s="1">
        <f>(Table1[[#This Row],[2050_BUILDINGS]]/Table1[[#This Row],[2020_BUILDINGS]])-1</f>
        <v>0.29147196205473258</v>
      </c>
      <c r="AI164" s="1">
        <f>(Table1[[#This Row],[2050_DWELLINGS]]/Table1[[#This Row],[2020_DWELLINGS]])-1</f>
        <v>0.23201914095209264</v>
      </c>
      <c r="AJ164" s="1">
        <f>(Table1[[#This Row],[2050_OCCUPANTS]]/Table1[[#This Row],[2020_OCCUPANTS]])-1</f>
        <v>0.22122302158273199</v>
      </c>
      <c r="AK164" s="1">
        <f>(Table1[[#This Row],[2050_TOTAL_REPL_COST_USD]]/Table1[[#This Row],[2020_TOTAL_REPL_COST_USD]])-1</f>
        <v>0.37399498732953451</v>
      </c>
      <c r="AL164"/>
      <c r="AM164"/>
    </row>
    <row r="165" spans="1:39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33045.109351760097</v>
      </c>
      <c r="G165" s="2">
        <v>34948.258474060101</v>
      </c>
      <c r="H165" s="2">
        <v>36843.511944574799</v>
      </c>
      <c r="I165" s="2">
        <v>38557.187885917498</v>
      </c>
      <c r="J165" s="2">
        <v>40103.844298559998</v>
      </c>
      <c r="K165" s="2">
        <v>41512.589895273202</v>
      </c>
      <c r="L165" s="2">
        <v>42676.832210830697</v>
      </c>
      <c r="M165" s="2">
        <v>34627.780033852199</v>
      </c>
      <c r="N165" s="2">
        <v>36417.6216531057</v>
      </c>
      <c r="O165" s="2">
        <v>38095.331322726401</v>
      </c>
      <c r="P165" s="2">
        <v>39588.740323640399</v>
      </c>
      <c r="Q165" s="2">
        <v>40838.512428568698</v>
      </c>
      <c r="R165" s="2">
        <v>41905.434986781001</v>
      </c>
      <c r="S165" s="2">
        <v>42662.087810384503</v>
      </c>
      <c r="T165" s="2">
        <v>135722.78125</v>
      </c>
      <c r="U165" s="2">
        <v>142557.74145683399</v>
      </c>
      <c r="V165" s="2">
        <v>148904.490220323</v>
      </c>
      <c r="W165" s="2">
        <v>154518.921818795</v>
      </c>
      <c r="X165" s="2">
        <v>159156.93053057499</v>
      </c>
      <c r="Y165" s="2">
        <v>163062.62207733799</v>
      </c>
      <c r="Z165" s="2">
        <v>165747.785015737</v>
      </c>
      <c r="AA165" s="2">
        <v>3016619693.8561802</v>
      </c>
      <c r="AB165" s="2">
        <v>3229372959.2774401</v>
      </c>
      <c r="AC165" s="2">
        <v>3446067489.4941702</v>
      </c>
      <c r="AD165" s="2">
        <v>3644375637.0801601</v>
      </c>
      <c r="AE165" s="2">
        <v>3827778763.5307999</v>
      </c>
      <c r="AF165" s="2">
        <v>3998436922.2368999</v>
      </c>
      <c r="AG165" s="2">
        <v>4144820338.03794</v>
      </c>
      <c r="AH165" s="1">
        <f>(Table1[[#This Row],[2050_BUILDINGS]]/Table1[[#This Row],[2020_BUILDINGS]])-1</f>
        <v>0.29147196205472925</v>
      </c>
      <c r="AI165" s="1">
        <f>(Table1[[#This Row],[2050_DWELLINGS]]/Table1[[#This Row],[2020_DWELLINGS]])-1</f>
        <v>0.23201914095208953</v>
      </c>
      <c r="AJ165" s="1">
        <f>(Table1[[#This Row],[2050_OCCUPANTS]]/Table1[[#This Row],[2020_OCCUPANTS]])-1</f>
        <v>0.22122302158273088</v>
      </c>
      <c r="AK165" s="1">
        <f>(Table1[[#This Row],[2050_TOTAL_REPL_COST_USD]]/Table1[[#This Row],[2020_TOTAL_REPL_COST_USD]])-1</f>
        <v>0.37399498732953229</v>
      </c>
      <c r="AL165"/>
      <c r="AM165"/>
    </row>
    <row r="166" spans="1:39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1308.05846769696</v>
      </c>
      <c r="G166" s="2">
        <v>1383.3927720327299</v>
      </c>
      <c r="H166" s="2">
        <v>1458.41453468297</v>
      </c>
      <c r="I166" s="2">
        <v>1526.2487276977499</v>
      </c>
      <c r="J166" s="2">
        <v>1587.47161534624</v>
      </c>
      <c r="K166" s="2">
        <v>1643.23543767153</v>
      </c>
      <c r="L166" s="2">
        <v>1689.3208357588901</v>
      </c>
      <c r="M166" s="2">
        <v>1370.70694512365</v>
      </c>
      <c r="N166" s="2">
        <v>1441.5560823130299</v>
      </c>
      <c r="O166" s="2">
        <v>1507.9665854929101</v>
      </c>
      <c r="P166" s="2">
        <v>1567.08172621119</v>
      </c>
      <c r="Q166" s="2">
        <v>1616.5527377046301</v>
      </c>
      <c r="R166" s="2">
        <v>1658.78582798709</v>
      </c>
      <c r="S166" s="2">
        <v>1688.7371930283</v>
      </c>
      <c r="T166" s="2">
        <v>5372.45410156249</v>
      </c>
      <c r="U166" s="2">
        <v>5643.0093440872197</v>
      </c>
      <c r="V166" s="2">
        <v>5894.2392121458997</v>
      </c>
      <c r="W166" s="2">
        <v>6116.4810185055003</v>
      </c>
      <c r="X166" s="2">
        <v>6300.0720759329997</v>
      </c>
      <c r="Y166" s="2">
        <v>6454.6750716614197</v>
      </c>
      <c r="Z166" s="2">
        <v>6560.9646312247096</v>
      </c>
      <c r="AA166" s="2">
        <v>119409952.388607</v>
      </c>
      <c r="AB166" s="2">
        <v>127831583.178266</v>
      </c>
      <c r="AC166" s="2">
        <v>136409225.096057</v>
      </c>
      <c r="AD166" s="2">
        <v>144259059.96577701</v>
      </c>
      <c r="AE166" s="2">
        <v>151518894.091369</v>
      </c>
      <c r="AF166" s="2">
        <v>158274231.08241501</v>
      </c>
      <c r="AG166" s="2">
        <v>164068676.01920399</v>
      </c>
      <c r="AH166" s="1">
        <f>(Table1[[#This Row],[2050_BUILDINGS]]/Table1[[#This Row],[2020_BUILDINGS]])-1</f>
        <v>0.29147196205472503</v>
      </c>
      <c r="AI166" s="1">
        <f>(Table1[[#This Row],[2050_DWELLINGS]]/Table1[[#This Row],[2020_DWELLINGS]])-1</f>
        <v>0.23201914095208798</v>
      </c>
      <c r="AJ166" s="1">
        <f>(Table1[[#This Row],[2050_OCCUPANTS]]/Table1[[#This Row],[2020_OCCUPANTS]])-1</f>
        <v>0.22122302158273643</v>
      </c>
      <c r="AK166" s="1">
        <f>(Table1[[#This Row],[2050_TOTAL_REPL_COST_USD]]/Table1[[#This Row],[2020_TOTAL_REPL_COST_USD]])-1</f>
        <v>0.37399498732953118</v>
      </c>
      <c r="AL166"/>
      <c r="AM166"/>
    </row>
    <row r="167" spans="1:39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3424.6647252468501</v>
      </c>
      <c r="G167" s="2">
        <v>3621.8995897663199</v>
      </c>
      <c r="H167" s="2">
        <v>3818.3161800938501</v>
      </c>
      <c r="I167" s="2">
        <v>3995.9147918687099</v>
      </c>
      <c r="J167" s="2">
        <v>4156.2041588086104</v>
      </c>
      <c r="K167" s="2">
        <v>4302.2009930316399</v>
      </c>
      <c r="L167" s="2">
        <v>4422.8584720941699</v>
      </c>
      <c r="M167" s="2">
        <v>3588.6864689471599</v>
      </c>
      <c r="N167" s="2">
        <v>3774.17859100334</v>
      </c>
      <c r="O167" s="2">
        <v>3948.04980031284</v>
      </c>
      <c r="P167" s="2">
        <v>4102.8208156347901</v>
      </c>
      <c r="Q167" s="2">
        <v>4232.3422645361898</v>
      </c>
      <c r="R167" s="2">
        <v>4342.9139080065097</v>
      </c>
      <c r="S167" s="2">
        <v>4421.3304206186704</v>
      </c>
      <c r="T167" s="2">
        <v>14065.7734374999</v>
      </c>
      <c r="U167" s="2">
        <v>14774.121740107899</v>
      </c>
      <c r="V167" s="2">
        <v>15431.8737353866</v>
      </c>
      <c r="W167" s="2">
        <v>16013.7312696717</v>
      </c>
      <c r="X167" s="2">
        <v>16494.396189298499</v>
      </c>
      <c r="Y167" s="2">
        <v>16899.166647931601</v>
      </c>
      <c r="Z167" s="2">
        <v>17177.4463382418</v>
      </c>
      <c r="AA167" s="2">
        <v>312630560.397403</v>
      </c>
      <c r="AB167" s="2">
        <v>334679469.22422302</v>
      </c>
      <c r="AC167" s="2">
        <v>357136835.18078899</v>
      </c>
      <c r="AD167" s="2">
        <v>377688709.00082803</v>
      </c>
      <c r="AE167" s="2">
        <v>396695885.25101203</v>
      </c>
      <c r="AF167" s="2">
        <v>414382223.34040999</v>
      </c>
      <c r="AG167" s="2">
        <v>429552822.87205398</v>
      </c>
      <c r="AH167" s="1">
        <f>(Table1[[#This Row],[2050_BUILDINGS]]/Table1[[#This Row],[2020_BUILDINGS]])-1</f>
        <v>0.29147196205472925</v>
      </c>
      <c r="AI167" s="1">
        <f>(Table1[[#This Row],[2050_DWELLINGS]]/Table1[[#This Row],[2020_DWELLINGS]])-1</f>
        <v>0.23201914095209042</v>
      </c>
      <c r="AJ167" s="1">
        <f>(Table1[[#This Row],[2050_OCCUPANTS]]/Table1[[#This Row],[2020_OCCUPANTS]])-1</f>
        <v>0.22122302158273488</v>
      </c>
      <c r="AK167" s="1">
        <f>(Table1[[#This Row],[2050_TOTAL_REPL_COST_USD]]/Table1[[#This Row],[2020_TOTAL_REPL_COST_USD]])-1</f>
        <v>0.37399498732953118</v>
      </c>
      <c r="AL167"/>
      <c r="AM167"/>
    </row>
    <row r="168" spans="1:39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3985.5323015645299</v>
      </c>
      <c r="G168" s="2">
        <v>4215.0689092627799</v>
      </c>
      <c r="H168" s="2">
        <v>4443.6532315593604</v>
      </c>
      <c r="I168" s="2">
        <v>4650.33769872007</v>
      </c>
      <c r="J168" s="2">
        <v>4836.8781342922703</v>
      </c>
      <c r="K168" s="2">
        <v>5006.78530635276</v>
      </c>
      <c r="L168" s="2">
        <v>5147.2032213340499</v>
      </c>
      <c r="M168" s="2">
        <v>4176.4163763930201</v>
      </c>
      <c r="N168" s="2">
        <v>4392.2870976027698</v>
      </c>
      <c r="O168" s="2">
        <v>4594.63371445741</v>
      </c>
      <c r="P168" s="2">
        <v>4774.7520414761502</v>
      </c>
      <c r="Q168" s="2">
        <v>4925.4856051258803</v>
      </c>
      <c r="R168" s="2">
        <v>5054.1658970794897</v>
      </c>
      <c r="S168" s="2">
        <v>5145.4249163019804</v>
      </c>
      <c r="T168" s="2">
        <v>16369.3671874999</v>
      </c>
      <c r="U168" s="2">
        <v>17193.7238084532</v>
      </c>
      <c r="V168" s="2">
        <v>17959.197813624101</v>
      </c>
      <c r="W168" s="2">
        <v>18636.3478951213</v>
      </c>
      <c r="X168" s="2">
        <v>19195.732745053901</v>
      </c>
      <c r="Y168" s="2">
        <v>19666.793671312898</v>
      </c>
      <c r="Z168" s="2">
        <v>19990.648058115999</v>
      </c>
      <c r="AA168" s="2">
        <v>363831001.53847998</v>
      </c>
      <c r="AB168" s="2">
        <v>389490926.054802</v>
      </c>
      <c r="AC168" s="2">
        <v>415626201.94564003</v>
      </c>
      <c r="AD168" s="2">
        <v>439543917.55838299</v>
      </c>
      <c r="AE168" s="2">
        <v>461663955.86408198</v>
      </c>
      <c r="AF168" s="2">
        <v>482246838.39621198</v>
      </c>
      <c r="AG168" s="2">
        <v>499901972.34895599</v>
      </c>
      <c r="AH168" s="1">
        <f>(Table1[[#This Row],[2050_BUILDINGS]]/Table1[[#This Row],[2020_BUILDINGS]])-1</f>
        <v>0.29147196205473058</v>
      </c>
      <c r="AI168" s="1">
        <f>(Table1[[#This Row],[2050_DWELLINGS]]/Table1[[#This Row],[2020_DWELLINGS]])-1</f>
        <v>0.23201914095209264</v>
      </c>
      <c r="AJ168" s="1">
        <f>(Table1[[#This Row],[2050_OCCUPANTS]]/Table1[[#This Row],[2020_OCCUPANTS]])-1</f>
        <v>0.22122302158274088</v>
      </c>
      <c r="AK168" s="1">
        <f>(Table1[[#This Row],[2050_TOTAL_REPL_COST_USD]]/Table1[[#This Row],[2020_TOTAL_REPL_COST_USD]])-1</f>
        <v>0.3739949873295354</v>
      </c>
      <c r="AL168"/>
      <c r="AM168"/>
    </row>
    <row r="169" spans="1:39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2291.3117236687699</v>
      </c>
      <c r="G169" s="2">
        <v>2423.2740013358498</v>
      </c>
      <c r="H169" s="2">
        <v>2554.6888031477501</v>
      </c>
      <c r="I169" s="2">
        <v>2673.51321777354</v>
      </c>
      <c r="J169" s="2">
        <v>2780.75668103617</v>
      </c>
      <c r="K169" s="2">
        <v>2878.4375592277202</v>
      </c>
      <c r="L169" s="2">
        <v>2959.1648474455201</v>
      </c>
      <c r="M169" s="2">
        <v>2401.05237696733</v>
      </c>
      <c r="N169" s="2">
        <v>2525.1580363570602</v>
      </c>
      <c r="O169" s="2">
        <v>2641.4885890568198</v>
      </c>
      <c r="P169" s="2">
        <v>2745.03993505485</v>
      </c>
      <c r="Q169" s="2">
        <v>2831.69776527879</v>
      </c>
      <c r="R169" s="2">
        <v>2905.67700801198</v>
      </c>
      <c r="S169" s="2">
        <v>2958.1424868522699</v>
      </c>
      <c r="T169" s="2">
        <v>9410.8691406249909</v>
      </c>
      <c r="U169" s="2">
        <v>9884.7978023830892</v>
      </c>
      <c r="V169" s="2">
        <v>10324.874416872701</v>
      </c>
      <c r="W169" s="2">
        <v>10714.1729604597</v>
      </c>
      <c r="X169" s="2">
        <v>11035.767409509799</v>
      </c>
      <c r="Y169" s="2">
        <v>11306.5837876573</v>
      </c>
      <c r="Z169" s="2">
        <v>11492.7700476337</v>
      </c>
      <c r="AA169" s="2">
        <v>209169108.711532</v>
      </c>
      <c r="AB169" s="2">
        <v>223921187.33591601</v>
      </c>
      <c r="AC169" s="2">
        <v>238946548.948589</v>
      </c>
      <c r="AD169" s="2">
        <v>252697018.908483</v>
      </c>
      <c r="AE169" s="2">
        <v>265413991.012299</v>
      </c>
      <c r="AF169" s="2">
        <v>277247240.99856901</v>
      </c>
      <c r="AG169" s="2">
        <v>287397306.87383097</v>
      </c>
      <c r="AH169" s="1">
        <f>(Table1[[#This Row],[2050_BUILDINGS]]/Table1[[#This Row],[2020_BUILDINGS]])-1</f>
        <v>0.29147196205473369</v>
      </c>
      <c r="AI169" s="1">
        <f>(Table1[[#This Row],[2050_DWELLINGS]]/Table1[[#This Row],[2020_DWELLINGS]])-1</f>
        <v>0.23201914095209264</v>
      </c>
      <c r="AJ169" s="1">
        <f>(Table1[[#This Row],[2050_OCCUPANTS]]/Table1[[#This Row],[2020_OCCUPANTS]])-1</f>
        <v>0.22122302158272777</v>
      </c>
      <c r="AK169" s="1">
        <f>(Table1[[#This Row],[2050_TOTAL_REPL_COST_USD]]/Table1[[#This Row],[2020_TOTAL_REPL_COST_USD]])-1</f>
        <v>0.37399498732953229</v>
      </c>
      <c r="AL169"/>
      <c r="AM169"/>
    </row>
    <row r="170" spans="1:39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1658.8423946692801</v>
      </c>
      <c r="G170" s="2">
        <v>1754.3792081155</v>
      </c>
      <c r="H170" s="2">
        <v>1849.51966512132</v>
      </c>
      <c r="I170" s="2">
        <v>1935.5450515699999</v>
      </c>
      <c r="J170" s="2">
        <v>2013.1861693513799</v>
      </c>
      <c r="K170" s="2">
        <v>2083.9042563837302</v>
      </c>
      <c r="L170" s="2">
        <v>2142.3484421830999</v>
      </c>
      <c r="M170" s="2">
        <v>1738.29140469698</v>
      </c>
      <c r="N170" s="2">
        <v>1828.1402572505101</v>
      </c>
      <c r="O170" s="2">
        <v>1912.36016090669</v>
      </c>
      <c r="P170" s="2">
        <v>1987.32829422185</v>
      </c>
      <c r="Q170" s="2">
        <v>2050.0660182602701</v>
      </c>
      <c r="R170" s="2">
        <v>2103.6248173113399</v>
      </c>
      <c r="S170" s="2">
        <v>2141.60828313918</v>
      </c>
      <c r="T170" s="2">
        <v>6813.19287109375</v>
      </c>
      <c r="U170" s="2">
        <v>7156.3033034509899</v>
      </c>
      <c r="V170" s="2">
        <v>7474.9058477827102</v>
      </c>
      <c r="W170" s="2">
        <v>7756.7465600761498</v>
      </c>
      <c r="X170" s="2">
        <v>7989.5714963185601</v>
      </c>
      <c r="Y170" s="2">
        <v>8185.6346005226997</v>
      </c>
      <c r="Z170" s="2">
        <v>8320.4279846630507</v>
      </c>
      <c r="AA170" s="2">
        <v>151432291.643978</v>
      </c>
      <c r="AB170" s="2">
        <v>162112363.31595501</v>
      </c>
      <c r="AC170" s="2">
        <v>172990283.84543699</v>
      </c>
      <c r="AD170" s="2">
        <v>182945220.26045099</v>
      </c>
      <c r="AE170" s="2">
        <v>192151934.58034199</v>
      </c>
      <c r="AF170" s="2">
        <v>200718860.041062</v>
      </c>
      <c r="AG170" s="2">
        <v>208067209.63865</v>
      </c>
      <c r="AH170" s="1">
        <f>(Table1[[#This Row],[2050_BUILDINGS]]/Table1[[#This Row],[2020_BUILDINGS]])-1</f>
        <v>0.29147196205472881</v>
      </c>
      <c r="AI170" s="1">
        <f>(Table1[[#This Row],[2050_DWELLINGS]]/Table1[[#This Row],[2020_DWELLINGS]])-1</f>
        <v>0.23201914095209286</v>
      </c>
      <c r="AJ170" s="1">
        <f>(Table1[[#This Row],[2050_OCCUPANTS]]/Table1[[#This Row],[2020_OCCUPANTS]])-1</f>
        <v>0.22122302158273377</v>
      </c>
      <c r="AK170" s="1">
        <f>(Table1[[#This Row],[2050_TOTAL_REPL_COST_USD]]/Table1[[#This Row],[2020_TOTAL_REPL_COST_USD]])-1</f>
        <v>0.37399498732953496</v>
      </c>
      <c r="AL170"/>
      <c r="AM170"/>
    </row>
    <row r="171" spans="1:39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5712.4655578860302</v>
      </c>
      <c r="G171" s="2">
        <v>6041.4604992231098</v>
      </c>
      <c r="H171" s="2">
        <v>6369.0905293898104</v>
      </c>
      <c r="I171" s="2">
        <v>6665.3314855958597</v>
      </c>
      <c r="J171" s="2">
        <v>6932.69999066128</v>
      </c>
      <c r="K171" s="2">
        <v>7176.22803032925</v>
      </c>
      <c r="L171" s="2">
        <v>7377.4891022131496</v>
      </c>
      <c r="M171" s="2">
        <v>5986.0598033971501</v>
      </c>
      <c r="N171" s="2">
        <v>6295.4674223951397</v>
      </c>
      <c r="O171" s="2">
        <v>6585.4909354609299</v>
      </c>
      <c r="P171" s="2">
        <v>6843.6546289366297</v>
      </c>
      <c r="Q171" s="2">
        <v>7059.7011255183897</v>
      </c>
      <c r="R171" s="2">
        <v>7244.1386561024901</v>
      </c>
      <c r="S171" s="2">
        <v>7374.9402566691997</v>
      </c>
      <c r="T171" s="2">
        <v>23462.22265625</v>
      </c>
      <c r="U171" s="2">
        <v>24643.773437499902</v>
      </c>
      <c r="V171" s="2">
        <v>25740.927734374902</v>
      </c>
      <c r="W171" s="2">
        <v>26711.4873046875</v>
      </c>
      <c r="X171" s="2">
        <v>27513.253906249902</v>
      </c>
      <c r="Y171" s="2">
        <v>28188.42578125</v>
      </c>
      <c r="Z171" s="2">
        <v>28652.6064453125</v>
      </c>
      <c r="AA171" s="2">
        <v>521479167.12753397</v>
      </c>
      <c r="AB171" s="2">
        <v>558257550.52186704</v>
      </c>
      <c r="AC171" s="2">
        <v>595717255.29296005</v>
      </c>
      <c r="AD171" s="2">
        <v>629998529.74342</v>
      </c>
      <c r="AE171" s="2">
        <v>661703192.357952</v>
      </c>
      <c r="AF171" s="2">
        <v>691204648.78841496</v>
      </c>
      <c r="AG171" s="2">
        <v>716509761.63001096</v>
      </c>
      <c r="AH171" s="1">
        <f>(Table1[[#This Row],[2050_BUILDINGS]]/Table1[[#This Row],[2020_BUILDINGS]])-1</f>
        <v>0.29147196205473191</v>
      </c>
      <c r="AI171" s="1">
        <f>(Table1[[#This Row],[2050_DWELLINGS]]/Table1[[#This Row],[2020_DWELLINGS]])-1</f>
        <v>0.23201914095209109</v>
      </c>
      <c r="AJ171" s="1">
        <f>(Table1[[#This Row],[2050_OCCUPANTS]]/Table1[[#This Row],[2020_OCCUPANTS]])-1</f>
        <v>0.22122302158273377</v>
      </c>
      <c r="AK171" s="1">
        <f>(Table1[[#This Row],[2050_TOTAL_REPL_COST_USD]]/Table1[[#This Row],[2020_TOTAL_REPL_COST_USD]])-1</f>
        <v>0.37399498732953207</v>
      </c>
      <c r="AL171"/>
      <c r="AM171"/>
    </row>
    <row r="172" spans="1:39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21294.709174354</v>
      </c>
      <c r="G172" s="2">
        <v>22521.1238502263</v>
      </c>
      <c r="H172" s="2">
        <v>23742.450462787401</v>
      </c>
      <c r="I172" s="2">
        <v>24846.766093930499</v>
      </c>
      <c r="J172" s="2">
        <v>25843.4521133132</v>
      </c>
      <c r="K172" s="2">
        <v>26751.266563655201</v>
      </c>
      <c r="L172" s="2">
        <v>27501.519838787801</v>
      </c>
      <c r="M172" s="2">
        <v>22314.603269276398</v>
      </c>
      <c r="N172" s="2">
        <v>23468.0010790534</v>
      </c>
      <c r="O172" s="2">
        <v>24549.139565032401</v>
      </c>
      <c r="P172" s="2">
        <v>25511.512242159999</v>
      </c>
      <c r="Q172" s="2">
        <v>26316.882054236299</v>
      </c>
      <c r="R172" s="2">
        <v>27004.421179824902</v>
      </c>
      <c r="S172" s="2">
        <v>27492.018350500701</v>
      </c>
      <c r="T172" s="2">
        <v>87461.5703125</v>
      </c>
      <c r="U172" s="2">
        <v>91866.109824640196</v>
      </c>
      <c r="V172" s="2">
        <v>95956.039371627601</v>
      </c>
      <c r="W172" s="2">
        <v>99574.053970885696</v>
      </c>
      <c r="X172" s="2">
        <v>102562.848639838</v>
      </c>
      <c r="Y172" s="2">
        <v>105079.728361061</v>
      </c>
      <c r="Z172" s="2">
        <v>106810.083169402</v>
      </c>
      <c r="AA172" s="2">
        <v>1943949962.0501201</v>
      </c>
      <c r="AB172" s="2">
        <v>2081051003.6842401</v>
      </c>
      <c r="AC172" s="2">
        <v>2220691848.9154902</v>
      </c>
      <c r="AD172" s="2">
        <v>2348484263.96838</v>
      </c>
      <c r="AE172" s="2">
        <v>2466671684.6199598</v>
      </c>
      <c r="AF172" s="2">
        <v>2576646078.0829201</v>
      </c>
      <c r="AG172" s="2">
        <v>2670977503.4762998</v>
      </c>
      <c r="AH172" s="1">
        <f>(Table1[[#This Row],[2050_BUILDINGS]]/Table1[[#This Row],[2020_BUILDINGS]])-1</f>
        <v>0.29147196205472903</v>
      </c>
      <c r="AI172" s="1">
        <f>(Table1[[#This Row],[2050_DWELLINGS]]/Table1[[#This Row],[2020_DWELLINGS]])-1</f>
        <v>0.23201914095209419</v>
      </c>
      <c r="AJ172" s="1">
        <f>(Table1[[#This Row],[2050_OCCUPANTS]]/Table1[[#This Row],[2020_OCCUPANTS]])-1</f>
        <v>0.22122302158273399</v>
      </c>
      <c r="AK172" s="1">
        <f>(Table1[[#This Row],[2050_TOTAL_REPL_COST_USD]]/Table1[[#This Row],[2020_TOTAL_REPL_COST_USD]])-1</f>
        <v>0.37399498732953229</v>
      </c>
      <c r="AL172"/>
      <c r="AM172"/>
    </row>
    <row r="173" spans="1:39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1910.5370931120201</v>
      </c>
      <c r="G173" s="2">
        <v>2020.5696232868399</v>
      </c>
      <c r="H173" s="2">
        <v>2130.14565820695</v>
      </c>
      <c r="I173" s="2">
        <v>2229.2236009263202</v>
      </c>
      <c r="J173" s="2">
        <v>2318.64513726315</v>
      </c>
      <c r="K173" s="2">
        <v>2400.0932174806699</v>
      </c>
      <c r="L173" s="2">
        <v>2467.4050882197098</v>
      </c>
      <c r="M173" s="2">
        <v>2002.0408315965999</v>
      </c>
      <c r="N173" s="2">
        <v>2105.5223715721199</v>
      </c>
      <c r="O173" s="2">
        <v>2202.52088718188</v>
      </c>
      <c r="P173" s="2">
        <v>2288.8638694689598</v>
      </c>
      <c r="Q173" s="2">
        <v>2361.1207332300901</v>
      </c>
      <c r="R173" s="2">
        <v>2422.8059617837198</v>
      </c>
      <c r="S173" s="2">
        <v>2466.5526254946499</v>
      </c>
      <c r="T173" s="2">
        <v>7846.95263671875</v>
      </c>
      <c r="U173" s="2">
        <v>8242.1229133880297</v>
      </c>
      <c r="V173" s="2">
        <v>8609.0667417238092</v>
      </c>
      <c r="W173" s="2">
        <v>8933.6708975592992</v>
      </c>
      <c r="X173" s="2">
        <v>9201.8221567277396</v>
      </c>
      <c r="Y173" s="2">
        <v>9427.6337433958997</v>
      </c>
      <c r="Z173" s="2">
        <v>9582.8792092302701</v>
      </c>
      <c r="AA173" s="2">
        <v>174408980.148146</v>
      </c>
      <c r="AB173" s="2">
        <v>186709529.70727101</v>
      </c>
      <c r="AC173" s="2">
        <v>199237947.55714199</v>
      </c>
      <c r="AD173" s="2">
        <v>210703337.72415</v>
      </c>
      <c r="AE173" s="2">
        <v>221306978.71521899</v>
      </c>
      <c r="AF173" s="2">
        <v>231173756.24588001</v>
      </c>
      <c r="AG173" s="2">
        <v>239637064.46880901</v>
      </c>
      <c r="AH173" s="1">
        <f>(Table1[[#This Row],[2050_BUILDINGS]]/Table1[[#This Row],[2020_BUILDINGS]])-1</f>
        <v>0.29147196205472414</v>
      </c>
      <c r="AI173" s="1">
        <f>(Table1[[#This Row],[2050_DWELLINGS]]/Table1[[#This Row],[2020_DWELLINGS]])-1</f>
        <v>0.23201914095208953</v>
      </c>
      <c r="AJ173" s="1">
        <f>(Table1[[#This Row],[2050_OCCUPANTS]]/Table1[[#This Row],[2020_OCCUPANTS]])-1</f>
        <v>0.22122302158273355</v>
      </c>
      <c r="AK173" s="1">
        <f>(Table1[[#This Row],[2050_TOTAL_REPL_COST_USD]]/Table1[[#This Row],[2020_TOTAL_REPL_COST_USD]])-1</f>
        <v>0.37399498732953518</v>
      </c>
      <c r="AL173"/>
      <c r="AM173"/>
    </row>
    <row r="174" spans="1:39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1260.8776893317699</v>
      </c>
      <c r="G174" s="2">
        <v>1333.4947365999601</v>
      </c>
      <c r="H174" s="2">
        <v>1405.81051534842</v>
      </c>
      <c r="I174" s="2">
        <v>1471.19797520468</v>
      </c>
      <c r="J174" s="2">
        <v>1530.21259497802</v>
      </c>
      <c r="K174" s="2">
        <v>1583.9650541976901</v>
      </c>
      <c r="L174" s="2">
        <v>1628.3881833523301</v>
      </c>
      <c r="M174" s="2">
        <v>1321.2664788305999</v>
      </c>
      <c r="N174" s="2">
        <v>1389.5601358777401</v>
      </c>
      <c r="O174" s="2">
        <v>1453.5752574221401</v>
      </c>
      <c r="P174" s="2">
        <v>1510.5581552620399</v>
      </c>
      <c r="Q174" s="2">
        <v>1558.2447810522301</v>
      </c>
      <c r="R174" s="2">
        <v>1598.95455252173</v>
      </c>
      <c r="S174" s="2">
        <v>1627.82559221767</v>
      </c>
      <c r="T174" s="2">
        <v>5178.67333984375</v>
      </c>
      <c r="U174" s="2">
        <v>5439.46983897257</v>
      </c>
      <c r="V174" s="2">
        <v>5681.6380167350499</v>
      </c>
      <c r="W174" s="2">
        <v>5895.8637124480101</v>
      </c>
      <c r="X174" s="2">
        <v>6072.8327654282803</v>
      </c>
      <c r="Y174" s="2">
        <v>6221.8593363590298</v>
      </c>
      <c r="Z174" s="2">
        <v>6324.3151038739297</v>
      </c>
      <c r="AA174" s="2">
        <v>115102916.70375399</v>
      </c>
      <c r="AB174" s="2">
        <v>123220785.00452401</v>
      </c>
      <c r="AC174" s="2">
        <v>131489037.21825001</v>
      </c>
      <c r="AD174" s="2">
        <v>139055733.88861799</v>
      </c>
      <c r="AE174" s="2">
        <v>146053710.74000901</v>
      </c>
      <c r="AF174" s="2">
        <v>152565387.325019</v>
      </c>
      <c r="AG174" s="2">
        <v>158150830.57796699</v>
      </c>
      <c r="AH174" s="1">
        <f>(Table1[[#This Row],[2050_BUILDINGS]]/Table1[[#This Row],[2020_BUILDINGS]])-1</f>
        <v>0.29147196205472592</v>
      </c>
      <c r="AI174" s="1">
        <f>(Table1[[#This Row],[2050_DWELLINGS]]/Table1[[#This Row],[2020_DWELLINGS]])-1</f>
        <v>0.23201914095209109</v>
      </c>
      <c r="AJ174" s="1">
        <f>(Table1[[#This Row],[2050_OCCUPANTS]]/Table1[[#This Row],[2020_OCCUPANTS]])-1</f>
        <v>0.22122302158273333</v>
      </c>
      <c r="AK174" s="1">
        <f>(Table1[[#This Row],[2050_TOTAL_REPL_COST_USD]]/Table1[[#This Row],[2020_TOTAL_REPL_COST_USD]])-1</f>
        <v>0.37399498732953496</v>
      </c>
      <c r="AL174"/>
      <c r="AM174"/>
    </row>
    <row r="175" spans="1:39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1406.09652128127</v>
      </c>
      <c r="G175" s="2">
        <v>1487.0770782484101</v>
      </c>
      <c r="H175" s="2">
        <v>1567.7216687525499</v>
      </c>
      <c r="I175" s="2">
        <v>1640.6399863793899</v>
      </c>
      <c r="J175" s="2">
        <v>1706.45148599599</v>
      </c>
      <c r="K175" s="2">
        <v>1766.3947672187301</v>
      </c>
      <c r="L175" s="2">
        <v>1815.9342331774601</v>
      </c>
      <c r="M175" s="2">
        <v>1473.44045761795</v>
      </c>
      <c r="N175" s="2">
        <v>1549.5996873450199</v>
      </c>
      <c r="O175" s="2">
        <v>1620.98761059449</v>
      </c>
      <c r="P175" s="2">
        <v>1684.5333891447301</v>
      </c>
      <c r="Q175" s="2">
        <v>1737.7122178309201</v>
      </c>
      <c r="R175" s="2">
        <v>1783.1106482494699</v>
      </c>
      <c r="S175" s="2">
        <v>1815.30684683853</v>
      </c>
      <c r="T175" s="2">
        <v>5775.11572265624</v>
      </c>
      <c r="U175" s="2">
        <v>6065.9488885454102</v>
      </c>
      <c r="V175" s="2">
        <v>6336.0082568710604</v>
      </c>
      <c r="W175" s="2">
        <v>6574.9069288514502</v>
      </c>
      <c r="X175" s="2">
        <v>6772.2580057048099</v>
      </c>
      <c r="Y175" s="2">
        <v>6938.4483862129</v>
      </c>
      <c r="Z175" s="2">
        <v>7052.7042728122096</v>
      </c>
      <c r="AA175" s="2">
        <v>128359643.552937</v>
      </c>
      <c r="AB175" s="2">
        <v>137412469.59190199</v>
      </c>
      <c r="AC175" s="2">
        <v>146632999.68230101</v>
      </c>
      <c r="AD175" s="2">
        <v>155071174.10303599</v>
      </c>
      <c r="AE175" s="2">
        <v>162875127.642703</v>
      </c>
      <c r="AF175" s="2">
        <v>170136772.345723</v>
      </c>
      <c r="AG175" s="2">
        <v>176365506.817141</v>
      </c>
      <c r="AH175" s="1">
        <f>(Table1[[#This Row],[2050_BUILDINGS]]/Table1[[#This Row],[2020_BUILDINGS]])-1</f>
        <v>0.29147196205473569</v>
      </c>
      <c r="AI175" s="1">
        <f>(Table1[[#This Row],[2050_DWELLINGS]]/Table1[[#This Row],[2020_DWELLINGS]])-1</f>
        <v>0.23201914095209597</v>
      </c>
      <c r="AJ175" s="1">
        <f>(Table1[[#This Row],[2050_OCCUPANTS]]/Table1[[#This Row],[2020_OCCUPANTS]])-1</f>
        <v>0.22122302158273421</v>
      </c>
      <c r="AK175" s="1">
        <f>(Table1[[#This Row],[2050_TOTAL_REPL_COST_USD]]/Table1[[#This Row],[2020_TOTAL_REPL_COST_USD]])-1</f>
        <v>0.37399498732953251</v>
      </c>
      <c r="AL175"/>
      <c r="AM175"/>
    </row>
    <row r="176" spans="1:39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6013.9380621401697</v>
      </c>
      <c r="G176" s="2">
        <v>6360.2955464714796</v>
      </c>
      <c r="H176" s="2">
        <v>6705.2160871300703</v>
      </c>
      <c r="I176" s="2">
        <v>7017.09101119554</v>
      </c>
      <c r="J176" s="2">
        <v>7298.56975499483</v>
      </c>
      <c r="K176" s="2">
        <v>7554.9498647944902</v>
      </c>
      <c r="L176" s="2">
        <v>7766.8323887877896</v>
      </c>
      <c r="M176" s="2">
        <v>6301.9711067141297</v>
      </c>
      <c r="N176" s="2">
        <v>6627.7075575955796</v>
      </c>
      <c r="O176" s="2">
        <v>6933.0369160779301</v>
      </c>
      <c r="P176" s="2">
        <v>7204.8250689732904</v>
      </c>
      <c r="Q176" s="2">
        <v>7432.2733110360195</v>
      </c>
      <c r="R176" s="2">
        <v>7626.4444397766902</v>
      </c>
      <c r="S176" s="2">
        <v>7764.1490291988503</v>
      </c>
      <c r="T176" s="2">
        <v>24700.4296875</v>
      </c>
      <c r="U176" s="2">
        <v>25944.336218525099</v>
      </c>
      <c r="V176" s="2">
        <v>27099.392283048499</v>
      </c>
      <c r="W176" s="2">
        <v>28121.172647819199</v>
      </c>
      <c r="X176" s="2">
        <v>28965.252079586298</v>
      </c>
      <c r="Y176" s="2">
        <v>29676.055811600701</v>
      </c>
      <c r="Z176" s="2">
        <v>30164.733377360601</v>
      </c>
      <c r="AA176" s="2">
        <v>548999968.58134198</v>
      </c>
      <c r="AB176" s="2">
        <v>587719312.71004796</v>
      </c>
      <c r="AC176" s="2">
        <v>627155934.60939705</v>
      </c>
      <c r="AD176" s="2">
        <v>663246386.12234902</v>
      </c>
      <c r="AE176" s="2">
        <v>696624246.40224695</v>
      </c>
      <c r="AF176" s="2">
        <v>727682627.39691305</v>
      </c>
      <c r="AG176" s="2">
        <v>754323204.87483394</v>
      </c>
      <c r="AH176" s="1">
        <f>(Table1[[#This Row],[2050_BUILDINGS]]/Table1[[#This Row],[2020_BUILDINGS]])-1</f>
        <v>0.29147196205473058</v>
      </c>
      <c r="AI176" s="1">
        <f>(Table1[[#This Row],[2050_DWELLINGS]]/Table1[[#This Row],[2020_DWELLINGS]])-1</f>
        <v>0.23201914095209264</v>
      </c>
      <c r="AJ176" s="1">
        <f>(Table1[[#This Row],[2050_OCCUPANTS]]/Table1[[#This Row],[2020_OCCUPANTS]])-1</f>
        <v>0.22122302158273333</v>
      </c>
      <c r="AK176" s="1">
        <f>(Table1[[#This Row],[2050_TOTAL_REPL_COST_USD]]/Table1[[#This Row],[2020_TOTAL_REPL_COST_USD]])-1</f>
        <v>0.37399498732953118</v>
      </c>
      <c r="AL176"/>
      <c r="AM176"/>
    </row>
    <row r="177" spans="1:39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9366.6191503563605</v>
      </c>
      <c r="G177" s="2">
        <v>10052.788242852699</v>
      </c>
      <c r="H177" s="2">
        <v>10628.4031906456</v>
      </c>
      <c r="I177" s="2">
        <v>11110.9903408308</v>
      </c>
      <c r="J177" s="2">
        <v>11609.3638908061</v>
      </c>
      <c r="K177" s="2">
        <v>12071.8082921472</v>
      </c>
      <c r="L177" s="2">
        <v>12531.0041990151</v>
      </c>
      <c r="M177" s="2">
        <v>9567.7158040317099</v>
      </c>
      <c r="N177" s="2">
        <v>10269.6953520556</v>
      </c>
      <c r="O177" s="2">
        <v>10858.0541208466</v>
      </c>
      <c r="P177" s="2">
        <v>11351.067660160799</v>
      </c>
      <c r="Q177" s="2">
        <v>11845.0485650101</v>
      </c>
      <c r="R177" s="2">
        <v>12242.863192254799</v>
      </c>
      <c r="S177" s="2">
        <v>12640.7084217024</v>
      </c>
      <c r="T177" s="2">
        <v>58374.4765625</v>
      </c>
      <c r="U177" s="2">
        <v>62628.487000253001</v>
      </c>
      <c r="V177" s="2">
        <v>66173.495698380502</v>
      </c>
      <c r="W177" s="2">
        <v>69127.669613486796</v>
      </c>
      <c r="X177" s="2">
        <v>72081.843528593105</v>
      </c>
      <c r="Y177" s="2">
        <v>74445.182660678096</v>
      </c>
      <c r="Z177" s="2">
        <v>76808.521792763102</v>
      </c>
      <c r="AA177" s="2">
        <v>361712126.13507199</v>
      </c>
      <c r="AB177" s="2">
        <v>389151811.740677</v>
      </c>
      <c r="AC177" s="2">
        <v>413603057.13618898</v>
      </c>
      <c r="AD177" s="2">
        <v>435198130.32386702</v>
      </c>
      <c r="AE177" s="2">
        <v>457494095.42052698</v>
      </c>
      <c r="AF177" s="2">
        <v>477812974.65127701</v>
      </c>
      <c r="AG177" s="2">
        <v>498002217.67481297</v>
      </c>
      <c r="AH177" s="1">
        <f>(Table1[[#This Row],[2050_BUILDINGS]]/Table1[[#This Row],[2020_BUILDINGS]])-1</f>
        <v>0.33783641651943852</v>
      </c>
      <c r="AI177" s="1">
        <f>(Table1[[#This Row],[2050_DWELLINGS]]/Table1[[#This Row],[2020_DWELLINGS]])-1</f>
        <v>0.32118351763497954</v>
      </c>
      <c r="AJ177" s="1">
        <f>(Table1[[#This Row],[2050_OCCUPANTS]]/Table1[[#This Row],[2020_OCCUPANTS]])-1</f>
        <v>0.31578947368420951</v>
      </c>
      <c r="AK177" s="1">
        <f>(Table1[[#This Row],[2050_TOTAL_REPL_COST_USD]]/Table1[[#This Row],[2020_TOTAL_REPL_COST_USD]])-1</f>
        <v>0.3767916021948543</v>
      </c>
      <c r="AL177"/>
      <c r="AM177"/>
    </row>
    <row r="178" spans="1:39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22668.9384225623</v>
      </c>
      <c r="G178" s="2">
        <v>24329.593633965302</v>
      </c>
      <c r="H178" s="2">
        <v>25722.6875131081</v>
      </c>
      <c r="I178" s="2">
        <v>26890.637038487399</v>
      </c>
      <c r="J178" s="2">
        <v>28096.7925503611</v>
      </c>
      <c r="K178" s="2">
        <v>29215.992924539099</v>
      </c>
      <c r="L178" s="2">
        <v>30327.331345540799</v>
      </c>
      <c r="M178" s="2">
        <v>23155.629253690699</v>
      </c>
      <c r="N178" s="2">
        <v>24854.548670890199</v>
      </c>
      <c r="O178" s="2">
        <v>26278.484937113801</v>
      </c>
      <c r="P178" s="2">
        <v>27471.6682388794</v>
      </c>
      <c r="Q178" s="2">
        <v>28667.192742886102</v>
      </c>
      <c r="R178" s="2">
        <v>29629.977195189</v>
      </c>
      <c r="S178" s="2">
        <v>30592.8357104428</v>
      </c>
      <c r="T178" s="2">
        <v>141276.953125</v>
      </c>
      <c r="U178" s="2">
        <v>151572.43958755</v>
      </c>
      <c r="V178" s="2">
        <v>160152.011639676</v>
      </c>
      <c r="W178" s="2">
        <v>167301.65501644701</v>
      </c>
      <c r="X178" s="2">
        <v>174451.29839321799</v>
      </c>
      <c r="Y178" s="2">
        <v>180171.01309463501</v>
      </c>
      <c r="Z178" s="2">
        <v>185890.727796052</v>
      </c>
      <c r="AA178" s="2">
        <v>875409769.78209698</v>
      </c>
      <c r="AB178" s="2">
        <v>941818847.95031703</v>
      </c>
      <c r="AC178" s="2">
        <v>1000995352.01525</v>
      </c>
      <c r="AD178" s="2">
        <v>1053259394.83198</v>
      </c>
      <c r="AE178" s="2">
        <v>1107219724.77969</v>
      </c>
      <c r="AF178" s="2">
        <v>1156395143.8613801</v>
      </c>
      <c r="AG178" s="2">
        <v>1205256819.5153201</v>
      </c>
      <c r="AH178" s="1">
        <f>(Table1[[#This Row],[2050_BUILDINGS]]/Table1[[#This Row],[2020_BUILDINGS]])-1</f>
        <v>0.33783641651944896</v>
      </c>
      <c r="AI178" s="1">
        <f>(Table1[[#This Row],[2050_DWELLINGS]]/Table1[[#This Row],[2020_DWELLINGS]])-1</f>
        <v>0.32118351763499198</v>
      </c>
      <c r="AJ178" s="1">
        <f>(Table1[[#This Row],[2050_OCCUPANTS]]/Table1[[#This Row],[2020_OCCUPANTS]])-1</f>
        <v>0.31578947368420596</v>
      </c>
      <c r="AK178" s="1">
        <f>(Table1[[#This Row],[2050_TOTAL_REPL_COST_USD]]/Table1[[#This Row],[2020_TOTAL_REPL_COST_USD]])-1</f>
        <v>0.3767916021948523</v>
      </c>
      <c r="AL178"/>
      <c r="AM178"/>
    </row>
    <row r="179" spans="1:39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15366.8562237183</v>
      </c>
      <c r="G179" s="2">
        <v>16492.583833679899</v>
      </c>
      <c r="H179" s="2">
        <v>17436.936539919599</v>
      </c>
      <c r="I179" s="2">
        <v>18228.668031642301</v>
      </c>
      <c r="J179" s="2">
        <v>19046.298658578002</v>
      </c>
      <c r="K179" s="2">
        <v>19804.9839977384</v>
      </c>
      <c r="L179" s="2">
        <v>20558.339863508801</v>
      </c>
      <c r="M179" s="2">
        <v>15696.774982503501</v>
      </c>
      <c r="N179" s="2">
        <v>16848.441193471899</v>
      </c>
      <c r="O179" s="2">
        <v>17813.7013863805</v>
      </c>
      <c r="P179" s="2">
        <v>18622.5383907867</v>
      </c>
      <c r="Q179" s="2">
        <v>19432.962453111501</v>
      </c>
      <c r="R179" s="2">
        <v>20085.616317054501</v>
      </c>
      <c r="S179" s="2">
        <v>20738.320386908901</v>
      </c>
      <c r="T179" s="2">
        <v>95769.046875</v>
      </c>
      <c r="U179" s="2">
        <v>102748.167699898</v>
      </c>
      <c r="V179" s="2">
        <v>108564.101720647</v>
      </c>
      <c r="W179" s="2">
        <v>113410.71340460501</v>
      </c>
      <c r="X179" s="2">
        <v>118257.32508856199</v>
      </c>
      <c r="Y179" s="2">
        <v>122134.614435728</v>
      </c>
      <c r="Z179" s="2">
        <v>126011.90378289401</v>
      </c>
      <c r="AA179" s="2">
        <v>593424174.45056796</v>
      </c>
      <c r="AB179" s="2">
        <v>638441666.54208004</v>
      </c>
      <c r="AC179" s="2">
        <v>678556329.73615003</v>
      </c>
      <c r="AD179" s="2">
        <v>713985162.646806</v>
      </c>
      <c r="AE179" s="2">
        <v>750563877.39004397</v>
      </c>
      <c r="AF179" s="2">
        <v>783898989.10472596</v>
      </c>
      <c r="AG179" s="2">
        <v>817021419.92295802</v>
      </c>
      <c r="AH179" s="1">
        <f>(Table1[[#This Row],[2050_BUILDINGS]]/Table1[[#This Row],[2020_BUILDINGS]])-1</f>
        <v>0.33783641651944385</v>
      </c>
      <c r="AI179" s="1">
        <f>(Table1[[#This Row],[2050_DWELLINGS]]/Table1[[#This Row],[2020_DWELLINGS]])-1</f>
        <v>0.32118351763499109</v>
      </c>
      <c r="AJ179" s="1">
        <f>(Table1[[#This Row],[2050_OCCUPANTS]]/Table1[[#This Row],[2020_OCCUPANTS]])-1</f>
        <v>0.31578947368420285</v>
      </c>
      <c r="AK179" s="1">
        <f>(Table1[[#This Row],[2050_TOTAL_REPL_COST_USD]]/Table1[[#This Row],[2020_TOTAL_REPL_COST_USD]])-1</f>
        <v>0.37679160219485741</v>
      </c>
      <c r="AL179"/>
      <c r="AM179"/>
    </row>
    <row r="180" spans="1:39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20764.737315762199</v>
      </c>
      <c r="G180" s="2">
        <v>22285.896736377701</v>
      </c>
      <c r="H180" s="2">
        <v>23561.970097969599</v>
      </c>
      <c r="I180" s="2">
        <v>24631.8113336065</v>
      </c>
      <c r="J180" s="2">
        <v>25736.649235547498</v>
      </c>
      <c r="K180" s="2">
        <v>26761.836270789601</v>
      </c>
      <c r="L180" s="2">
        <v>27779.821760487001</v>
      </c>
      <c r="M180" s="2">
        <v>21210.545896384301</v>
      </c>
      <c r="N180" s="2">
        <v>22766.755312158399</v>
      </c>
      <c r="O180" s="2">
        <v>24071.0802863307</v>
      </c>
      <c r="P180" s="2">
        <v>25164.035649695001</v>
      </c>
      <c r="Q180" s="2">
        <v>26259.1355532507</v>
      </c>
      <c r="R180" s="2">
        <v>27141.045674982401</v>
      </c>
      <c r="S180" s="2">
        <v>28023.0236383433</v>
      </c>
      <c r="T180" s="2">
        <v>129409.624999999</v>
      </c>
      <c r="U180" s="2">
        <v>138840.285931174</v>
      </c>
      <c r="V180" s="2">
        <v>146699.17004048501</v>
      </c>
      <c r="W180" s="2">
        <v>153248.240131578</v>
      </c>
      <c r="X180" s="2">
        <v>159797.31022267201</v>
      </c>
      <c r="Y180" s="2">
        <v>165036.56629554601</v>
      </c>
      <c r="Z180" s="2">
        <v>170275.82236842101</v>
      </c>
      <c r="AA180" s="2">
        <v>801874952.16295695</v>
      </c>
      <c r="AB180" s="2">
        <v>862705637.65163004</v>
      </c>
      <c r="AC180" s="2">
        <v>916911288.54133403</v>
      </c>
      <c r="AD180" s="2">
        <v>964785128.06215298</v>
      </c>
      <c r="AE180" s="2">
        <v>1014212765.82576</v>
      </c>
      <c r="AF180" s="2">
        <v>1059257427.40584</v>
      </c>
      <c r="AG180" s="2">
        <v>1104014700.14836</v>
      </c>
      <c r="AH180" s="1">
        <f>(Table1[[#This Row],[2050_BUILDINGS]]/Table1[[#This Row],[2020_BUILDINGS]])-1</f>
        <v>0.33783641651944984</v>
      </c>
      <c r="AI180" s="1">
        <f>(Table1[[#This Row],[2050_DWELLINGS]]/Table1[[#This Row],[2020_DWELLINGS]])-1</f>
        <v>0.32118351763498465</v>
      </c>
      <c r="AJ180" s="1">
        <f>(Table1[[#This Row],[2050_OCCUPANTS]]/Table1[[#This Row],[2020_OCCUPANTS]])-1</f>
        <v>0.31578947368422039</v>
      </c>
      <c r="AK180" s="1">
        <f>(Table1[[#This Row],[2050_TOTAL_REPL_COST_USD]]/Table1[[#This Row],[2020_TOTAL_REPL_COST_USD]])-1</f>
        <v>0.37679160219485475</v>
      </c>
      <c r="AL180"/>
      <c r="AM180"/>
    </row>
    <row r="181" spans="1:39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82640.646741995501</v>
      </c>
      <c r="G181" s="2">
        <v>88694.640895917197</v>
      </c>
      <c r="H181" s="2">
        <v>93773.228035670298</v>
      </c>
      <c r="I181" s="2">
        <v>98031.041186871604</v>
      </c>
      <c r="J181" s="2">
        <v>102428.136000691</v>
      </c>
      <c r="K181" s="2">
        <v>106508.23190248699</v>
      </c>
      <c r="L181" s="2">
        <v>110559.66669616</v>
      </c>
      <c r="M181" s="2">
        <v>84414.900317443899</v>
      </c>
      <c r="N181" s="2">
        <v>90608.388375100505</v>
      </c>
      <c r="O181" s="2">
        <v>95799.412840674297</v>
      </c>
      <c r="P181" s="2">
        <v>100149.216872146</v>
      </c>
      <c r="Q181" s="2">
        <v>104507.555862943</v>
      </c>
      <c r="R181" s="2">
        <v>108017.430402646</v>
      </c>
      <c r="S181" s="2">
        <v>111527.57494220699</v>
      </c>
      <c r="T181" s="2">
        <v>515031.56249999901</v>
      </c>
      <c r="U181" s="2">
        <v>552564.22697368404</v>
      </c>
      <c r="V181" s="2">
        <v>583841.44736842101</v>
      </c>
      <c r="W181" s="2">
        <v>609905.79769736796</v>
      </c>
      <c r="X181" s="2">
        <v>635970.14802631596</v>
      </c>
      <c r="Y181" s="2">
        <v>656821.62828947301</v>
      </c>
      <c r="Z181" s="2">
        <v>677673.10855263099</v>
      </c>
      <c r="AA181" s="2">
        <v>3191346157.9237199</v>
      </c>
      <c r="AB181" s="2">
        <v>3433443474.83641</v>
      </c>
      <c r="AC181" s="2">
        <v>3649174113.6822801</v>
      </c>
      <c r="AD181" s="2">
        <v>3839705060.4436402</v>
      </c>
      <c r="AE181" s="2">
        <v>4036419899.1434598</v>
      </c>
      <c r="AF181" s="2">
        <v>4215691127.5074</v>
      </c>
      <c r="AG181" s="2">
        <v>4393818589.9262104</v>
      </c>
      <c r="AH181" s="1">
        <f>(Table1[[#This Row],[2050_BUILDINGS]]/Table1[[#This Row],[2020_BUILDINGS]])-1</f>
        <v>0.33783641651943763</v>
      </c>
      <c r="AI181" s="1">
        <f>(Table1[[#This Row],[2050_DWELLINGS]]/Table1[[#This Row],[2020_DWELLINGS]])-1</f>
        <v>0.32118351763498332</v>
      </c>
      <c r="AJ181" s="1">
        <f>(Table1[[#This Row],[2050_OCCUPANTS]]/Table1[[#This Row],[2020_OCCUPANTS]])-1</f>
        <v>0.31578947368421195</v>
      </c>
      <c r="AK181" s="1">
        <f>(Table1[[#This Row],[2050_TOTAL_REPL_COST_USD]]/Table1[[#This Row],[2020_TOTAL_REPL_COST_USD]])-1</f>
        <v>0.37679160219486052</v>
      </c>
      <c r="AL181"/>
      <c r="AM181"/>
    </row>
    <row r="182" spans="1:39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7159.2581527816901</v>
      </c>
      <c r="G182" s="2">
        <v>7683.7229133089204</v>
      </c>
      <c r="H182" s="2">
        <v>8123.6869965814203</v>
      </c>
      <c r="I182" s="2">
        <v>8492.5464467128295</v>
      </c>
      <c r="J182" s="2">
        <v>8873.4720340050008</v>
      </c>
      <c r="K182" s="2">
        <v>9226.9356260828299</v>
      </c>
      <c r="L182" s="2">
        <v>9577.9162720550794</v>
      </c>
      <c r="M182" s="2">
        <v>7312.9638639045397</v>
      </c>
      <c r="N182" s="2">
        <v>7849.5131482944098</v>
      </c>
      <c r="O182" s="2">
        <v>8299.2178116965806</v>
      </c>
      <c r="P182" s="2">
        <v>8676.0465419041902</v>
      </c>
      <c r="Q182" s="2">
        <v>9053.6146658548896</v>
      </c>
      <c r="R182" s="2">
        <v>9357.6792987474601</v>
      </c>
      <c r="S182" s="2">
        <v>9661.7673220509296</v>
      </c>
      <c r="T182" s="2">
        <v>44617.800781249898</v>
      </c>
      <c r="U182" s="2">
        <v>47869.300433324803</v>
      </c>
      <c r="V182" s="2">
        <v>50578.883476720599</v>
      </c>
      <c r="W182" s="2">
        <v>52836.869346216998</v>
      </c>
      <c r="X182" s="2">
        <v>55094.855215713498</v>
      </c>
      <c r="Y182" s="2">
        <v>56901.243911310703</v>
      </c>
      <c r="Z182" s="2">
        <v>58707.632606907799</v>
      </c>
      <c r="AA182" s="2">
        <v>276470137.88256598</v>
      </c>
      <c r="AB182" s="2">
        <v>297443318.25087702</v>
      </c>
      <c r="AC182" s="2">
        <v>316132321.735856</v>
      </c>
      <c r="AD182" s="2">
        <v>332638245.73009801</v>
      </c>
      <c r="AE182" s="2">
        <v>349679887.68543899</v>
      </c>
      <c r="AF182" s="2">
        <v>365210368.79639399</v>
      </c>
      <c r="AG182" s="2">
        <v>380641764.09437102</v>
      </c>
      <c r="AH182" s="1">
        <f>(Table1[[#This Row],[2050_BUILDINGS]]/Table1[[#This Row],[2020_BUILDINGS]])-1</f>
        <v>0.33783641651944518</v>
      </c>
      <c r="AI182" s="1">
        <f>(Table1[[#This Row],[2050_DWELLINGS]]/Table1[[#This Row],[2020_DWELLINGS]])-1</f>
        <v>0.32118351763498465</v>
      </c>
      <c r="AJ182" s="1">
        <f>(Table1[[#This Row],[2050_OCCUPANTS]]/Table1[[#This Row],[2020_OCCUPANTS]])-1</f>
        <v>0.31578947368421129</v>
      </c>
      <c r="AK182" s="1">
        <f>(Table1[[#This Row],[2050_TOTAL_REPL_COST_USD]]/Table1[[#This Row],[2020_TOTAL_REPL_COST_USD]])-1</f>
        <v>0.37679160219485697</v>
      </c>
      <c r="AL182"/>
      <c r="AM182"/>
    </row>
    <row r="183" spans="1:39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180390.85004264</v>
      </c>
      <c r="G183" s="2">
        <v>195870.453050913</v>
      </c>
      <c r="H183" s="2">
        <v>209648.615765414</v>
      </c>
      <c r="I183" s="2">
        <v>221760.48843714499</v>
      </c>
      <c r="J183" s="2">
        <v>234018.862247304</v>
      </c>
      <c r="K183" s="2">
        <v>246729.04452208799</v>
      </c>
      <c r="L183" s="2">
        <v>259185.648168571</v>
      </c>
      <c r="M183" s="2">
        <v>201666.55877475601</v>
      </c>
      <c r="N183" s="2">
        <v>218006.47774648201</v>
      </c>
      <c r="O183" s="2">
        <v>232081.831224286</v>
      </c>
      <c r="P183" s="2">
        <v>244321.260072695</v>
      </c>
      <c r="Q183" s="2">
        <v>256596.767176628</v>
      </c>
      <c r="R183" s="2">
        <v>269366.75824721903</v>
      </c>
      <c r="S183" s="2">
        <v>281703.49496449099</v>
      </c>
      <c r="T183" s="2">
        <v>1139948.49999999</v>
      </c>
      <c r="U183" s="2">
        <v>1230832.77676537</v>
      </c>
      <c r="V183" s="2">
        <v>1308733.5854214099</v>
      </c>
      <c r="W183" s="2">
        <v>1376247.61958997</v>
      </c>
      <c r="X183" s="2">
        <v>1443761.6537585401</v>
      </c>
      <c r="Y183" s="2">
        <v>1513872.38154897</v>
      </c>
      <c r="Z183" s="2">
        <v>1581386.4157175301</v>
      </c>
      <c r="AA183" s="2">
        <v>28382498026.376999</v>
      </c>
      <c r="AB183" s="2">
        <v>31395522703.538799</v>
      </c>
      <c r="AC183" s="2">
        <v>34110881374.8004</v>
      </c>
      <c r="AD183" s="2">
        <v>36514479071.094002</v>
      </c>
      <c r="AE183" s="2">
        <v>38961574111.195099</v>
      </c>
      <c r="AF183" s="2">
        <v>41506019371.649696</v>
      </c>
      <c r="AG183" s="2">
        <v>44016110796.303497</v>
      </c>
      <c r="AH183" s="1">
        <f>(Table1[[#This Row],[2050_BUILDINGS]]/Table1[[#This Row],[2020_BUILDINGS]])-1</f>
        <v>0.4368004148065483</v>
      </c>
      <c r="AI183" s="1">
        <f>(Table1[[#This Row],[2050_DWELLINGS]]/Table1[[#This Row],[2020_DWELLINGS]])-1</f>
        <v>0.39687758186586253</v>
      </c>
      <c r="AJ183" s="1">
        <f>(Table1[[#This Row],[2050_OCCUPANTS]]/Table1[[#This Row],[2020_OCCUPANTS]])-1</f>
        <v>0.38724373576310156</v>
      </c>
      <c r="AK183" s="1">
        <f>(Table1[[#This Row],[2050_TOTAL_REPL_COST_USD]]/Table1[[#This Row],[2020_TOTAL_REPL_COST_USD]])-1</f>
        <v>0.55081877414023084</v>
      </c>
      <c r="AL183"/>
      <c r="AM183"/>
    </row>
    <row r="184" spans="1:39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189188.663976062</v>
      </c>
      <c r="G184" s="2">
        <v>205423.220281566</v>
      </c>
      <c r="H184" s="2">
        <v>219873.35561484401</v>
      </c>
      <c r="I184" s="2">
        <v>232575.93453429299</v>
      </c>
      <c r="J184" s="2">
        <v>245432.159576276</v>
      </c>
      <c r="K184" s="2">
        <v>258762.22816284999</v>
      </c>
      <c r="L184" s="2">
        <v>271826.35087750101</v>
      </c>
      <c r="M184" s="2">
        <v>211502.006971127</v>
      </c>
      <c r="N184" s="2">
        <v>228638.83757537999</v>
      </c>
      <c r="O184" s="2">
        <v>243400.657916197</v>
      </c>
      <c r="P184" s="2">
        <v>256237.014034664</v>
      </c>
      <c r="Q184" s="2">
        <v>269111.207975614</v>
      </c>
      <c r="R184" s="2">
        <v>282504.00228342199</v>
      </c>
      <c r="S184" s="2">
        <v>295442.412057604</v>
      </c>
      <c r="T184" s="2">
        <v>1195544.75</v>
      </c>
      <c r="U184" s="2">
        <v>1290861.52961275</v>
      </c>
      <c r="V184" s="2">
        <v>1372561.62642369</v>
      </c>
      <c r="W184" s="2">
        <v>1443368.37699316</v>
      </c>
      <c r="X184" s="2">
        <v>1514175.12756264</v>
      </c>
      <c r="Y184" s="2">
        <v>1587705.2146924799</v>
      </c>
      <c r="Z184" s="2">
        <v>1658511.9652619499</v>
      </c>
      <c r="AA184" s="2">
        <v>29766736398.460499</v>
      </c>
      <c r="AB184" s="2">
        <v>32926708830.900398</v>
      </c>
      <c r="AC184" s="2">
        <v>35774497835.222801</v>
      </c>
      <c r="AD184" s="2">
        <v>38295321018.827904</v>
      </c>
      <c r="AE184" s="2">
        <v>40861762948.392197</v>
      </c>
      <c r="AF184" s="2">
        <v>43530302950.680702</v>
      </c>
      <c r="AG184" s="2">
        <v>46162813651.615799</v>
      </c>
      <c r="AH184" s="1">
        <f>(Table1[[#This Row],[2050_BUILDINGS]]/Table1[[#This Row],[2020_BUILDINGS]])-1</f>
        <v>0.43680041480654008</v>
      </c>
      <c r="AI184" s="1">
        <f>(Table1[[#This Row],[2050_DWELLINGS]]/Table1[[#This Row],[2020_DWELLINGS]])-1</f>
        <v>0.3968775818658592</v>
      </c>
      <c r="AJ184" s="1">
        <f>(Table1[[#This Row],[2050_OCCUPANTS]]/Table1[[#This Row],[2020_OCCUPANTS]])-1</f>
        <v>0.38724373576309046</v>
      </c>
      <c r="AK184" s="1">
        <f>(Table1[[#This Row],[2050_TOTAL_REPL_COST_USD]]/Table1[[#This Row],[2020_TOTAL_REPL_COST_USD]])-1</f>
        <v>0.55081877414022751</v>
      </c>
      <c r="AL184"/>
      <c r="AM184"/>
    </row>
    <row r="185" spans="1:39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196474.33076836701</v>
      </c>
      <c r="G185" s="2">
        <v>213334.080810521</v>
      </c>
      <c r="H185" s="2">
        <v>228340.691721824</v>
      </c>
      <c r="I185" s="2">
        <v>241532.44771702899</v>
      </c>
      <c r="J185" s="2">
        <v>254883.76675616001</v>
      </c>
      <c r="K185" s="2">
        <v>268727.177083191</v>
      </c>
      <c r="L185" s="2">
        <v>282294.39994682901</v>
      </c>
      <c r="M185" s="2">
        <v>219646.96193994299</v>
      </c>
      <c r="N185" s="2">
        <v>237443.73291818501</v>
      </c>
      <c r="O185" s="2">
        <v>252774.03184535401</v>
      </c>
      <c r="P185" s="2">
        <v>266104.716807533</v>
      </c>
      <c r="Q185" s="2">
        <v>279474.69672900502</v>
      </c>
      <c r="R185" s="2">
        <v>293383.24834855599</v>
      </c>
      <c r="S185" s="2">
        <v>306819.91705885</v>
      </c>
      <c r="T185" s="2">
        <v>1241585.25</v>
      </c>
      <c r="U185" s="2">
        <v>1340572.6845102501</v>
      </c>
      <c r="V185" s="2">
        <v>1425419.0569476001</v>
      </c>
      <c r="W185" s="2">
        <v>1498952.5797266499</v>
      </c>
      <c r="X185" s="2">
        <v>1572486.10250569</v>
      </c>
      <c r="Y185" s="2">
        <v>1648847.8376993099</v>
      </c>
      <c r="Z185" s="2">
        <v>1722381.36047835</v>
      </c>
      <c r="AA185" s="2">
        <v>30913055201.795399</v>
      </c>
      <c r="AB185" s="2">
        <v>34194718362.0611</v>
      </c>
      <c r="AC185" s="2">
        <v>37152175891.675797</v>
      </c>
      <c r="AD185" s="2">
        <v>39770076127.2145</v>
      </c>
      <c r="AE185" s="2">
        <v>42435351889.354401</v>
      </c>
      <c r="AF185" s="2">
        <v>45206657527.1203</v>
      </c>
      <c r="AG185" s="2">
        <v>47940546372.977402</v>
      </c>
      <c r="AH185" s="1">
        <f>(Table1[[#This Row],[2050_BUILDINGS]]/Table1[[#This Row],[2020_BUILDINGS]])-1</f>
        <v>0.43680041480654985</v>
      </c>
      <c r="AI185" s="1">
        <f>(Table1[[#This Row],[2050_DWELLINGS]]/Table1[[#This Row],[2020_DWELLINGS]])-1</f>
        <v>0.3968775818658592</v>
      </c>
      <c r="AJ185" s="1">
        <f>(Table1[[#This Row],[2050_OCCUPANTS]]/Table1[[#This Row],[2020_OCCUPANTS]])-1</f>
        <v>0.38724373576309001</v>
      </c>
      <c r="AK185" s="1">
        <f>(Table1[[#This Row],[2050_TOTAL_REPL_COST_USD]]/Table1[[#This Row],[2020_TOTAL_REPL_COST_USD]])-1</f>
        <v>0.55081877414022351</v>
      </c>
      <c r="AL185"/>
      <c r="AM185"/>
    </row>
    <row r="186" spans="1:39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76667.329752593694</v>
      </c>
      <c r="G186" s="2">
        <v>83246.265591046496</v>
      </c>
      <c r="H186" s="2">
        <v>89102.077811942407</v>
      </c>
      <c r="I186" s="2">
        <v>94249.705509386898</v>
      </c>
      <c r="J186" s="2">
        <v>99459.5971802329</v>
      </c>
      <c r="K186" s="2">
        <v>104861.51050037101</v>
      </c>
      <c r="L186" s="2">
        <v>110155.651190636</v>
      </c>
      <c r="M186" s="2">
        <v>85709.649674583605</v>
      </c>
      <c r="N186" s="2">
        <v>92654.225608672394</v>
      </c>
      <c r="O186" s="2">
        <v>98636.345911404205</v>
      </c>
      <c r="P186" s="2">
        <v>103838.185845539</v>
      </c>
      <c r="Q186" s="2">
        <v>109055.35928196899</v>
      </c>
      <c r="R186" s="2">
        <v>114482.69174431601</v>
      </c>
      <c r="S186" s="2">
        <v>119725.888180002</v>
      </c>
      <c r="T186" s="2">
        <v>484485.8125</v>
      </c>
      <c r="U186" s="2">
        <v>523112.24402050098</v>
      </c>
      <c r="V186" s="2">
        <v>556220.61389521603</v>
      </c>
      <c r="W186" s="2">
        <v>584914.53445330204</v>
      </c>
      <c r="X186" s="2">
        <v>613608.45501138899</v>
      </c>
      <c r="Y186" s="2">
        <v>643405.987898633</v>
      </c>
      <c r="Z186" s="2">
        <v>672099.90845671995</v>
      </c>
      <c r="AA186" s="2">
        <v>12062753376.2173</v>
      </c>
      <c r="AB186" s="2">
        <v>13343309216.062099</v>
      </c>
      <c r="AC186" s="2">
        <v>14497354992.757401</v>
      </c>
      <c r="AD186" s="2">
        <v>15518900249.2421</v>
      </c>
      <c r="AE186" s="2">
        <v>16558932170.6562</v>
      </c>
      <c r="AF186" s="2">
        <v>17640338593.291199</v>
      </c>
      <c r="AG186" s="2">
        <v>18707144403.661301</v>
      </c>
      <c r="AH186" s="1">
        <f>(Table1[[#This Row],[2050_BUILDINGS]]/Table1[[#This Row],[2020_BUILDINGS]])-1</f>
        <v>0.43680041480653475</v>
      </c>
      <c r="AI186" s="1">
        <f>(Table1[[#This Row],[2050_DWELLINGS]]/Table1[[#This Row],[2020_DWELLINGS]])-1</f>
        <v>0.39687758186585609</v>
      </c>
      <c r="AJ186" s="1">
        <f>(Table1[[#This Row],[2050_OCCUPANTS]]/Table1[[#This Row],[2020_OCCUPANTS]])-1</f>
        <v>0.38724373576309823</v>
      </c>
      <c r="AK186" s="1">
        <f>(Table1[[#This Row],[2050_TOTAL_REPL_COST_USD]]/Table1[[#This Row],[2020_TOTAL_REPL_COST_USD]])-1</f>
        <v>0.5508187741402355</v>
      </c>
      <c r="AL186"/>
      <c r="AM186"/>
    </row>
    <row r="187" spans="1:39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72718.1642174031</v>
      </c>
      <c r="G187" s="2">
        <v>78958.216378084806</v>
      </c>
      <c r="H187" s="2">
        <v>84512.393314721703</v>
      </c>
      <c r="I187" s="2">
        <v>89394.864602567293</v>
      </c>
      <c r="J187" s="2">
        <v>94336.392621059495</v>
      </c>
      <c r="K187" s="2">
        <v>99460.051175096203</v>
      </c>
      <c r="L187" s="2">
        <v>104481.488511535</v>
      </c>
      <c r="M187" s="2">
        <v>81294.710539225605</v>
      </c>
      <c r="N187" s="2">
        <v>87881.568524562201</v>
      </c>
      <c r="O187" s="2">
        <v>93555.547362042096</v>
      </c>
      <c r="P187" s="2">
        <v>98489.438392077107</v>
      </c>
      <c r="Q187" s="2">
        <v>103437.873089427</v>
      </c>
      <c r="R187" s="2">
        <v>108585.641435253</v>
      </c>
      <c r="S187" s="2">
        <v>113558.758676518</v>
      </c>
      <c r="T187" s="2">
        <v>459529.74999999901</v>
      </c>
      <c r="U187" s="2">
        <v>496166.51822323399</v>
      </c>
      <c r="V187" s="2">
        <v>527569.46241457795</v>
      </c>
      <c r="W187" s="2">
        <v>554785.34738040995</v>
      </c>
      <c r="X187" s="2">
        <v>582001.23234624101</v>
      </c>
      <c r="Y187" s="2">
        <v>610263.88211845001</v>
      </c>
      <c r="Z187" s="2">
        <v>637479.76708428201</v>
      </c>
      <c r="AA187" s="2">
        <v>11441396012.571199</v>
      </c>
      <c r="AB187" s="2">
        <v>12655989896.979099</v>
      </c>
      <c r="AC187" s="2">
        <v>13750590303.370399</v>
      </c>
      <c r="AD187" s="2">
        <v>14719515345.579201</v>
      </c>
      <c r="AE187" s="2">
        <v>15705974797.0403</v>
      </c>
      <c r="AF187" s="2">
        <v>16731677532.23</v>
      </c>
      <c r="AG187" s="2">
        <v>17743531738.668598</v>
      </c>
      <c r="AH187" s="1">
        <f>(Table1[[#This Row],[2050_BUILDINGS]]/Table1[[#This Row],[2020_BUILDINGS]])-1</f>
        <v>0.43680041480654186</v>
      </c>
      <c r="AI187" s="1">
        <f>(Table1[[#This Row],[2050_DWELLINGS]]/Table1[[#This Row],[2020_DWELLINGS]])-1</f>
        <v>0.39687758186585387</v>
      </c>
      <c r="AJ187" s="1">
        <f>(Table1[[#This Row],[2050_OCCUPANTS]]/Table1[[#This Row],[2020_OCCUPANTS]])-1</f>
        <v>0.38724373576310001</v>
      </c>
      <c r="AK187" s="1">
        <f>(Table1[[#This Row],[2050_TOTAL_REPL_COST_USD]]/Table1[[#This Row],[2020_TOTAL_REPL_COST_USD]])-1</f>
        <v>0.55081877414023128</v>
      </c>
      <c r="AL187"/>
      <c r="AM187"/>
    </row>
    <row r="188" spans="1:39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15795.6026428</v>
      </c>
      <c r="G188" s="2">
        <v>17151.046436812601</v>
      </c>
      <c r="H188" s="2">
        <v>18357.506649925701</v>
      </c>
      <c r="I188" s="2">
        <v>19418.061151097201</v>
      </c>
      <c r="J188" s="2">
        <v>20491.443762833798</v>
      </c>
      <c r="K188" s="2">
        <v>21604.3881759379</v>
      </c>
      <c r="L188" s="2">
        <v>22695.1284292944</v>
      </c>
      <c r="M188" s="2">
        <v>17658.572083860901</v>
      </c>
      <c r="N188" s="2">
        <v>19089.3479088649</v>
      </c>
      <c r="O188" s="2">
        <v>20321.831100444801</v>
      </c>
      <c r="P188" s="2">
        <v>21393.554830437599</v>
      </c>
      <c r="Q188" s="2">
        <v>22468.437688447098</v>
      </c>
      <c r="R188" s="2">
        <v>23586.619151949799</v>
      </c>
      <c r="S188" s="2">
        <v>24666.863471707598</v>
      </c>
      <c r="T188" s="2">
        <v>99817.5546875</v>
      </c>
      <c r="U188" s="2">
        <v>107775.674081719</v>
      </c>
      <c r="V188" s="2">
        <v>114596.91927676499</v>
      </c>
      <c r="W188" s="2">
        <v>120508.665112471</v>
      </c>
      <c r="X188" s="2">
        <v>126420.410948177</v>
      </c>
      <c r="Y188" s="2">
        <v>132559.53162371801</v>
      </c>
      <c r="Z188" s="2">
        <v>138471.27745942399</v>
      </c>
      <c r="AA188" s="2">
        <v>2485262754.3400002</v>
      </c>
      <c r="AB188" s="2">
        <v>2749092879.54951</v>
      </c>
      <c r="AC188" s="2">
        <v>2986858412.5229998</v>
      </c>
      <c r="AD188" s="2">
        <v>3197325152.4647799</v>
      </c>
      <c r="AE188" s="2">
        <v>3411600659.6397099</v>
      </c>
      <c r="AF188" s="2">
        <v>3634400465.0123</v>
      </c>
      <c r="AG188" s="2">
        <v>3854192138.1019201</v>
      </c>
      <c r="AH188" s="1">
        <f>(Table1[[#This Row],[2050_BUILDINGS]]/Table1[[#This Row],[2020_BUILDINGS]])-1</f>
        <v>0.43680041480654497</v>
      </c>
      <c r="AI188" s="1">
        <f>(Table1[[#This Row],[2050_DWELLINGS]]/Table1[[#This Row],[2020_DWELLINGS]])-1</f>
        <v>0.39687758186586009</v>
      </c>
      <c r="AJ188" s="1">
        <f>(Table1[[#This Row],[2050_OCCUPANTS]]/Table1[[#This Row],[2020_OCCUPANTS]])-1</f>
        <v>0.38724373576308957</v>
      </c>
      <c r="AK188" s="1">
        <f>(Table1[[#This Row],[2050_TOTAL_REPL_COST_USD]]/Table1[[#This Row],[2020_TOTAL_REPL_COST_USD]])-1</f>
        <v>0.55081877414022573</v>
      </c>
      <c r="AL188"/>
      <c r="AM188"/>
    </row>
    <row r="189" spans="1:39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167300.68719197001</v>
      </c>
      <c r="G189" s="2">
        <v>181657.004156665</v>
      </c>
      <c r="H189" s="2">
        <v>194435.346793412</v>
      </c>
      <c r="I189" s="2">
        <v>205668.314655603</v>
      </c>
      <c r="J189" s="2">
        <v>217037.152719234</v>
      </c>
      <c r="K189" s="2">
        <v>228825.01351374699</v>
      </c>
      <c r="L189" s="2">
        <v>240377.696754843</v>
      </c>
      <c r="M189" s="2">
        <v>187032.51222931501</v>
      </c>
      <c r="N189" s="2">
        <v>202186.71584875899</v>
      </c>
      <c r="O189" s="2">
        <v>215240.68343497501</v>
      </c>
      <c r="P189" s="2">
        <v>226591.95128859399</v>
      </c>
      <c r="Q189" s="2">
        <v>237976.679358961</v>
      </c>
      <c r="R189" s="2">
        <v>249820.00889058801</v>
      </c>
      <c r="S189" s="2">
        <v>261261.52341318101</v>
      </c>
      <c r="T189" s="2">
        <v>1057227.5</v>
      </c>
      <c r="U189" s="2">
        <v>1141516.7084282399</v>
      </c>
      <c r="V189" s="2">
        <v>1213764.60136674</v>
      </c>
      <c r="W189" s="2">
        <v>1276379.4419134301</v>
      </c>
      <c r="X189" s="2">
        <v>1338994.2824601301</v>
      </c>
      <c r="Y189" s="2">
        <v>1404017.38610478</v>
      </c>
      <c r="Z189" s="2">
        <v>1466632.22665148</v>
      </c>
      <c r="AA189" s="2">
        <v>26322906194.605801</v>
      </c>
      <c r="AB189" s="2">
        <v>29117289052.141899</v>
      </c>
      <c r="AC189" s="2">
        <v>31635606203.8564</v>
      </c>
      <c r="AD189" s="2">
        <v>33864785489.989201</v>
      </c>
      <c r="AE189" s="2">
        <v>36134305710.866402</v>
      </c>
      <c r="AF189" s="2">
        <v>38494111878.9496</v>
      </c>
      <c r="AG189" s="2">
        <v>40822057116.526703</v>
      </c>
      <c r="AH189" s="1">
        <f>(Table1[[#This Row],[2050_BUILDINGS]]/Table1[[#This Row],[2020_BUILDINGS]])-1</f>
        <v>0.43680041480654785</v>
      </c>
      <c r="AI189" s="1">
        <f>(Table1[[#This Row],[2050_DWELLINGS]]/Table1[[#This Row],[2020_DWELLINGS]])-1</f>
        <v>0.39687758186585231</v>
      </c>
      <c r="AJ189" s="1">
        <f>(Table1[[#This Row],[2050_OCCUPANTS]]/Table1[[#This Row],[2020_OCCUPANTS]])-1</f>
        <v>0.38724373576309734</v>
      </c>
      <c r="AK189" s="1">
        <f>(Table1[[#This Row],[2050_TOTAL_REPL_COST_USD]]/Table1[[#This Row],[2020_TOTAL_REPL_COST_USD]])-1</f>
        <v>0.55081877414022506</v>
      </c>
      <c r="AL189"/>
      <c r="AM189"/>
    </row>
    <row r="190" spans="1:39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110799.45346467099</v>
      </c>
      <c r="G190" s="2">
        <v>120307.31682227099</v>
      </c>
      <c r="H190" s="2">
        <v>128770.123545301</v>
      </c>
      <c r="I190" s="2">
        <v>136209.463579145</v>
      </c>
      <c r="J190" s="2">
        <v>143738.78736807499</v>
      </c>
      <c r="K190" s="2">
        <v>151545.62041503601</v>
      </c>
      <c r="L190" s="2">
        <v>159196.70069837701</v>
      </c>
      <c r="M190" s="2">
        <v>123867.393989563</v>
      </c>
      <c r="N190" s="2">
        <v>133903.679595491</v>
      </c>
      <c r="O190" s="2">
        <v>142549.02647585899</v>
      </c>
      <c r="P190" s="2">
        <v>150066.71391290301</v>
      </c>
      <c r="Q190" s="2">
        <v>157606.56129316601</v>
      </c>
      <c r="R190" s="2">
        <v>165450.13002758799</v>
      </c>
      <c r="S190" s="2">
        <v>173027.585788166</v>
      </c>
      <c r="T190" s="2">
        <v>700177.81249999895</v>
      </c>
      <c r="U190" s="2">
        <v>756000.64493166294</v>
      </c>
      <c r="V190" s="2">
        <v>803848.78701594495</v>
      </c>
      <c r="W190" s="2">
        <v>845317.17682232196</v>
      </c>
      <c r="X190" s="2">
        <v>886785.56662870105</v>
      </c>
      <c r="Y190" s="2">
        <v>929848.89450455504</v>
      </c>
      <c r="Z190" s="2">
        <v>971317.28431093297</v>
      </c>
      <c r="AA190" s="2">
        <v>17433064196.667</v>
      </c>
      <c r="AB190" s="2">
        <v>19283720631.9916</v>
      </c>
      <c r="AC190" s="2">
        <v>20951545007.037399</v>
      </c>
      <c r="AD190" s="2">
        <v>22427879926.6595</v>
      </c>
      <c r="AE190" s="2">
        <v>23930931733.085499</v>
      </c>
      <c r="AF190" s="2">
        <v>25493777876.127102</v>
      </c>
      <c r="AG190" s="2">
        <v>27035523246.982899</v>
      </c>
      <c r="AH190" s="1">
        <f>(Table1[[#This Row],[2050_BUILDINGS]]/Table1[[#This Row],[2020_BUILDINGS]])-1</f>
        <v>0.43680041480653831</v>
      </c>
      <c r="AI190" s="1">
        <f>(Table1[[#This Row],[2050_DWELLINGS]]/Table1[[#This Row],[2020_DWELLINGS]])-1</f>
        <v>0.39687758186585587</v>
      </c>
      <c r="AJ190" s="1">
        <f>(Table1[[#This Row],[2050_OCCUPANTS]]/Table1[[#This Row],[2020_OCCUPANTS]])-1</f>
        <v>0.38724373576309867</v>
      </c>
      <c r="AK190" s="1">
        <f>(Table1[[#This Row],[2050_TOTAL_REPL_COST_USD]]/Table1[[#This Row],[2020_TOTAL_REPL_COST_USD]])-1</f>
        <v>0.55081877414022129</v>
      </c>
      <c r="AL190"/>
      <c r="AM190"/>
    </row>
    <row r="191" spans="1:39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102705.126397798</v>
      </c>
      <c r="G191" s="2">
        <v>111518.403696379</v>
      </c>
      <c r="H191" s="2">
        <v>119362.969774912</v>
      </c>
      <c r="I191" s="2">
        <v>126258.83735007</v>
      </c>
      <c r="J191" s="2">
        <v>133238.11502023001</v>
      </c>
      <c r="K191" s="2">
        <v>140474.62882767801</v>
      </c>
      <c r="L191" s="2">
        <v>147566.768211116</v>
      </c>
      <c r="M191" s="2">
        <v>114818.40350702099</v>
      </c>
      <c r="N191" s="2">
        <v>124121.499772293</v>
      </c>
      <c r="O191" s="2">
        <v>132135.270746208</v>
      </c>
      <c r="P191" s="2">
        <v>139103.762144832</v>
      </c>
      <c r="Q191" s="2">
        <v>146092.79461742399</v>
      </c>
      <c r="R191" s="2">
        <v>153363.360428794</v>
      </c>
      <c r="S191" s="2">
        <v>160387.253844586</v>
      </c>
      <c r="T191" s="2">
        <v>649027.125</v>
      </c>
      <c r="U191" s="2">
        <v>700771.88439635397</v>
      </c>
      <c r="V191" s="2">
        <v>745124.53530751599</v>
      </c>
      <c r="W191" s="2">
        <v>783563.49943052302</v>
      </c>
      <c r="X191" s="2">
        <v>822002.46355353098</v>
      </c>
      <c r="Y191" s="2">
        <v>861919.849373576</v>
      </c>
      <c r="Z191" s="2">
        <v>900358.81349658198</v>
      </c>
      <c r="AA191" s="2">
        <v>16159511674.762199</v>
      </c>
      <c r="AB191" s="2">
        <v>17874970525.554501</v>
      </c>
      <c r="AC191" s="2">
        <v>19420953902.656898</v>
      </c>
      <c r="AD191" s="2">
        <v>20789436867.002998</v>
      </c>
      <c r="AE191" s="2">
        <v>22182684946.6124</v>
      </c>
      <c r="AF191" s="2">
        <v>23631359156.116299</v>
      </c>
      <c r="AG191" s="2">
        <v>25060474086.159401</v>
      </c>
      <c r="AH191" s="1">
        <f>(Table1[[#This Row],[2050_BUILDINGS]]/Table1[[#This Row],[2020_BUILDINGS]])-1</f>
        <v>0.43680041480655674</v>
      </c>
      <c r="AI191" s="1">
        <f>(Table1[[#This Row],[2050_DWELLINGS]]/Table1[[#This Row],[2020_DWELLINGS]])-1</f>
        <v>0.39687758186585942</v>
      </c>
      <c r="AJ191" s="1">
        <f>(Table1[[#This Row],[2050_OCCUPANTS]]/Table1[[#This Row],[2020_OCCUPANTS]])-1</f>
        <v>0.38724373576309623</v>
      </c>
      <c r="AK191" s="1">
        <f>(Table1[[#This Row],[2050_TOTAL_REPL_COST_USD]]/Table1[[#This Row],[2020_TOTAL_REPL_COST_USD]])-1</f>
        <v>0.55081877414022706</v>
      </c>
      <c r="AL191"/>
      <c r="AM191"/>
    </row>
    <row r="192" spans="1:39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173558.25771161899</v>
      </c>
      <c r="G192" s="2">
        <v>188451.54596625199</v>
      </c>
      <c r="H192" s="2">
        <v>201707.83870299999</v>
      </c>
      <c r="I192" s="2">
        <v>213360.95480081599</v>
      </c>
      <c r="J192" s="2">
        <v>225155.02307182801</v>
      </c>
      <c r="K192" s="2">
        <v>237383.786838322</v>
      </c>
      <c r="L192" s="2">
        <v>249368.57667315501</v>
      </c>
      <c r="M192" s="2">
        <v>194028.11490367199</v>
      </c>
      <c r="N192" s="2">
        <v>209749.13327689501</v>
      </c>
      <c r="O192" s="2">
        <v>223291.36020085201</v>
      </c>
      <c r="P192" s="2">
        <v>235067.20108088001</v>
      </c>
      <c r="Q192" s="2">
        <v>246877.75369472601</v>
      </c>
      <c r="R192" s="2">
        <v>259164.06090310699</v>
      </c>
      <c r="S192" s="2">
        <v>271033.52396063198</v>
      </c>
      <c r="T192" s="2">
        <v>1096771.12499999</v>
      </c>
      <c r="U192" s="2">
        <v>1184213.0142369</v>
      </c>
      <c r="V192" s="2">
        <v>1259163.2050113799</v>
      </c>
      <c r="W192" s="2">
        <v>1324120.0370159401</v>
      </c>
      <c r="X192" s="2">
        <v>1389076.86902049</v>
      </c>
      <c r="Y192" s="2">
        <v>1456532.0407175301</v>
      </c>
      <c r="Z192" s="2">
        <v>1521488.87272209</v>
      </c>
      <c r="AA192" s="2">
        <v>27307465460.676399</v>
      </c>
      <c r="AB192" s="2">
        <v>30206367003.003502</v>
      </c>
      <c r="AC192" s="2">
        <v>32818877116.099098</v>
      </c>
      <c r="AD192" s="2">
        <v>35131434700.420799</v>
      </c>
      <c r="AE192" s="2">
        <v>37485842096.995003</v>
      </c>
      <c r="AF192" s="2">
        <v>39933912418.425903</v>
      </c>
      <c r="AG192" s="2">
        <v>42348930110.602699</v>
      </c>
      <c r="AH192" s="1">
        <f>(Table1[[#This Row],[2050_BUILDINGS]]/Table1[[#This Row],[2020_BUILDINGS]])-1</f>
        <v>0.43680041480654275</v>
      </c>
      <c r="AI192" s="1">
        <f>(Table1[[#This Row],[2050_DWELLINGS]]/Table1[[#This Row],[2020_DWELLINGS]])-1</f>
        <v>0.39687758186585698</v>
      </c>
      <c r="AJ192" s="1">
        <f>(Table1[[#This Row],[2050_OCCUPANTS]]/Table1[[#This Row],[2020_OCCUPANTS]])-1</f>
        <v>0.38724373576310533</v>
      </c>
      <c r="AK192" s="1">
        <f>(Table1[[#This Row],[2050_TOTAL_REPL_COST_USD]]/Table1[[#This Row],[2020_TOTAL_REPL_COST_USD]])-1</f>
        <v>0.55081877414022462</v>
      </c>
      <c r="AL192"/>
      <c r="AM192"/>
    </row>
    <row r="193" spans="1:39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113604.75681213501</v>
      </c>
      <c r="G193" s="2">
        <v>123353.347358094</v>
      </c>
      <c r="H193" s="2">
        <v>132030.42174478801</v>
      </c>
      <c r="I193" s="2">
        <v>139658.116547969</v>
      </c>
      <c r="J193" s="2">
        <v>147378.07338217701</v>
      </c>
      <c r="K193" s="2">
        <v>155382.565661156</v>
      </c>
      <c r="L193" s="2">
        <v>163227.361711673</v>
      </c>
      <c r="M193" s="2">
        <v>127003.561219047</v>
      </c>
      <c r="N193" s="2">
        <v>137293.953002633</v>
      </c>
      <c r="O193" s="2">
        <v>146158.18923475299</v>
      </c>
      <c r="P193" s="2">
        <v>153866.215099225</v>
      </c>
      <c r="Q193" s="2">
        <v>161596.96196891501</v>
      </c>
      <c r="R193" s="2">
        <v>169639.12003693701</v>
      </c>
      <c r="S193" s="2">
        <v>177408.427484015</v>
      </c>
      <c r="T193" s="2">
        <v>717905.43749999895</v>
      </c>
      <c r="U193" s="2">
        <v>775141.63411161699</v>
      </c>
      <c r="V193" s="2">
        <v>824201.23120728903</v>
      </c>
      <c r="W193" s="2">
        <v>866719.54869020497</v>
      </c>
      <c r="X193" s="2">
        <v>909237.86617311998</v>
      </c>
      <c r="Y193" s="2">
        <v>953391.50355922501</v>
      </c>
      <c r="Z193" s="2">
        <v>995909.82104214095</v>
      </c>
      <c r="AA193" s="2">
        <v>17874447541.243401</v>
      </c>
      <c r="AB193" s="2">
        <v>19771960278.929401</v>
      </c>
      <c r="AC193" s="2">
        <v>21482011877.630199</v>
      </c>
      <c r="AD193" s="2">
        <v>22995725747.801998</v>
      </c>
      <c r="AE193" s="2">
        <v>24536832942.879601</v>
      </c>
      <c r="AF193" s="2">
        <v>26139248392.263</v>
      </c>
      <c r="AG193" s="2">
        <v>27720028824.344898</v>
      </c>
      <c r="AH193" s="1">
        <f>(Table1[[#This Row],[2050_BUILDINGS]]/Table1[[#This Row],[2020_BUILDINGS]])-1</f>
        <v>0.43680041480655163</v>
      </c>
      <c r="AI193" s="1">
        <f>(Table1[[#This Row],[2050_DWELLINGS]]/Table1[[#This Row],[2020_DWELLINGS]])-1</f>
        <v>0.39687758186585942</v>
      </c>
      <c r="AJ193" s="1">
        <f>(Table1[[#This Row],[2050_OCCUPANTS]]/Table1[[#This Row],[2020_OCCUPANTS]])-1</f>
        <v>0.38724373576309956</v>
      </c>
      <c r="AK193" s="1">
        <f>(Table1[[#This Row],[2050_TOTAL_REPL_COST_USD]]/Table1[[#This Row],[2020_TOTAL_REPL_COST_USD]])-1</f>
        <v>0.55081877414022773</v>
      </c>
      <c r="AL193"/>
      <c r="AM193"/>
    </row>
    <row r="194" spans="1:39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121780.767833946</v>
      </c>
      <c r="G194" s="2">
        <v>132230.953858717</v>
      </c>
      <c r="H194" s="2">
        <v>141532.50786944601</v>
      </c>
      <c r="I194" s="2">
        <v>149709.15958721199</v>
      </c>
      <c r="J194" s="2">
        <v>157984.713334222</v>
      </c>
      <c r="K194" s="2">
        <v>166565.28023308</v>
      </c>
      <c r="L194" s="2">
        <v>174974.657739274</v>
      </c>
      <c r="M194" s="2">
        <v>136143.869648678</v>
      </c>
      <c r="N194" s="2">
        <v>147174.84975798501</v>
      </c>
      <c r="O194" s="2">
        <v>156677.035448977</v>
      </c>
      <c r="P194" s="2">
        <v>164939.799567312</v>
      </c>
      <c r="Q194" s="2">
        <v>173226.91989694399</v>
      </c>
      <c r="R194" s="2">
        <v>181847.86335079299</v>
      </c>
      <c r="S194" s="2">
        <v>190176.31942070599</v>
      </c>
      <c r="T194" s="2">
        <v>769572.3125</v>
      </c>
      <c r="U194" s="2">
        <v>830927.73604783497</v>
      </c>
      <c r="V194" s="2">
        <v>883518.09908883797</v>
      </c>
      <c r="W194" s="2">
        <v>929096.41372437298</v>
      </c>
      <c r="X194" s="2">
        <v>974674.72835990798</v>
      </c>
      <c r="Y194" s="2">
        <v>1022006.05509681</v>
      </c>
      <c r="Z194" s="2">
        <v>1067584.3697323401</v>
      </c>
      <c r="AA194" s="2">
        <v>19160852126.815899</v>
      </c>
      <c r="AB194" s="2">
        <v>21194926796.349602</v>
      </c>
      <c r="AC194" s="2">
        <v>23028048952.227501</v>
      </c>
      <c r="AD194" s="2">
        <v>24650703166.3927</v>
      </c>
      <c r="AE194" s="2">
        <v>26302722173.319698</v>
      </c>
      <c r="AF194" s="2">
        <v>28020461723.060501</v>
      </c>
      <c r="AG194" s="2">
        <v>29715009206.790901</v>
      </c>
      <c r="AH194" s="1">
        <f>(Table1[[#This Row],[2050_BUILDINGS]]/Table1[[#This Row],[2020_BUILDINGS]])-1</f>
        <v>0.43680041480655185</v>
      </c>
      <c r="AI194" s="1">
        <f>(Table1[[#This Row],[2050_DWELLINGS]]/Table1[[#This Row],[2020_DWELLINGS]])-1</f>
        <v>0.39687758186585875</v>
      </c>
      <c r="AJ194" s="1">
        <f>(Table1[[#This Row],[2050_OCCUPANTS]]/Table1[[#This Row],[2020_OCCUPANTS]])-1</f>
        <v>0.38724373576309001</v>
      </c>
      <c r="AK194" s="1">
        <f>(Table1[[#This Row],[2050_TOTAL_REPL_COST_USD]]/Table1[[#This Row],[2020_TOTAL_REPL_COST_USD]])-1</f>
        <v>0.55081877414023261</v>
      </c>
      <c r="AL194"/>
      <c r="AM194"/>
    </row>
    <row r="195" spans="1:39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277239.87281737401</v>
      </c>
      <c r="G195" s="2">
        <v>301030.23229659599</v>
      </c>
      <c r="H195" s="2">
        <v>322205.67482997401</v>
      </c>
      <c r="I195" s="2">
        <v>340820.222287882</v>
      </c>
      <c r="J195" s="2">
        <v>359659.92505148001</v>
      </c>
      <c r="K195" s="2">
        <v>379194.00516981102</v>
      </c>
      <c r="L195" s="2">
        <v>398338.36426491401</v>
      </c>
      <c r="M195" s="2">
        <v>309938.17642643698</v>
      </c>
      <c r="N195" s="2">
        <v>335050.742038809</v>
      </c>
      <c r="O195" s="2">
        <v>356682.932402807</v>
      </c>
      <c r="P195" s="2">
        <v>375493.51895133802</v>
      </c>
      <c r="Q195" s="2">
        <v>394359.55360585998</v>
      </c>
      <c r="R195" s="2">
        <v>413985.552925964</v>
      </c>
      <c r="S195" s="2">
        <v>432945.69041447301</v>
      </c>
      <c r="T195" s="2">
        <v>1751969</v>
      </c>
      <c r="U195" s="2">
        <v>1891647.62186788</v>
      </c>
      <c r="V195" s="2">
        <v>2011372.1548974901</v>
      </c>
      <c r="W195" s="2">
        <v>2115133.4168564901</v>
      </c>
      <c r="X195" s="2">
        <v>2218894.6788154901</v>
      </c>
      <c r="Y195" s="2">
        <v>2326646.75854214</v>
      </c>
      <c r="Z195" s="2">
        <v>2430408.02050114</v>
      </c>
      <c r="AA195" s="2">
        <v>43620616795.209503</v>
      </c>
      <c r="AB195" s="2">
        <v>48251287242.709999</v>
      </c>
      <c r="AC195" s="2">
        <v>52424479466.684502</v>
      </c>
      <c r="AD195" s="2">
        <v>56118531129.875999</v>
      </c>
      <c r="AE195" s="2">
        <v>59879433179.671204</v>
      </c>
      <c r="AF195" s="2">
        <v>63789951258.789101</v>
      </c>
      <c r="AG195" s="2">
        <v>67647671465.587196</v>
      </c>
      <c r="AH195" s="1">
        <f>(Table1[[#This Row],[2050_BUILDINGS]]/Table1[[#This Row],[2020_BUILDINGS]])-1</f>
        <v>0.4368004148065352</v>
      </c>
      <c r="AI195" s="1">
        <f>(Table1[[#This Row],[2050_DWELLINGS]]/Table1[[#This Row],[2020_DWELLINGS]])-1</f>
        <v>0.39687758186585165</v>
      </c>
      <c r="AJ195" s="1">
        <f>(Table1[[#This Row],[2050_OCCUPANTS]]/Table1[[#This Row],[2020_OCCUPANTS]])-1</f>
        <v>0.38724373576309867</v>
      </c>
      <c r="AK195" s="1">
        <f>(Table1[[#This Row],[2050_TOTAL_REPL_COST_USD]]/Table1[[#This Row],[2020_TOTAL_REPL_COST_USD]])-1</f>
        <v>0.5508187741402224</v>
      </c>
      <c r="AL195"/>
      <c r="AM195"/>
    </row>
    <row r="196" spans="1:39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133236.42080097599</v>
      </c>
      <c r="G196" s="2">
        <v>144669.63318261801</v>
      </c>
      <c r="H196" s="2">
        <v>154846.16422540499</v>
      </c>
      <c r="I196" s="2">
        <v>163791.97585386099</v>
      </c>
      <c r="J196" s="2">
        <v>172845.99301116099</v>
      </c>
      <c r="K196" s="2">
        <v>182233.71524662801</v>
      </c>
      <c r="L196" s="2">
        <v>191434.144674182</v>
      </c>
      <c r="M196" s="2">
        <v>148950.62848280201</v>
      </c>
      <c r="N196" s="2">
        <v>161019.26899010199</v>
      </c>
      <c r="O196" s="2">
        <v>171415.30470060499</v>
      </c>
      <c r="P196" s="2">
        <v>180455.329136571</v>
      </c>
      <c r="Q196" s="2">
        <v>189522.00091985901</v>
      </c>
      <c r="R196" s="2">
        <v>198953.89784536199</v>
      </c>
      <c r="S196" s="2">
        <v>208065.79373245701</v>
      </c>
      <c r="T196" s="2">
        <v>841964.3125</v>
      </c>
      <c r="U196" s="2">
        <v>909091.30780182197</v>
      </c>
      <c r="V196" s="2">
        <v>966628.73234624101</v>
      </c>
      <c r="W196" s="2">
        <v>1016494.50028473</v>
      </c>
      <c r="X196" s="2">
        <v>1066360.26822323</v>
      </c>
      <c r="Y196" s="2">
        <v>1118143.95031321</v>
      </c>
      <c r="Z196" s="2">
        <v>1168009.7182517</v>
      </c>
      <c r="AA196" s="2">
        <v>20963271970.454102</v>
      </c>
      <c r="AB196" s="2">
        <v>23188687636.909199</v>
      </c>
      <c r="AC196" s="2">
        <v>25194247622.1539</v>
      </c>
      <c r="AD196" s="2">
        <v>26969541402.431099</v>
      </c>
      <c r="AE196" s="2">
        <v>28776962257.900398</v>
      </c>
      <c r="AF196" s="2">
        <v>30656285845.248901</v>
      </c>
      <c r="AG196" s="2">
        <v>32510235739.187698</v>
      </c>
      <c r="AH196" s="1">
        <f>(Table1[[#This Row],[2050_BUILDINGS]]/Table1[[#This Row],[2020_BUILDINGS]])-1</f>
        <v>0.43680041480654741</v>
      </c>
      <c r="AI196" s="1">
        <f>(Table1[[#This Row],[2050_DWELLINGS]]/Table1[[#This Row],[2020_DWELLINGS]])-1</f>
        <v>0.39687758186586297</v>
      </c>
      <c r="AJ196" s="1">
        <f>(Table1[[#This Row],[2050_OCCUPANTS]]/Table1[[#This Row],[2020_OCCUPANTS]])-1</f>
        <v>0.38724373576308802</v>
      </c>
      <c r="AK196" s="1">
        <f>(Table1[[#This Row],[2050_TOTAL_REPL_COST_USD]]/Table1[[#This Row],[2020_TOTAL_REPL_COST_USD]])-1</f>
        <v>0.55081877414022173</v>
      </c>
      <c r="AL196"/>
      <c r="AM196"/>
    </row>
    <row r="197" spans="1:39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122271.919934958</v>
      </c>
      <c r="G197" s="2">
        <v>132764.25244076399</v>
      </c>
      <c r="H197" s="2">
        <v>142103.32040280401</v>
      </c>
      <c r="I197" s="2">
        <v>150312.94924612</v>
      </c>
      <c r="J197" s="2">
        <v>158621.87899889899</v>
      </c>
      <c r="K197" s="2">
        <v>167237.052047276</v>
      </c>
      <c r="L197" s="2">
        <v>175680.34528174001</v>
      </c>
      <c r="M197" s="2">
        <v>136692.94934990801</v>
      </c>
      <c r="N197" s="2">
        <v>147768.41833174499</v>
      </c>
      <c r="O197" s="2">
        <v>157308.927138525</v>
      </c>
      <c r="P197" s="2">
        <v>165605.01568097901</v>
      </c>
      <c r="Q197" s="2">
        <v>173925.55866538399</v>
      </c>
      <c r="R197" s="2">
        <v>182581.271110801</v>
      </c>
      <c r="S197" s="2">
        <v>190943.31654601099</v>
      </c>
      <c r="T197" s="2">
        <v>772676.06249999895</v>
      </c>
      <c r="U197" s="2">
        <v>834278.93764236895</v>
      </c>
      <c r="V197" s="2">
        <v>887081.402050114</v>
      </c>
      <c r="W197" s="2">
        <v>932843.53787015902</v>
      </c>
      <c r="X197" s="2">
        <v>978605.67369020404</v>
      </c>
      <c r="Y197" s="2">
        <v>1026127.89165717</v>
      </c>
      <c r="Z197" s="2">
        <v>1071890.0274772199</v>
      </c>
      <c r="AA197" s="2">
        <v>19238129458.423</v>
      </c>
      <c r="AB197" s="2">
        <v>21280407722.541599</v>
      </c>
      <c r="AC197" s="2">
        <v>23120923014.579498</v>
      </c>
      <c r="AD197" s="2">
        <v>24750121529.956402</v>
      </c>
      <c r="AE197" s="2">
        <v>26408803268.7794</v>
      </c>
      <c r="AF197" s="2">
        <v>28133470606.904598</v>
      </c>
      <c r="AG197" s="2">
        <v>29834852343.462399</v>
      </c>
      <c r="AH197" s="1">
        <f>(Table1[[#This Row],[2050_BUILDINGS]]/Table1[[#This Row],[2020_BUILDINGS]])-1</f>
        <v>0.43680041480654253</v>
      </c>
      <c r="AI197" s="1">
        <f>(Table1[[#This Row],[2050_DWELLINGS]]/Table1[[#This Row],[2020_DWELLINGS]])-1</f>
        <v>0.39687758186585276</v>
      </c>
      <c r="AJ197" s="1">
        <f>(Table1[[#This Row],[2050_OCCUPANTS]]/Table1[[#This Row],[2020_OCCUPANTS]])-1</f>
        <v>0.38724373576309845</v>
      </c>
      <c r="AK197" s="1">
        <f>(Table1[[#This Row],[2050_TOTAL_REPL_COST_USD]]/Table1[[#This Row],[2020_TOTAL_REPL_COST_USD]])-1</f>
        <v>0.55081877414021929</v>
      </c>
      <c r="AL197"/>
      <c r="AM197"/>
    </row>
    <row r="198" spans="1:39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55714.495293890002</v>
      </c>
      <c r="G198" s="2">
        <v>60495.437723907002</v>
      </c>
      <c r="H198" s="2">
        <v>64750.882950391897</v>
      </c>
      <c r="I198" s="2">
        <v>68491.687280599697</v>
      </c>
      <c r="J198" s="2">
        <v>72277.739121895196</v>
      </c>
      <c r="K198" s="2">
        <v>76203.333964236503</v>
      </c>
      <c r="L198" s="2">
        <v>80050.609948998201</v>
      </c>
      <c r="M198" s="2">
        <v>62285.590079182301</v>
      </c>
      <c r="N198" s="2">
        <v>67332.244820470703</v>
      </c>
      <c r="O198" s="2">
        <v>71679.478701311105</v>
      </c>
      <c r="P198" s="2">
        <v>75459.6793091211</v>
      </c>
      <c r="Q198" s="2">
        <v>79251.022842401901</v>
      </c>
      <c r="R198" s="2">
        <v>83195.089890355506</v>
      </c>
      <c r="S198" s="2">
        <v>87005.344454896098</v>
      </c>
      <c r="T198" s="2">
        <v>352078.03125</v>
      </c>
      <c r="U198" s="2">
        <v>380148.03374145698</v>
      </c>
      <c r="V198" s="2">
        <v>404208.03587699297</v>
      </c>
      <c r="W198" s="2">
        <v>425060.03772779001</v>
      </c>
      <c r="X198" s="2">
        <v>445912.03957858699</v>
      </c>
      <c r="Y198" s="2">
        <v>467566.04150056897</v>
      </c>
      <c r="Z198" s="2">
        <v>488418.04335136601</v>
      </c>
      <c r="AA198" s="2">
        <v>8766057437.7560406</v>
      </c>
      <c r="AB198" s="2">
        <v>9696643158.4643097</v>
      </c>
      <c r="AC198" s="2">
        <v>10535293444.0828</v>
      </c>
      <c r="AD198" s="2">
        <v>11277655002.3708</v>
      </c>
      <c r="AE198" s="2">
        <v>12033450903.6772</v>
      </c>
      <c r="AF198" s="2">
        <v>12819313842.1558</v>
      </c>
      <c r="AG198" s="2">
        <v>13594566449.663601</v>
      </c>
      <c r="AH198" s="1">
        <f>(Table1[[#This Row],[2050_BUILDINGS]]/Table1[[#This Row],[2020_BUILDINGS]])-1</f>
        <v>0.43680041480654053</v>
      </c>
      <c r="AI198" s="1">
        <f>(Table1[[#This Row],[2050_DWELLINGS]]/Table1[[#This Row],[2020_DWELLINGS]])-1</f>
        <v>0.39687758186585564</v>
      </c>
      <c r="AJ198" s="1">
        <f>(Table1[[#This Row],[2050_OCCUPANTS]]/Table1[[#This Row],[2020_OCCUPANTS]])-1</f>
        <v>0.38724373576309579</v>
      </c>
      <c r="AK198" s="1">
        <f>(Table1[[#This Row],[2050_TOTAL_REPL_COST_USD]]/Table1[[#This Row],[2020_TOTAL_REPL_COST_USD]])-1</f>
        <v>0.5508187741402224</v>
      </c>
      <c r="AL198"/>
      <c r="AM198"/>
    </row>
    <row r="199" spans="1:39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204480.48584610299</v>
      </c>
      <c r="G199" s="2">
        <v>222027.25577976799</v>
      </c>
      <c r="H199" s="2">
        <v>237645.37280323001</v>
      </c>
      <c r="I199" s="2">
        <v>251374.681179106</v>
      </c>
      <c r="J199" s="2">
        <v>265270.054651718</v>
      </c>
      <c r="K199" s="2">
        <v>279677.571696656</v>
      </c>
      <c r="L199" s="2">
        <v>293797.64688352501</v>
      </c>
      <c r="M199" s="2">
        <v>228597.38122763101</v>
      </c>
      <c r="N199" s="2">
        <v>247119.35487116501</v>
      </c>
      <c r="O199" s="2">
        <v>263074.34991063998</v>
      </c>
      <c r="P199" s="2">
        <v>276948.248485927</v>
      </c>
      <c r="Q199" s="2">
        <v>290863.043255319</v>
      </c>
      <c r="R199" s="2">
        <v>305338.35604278999</v>
      </c>
      <c r="S199" s="2">
        <v>319322.55711012002</v>
      </c>
      <c r="T199" s="2">
        <v>1292178.75</v>
      </c>
      <c r="U199" s="2">
        <v>1395199.8348519299</v>
      </c>
      <c r="V199" s="2">
        <v>1483503.62186788</v>
      </c>
      <c r="W199" s="2">
        <v>1560033.5706150299</v>
      </c>
      <c r="X199" s="2">
        <v>1636563.51936218</v>
      </c>
      <c r="Y199" s="2">
        <v>1716036.9276765301</v>
      </c>
      <c r="Z199" s="2">
        <v>1792566.87642369</v>
      </c>
      <c r="AA199" s="2">
        <v>32172734839.864601</v>
      </c>
      <c r="AB199" s="2">
        <v>35588122869.283501</v>
      </c>
      <c r="AC199" s="2">
        <v>38666094175.559601</v>
      </c>
      <c r="AD199" s="2">
        <v>41390671528.571098</v>
      </c>
      <c r="AE199" s="2">
        <v>44164554918.960403</v>
      </c>
      <c r="AF199" s="2">
        <v>47048788808.559502</v>
      </c>
      <c r="AG199" s="2">
        <v>49894081205.097298</v>
      </c>
      <c r="AH199" s="1">
        <f>(Table1[[#This Row],[2050_BUILDINGS]]/Table1[[#This Row],[2020_BUILDINGS]])-1</f>
        <v>0.43680041480654674</v>
      </c>
      <c r="AI199" s="1">
        <f>(Table1[[#This Row],[2050_DWELLINGS]]/Table1[[#This Row],[2020_DWELLINGS]])-1</f>
        <v>0.39687758186585431</v>
      </c>
      <c r="AJ199" s="1">
        <f>(Table1[[#This Row],[2050_OCCUPANTS]]/Table1[[#This Row],[2020_OCCUPANTS]])-1</f>
        <v>0.38724373576309778</v>
      </c>
      <c r="AK199" s="1">
        <f>(Table1[[#This Row],[2050_TOTAL_REPL_COST_USD]]/Table1[[#This Row],[2020_TOTAL_REPL_COST_USD]])-1</f>
        <v>0.55081877414022395</v>
      </c>
      <c r="AL199"/>
      <c r="AM199"/>
    </row>
    <row r="200" spans="1:39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141349.5691012</v>
      </c>
      <c r="G200" s="2">
        <v>153478.98261945701</v>
      </c>
      <c r="H200" s="2">
        <v>164275.19186311099</v>
      </c>
      <c r="I200" s="2">
        <v>173765.73965283099</v>
      </c>
      <c r="J200" s="2">
        <v>183371.08191679601</v>
      </c>
      <c r="K200" s="2">
        <v>193330.44951949801</v>
      </c>
      <c r="L200" s="2">
        <v>203091.11951733101</v>
      </c>
      <c r="M200" s="2">
        <v>158020.66001793099</v>
      </c>
      <c r="N200" s="2">
        <v>170824.194705284</v>
      </c>
      <c r="O200" s="2">
        <v>181853.27488626001</v>
      </c>
      <c r="P200" s="2">
        <v>191443.77237190501</v>
      </c>
      <c r="Q200" s="2">
        <v>201062.539838378</v>
      </c>
      <c r="R200" s="2">
        <v>211068.772054856</v>
      </c>
      <c r="S200" s="2">
        <v>220735.51745069399</v>
      </c>
      <c r="T200" s="2">
        <v>893233.9375</v>
      </c>
      <c r="U200" s="2">
        <v>964448.48832573998</v>
      </c>
      <c r="V200" s="2">
        <v>1025489.5318906599</v>
      </c>
      <c r="W200" s="2">
        <v>1078391.76964692</v>
      </c>
      <c r="X200" s="2">
        <v>1131294.00740318</v>
      </c>
      <c r="Y200" s="2">
        <v>1186230.94661161</v>
      </c>
      <c r="Z200" s="2">
        <v>1239133.18436788</v>
      </c>
      <c r="AA200" s="2">
        <v>22239785804.522499</v>
      </c>
      <c r="AB200" s="2">
        <v>24600713422.012199</v>
      </c>
      <c r="AC200" s="2">
        <v>26728397714.4655</v>
      </c>
      <c r="AD200" s="2">
        <v>28611794231.436401</v>
      </c>
      <c r="AE200" s="2">
        <v>30529274133.472599</v>
      </c>
      <c r="AF200" s="2">
        <v>32523035131.227299</v>
      </c>
      <c r="AG200" s="2">
        <v>34489877358.510902</v>
      </c>
      <c r="AH200" s="1">
        <f>(Table1[[#This Row],[2050_BUILDINGS]]/Table1[[#This Row],[2020_BUILDINGS]])-1</f>
        <v>0.4368004148065483</v>
      </c>
      <c r="AI200" s="1">
        <f>(Table1[[#This Row],[2050_DWELLINGS]]/Table1[[#This Row],[2020_DWELLINGS]])-1</f>
        <v>0.39687758186585609</v>
      </c>
      <c r="AJ200" s="1">
        <f>(Table1[[#This Row],[2050_OCCUPANTS]]/Table1[[#This Row],[2020_OCCUPANTS]])-1</f>
        <v>0.38724373576309623</v>
      </c>
      <c r="AK200" s="1">
        <f>(Table1[[#This Row],[2050_TOTAL_REPL_COST_USD]]/Table1[[#This Row],[2020_TOTAL_REPL_COST_USD]])-1</f>
        <v>0.5508187741402315</v>
      </c>
      <c r="AL200"/>
      <c r="AM200"/>
    </row>
    <row r="201" spans="1:39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13856.5767257312</v>
      </c>
      <c r="G201" s="2">
        <v>15045.6298662718</v>
      </c>
      <c r="H201" s="2">
        <v>16103.9882516775</v>
      </c>
      <c r="I201" s="2">
        <v>17034.3519199482</v>
      </c>
      <c r="J201" s="2">
        <v>17975.968954254498</v>
      </c>
      <c r="K201" s="2">
        <v>18952.291289045599</v>
      </c>
      <c r="L201" s="2">
        <v>19909.135187329201</v>
      </c>
      <c r="M201" s="2">
        <v>15490.8530228449</v>
      </c>
      <c r="N201" s="2">
        <v>16745.9906358138</v>
      </c>
      <c r="O201" s="2">
        <v>17827.177488477701</v>
      </c>
      <c r="P201" s="2">
        <v>18767.3392809246</v>
      </c>
      <c r="Q201" s="2">
        <v>19710.272395285399</v>
      </c>
      <c r="R201" s="2">
        <v>20691.188894180701</v>
      </c>
      <c r="S201" s="2">
        <v>21638.825311590899</v>
      </c>
      <c r="T201" s="2">
        <v>87564.21875</v>
      </c>
      <c r="U201" s="2">
        <v>94545.420700455506</v>
      </c>
      <c r="V201" s="2">
        <v>100529.30808656001</v>
      </c>
      <c r="W201" s="2">
        <v>105715.343821184</v>
      </c>
      <c r="X201" s="2">
        <v>110901.379555808</v>
      </c>
      <c r="Y201" s="2">
        <v>116286.878203302</v>
      </c>
      <c r="Z201" s="2">
        <v>121472.91393792701</v>
      </c>
      <c r="AA201" s="2">
        <v>2180178548.2880402</v>
      </c>
      <c r="AB201" s="2">
        <v>2411621593.2415099</v>
      </c>
      <c r="AC201" s="2">
        <v>2620199665.5623698</v>
      </c>
      <c r="AD201" s="2">
        <v>2804830071.6423302</v>
      </c>
      <c r="AE201" s="2">
        <v>2992801690.8807998</v>
      </c>
      <c r="AF201" s="2">
        <v>3188251188.27812</v>
      </c>
      <c r="AG201" s="2">
        <v>3381061823.6628599</v>
      </c>
      <c r="AH201" s="1">
        <f>(Table1[[#This Row],[2050_BUILDINGS]]/Table1[[#This Row],[2020_BUILDINGS]])-1</f>
        <v>0.43680041480653742</v>
      </c>
      <c r="AI201" s="1">
        <f>(Table1[[#This Row],[2050_DWELLINGS]]/Table1[[#This Row],[2020_DWELLINGS]])-1</f>
        <v>0.39687758186585143</v>
      </c>
      <c r="AJ201" s="1">
        <f>(Table1[[#This Row],[2050_OCCUPANTS]]/Table1[[#This Row],[2020_OCCUPANTS]])-1</f>
        <v>0.3872437357630969</v>
      </c>
      <c r="AK201" s="1">
        <f>(Table1[[#This Row],[2050_TOTAL_REPL_COST_USD]]/Table1[[#This Row],[2020_TOTAL_REPL_COST_USD]])-1</f>
        <v>0.55081877414021863</v>
      </c>
      <c r="AL201"/>
      <c r="AM201"/>
    </row>
    <row r="202" spans="1:39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87593.802430364507</v>
      </c>
      <c r="G202" s="2">
        <v>95110.354890129893</v>
      </c>
      <c r="H202" s="2">
        <v>101800.72561781399</v>
      </c>
      <c r="I202" s="2">
        <v>107681.982796981</v>
      </c>
      <c r="J202" s="2">
        <v>113634.37768503001</v>
      </c>
      <c r="K202" s="2">
        <v>119806.160759217</v>
      </c>
      <c r="L202" s="2">
        <v>125854.81166643</v>
      </c>
      <c r="M202" s="2">
        <v>97924.815487880594</v>
      </c>
      <c r="N202" s="2">
        <v>105859.118329733</v>
      </c>
      <c r="O202" s="2">
        <v>112693.798311455</v>
      </c>
      <c r="P202" s="2">
        <v>118636.993945572</v>
      </c>
      <c r="Q202" s="2">
        <v>124597.70838169901</v>
      </c>
      <c r="R202" s="2">
        <v>130798.53328279901</v>
      </c>
      <c r="S202" s="2">
        <v>136788.97946337101</v>
      </c>
      <c r="T202" s="2">
        <v>553533.74999999895</v>
      </c>
      <c r="U202" s="2">
        <v>597665.14236902003</v>
      </c>
      <c r="V202" s="2">
        <v>635492.05011389498</v>
      </c>
      <c r="W202" s="2">
        <v>668275.37015945301</v>
      </c>
      <c r="X202" s="2">
        <v>701058.69020501105</v>
      </c>
      <c r="Y202" s="2">
        <v>735102.90717539797</v>
      </c>
      <c r="Z202" s="2">
        <v>767886.227220956</v>
      </c>
      <c r="AA202" s="2">
        <v>13781912574.917299</v>
      </c>
      <c r="AB202" s="2">
        <v>15244970641.4807</v>
      </c>
      <c r="AC202" s="2">
        <v>16563488686.7244</v>
      </c>
      <c r="AD202" s="2">
        <v>17730622505.770302</v>
      </c>
      <c r="AE202" s="2">
        <v>18918877671.818298</v>
      </c>
      <c r="AF202" s="2">
        <v>20154403949.267799</v>
      </c>
      <c r="AG202" s="2">
        <v>21373248764.740898</v>
      </c>
      <c r="AH202" s="1">
        <f>(Table1[[#This Row],[2050_BUILDINGS]]/Table1[[#This Row],[2020_BUILDINGS]])-1</f>
        <v>0.43680041480654186</v>
      </c>
      <c r="AI202" s="1">
        <f>(Table1[[#This Row],[2050_DWELLINGS]]/Table1[[#This Row],[2020_DWELLINGS]])-1</f>
        <v>0.39687758186585853</v>
      </c>
      <c r="AJ202" s="1">
        <f>(Table1[[#This Row],[2050_OCCUPANTS]]/Table1[[#This Row],[2020_OCCUPANTS]])-1</f>
        <v>0.38724373576309934</v>
      </c>
      <c r="AK202" s="1">
        <f>(Table1[[#This Row],[2050_TOTAL_REPL_COST_USD]]/Table1[[#This Row],[2020_TOTAL_REPL_COST_USD]])-1</f>
        <v>0.55081877414021774</v>
      </c>
      <c r="AL202"/>
      <c r="AM202"/>
    </row>
    <row r="203" spans="1:39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263672.997697899</v>
      </c>
      <c r="G203" s="2">
        <v>286299.16375565698</v>
      </c>
      <c r="H203" s="2">
        <v>306438.37516711699</v>
      </c>
      <c r="I203" s="2">
        <v>324142.01021476998</v>
      </c>
      <c r="J203" s="2">
        <v>342059.78247795103</v>
      </c>
      <c r="K203" s="2">
        <v>360637.952384501</v>
      </c>
      <c r="L203" s="2">
        <v>378845.472465628</v>
      </c>
      <c r="M203" s="2">
        <v>294771.193078754</v>
      </c>
      <c r="N203" s="2">
        <v>318654.86243558198</v>
      </c>
      <c r="O203" s="2">
        <v>339228.47048872302</v>
      </c>
      <c r="P203" s="2">
        <v>357118.55135372898</v>
      </c>
      <c r="Q203" s="2">
        <v>375061.36694327003</v>
      </c>
      <c r="R203" s="2">
        <v>393726.95793839399</v>
      </c>
      <c r="S203" s="2">
        <v>411759.27139156399</v>
      </c>
      <c r="T203" s="2">
        <v>1666235.49999999</v>
      </c>
      <c r="U203" s="2">
        <v>1799078.87699316</v>
      </c>
      <c r="V203" s="2">
        <v>1912944.62870159</v>
      </c>
      <c r="W203" s="2">
        <v>2011628.2801822301</v>
      </c>
      <c r="X203" s="2">
        <v>2110311.9316628599</v>
      </c>
      <c r="Y203" s="2">
        <v>2212791.10820045</v>
      </c>
      <c r="Z203" s="2">
        <v>2311474.7596810898</v>
      </c>
      <c r="AA203" s="2">
        <v>41486019579.155899</v>
      </c>
      <c r="AB203" s="2">
        <v>45890085797.465897</v>
      </c>
      <c r="AC203" s="2">
        <v>49859060723.340897</v>
      </c>
      <c r="AD203" s="2">
        <v>53372342077.088501</v>
      </c>
      <c r="AE203" s="2">
        <v>56949202459.544701</v>
      </c>
      <c r="AF203" s="2">
        <v>60668357334.3274</v>
      </c>
      <c r="AG203" s="2">
        <v>64337298027.703903</v>
      </c>
      <c r="AH203" s="1">
        <f>(Table1[[#This Row],[2050_BUILDINGS]]/Table1[[#This Row],[2020_BUILDINGS]])-1</f>
        <v>0.43680041480655074</v>
      </c>
      <c r="AI203" s="1">
        <f>(Table1[[#This Row],[2050_DWELLINGS]]/Table1[[#This Row],[2020_DWELLINGS]])-1</f>
        <v>0.39687758186585853</v>
      </c>
      <c r="AJ203" s="1">
        <f>(Table1[[#This Row],[2050_OCCUPANTS]]/Table1[[#This Row],[2020_OCCUPANTS]])-1</f>
        <v>0.38724373576310422</v>
      </c>
      <c r="AK203" s="1">
        <f>(Table1[[#This Row],[2050_TOTAL_REPL_COST_USD]]/Table1[[#This Row],[2020_TOTAL_REPL_COST_USD]])-1</f>
        <v>0.5508187741402244</v>
      </c>
      <c r="AL203"/>
      <c r="AM203"/>
    </row>
    <row r="204" spans="1:39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137822.82799988601</v>
      </c>
      <c r="G204" s="2">
        <v>149649.606699645</v>
      </c>
      <c r="H204" s="2">
        <v>160176.44522558001</v>
      </c>
      <c r="I204" s="2">
        <v>169430.199191472</v>
      </c>
      <c r="J204" s="2">
        <v>178795.88345315299</v>
      </c>
      <c r="K204" s="2">
        <v>188506.75994766899</v>
      </c>
      <c r="L204" s="2">
        <v>198023.89644004701</v>
      </c>
      <c r="M204" s="2">
        <v>154077.967018683</v>
      </c>
      <c r="N204" s="2">
        <v>166562.047233616</v>
      </c>
      <c r="O204" s="2">
        <v>177315.946452731</v>
      </c>
      <c r="P204" s="2">
        <v>186667.15632059399</v>
      </c>
      <c r="Q204" s="2">
        <v>196045.93081939401</v>
      </c>
      <c r="R204" s="2">
        <v>205802.50263257799</v>
      </c>
      <c r="S204" s="2">
        <v>215228.057987865</v>
      </c>
      <c r="T204" s="2">
        <v>870947.3125</v>
      </c>
      <c r="U204" s="2">
        <v>940385.02534168505</v>
      </c>
      <c r="V204" s="2">
        <v>999903.06492027303</v>
      </c>
      <c r="W204" s="2">
        <v>1051485.36588838</v>
      </c>
      <c r="X204" s="2">
        <v>1103067.6668564901</v>
      </c>
      <c r="Y204" s="2">
        <v>1156633.9024772199</v>
      </c>
      <c r="Z204" s="2">
        <v>1208216.20344532</v>
      </c>
      <c r="AA204" s="2">
        <v>21684892236.8946</v>
      </c>
      <c r="AB204" s="2">
        <v>23986913551.954201</v>
      </c>
      <c r="AC204" s="2">
        <v>26061511077.376499</v>
      </c>
      <c r="AD204" s="2">
        <v>27897915927.172901</v>
      </c>
      <c r="AE204" s="2">
        <v>29767553764.854301</v>
      </c>
      <c r="AF204" s="2">
        <v>31711569447.4893</v>
      </c>
      <c r="AG204" s="2">
        <v>33629337996.1838</v>
      </c>
      <c r="AH204" s="1">
        <f>(Table1[[#This Row],[2050_BUILDINGS]]/Table1[[#This Row],[2020_BUILDINGS]])-1</f>
        <v>0.43680041480654275</v>
      </c>
      <c r="AI204" s="1">
        <f>(Table1[[#This Row],[2050_DWELLINGS]]/Table1[[#This Row],[2020_DWELLINGS]])-1</f>
        <v>0.39687758186585587</v>
      </c>
      <c r="AJ204" s="1">
        <f>(Table1[[#This Row],[2050_OCCUPANTS]]/Table1[[#This Row],[2020_OCCUPANTS]])-1</f>
        <v>0.38724373576308624</v>
      </c>
      <c r="AK204" s="1">
        <f>(Table1[[#This Row],[2050_TOTAL_REPL_COST_USD]]/Table1[[#This Row],[2020_TOTAL_REPL_COST_USD]])-1</f>
        <v>0.55081877414022662</v>
      </c>
      <c r="AL204"/>
      <c r="AM204"/>
    </row>
    <row r="205" spans="1:39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64546.994495500301</v>
      </c>
      <c r="G205" s="2">
        <v>70085.866616405605</v>
      </c>
      <c r="H205" s="2">
        <v>75015.933705067495</v>
      </c>
      <c r="I205" s="2">
        <v>79349.773134770498</v>
      </c>
      <c r="J205" s="2">
        <v>83736.033228677799</v>
      </c>
      <c r="K205" s="2">
        <v>88283.958276613004</v>
      </c>
      <c r="L205" s="2">
        <v>92741.148465650505</v>
      </c>
      <c r="M205" s="2">
        <v>72159.814403467695</v>
      </c>
      <c r="N205" s="2">
        <v>78006.522591136905</v>
      </c>
      <c r="O205" s="2">
        <v>83042.929721760695</v>
      </c>
      <c r="P205" s="2">
        <v>87422.4109777087</v>
      </c>
      <c r="Q205" s="2">
        <v>91814.801663154707</v>
      </c>
      <c r="R205" s="2">
        <v>96384.127342069405</v>
      </c>
      <c r="S205" s="2">
        <v>100798.427051804</v>
      </c>
      <c r="T205" s="2">
        <v>407893.46875</v>
      </c>
      <c r="U205" s="2">
        <v>440413.44917425897</v>
      </c>
      <c r="V205" s="2">
        <v>468287.71810933901</v>
      </c>
      <c r="W205" s="2">
        <v>492445.41785307502</v>
      </c>
      <c r="X205" s="2">
        <v>516603.11759681097</v>
      </c>
      <c r="Y205" s="2">
        <v>541689.95963838196</v>
      </c>
      <c r="Z205" s="2">
        <v>565847.65938211803</v>
      </c>
      <c r="AA205" s="2">
        <v>10155753151.803699</v>
      </c>
      <c r="AB205" s="2">
        <v>11233865967.4238</v>
      </c>
      <c r="AC205" s="2">
        <v>12205468690.986601</v>
      </c>
      <c r="AD205" s="2">
        <v>13065517896.5609</v>
      </c>
      <c r="AE205" s="2">
        <v>13941131210.906099</v>
      </c>
      <c r="AF205" s="2">
        <v>14851578133.141001</v>
      </c>
      <c r="AG205" s="2">
        <v>15749732653.351</v>
      </c>
      <c r="AH205" s="1">
        <f>(Table1[[#This Row],[2050_BUILDINGS]]/Table1[[#This Row],[2020_BUILDINGS]])-1</f>
        <v>0.43680041480654341</v>
      </c>
      <c r="AI205" s="1">
        <f>(Table1[[#This Row],[2050_DWELLINGS]]/Table1[[#This Row],[2020_DWELLINGS]])-1</f>
        <v>0.39687758186584321</v>
      </c>
      <c r="AJ205" s="1">
        <f>(Table1[[#This Row],[2050_OCCUPANTS]]/Table1[[#This Row],[2020_OCCUPANTS]])-1</f>
        <v>0.3872437357630969</v>
      </c>
      <c r="AK205" s="1">
        <f>(Table1[[#This Row],[2050_TOTAL_REPL_COST_USD]]/Table1[[#This Row],[2020_TOTAL_REPL_COST_USD]])-1</f>
        <v>0.55081877414023084</v>
      </c>
      <c r="AL205"/>
      <c r="AM205"/>
    </row>
    <row r="206" spans="1:39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233782.604367972</v>
      </c>
      <c r="G206" s="2">
        <v>253843.83200230601</v>
      </c>
      <c r="H206" s="2">
        <v>271700.03015226999</v>
      </c>
      <c r="I206" s="2">
        <v>287396.75277595798</v>
      </c>
      <c r="J206" s="2">
        <v>303283.33767744998</v>
      </c>
      <c r="K206" s="2">
        <v>319755.45648773602</v>
      </c>
      <c r="L206" s="2">
        <v>335898.942930458</v>
      </c>
      <c r="M206" s="2">
        <v>261355.45851214201</v>
      </c>
      <c r="N206" s="2">
        <v>282531.63685748901</v>
      </c>
      <c r="O206" s="2">
        <v>300772.98775008199</v>
      </c>
      <c r="P206" s="2">
        <v>316635.02039464802</v>
      </c>
      <c r="Q206" s="2">
        <v>332543.80967091297</v>
      </c>
      <c r="R206" s="2">
        <v>349093.43937515398</v>
      </c>
      <c r="S206" s="2">
        <v>365081.58089388401</v>
      </c>
      <c r="T206" s="2">
        <v>1477348.37499999</v>
      </c>
      <c r="U206" s="2">
        <v>1595132.4140091101</v>
      </c>
      <c r="V206" s="2">
        <v>1696090.1617312001</v>
      </c>
      <c r="W206" s="2">
        <v>1783586.87642368</v>
      </c>
      <c r="X206" s="2">
        <v>1871083.5911161699</v>
      </c>
      <c r="Y206" s="2">
        <v>1961945.5640660501</v>
      </c>
      <c r="Z206" s="2">
        <v>2049442.2787585401</v>
      </c>
      <c r="AA206" s="2">
        <v>36783097953.731102</v>
      </c>
      <c r="AB206" s="2">
        <v>40687912171.776802</v>
      </c>
      <c r="AC206" s="2">
        <v>44206957743.160599</v>
      </c>
      <c r="AD206" s="2">
        <v>47321967895.612999</v>
      </c>
      <c r="AE206" s="2">
        <v>50493349656.248703</v>
      </c>
      <c r="AF206" s="2">
        <v>53790895177.655098</v>
      </c>
      <c r="AG206" s="2">
        <v>57043918877.685097</v>
      </c>
      <c r="AH206" s="1">
        <f>(Table1[[#This Row],[2050_BUILDINGS]]/Table1[[#This Row],[2020_BUILDINGS]])-1</f>
        <v>0.43680041480655118</v>
      </c>
      <c r="AI206" s="1">
        <f>(Table1[[#This Row],[2050_DWELLINGS]]/Table1[[#This Row],[2020_DWELLINGS]])-1</f>
        <v>0.39687758186585986</v>
      </c>
      <c r="AJ206" s="1">
        <f>(Table1[[#This Row],[2050_OCCUPANTS]]/Table1[[#This Row],[2020_OCCUPANTS]])-1</f>
        <v>0.387243735763106</v>
      </c>
      <c r="AK206" s="1">
        <f>(Table1[[#This Row],[2050_TOTAL_REPL_COST_USD]]/Table1[[#This Row],[2020_TOTAL_REPL_COST_USD]])-1</f>
        <v>0.55081877414022529</v>
      </c>
      <c r="AL206"/>
      <c r="AM206"/>
    </row>
    <row r="207" spans="1:39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688563.04281416198</v>
      </c>
      <c r="G207" s="2">
        <v>747649.64585645695</v>
      </c>
      <c r="H207" s="2">
        <v>800241.74595933303</v>
      </c>
      <c r="I207" s="2">
        <v>846473.51380705799</v>
      </c>
      <c r="J207" s="2">
        <v>893264.48557020898</v>
      </c>
      <c r="K207" s="2">
        <v>941780.03821480798</v>
      </c>
      <c r="L207" s="2">
        <v>989327.66553584405</v>
      </c>
      <c r="M207" s="2">
        <v>769773.74024782295</v>
      </c>
      <c r="N207" s="2">
        <v>832144.22258575005</v>
      </c>
      <c r="O207" s="2">
        <v>885870.71823157195</v>
      </c>
      <c r="P207" s="2">
        <v>932589.37590281898</v>
      </c>
      <c r="Q207" s="2">
        <v>979445.74650904897</v>
      </c>
      <c r="R207" s="2">
        <v>1028189.59303008</v>
      </c>
      <c r="S207" s="2">
        <v>1075279.68086121</v>
      </c>
      <c r="T207" s="2">
        <v>4351253.9999999898</v>
      </c>
      <c r="U207" s="2">
        <v>4698164.9111617301</v>
      </c>
      <c r="V207" s="2">
        <v>4995517.1207289305</v>
      </c>
      <c r="W207" s="2">
        <v>5253222.36902049</v>
      </c>
      <c r="X207" s="2">
        <v>5510927.61731207</v>
      </c>
      <c r="Y207" s="2">
        <v>5778544.6059225397</v>
      </c>
      <c r="Z207" s="2">
        <v>6036249.8542141197</v>
      </c>
      <c r="AA207" s="2">
        <v>108337752159.211</v>
      </c>
      <c r="AB207" s="2">
        <v>119838653891.701</v>
      </c>
      <c r="AC207" s="2">
        <v>130203346050.83099</v>
      </c>
      <c r="AD207" s="2">
        <v>139378027267.03299</v>
      </c>
      <c r="AE207" s="2">
        <v>148718740537.51901</v>
      </c>
      <c r="AF207" s="2">
        <v>158431045626.15601</v>
      </c>
      <c r="AG207" s="2">
        <v>168012219996.65601</v>
      </c>
      <c r="AH207" s="1">
        <f>(Table1[[#This Row],[2050_BUILDINGS]]/Table1[[#This Row],[2020_BUILDINGS]])-1</f>
        <v>0.43680041480654408</v>
      </c>
      <c r="AI207" s="1">
        <f>(Table1[[#This Row],[2050_DWELLINGS]]/Table1[[#This Row],[2020_DWELLINGS]])-1</f>
        <v>0.39687758186585009</v>
      </c>
      <c r="AJ207" s="1">
        <f>(Table1[[#This Row],[2050_OCCUPANTS]]/Table1[[#This Row],[2020_OCCUPANTS]])-1</f>
        <v>0.38724373576310045</v>
      </c>
      <c r="AK207" s="1">
        <f>(Table1[[#This Row],[2050_TOTAL_REPL_COST_USD]]/Table1[[#This Row],[2020_TOTAL_REPL_COST_USD]])-1</f>
        <v>0.55081877414023328</v>
      </c>
      <c r="AL207"/>
      <c r="AM207"/>
    </row>
    <row r="208" spans="1:39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116553.202414089</v>
      </c>
      <c r="G208" s="2">
        <v>126554.803394884</v>
      </c>
      <c r="H208" s="2">
        <v>135457.078578897</v>
      </c>
      <c r="I208" s="2">
        <v>143282.739064383</v>
      </c>
      <c r="J208" s="2">
        <v>151203.05610721101</v>
      </c>
      <c r="K208" s="2">
        <v>159415.29329686199</v>
      </c>
      <c r="L208" s="2">
        <v>167463.68957559401</v>
      </c>
      <c r="M208" s="2">
        <v>130299.75322734501</v>
      </c>
      <c r="N208" s="2">
        <v>140857.21710586801</v>
      </c>
      <c r="O208" s="2">
        <v>149951.511647751</v>
      </c>
      <c r="P208" s="2">
        <v>157859.58806994301</v>
      </c>
      <c r="Q208" s="2">
        <v>165790.97518787099</v>
      </c>
      <c r="R208" s="2">
        <v>174041.85572712799</v>
      </c>
      <c r="S208" s="2">
        <v>182012.804205931</v>
      </c>
      <c r="T208" s="2">
        <v>736537.625</v>
      </c>
      <c r="U208" s="2">
        <v>795259.30353075196</v>
      </c>
      <c r="V208" s="2">
        <v>845592.17084282497</v>
      </c>
      <c r="W208" s="2">
        <v>889213.98917995405</v>
      </c>
      <c r="X208" s="2">
        <v>932835.80751708394</v>
      </c>
      <c r="Y208" s="2">
        <v>978135.38809794898</v>
      </c>
      <c r="Z208" s="2">
        <v>1021757.20643507</v>
      </c>
      <c r="AA208" s="2">
        <v>18338352730.7724</v>
      </c>
      <c r="AB208" s="2">
        <v>20285112641.227299</v>
      </c>
      <c r="AC208" s="2">
        <v>22039546132.524601</v>
      </c>
      <c r="AD208" s="2">
        <v>23592546236.1991</v>
      </c>
      <c r="AE208" s="2">
        <v>25173650618.533298</v>
      </c>
      <c r="AF208" s="2">
        <v>26817654421.4048</v>
      </c>
      <c r="AG208" s="2">
        <v>28439461701.687599</v>
      </c>
      <c r="AH208" s="1">
        <f>(Table1[[#This Row],[2050_BUILDINGS]]/Table1[[#This Row],[2020_BUILDINGS]])-1</f>
        <v>0.43680041480654275</v>
      </c>
      <c r="AI208" s="1">
        <f>(Table1[[#This Row],[2050_DWELLINGS]]/Table1[[#This Row],[2020_DWELLINGS]])-1</f>
        <v>0.39687758186585254</v>
      </c>
      <c r="AJ208" s="1">
        <f>(Table1[[#This Row],[2050_OCCUPANTS]]/Table1[[#This Row],[2020_OCCUPANTS]])-1</f>
        <v>0.38724373576308468</v>
      </c>
      <c r="AK208" s="1">
        <f>(Table1[[#This Row],[2050_TOTAL_REPL_COST_USD]]/Table1[[#This Row],[2020_TOTAL_REPL_COST_USD]])-1</f>
        <v>0.55081877414023039</v>
      </c>
      <c r="AL208"/>
      <c r="AM208"/>
    </row>
    <row r="209" spans="1:39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113637.40467934099</v>
      </c>
      <c r="G209" s="2">
        <v>123388.796786595</v>
      </c>
      <c r="H209" s="2">
        <v>132068.36480102301</v>
      </c>
      <c r="I209" s="2">
        <v>139698.251660012</v>
      </c>
      <c r="J209" s="2">
        <v>147420.42706439801</v>
      </c>
      <c r="K209" s="2">
        <v>155427.21968368199</v>
      </c>
      <c r="L209" s="2">
        <v>163274.27018081699</v>
      </c>
      <c r="M209" s="2">
        <v>127040.059650254</v>
      </c>
      <c r="N209" s="2">
        <v>137333.408698605</v>
      </c>
      <c r="O209" s="2">
        <v>146200.19234524801</v>
      </c>
      <c r="P209" s="2">
        <v>153910.43335116201</v>
      </c>
      <c r="Q209" s="2">
        <v>161643.40189188399</v>
      </c>
      <c r="R209" s="2">
        <v>169687.87112464901</v>
      </c>
      <c r="S209" s="2">
        <v>177459.41132434201</v>
      </c>
      <c r="T209" s="2">
        <v>718111.74999999895</v>
      </c>
      <c r="U209" s="2">
        <v>775364.39521640097</v>
      </c>
      <c r="V209" s="2">
        <v>824438.09111617203</v>
      </c>
      <c r="W209" s="2">
        <v>866968.62756264198</v>
      </c>
      <c r="X209" s="2">
        <v>909499.164009111</v>
      </c>
      <c r="Y209" s="2">
        <v>953665.49031890603</v>
      </c>
      <c r="Z209" s="2">
        <v>996196.02676537505</v>
      </c>
      <c r="AA209" s="2">
        <v>17879584320.776901</v>
      </c>
      <c r="AB209" s="2">
        <v>19777642367.8815</v>
      </c>
      <c r="AC209" s="2">
        <v>21488185403.2005</v>
      </c>
      <c r="AD209" s="2">
        <v>23002334286.2258</v>
      </c>
      <c r="AE209" s="2">
        <v>24543884366.4823</v>
      </c>
      <c r="AF209" s="2">
        <v>26146760319.882198</v>
      </c>
      <c r="AG209" s="2">
        <v>27727995038.4841</v>
      </c>
      <c r="AH209" s="1">
        <f>(Table1[[#This Row],[2050_BUILDINGS]]/Table1[[#This Row],[2020_BUILDINGS]])-1</f>
        <v>0.43680041480655052</v>
      </c>
      <c r="AI209" s="1">
        <f>(Table1[[#This Row],[2050_DWELLINGS]]/Table1[[#This Row],[2020_DWELLINGS]])-1</f>
        <v>0.39687758186586475</v>
      </c>
      <c r="AJ209" s="1">
        <f>(Table1[[#This Row],[2050_OCCUPANTS]]/Table1[[#This Row],[2020_OCCUPANTS]])-1</f>
        <v>0.3872437357630989</v>
      </c>
      <c r="AK209" s="1">
        <f>(Table1[[#This Row],[2050_TOTAL_REPL_COST_USD]]/Table1[[#This Row],[2020_TOTAL_REPL_COST_USD]])-1</f>
        <v>0.55081877414022951</v>
      </c>
      <c r="AL209"/>
      <c r="AM209"/>
    </row>
    <row r="210" spans="1:39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147653.010813851</v>
      </c>
      <c r="G210" s="2">
        <v>160323.331896291</v>
      </c>
      <c r="H210" s="2">
        <v>171600.994858677</v>
      </c>
      <c r="I210" s="2">
        <v>181514.77078551799</v>
      </c>
      <c r="J210" s="2">
        <v>191548.46041181401</v>
      </c>
      <c r="K210" s="2">
        <v>201951.96303082799</v>
      </c>
      <c r="L210" s="2">
        <v>212147.90718477601</v>
      </c>
      <c r="M210" s="2">
        <v>165067.54403852901</v>
      </c>
      <c r="N210" s="2">
        <v>178442.04852176199</v>
      </c>
      <c r="O210" s="2">
        <v>189962.96723119699</v>
      </c>
      <c r="P210" s="2">
        <v>199981.150080728</v>
      </c>
      <c r="Q210" s="2">
        <v>210028.863602417</v>
      </c>
      <c r="R210" s="2">
        <v>220481.32074862599</v>
      </c>
      <c r="S210" s="2">
        <v>230579.15176107601</v>
      </c>
      <c r="T210" s="2">
        <v>933067.4375</v>
      </c>
      <c r="U210" s="2">
        <v>1007457.7798974901</v>
      </c>
      <c r="V210" s="2">
        <v>1071220.9305239101</v>
      </c>
      <c r="W210" s="2">
        <v>1126482.3277334799</v>
      </c>
      <c r="X210" s="2">
        <v>1181743.72494305</v>
      </c>
      <c r="Y210" s="2">
        <v>1239130.56050683</v>
      </c>
      <c r="Z210" s="2">
        <v>1294391.9577164</v>
      </c>
      <c r="AA210" s="2">
        <v>23231562393.669899</v>
      </c>
      <c r="AB210" s="2">
        <v>25697774871.377102</v>
      </c>
      <c r="AC210" s="2">
        <v>27920342607.803398</v>
      </c>
      <c r="AD210" s="2">
        <v>29887728628.541599</v>
      </c>
      <c r="AE210" s="2">
        <v>31890717972.697201</v>
      </c>
      <c r="AF210" s="2">
        <v>33973390145.195599</v>
      </c>
      <c r="AG210" s="2">
        <v>36027943112.713402</v>
      </c>
      <c r="AH210" s="1">
        <f>(Table1[[#This Row],[2050_BUILDINGS]]/Table1[[#This Row],[2020_BUILDINGS]])-1</f>
        <v>0.43680041480654253</v>
      </c>
      <c r="AI210" s="1">
        <f>(Table1[[#This Row],[2050_DWELLINGS]]/Table1[[#This Row],[2020_DWELLINGS]])-1</f>
        <v>0.39687758186585542</v>
      </c>
      <c r="AJ210" s="1">
        <f>(Table1[[#This Row],[2050_OCCUPANTS]]/Table1[[#This Row],[2020_OCCUPANTS]])-1</f>
        <v>0.38724373576309712</v>
      </c>
      <c r="AK210" s="1">
        <f>(Table1[[#This Row],[2050_TOTAL_REPL_COST_USD]]/Table1[[#This Row],[2020_TOTAL_REPL_COST_USD]])-1</f>
        <v>0.55081877414022928</v>
      </c>
      <c r="AL210"/>
      <c r="AM210"/>
    </row>
    <row r="211" spans="1:39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137775.08754093299</v>
      </c>
      <c r="G211" s="2">
        <v>149597.76956199799</v>
      </c>
      <c r="H211" s="2">
        <v>160120.96169560601</v>
      </c>
      <c r="I211" s="2">
        <v>169371.51025301899</v>
      </c>
      <c r="J211" s="2">
        <v>178733.95033467899</v>
      </c>
      <c r="K211" s="2">
        <v>188441.46307801199</v>
      </c>
      <c r="L211" s="2">
        <v>197955.30292882101</v>
      </c>
      <c r="M211" s="2">
        <v>154024.595940998</v>
      </c>
      <c r="N211" s="2">
        <v>166504.351794519</v>
      </c>
      <c r="O211" s="2">
        <v>177254.525969738</v>
      </c>
      <c r="P211" s="2">
        <v>186602.49667136601</v>
      </c>
      <c r="Q211" s="2">
        <v>195978.02245581601</v>
      </c>
      <c r="R211" s="2">
        <v>205731.214689413</v>
      </c>
      <c r="S211" s="2">
        <v>215153.50512592701</v>
      </c>
      <c r="T211" s="2">
        <v>870645.62499999895</v>
      </c>
      <c r="U211" s="2">
        <v>940059.28530751704</v>
      </c>
      <c r="V211" s="2">
        <v>999556.70842824504</v>
      </c>
      <c r="W211" s="2">
        <v>1051121.14179954</v>
      </c>
      <c r="X211" s="2">
        <v>1102685.5751708399</v>
      </c>
      <c r="Y211" s="2">
        <v>1156233.25597949</v>
      </c>
      <c r="Z211" s="2">
        <v>1207797.6893507901</v>
      </c>
      <c r="AA211" s="2">
        <v>21677380805.568199</v>
      </c>
      <c r="AB211" s="2">
        <v>23978604723.304798</v>
      </c>
      <c r="AC211" s="2">
        <v>26052483628.746399</v>
      </c>
      <c r="AD211" s="2">
        <v>27888252366.139301</v>
      </c>
      <c r="AE211" s="2">
        <v>29757242579.8405</v>
      </c>
      <c r="AF211" s="2">
        <v>31700584874.748299</v>
      </c>
      <c r="AG211" s="2">
        <v>33617689127.4622</v>
      </c>
      <c r="AH211" s="1">
        <f>(Table1[[#This Row],[2050_BUILDINGS]]/Table1[[#This Row],[2020_BUILDINGS]])-1</f>
        <v>0.4368004148065483</v>
      </c>
      <c r="AI211" s="1">
        <f>(Table1[[#This Row],[2050_DWELLINGS]]/Table1[[#This Row],[2020_DWELLINGS]])-1</f>
        <v>0.3968775818658572</v>
      </c>
      <c r="AJ211" s="1">
        <f>(Table1[[#This Row],[2050_OCCUPANTS]]/Table1[[#This Row],[2020_OCCUPANTS]])-1</f>
        <v>0.38724373576309135</v>
      </c>
      <c r="AK211" s="1">
        <f>(Table1[[#This Row],[2050_TOTAL_REPL_COST_USD]]/Table1[[#This Row],[2020_TOTAL_REPL_COST_USD]])-1</f>
        <v>0.55081877414022884</v>
      </c>
      <c r="AL211"/>
      <c r="AM211"/>
    </row>
    <row r="212" spans="1:39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139540.633956718</v>
      </c>
      <c r="G212" s="2">
        <v>151514.82010120401</v>
      </c>
      <c r="H212" s="2">
        <v>162172.86378515899</v>
      </c>
      <c r="I212" s="2">
        <v>171541.95534727001</v>
      </c>
      <c r="J212" s="2">
        <v>181024.37228994499</v>
      </c>
      <c r="K212" s="2">
        <v>190856.28389693401</v>
      </c>
      <c r="L212" s="2">
        <v>200492.04075138</v>
      </c>
      <c r="M212" s="2">
        <v>155998.37493225001</v>
      </c>
      <c r="N212" s="2">
        <v>168638.05511324099</v>
      </c>
      <c r="O212" s="2">
        <v>179525.98954557799</v>
      </c>
      <c r="P212" s="2">
        <v>188993.751687457</v>
      </c>
      <c r="Q212" s="2">
        <v>198489.42202227699</v>
      </c>
      <c r="R212" s="2">
        <v>208367.598488494</v>
      </c>
      <c r="S212" s="2">
        <v>217910.632750366</v>
      </c>
      <c r="T212" s="2">
        <v>881802.68749999895</v>
      </c>
      <c r="U212" s="2">
        <v>952105.86304100195</v>
      </c>
      <c r="V212" s="2">
        <v>1012365.72779043</v>
      </c>
      <c r="W212" s="2">
        <v>1064590.9439065999</v>
      </c>
      <c r="X212" s="2">
        <v>1116816.1600227701</v>
      </c>
      <c r="Y212" s="2">
        <v>1171050.0382972599</v>
      </c>
      <c r="Z212" s="2">
        <v>1223275.2544134399</v>
      </c>
      <c r="AA212" s="2">
        <v>21955169937.6092</v>
      </c>
      <c r="AB212" s="2">
        <v>24285883349.509102</v>
      </c>
      <c r="AC212" s="2">
        <v>26386338390.9823</v>
      </c>
      <c r="AD212" s="2">
        <v>28245631954.0341</v>
      </c>
      <c r="AE212" s="2">
        <v>30138572716.646702</v>
      </c>
      <c r="AF212" s="2">
        <v>32106818360.081902</v>
      </c>
      <c r="AG212" s="2">
        <v>34048489728.683498</v>
      </c>
      <c r="AH212" s="1">
        <f>(Table1[[#This Row],[2050_BUILDINGS]]/Table1[[#This Row],[2020_BUILDINGS]])-1</f>
        <v>0.43680041480654008</v>
      </c>
      <c r="AI212" s="1">
        <f>(Table1[[#This Row],[2050_DWELLINGS]]/Table1[[#This Row],[2020_DWELLINGS]])-1</f>
        <v>0.39687758186586519</v>
      </c>
      <c r="AJ212" s="1">
        <f>(Table1[[#This Row],[2050_OCCUPANTS]]/Table1[[#This Row],[2020_OCCUPANTS]])-1</f>
        <v>0.38724373576309978</v>
      </c>
      <c r="AK212" s="1">
        <f>(Table1[[#This Row],[2050_TOTAL_REPL_COST_USD]]/Table1[[#This Row],[2020_TOTAL_REPL_COST_USD]])-1</f>
        <v>0.55081877414022862</v>
      </c>
      <c r="AL212"/>
      <c r="AM212"/>
    </row>
    <row r="213" spans="1:39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124952.793468028</v>
      </c>
      <c r="G213" s="2">
        <v>135675.17565760401</v>
      </c>
      <c r="H213" s="2">
        <v>145219.007396448</v>
      </c>
      <c r="I213" s="2">
        <v>153608.636494067</v>
      </c>
      <c r="J213" s="2">
        <v>162099.74372368801</v>
      </c>
      <c r="K213" s="2">
        <v>170903.80878766801</v>
      </c>
      <c r="L213" s="2">
        <v>179532.22548609899</v>
      </c>
      <c r="M213" s="2">
        <v>139690.011228583</v>
      </c>
      <c r="N213" s="2">
        <v>151008.31545563001</v>
      </c>
      <c r="O213" s="2">
        <v>160758.00473136699</v>
      </c>
      <c r="P213" s="2">
        <v>169235.98920064699</v>
      </c>
      <c r="Q213" s="2">
        <v>177738.96428785601</v>
      </c>
      <c r="R213" s="2">
        <v>186584.45759561</v>
      </c>
      <c r="S213" s="2">
        <v>195129.84509579701</v>
      </c>
      <c r="T213" s="2">
        <v>789617.37499999895</v>
      </c>
      <c r="U213" s="2">
        <v>852570.92425968102</v>
      </c>
      <c r="V213" s="2">
        <v>906531.10933940799</v>
      </c>
      <c r="W213" s="2">
        <v>953296.60307517101</v>
      </c>
      <c r="X213" s="2">
        <v>1000062.0968109299</v>
      </c>
      <c r="Y213" s="2">
        <v>1048626.26338268</v>
      </c>
      <c r="Z213" s="2">
        <v>1095391.75711845</v>
      </c>
      <c r="AA213" s="2">
        <v>19659935152.799</v>
      </c>
      <c r="AB213" s="2">
        <v>21746991398.226501</v>
      </c>
      <c r="AC213" s="2">
        <v>23627860916.6171</v>
      </c>
      <c r="AD213" s="2">
        <v>25292780431.405201</v>
      </c>
      <c r="AE213" s="2">
        <v>26987829604.188099</v>
      </c>
      <c r="AF213" s="2">
        <v>28750311143.828999</v>
      </c>
      <c r="AG213" s="2">
        <v>30488996533.340199</v>
      </c>
      <c r="AH213" s="1">
        <f>(Table1[[#This Row],[2050_BUILDINGS]]/Table1[[#This Row],[2020_BUILDINGS]])-1</f>
        <v>0.43680041480654341</v>
      </c>
      <c r="AI213" s="1">
        <f>(Table1[[#This Row],[2050_DWELLINGS]]/Table1[[#This Row],[2020_DWELLINGS]])-1</f>
        <v>0.39687758186585387</v>
      </c>
      <c r="AJ213" s="1">
        <f>(Table1[[#This Row],[2050_OCCUPANTS]]/Table1[[#This Row],[2020_OCCUPANTS]])-1</f>
        <v>0.38724373576309845</v>
      </c>
      <c r="AK213" s="1">
        <f>(Table1[[#This Row],[2050_TOTAL_REPL_COST_USD]]/Table1[[#This Row],[2020_TOTAL_REPL_COST_USD]])-1</f>
        <v>0.55081877414023195</v>
      </c>
      <c r="AL213"/>
      <c r="AM213"/>
    </row>
    <row r="214" spans="1:39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166500.91829353699</v>
      </c>
      <c r="G214" s="2">
        <v>180788.605917868</v>
      </c>
      <c r="H214" s="2">
        <v>193505.862606996</v>
      </c>
      <c r="I214" s="2">
        <v>204685.132074494</v>
      </c>
      <c r="J214" s="2">
        <v>215999.622225709</v>
      </c>
      <c r="K214" s="2">
        <v>227731.13199978901</v>
      </c>
      <c r="L214" s="2">
        <v>239228.58846982499</v>
      </c>
      <c r="M214" s="2">
        <v>186138.416760925</v>
      </c>
      <c r="N214" s="2">
        <v>201220.176800257</v>
      </c>
      <c r="O214" s="2">
        <v>214211.74083361399</v>
      </c>
      <c r="P214" s="2">
        <v>225508.74476794101</v>
      </c>
      <c r="Q214" s="2">
        <v>236839.04896485899</v>
      </c>
      <c r="R214" s="2">
        <v>248625.76231174599</v>
      </c>
      <c r="S214" s="2">
        <v>260012.58149733901</v>
      </c>
      <c r="T214" s="2">
        <v>1052173.49999999</v>
      </c>
      <c r="U214" s="2">
        <v>1136059.76993166</v>
      </c>
      <c r="V214" s="2">
        <v>1207962.2870159401</v>
      </c>
      <c r="W214" s="2">
        <v>1270277.8018223201</v>
      </c>
      <c r="X214" s="2">
        <v>1332593.3166286999</v>
      </c>
      <c r="Y214" s="2">
        <v>1397305.5820045499</v>
      </c>
      <c r="Z214" s="2">
        <v>1459621.0968109299</v>
      </c>
      <c r="AA214" s="2">
        <v>26197071435.381699</v>
      </c>
      <c r="AB214" s="2">
        <v>28978095946.713299</v>
      </c>
      <c r="AC214" s="2">
        <v>31484374464.467999</v>
      </c>
      <c r="AD214" s="2">
        <v>33702897319.4049</v>
      </c>
      <c r="AE214" s="2">
        <v>35961568262.150002</v>
      </c>
      <c r="AF214" s="2">
        <v>38310093546.626404</v>
      </c>
      <c r="AG214" s="2">
        <v>40626910209.482597</v>
      </c>
      <c r="AH214" s="1">
        <f>(Table1[[#This Row],[2050_BUILDINGS]]/Table1[[#This Row],[2020_BUILDINGS]])-1</f>
        <v>0.43680041480654719</v>
      </c>
      <c r="AI214" s="1">
        <f>(Table1[[#This Row],[2050_DWELLINGS]]/Table1[[#This Row],[2020_DWELLINGS]])-1</f>
        <v>0.39687758186585165</v>
      </c>
      <c r="AJ214" s="1">
        <f>(Table1[[#This Row],[2050_OCCUPANTS]]/Table1[[#This Row],[2020_OCCUPANTS]])-1</f>
        <v>0.38724373576310733</v>
      </c>
      <c r="AK214" s="1">
        <f>(Table1[[#This Row],[2050_TOTAL_REPL_COST_USD]]/Table1[[#This Row],[2020_TOTAL_REPL_COST_USD]])-1</f>
        <v>0.55081877414022684</v>
      </c>
      <c r="AL214"/>
      <c r="AM214"/>
    </row>
    <row r="215" spans="1:39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216005.41044655</v>
      </c>
      <c r="G215" s="2">
        <v>234541.15103739101</v>
      </c>
      <c r="H215" s="2">
        <v>251039.53602555199</v>
      </c>
      <c r="I215" s="2">
        <v>265542.65537509398</v>
      </c>
      <c r="J215" s="2">
        <v>280221.19957866397</v>
      </c>
      <c r="K215" s="2">
        <v>295440.75277920702</v>
      </c>
      <c r="L215" s="2">
        <v>310356.663330062</v>
      </c>
      <c r="M215" s="2">
        <v>241481.58174978301</v>
      </c>
      <c r="N215" s="2">
        <v>261047.49046032201</v>
      </c>
      <c r="O215" s="2">
        <v>277901.740575751</v>
      </c>
      <c r="P215" s="2">
        <v>292557.599514311</v>
      </c>
      <c r="Q215" s="2">
        <v>307256.65963735897</v>
      </c>
      <c r="R215" s="2">
        <v>322547.82968256902</v>
      </c>
      <c r="S215" s="2">
        <v>337320.20797977899</v>
      </c>
      <c r="T215" s="2">
        <v>1365008.5</v>
      </c>
      <c r="U215" s="2">
        <v>1473836.0569476001</v>
      </c>
      <c r="V215" s="2">
        <v>1567116.8200455499</v>
      </c>
      <c r="W215" s="2">
        <v>1647960.14806378</v>
      </c>
      <c r="X215" s="2">
        <v>1728803.476082</v>
      </c>
      <c r="Y215" s="2">
        <v>1812756.1628701501</v>
      </c>
      <c r="Z215" s="2">
        <v>1893599.49088838</v>
      </c>
      <c r="AA215" s="2">
        <v>33986053806.148201</v>
      </c>
      <c r="AB215" s="2">
        <v>37593939859.803802</v>
      </c>
      <c r="AC215" s="2">
        <v>40845391716.462898</v>
      </c>
      <c r="AD215" s="2">
        <v>43723531637.7146</v>
      </c>
      <c r="AE215" s="2">
        <v>46653756582.127403</v>
      </c>
      <c r="AF215" s="2">
        <v>49700551598.134903</v>
      </c>
      <c r="AG215" s="2">
        <v>52706210301.514397</v>
      </c>
      <c r="AH215" s="1">
        <f>(Table1[[#This Row],[2050_BUILDINGS]]/Table1[[#This Row],[2020_BUILDINGS]])-1</f>
        <v>0.43680041480654941</v>
      </c>
      <c r="AI215" s="1">
        <f>(Table1[[#This Row],[2050_DWELLINGS]]/Table1[[#This Row],[2020_DWELLINGS]])-1</f>
        <v>0.39687758186585631</v>
      </c>
      <c r="AJ215" s="1">
        <f>(Table1[[#This Row],[2050_OCCUPANTS]]/Table1[[#This Row],[2020_OCCUPANTS]])-1</f>
        <v>0.38724373576309601</v>
      </c>
      <c r="AK215" s="1">
        <f>(Table1[[#This Row],[2050_TOTAL_REPL_COST_USD]]/Table1[[#This Row],[2020_TOTAL_REPL_COST_USD]])-1</f>
        <v>0.55081877414022262</v>
      </c>
      <c r="AL215"/>
      <c r="AM215"/>
    </row>
    <row r="216" spans="1:39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144403.90021248601</v>
      </c>
      <c r="G216" s="2">
        <v>156795.41035619401</v>
      </c>
      <c r="H216" s="2">
        <v>167824.90787930001</v>
      </c>
      <c r="I216" s="2">
        <v>177520.530757409</v>
      </c>
      <c r="J216" s="2">
        <v>187333.428629064</v>
      </c>
      <c r="K216" s="2">
        <v>197508.00174325801</v>
      </c>
      <c r="L216" s="2">
        <v>207479.58372498301</v>
      </c>
      <c r="M216" s="2">
        <v>161435.22591429501</v>
      </c>
      <c r="N216" s="2">
        <v>174515.423873978</v>
      </c>
      <c r="O216" s="2">
        <v>185782.82429137101</v>
      </c>
      <c r="P216" s="2">
        <v>195580.55661352401</v>
      </c>
      <c r="Q216" s="2">
        <v>205407.169784175</v>
      </c>
      <c r="R216" s="2">
        <v>215629.620179171</v>
      </c>
      <c r="S216" s="2">
        <v>225505.248003129</v>
      </c>
      <c r="T216" s="2">
        <v>912535.25</v>
      </c>
      <c r="U216" s="2">
        <v>985288.62984054605</v>
      </c>
      <c r="V216" s="2">
        <v>1047648.66970387</v>
      </c>
      <c r="W216" s="2">
        <v>1101694.0375854201</v>
      </c>
      <c r="X216" s="2">
        <v>1155739.4054669701</v>
      </c>
      <c r="Y216" s="2">
        <v>1211863.4413439599</v>
      </c>
      <c r="Z216" s="2">
        <v>1265908.8092255101</v>
      </c>
      <c r="AA216" s="2">
        <v>22720350903.680698</v>
      </c>
      <c r="AB216" s="2">
        <v>25132294273.955799</v>
      </c>
      <c r="AC216" s="2">
        <v>27305954315.5448</v>
      </c>
      <c r="AD216" s="2">
        <v>29230047925.639198</v>
      </c>
      <c r="AE216" s="2">
        <v>31188961406.548599</v>
      </c>
      <c r="AF216" s="2">
        <v>33225804291.872101</v>
      </c>
      <c r="AG216" s="2">
        <v>35235146736.481903</v>
      </c>
      <c r="AH216" s="1">
        <f>(Table1[[#This Row],[2050_BUILDINGS]]/Table1[[#This Row],[2020_BUILDINGS]])-1</f>
        <v>0.4368004148065463</v>
      </c>
      <c r="AI216" s="1">
        <f>(Table1[[#This Row],[2050_DWELLINGS]]/Table1[[#This Row],[2020_DWELLINGS]])-1</f>
        <v>0.39687758186585853</v>
      </c>
      <c r="AJ216" s="1">
        <f>(Table1[[#This Row],[2050_OCCUPANTS]]/Table1[[#This Row],[2020_OCCUPANTS]])-1</f>
        <v>0.38724373576309534</v>
      </c>
      <c r="AK216" s="1">
        <f>(Table1[[#This Row],[2050_TOTAL_REPL_COST_USD]]/Table1[[#This Row],[2020_TOTAL_REPL_COST_USD]])-1</f>
        <v>0.55081877414022706</v>
      </c>
      <c r="AL216"/>
      <c r="AM216"/>
    </row>
    <row r="217" spans="1:39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156461.39747373201</v>
      </c>
      <c r="G217" s="2">
        <v>169887.579114544</v>
      </c>
      <c r="H217" s="2">
        <v>181838.02223525499</v>
      </c>
      <c r="I217" s="2">
        <v>192343.214287929</v>
      </c>
      <c r="J217" s="2">
        <v>202975.473610613</v>
      </c>
      <c r="K217" s="2">
        <v>213999.607486519</v>
      </c>
      <c r="L217" s="2">
        <v>224803.80079147001</v>
      </c>
      <c r="M217" s="2">
        <v>174914.81193285799</v>
      </c>
      <c r="N217" s="2">
        <v>189087.18573296801</v>
      </c>
      <c r="O217" s="2">
        <v>201295.39626334401</v>
      </c>
      <c r="P217" s="2">
        <v>211911.22373713</v>
      </c>
      <c r="Q217" s="2">
        <v>222558.34356458299</v>
      </c>
      <c r="R217" s="2">
        <v>233634.35239851</v>
      </c>
      <c r="S217" s="2">
        <v>244334.57952529201</v>
      </c>
      <c r="T217" s="2">
        <v>988730.49999999895</v>
      </c>
      <c r="U217" s="2">
        <v>1067558.6719817701</v>
      </c>
      <c r="V217" s="2">
        <v>1135125.6765375801</v>
      </c>
      <c r="W217" s="2">
        <v>1193683.74715261</v>
      </c>
      <c r="X217" s="2">
        <v>1252241.8177676499</v>
      </c>
      <c r="Y217" s="2">
        <v>1313052.12186788</v>
      </c>
      <c r="Z217" s="2">
        <v>1371610.1924829099</v>
      </c>
      <c r="AA217" s="2">
        <v>24617464266.910999</v>
      </c>
      <c r="AB217" s="2">
        <v>27230801093.585701</v>
      </c>
      <c r="AC217" s="2">
        <v>29585958310.526402</v>
      </c>
      <c r="AD217" s="2">
        <v>31670710693.686901</v>
      </c>
      <c r="AE217" s="2">
        <v>33793190351.800098</v>
      </c>
      <c r="AF217" s="2">
        <v>36000106396.333603</v>
      </c>
      <c r="AG217" s="2">
        <v>38177225756.8517</v>
      </c>
      <c r="AH217" s="1">
        <f>(Table1[[#This Row],[2050_BUILDINGS]]/Table1[[#This Row],[2020_BUILDINGS]])-1</f>
        <v>0.43680041480654586</v>
      </c>
      <c r="AI217" s="1">
        <f>(Table1[[#This Row],[2050_DWELLINGS]]/Table1[[#This Row],[2020_DWELLINGS]])-1</f>
        <v>0.39687758186585809</v>
      </c>
      <c r="AJ217" s="1">
        <f>(Table1[[#This Row],[2050_OCCUPANTS]]/Table1[[#This Row],[2020_OCCUPANTS]])-1</f>
        <v>0.38724373576309357</v>
      </c>
      <c r="AK217" s="1">
        <f>(Table1[[#This Row],[2050_TOTAL_REPL_COST_USD]]/Table1[[#This Row],[2020_TOTAL_REPL_COST_USD]])-1</f>
        <v>0.55081877414022462</v>
      </c>
      <c r="AL217"/>
      <c r="AM217"/>
    </row>
    <row r="218" spans="1:39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37842.0429862237</v>
      </c>
      <c r="G218" s="2">
        <v>41089.3241111272</v>
      </c>
      <c r="H218" s="2">
        <v>43979.680388011897</v>
      </c>
      <c r="I218" s="2">
        <v>46520.485568424403</v>
      </c>
      <c r="J218" s="2">
        <v>49092.023473786598</v>
      </c>
      <c r="K218" s="2">
        <v>51758.340883408302</v>
      </c>
      <c r="L218" s="2">
        <v>54371.463059733403</v>
      </c>
      <c r="M218" s="2">
        <v>42305.219939005998</v>
      </c>
      <c r="N218" s="2">
        <v>45732.976479724697</v>
      </c>
      <c r="O218" s="2">
        <v>48685.676859081301</v>
      </c>
      <c r="P218" s="2">
        <v>51253.240527076799</v>
      </c>
      <c r="Q218" s="2">
        <v>53828.372621608498</v>
      </c>
      <c r="R218" s="2">
        <v>56507.236604525802</v>
      </c>
      <c r="S218" s="2">
        <v>59095.213328701902</v>
      </c>
      <c r="T218" s="2">
        <v>239136.1875</v>
      </c>
      <c r="U218" s="2">
        <v>258201.71497721999</v>
      </c>
      <c r="V218" s="2">
        <v>274543.59567198099</v>
      </c>
      <c r="W218" s="2">
        <v>288706.558940774</v>
      </c>
      <c r="X218" s="2">
        <v>302869.52220956702</v>
      </c>
      <c r="Y218" s="2">
        <v>317577.21483485098</v>
      </c>
      <c r="Z218" s="2">
        <v>331740.17810364399</v>
      </c>
      <c r="AA218" s="2">
        <v>5954025440.4072599</v>
      </c>
      <c r="AB218" s="2">
        <v>6586091918.9717598</v>
      </c>
      <c r="AC218" s="2">
        <v>7155714599.5933504</v>
      </c>
      <c r="AD218" s="2">
        <v>7659936666.9721899</v>
      </c>
      <c r="AE218" s="2">
        <v>8173283522.8520403</v>
      </c>
      <c r="AF218" s="2">
        <v>8707052319.3262291</v>
      </c>
      <c r="AG218" s="2">
        <v>9233614434.6920795</v>
      </c>
      <c r="AH218" s="1">
        <f>(Table1[[#This Row],[2050_BUILDINGS]]/Table1[[#This Row],[2020_BUILDINGS]])-1</f>
        <v>0.43680041480654719</v>
      </c>
      <c r="AI218" s="1">
        <f>(Table1[[#This Row],[2050_DWELLINGS]]/Table1[[#This Row],[2020_DWELLINGS]])-1</f>
        <v>0.39687758186585609</v>
      </c>
      <c r="AJ218" s="1">
        <f>(Table1[[#This Row],[2050_OCCUPANTS]]/Table1[[#This Row],[2020_OCCUPANTS]])-1</f>
        <v>0.38724373576309512</v>
      </c>
      <c r="AK218" s="1">
        <f>(Table1[[#This Row],[2050_TOTAL_REPL_COST_USD]]/Table1[[#This Row],[2020_TOTAL_REPL_COST_USD]])-1</f>
        <v>0.55081877414022151</v>
      </c>
      <c r="AL218"/>
      <c r="AM218"/>
    </row>
    <row r="219" spans="1:39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74751.371714735506</v>
      </c>
      <c r="G219" s="2">
        <v>81165.896388212102</v>
      </c>
      <c r="H219" s="2">
        <v>86875.368694453195</v>
      </c>
      <c r="I219" s="2">
        <v>91894.354391522298</v>
      </c>
      <c r="J219" s="2">
        <v>96974.048051620397</v>
      </c>
      <c r="K219" s="2">
        <v>102240.964636135</v>
      </c>
      <c r="L219" s="2">
        <v>107402.80188709</v>
      </c>
      <c r="M219" s="2">
        <v>83567.719171122095</v>
      </c>
      <c r="N219" s="2">
        <v>90338.746396479604</v>
      </c>
      <c r="O219" s="2">
        <v>96171.370277274793</v>
      </c>
      <c r="P219" s="2">
        <v>101243.213417917</v>
      </c>
      <c r="Q219" s="2">
        <v>106330.006868339</v>
      </c>
      <c r="R219" s="2">
        <v>111621.70735695001</v>
      </c>
      <c r="S219" s="2">
        <v>116733.873477801</v>
      </c>
      <c r="T219" s="2">
        <v>472378.24999999901</v>
      </c>
      <c r="U219" s="2">
        <v>510039.38610478299</v>
      </c>
      <c r="V219" s="2">
        <v>542320.35990888299</v>
      </c>
      <c r="W219" s="2">
        <v>570297.20387243701</v>
      </c>
      <c r="X219" s="2">
        <v>598274.04783598997</v>
      </c>
      <c r="Y219" s="2">
        <v>627326.92425968102</v>
      </c>
      <c r="Z219" s="2">
        <v>655303.76822323399</v>
      </c>
      <c r="AA219" s="2">
        <v>11761298644.919901</v>
      </c>
      <c r="AB219" s="2">
        <v>13009852701.708</v>
      </c>
      <c r="AC219" s="2">
        <v>14135058250.250601</v>
      </c>
      <c r="AD219" s="2">
        <v>15131074538.248899</v>
      </c>
      <c r="AE219" s="2">
        <v>16145115499.4209</v>
      </c>
      <c r="AF219" s="2">
        <v>17199496990.650002</v>
      </c>
      <c r="AG219" s="2">
        <v>18239642746.811699</v>
      </c>
      <c r="AH219" s="1">
        <f>(Table1[[#This Row],[2050_BUILDINGS]]/Table1[[#This Row],[2020_BUILDINGS]])-1</f>
        <v>0.43680041480654208</v>
      </c>
      <c r="AI219" s="1">
        <f>(Table1[[#This Row],[2050_DWELLINGS]]/Table1[[#This Row],[2020_DWELLINGS]])-1</f>
        <v>0.39687758186584432</v>
      </c>
      <c r="AJ219" s="1">
        <f>(Table1[[#This Row],[2050_OCCUPANTS]]/Table1[[#This Row],[2020_OCCUPANTS]])-1</f>
        <v>0.38724373576309956</v>
      </c>
      <c r="AK219" s="1">
        <f>(Table1[[#This Row],[2050_TOTAL_REPL_COST_USD]]/Table1[[#This Row],[2020_TOTAL_REPL_COST_USD]])-1</f>
        <v>0.55081877414021885</v>
      </c>
      <c r="AL219"/>
      <c r="AM219"/>
    </row>
    <row r="220" spans="1:39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343676.63090168702</v>
      </c>
      <c r="G220" s="2">
        <v>373168.02588275902</v>
      </c>
      <c r="H220" s="2">
        <v>399417.87470056501</v>
      </c>
      <c r="I220" s="2">
        <v>422493.14483065798</v>
      </c>
      <c r="J220" s="2">
        <v>445847.52566767199</v>
      </c>
      <c r="K220" s="2">
        <v>470062.68193148298</v>
      </c>
      <c r="L220" s="2">
        <v>493794.72583885898</v>
      </c>
      <c r="M220" s="2">
        <v>384210.63745119201</v>
      </c>
      <c r="N220" s="2">
        <v>415341.087249959</v>
      </c>
      <c r="O220" s="2">
        <v>442157.137292734</v>
      </c>
      <c r="P220" s="2">
        <v>465475.42461045302</v>
      </c>
      <c r="Q220" s="2">
        <v>488862.44741727499</v>
      </c>
      <c r="R220" s="2">
        <v>513191.550067153</v>
      </c>
      <c r="S220" s="2">
        <v>536695.22616996197</v>
      </c>
      <c r="T220" s="2">
        <v>2171804.5</v>
      </c>
      <c r="U220" s="2">
        <v>2344955.2004555799</v>
      </c>
      <c r="V220" s="2">
        <v>2493370.0865603602</v>
      </c>
      <c r="W220" s="2">
        <v>2621996.3211845099</v>
      </c>
      <c r="X220" s="2">
        <v>2750622.5558086499</v>
      </c>
      <c r="Y220" s="2">
        <v>2884195.9533029599</v>
      </c>
      <c r="Z220" s="2">
        <v>3012822.1879270999</v>
      </c>
      <c r="AA220" s="2">
        <v>54073703272.496002</v>
      </c>
      <c r="AB220" s="2">
        <v>59814050799.135101</v>
      </c>
      <c r="AC220" s="2">
        <v>64987291679.192398</v>
      </c>
      <c r="AD220" s="2">
        <v>69566572491.439606</v>
      </c>
      <c r="AE220" s="2">
        <v>74228723474.593002</v>
      </c>
      <c r="AF220" s="2">
        <v>79076343929.954697</v>
      </c>
      <c r="AG220" s="2">
        <v>83858514222.274399</v>
      </c>
      <c r="AH220" s="1">
        <f>(Table1[[#This Row],[2050_BUILDINGS]]/Table1[[#This Row],[2020_BUILDINGS]])-1</f>
        <v>0.43680041480654275</v>
      </c>
      <c r="AI220" s="1">
        <f>(Table1[[#This Row],[2050_DWELLINGS]]/Table1[[#This Row],[2020_DWELLINGS]])-1</f>
        <v>0.39687758186586053</v>
      </c>
      <c r="AJ220" s="1">
        <f>(Table1[[#This Row],[2050_OCCUPANTS]]/Table1[[#This Row],[2020_OCCUPANTS]])-1</f>
        <v>0.38724373576309468</v>
      </c>
      <c r="AK220" s="1">
        <f>(Table1[[#This Row],[2050_TOTAL_REPL_COST_USD]]/Table1[[#This Row],[2020_TOTAL_REPL_COST_USD]])-1</f>
        <v>0.55081877414022262</v>
      </c>
      <c r="AL220"/>
      <c r="AM220"/>
    </row>
    <row r="221" spans="1:39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123902.36490692801</v>
      </c>
      <c r="G221" s="2">
        <v>134534.60828341899</v>
      </c>
      <c r="H221" s="2">
        <v>143998.20881523899</v>
      </c>
      <c r="I221" s="2">
        <v>152317.30962952299</v>
      </c>
      <c r="J221" s="2">
        <v>160737.035489414</v>
      </c>
      <c r="K221" s="2">
        <v>169467.088271313</v>
      </c>
      <c r="L221" s="2">
        <v>178022.96929378601</v>
      </c>
      <c r="M221" s="2">
        <v>138515.69272459199</v>
      </c>
      <c r="N221" s="2">
        <v>149738.84845841001</v>
      </c>
      <c r="O221" s="2">
        <v>159406.57596448201</v>
      </c>
      <c r="P221" s="2">
        <v>167813.28938187199</v>
      </c>
      <c r="Q221" s="2">
        <v>176244.78333097999</v>
      </c>
      <c r="R221" s="2">
        <v>185015.91608584399</v>
      </c>
      <c r="S221" s="2">
        <v>193489.46590360199</v>
      </c>
      <c r="T221" s="2">
        <v>782979.375</v>
      </c>
      <c r="U221" s="2">
        <v>845403.698747152</v>
      </c>
      <c r="V221" s="2">
        <v>898910.261958997</v>
      </c>
      <c r="W221" s="2">
        <v>945282.61674259603</v>
      </c>
      <c r="X221" s="2">
        <v>991654.97152619599</v>
      </c>
      <c r="Y221" s="2">
        <v>1039810.87841685</v>
      </c>
      <c r="Z221" s="2">
        <v>1086183.23320045</v>
      </c>
      <c r="AA221" s="2">
        <v>19494661877.823002</v>
      </c>
      <c r="AB221" s="2">
        <v>21564173069.410702</v>
      </c>
      <c r="AC221" s="2">
        <v>23429230863.973598</v>
      </c>
      <c r="AD221" s="2">
        <v>25080154060.938499</v>
      </c>
      <c r="AE221" s="2">
        <v>26760953627.817101</v>
      </c>
      <c r="AF221" s="2">
        <v>28508618684.398602</v>
      </c>
      <c r="AG221" s="2">
        <v>30232687635.6436</v>
      </c>
      <c r="AH221" s="1">
        <f>(Table1[[#This Row],[2050_BUILDINGS]]/Table1[[#This Row],[2020_BUILDINGS]])-1</f>
        <v>0.43680041480654452</v>
      </c>
      <c r="AI221" s="1">
        <f>(Table1[[#This Row],[2050_DWELLINGS]]/Table1[[#This Row],[2020_DWELLINGS]])-1</f>
        <v>0.39687758186585587</v>
      </c>
      <c r="AJ221" s="1">
        <f>(Table1[[#This Row],[2050_OCCUPANTS]]/Table1[[#This Row],[2020_OCCUPANTS]])-1</f>
        <v>0.38724373576309068</v>
      </c>
      <c r="AK221" s="1">
        <f>(Table1[[#This Row],[2050_TOTAL_REPL_COST_USD]]/Table1[[#This Row],[2020_TOTAL_REPL_COST_USD]])-1</f>
        <v>0.55081877414022284</v>
      </c>
      <c r="AL221"/>
      <c r="AM221"/>
    </row>
    <row r="222" spans="1:39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52883.056839157602</v>
      </c>
      <c r="G222" s="2">
        <v>57421.029388987998</v>
      </c>
      <c r="H222" s="2">
        <v>61460.210765415199</v>
      </c>
      <c r="I222" s="2">
        <v>65010.905552741802</v>
      </c>
      <c r="J222" s="2">
        <v>68604.548350062105</v>
      </c>
      <c r="K222" s="2">
        <v>72330.6425034774</v>
      </c>
      <c r="L222" s="2">
        <v>75982.398002739603</v>
      </c>
      <c r="M222" s="2">
        <v>59120.205308206299</v>
      </c>
      <c r="N222" s="2">
        <v>63910.386537047598</v>
      </c>
      <c r="O222" s="2">
        <v>68036.691822609602</v>
      </c>
      <c r="P222" s="2">
        <v>71624.780749050202</v>
      </c>
      <c r="Q222" s="2">
        <v>75223.446311928201</v>
      </c>
      <c r="R222" s="2">
        <v>78967.073904248202</v>
      </c>
      <c r="S222" s="2">
        <v>82583.689430340106</v>
      </c>
      <c r="T222" s="2">
        <v>334185.25</v>
      </c>
      <c r="U222" s="2">
        <v>360828.72095671901</v>
      </c>
      <c r="V222" s="2">
        <v>383665.98177676502</v>
      </c>
      <c r="W222" s="2">
        <v>403458.27448747098</v>
      </c>
      <c r="X222" s="2">
        <v>423250.56719817698</v>
      </c>
      <c r="Y222" s="2">
        <v>443804.10193621798</v>
      </c>
      <c r="Z222" s="2">
        <v>463596.39464692399</v>
      </c>
      <c r="AA222" s="2">
        <v>8320562024.1347198</v>
      </c>
      <c r="AB222" s="2">
        <v>9203854914.1148109</v>
      </c>
      <c r="AC222" s="2">
        <v>9999884573.6961308</v>
      </c>
      <c r="AD222" s="2">
        <v>10704518947.122</v>
      </c>
      <c r="AE222" s="2">
        <v>11421904923.549801</v>
      </c>
      <c r="AF222" s="2">
        <v>12167829915.315901</v>
      </c>
      <c r="AG222" s="2">
        <v>12903683798.4263</v>
      </c>
      <c r="AH222" s="1">
        <f>(Table1[[#This Row],[2050_BUILDINGS]]/Table1[[#This Row],[2020_BUILDINGS]])-1</f>
        <v>0.43680041480654253</v>
      </c>
      <c r="AI222" s="1">
        <f>(Table1[[#This Row],[2050_DWELLINGS]]/Table1[[#This Row],[2020_DWELLINGS]])-1</f>
        <v>0.3968775818658552</v>
      </c>
      <c r="AJ222" s="1">
        <f>(Table1[[#This Row],[2050_OCCUPANTS]]/Table1[[#This Row],[2020_OCCUPANTS]])-1</f>
        <v>0.38724373576309534</v>
      </c>
      <c r="AK222" s="1">
        <f>(Table1[[#This Row],[2050_TOTAL_REPL_COST_USD]]/Table1[[#This Row],[2020_TOTAL_REPL_COST_USD]])-1</f>
        <v>0.55081877414022307</v>
      </c>
      <c r="AL222"/>
      <c r="AM222"/>
    </row>
    <row r="223" spans="1:39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131641.986396864</v>
      </c>
      <c r="G223" s="2">
        <v>142938.37802738301</v>
      </c>
      <c r="H223" s="2">
        <v>152993.126969512</v>
      </c>
      <c r="I223" s="2">
        <v>161831.884462566</v>
      </c>
      <c r="J223" s="2">
        <v>170777.55259364299</v>
      </c>
      <c r="K223" s="2">
        <v>180052.93236885499</v>
      </c>
      <c r="L223" s="2">
        <v>189143.26066097099</v>
      </c>
      <c r="M223" s="2">
        <v>147168.14284456999</v>
      </c>
      <c r="N223" s="2">
        <v>159092.35846023599</v>
      </c>
      <c r="O223" s="2">
        <v>169363.985267351</v>
      </c>
      <c r="P223" s="2">
        <v>178295.82812737799</v>
      </c>
      <c r="Q223" s="2">
        <v>187253.99944709</v>
      </c>
      <c r="R223" s="2">
        <v>196573.02527576001</v>
      </c>
      <c r="S223" s="2">
        <v>205575.87950441201</v>
      </c>
      <c r="T223" s="2">
        <v>831888.5625</v>
      </c>
      <c r="U223" s="2">
        <v>898212.25199316605</v>
      </c>
      <c r="V223" s="2">
        <v>955061.12870159396</v>
      </c>
      <c r="W223" s="2">
        <v>1004330.1551822301</v>
      </c>
      <c r="X223" s="2">
        <v>1053599.1816628601</v>
      </c>
      <c r="Y223" s="2">
        <v>1104763.17070045</v>
      </c>
      <c r="Z223" s="2">
        <v>1154032.19718109</v>
      </c>
      <c r="AA223" s="2">
        <v>20712405414.211201</v>
      </c>
      <c r="AB223" s="2">
        <v>22911189628.990299</v>
      </c>
      <c r="AC223" s="2">
        <v>24892749165.853298</v>
      </c>
      <c r="AD223" s="2">
        <v>26646798083.324501</v>
      </c>
      <c r="AE223" s="2">
        <v>28432589612.688</v>
      </c>
      <c r="AF223" s="2">
        <v>30289423417.0919</v>
      </c>
      <c r="AG223" s="2">
        <v>32121187173.962299</v>
      </c>
      <c r="AH223" s="1">
        <f>(Table1[[#This Row],[2050_BUILDINGS]]/Table1[[#This Row],[2020_BUILDINGS]])-1</f>
        <v>0.43680041480653919</v>
      </c>
      <c r="AI223" s="1">
        <f>(Table1[[#This Row],[2050_DWELLINGS]]/Table1[[#This Row],[2020_DWELLINGS]])-1</f>
        <v>0.39687758186585742</v>
      </c>
      <c r="AJ223" s="1">
        <f>(Table1[[#This Row],[2050_OCCUPANTS]]/Table1[[#This Row],[2020_OCCUPANTS]])-1</f>
        <v>0.38724373576309379</v>
      </c>
      <c r="AK223" s="1">
        <f>(Table1[[#This Row],[2050_TOTAL_REPL_COST_USD]]/Table1[[#This Row],[2020_TOTAL_REPL_COST_USD]])-1</f>
        <v>0.55081877414022151</v>
      </c>
      <c r="AL223"/>
      <c r="AM223"/>
    </row>
    <row r="224" spans="1:39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87911.182030071795</v>
      </c>
      <c r="G224" s="2">
        <v>95454.969298061595</v>
      </c>
      <c r="H224" s="2">
        <v>102169.58132050101</v>
      </c>
      <c r="I224" s="2">
        <v>108072.14812429401</v>
      </c>
      <c r="J224" s="2">
        <v>114046.11039102</v>
      </c>
      <c r="K224" s="2">
        <v>120240.255755543</v>
      </c>
      <c r="L224" s="2">
        <v>126310.82280694001</v>
      </c>
      <c r="M224" s="2">
        <v>98279.627562235604</v>
      </c>
      <c r="N224" s="2">
        <v>106242.678851923</v>
      </c>
      <c r="O224" s="2">
        <v>113102.123005728</v>
      </c>
      <c r="P224" s="2">
        <v>119066.852686764</v>
      </c>
      <c r="Q224" s="2">
        <v>125049.16464588</v>
      </c>
      <c r="R224" s="2">
        <v>131272.45706489001</v>
      </c>
      <c r="S224" s="2">
        <v>137284.60849581199</v>
      </c>
      <c r="T224" s="2">
        <v>555539.375</v>
      </c>
      <c r="U224" s="2">
        <v>599830.66913439601</v>
      </c>
      <c r="V224" s="2">
        <v>637794.635535307</v>
      </c>
      <c r="W224" s="2">
        <v>670696.73974942998</v>
      </c>
      <c r="X224" s="2">
        <v>703598.84396355401</v>
      </c>
      <c r="Y224" s="2">
        <v>737766.41372437298</v>
      </c>
      <c r="Z224" s="2">
        <v>770668.51793849596</v>
      </c>
      <c r="AA224" s="2">
        <v>13831848732.2122</v>
      </c>
      <c r="AB224" s="2">
        <v>15300207913.359501</v>
      </c>
      <c r="AC224" s="2">
        <v>16623503359.718201</v>
      </c>
      <c r="AD224" s="2">
        <v>17794866067.726799</v>
      </c>
      <c r="AE224" s="2">
        <v>18987426651.9492</v>
      </c>
      <c r="AF224" s="2">
        <v>20227429625.517399</v>
      </c>
      <c r="AG224" s="2">
        <v>21450690694.982399</v>
      </c>
      <c r="AH224" s="1">
        <f>(Table1[[#This Row],[2050_BUILDINGS]]/Table1[[#This Row],[2020_BUILDINGS]])-1</f>
        <v>0.43680041480653542</v>
      </c>
      <c r="AI224" s="1">
        <f>(Table1[[#This Row],[2050_DWELLINGS]]/Table1[[#This Row],[2020_DWELLINGS]])-1</f>
        <v>0.39687758186584987</v>
      </c>
      <c r="AJ224" s="1">
        <f>(Table1[[#This Row],[2050_OCCUPANTS]]/Table1[[#This Row],[2020_OCCUPANTS]])-1</f>
        <v>0.3872437357630969</v>
      </c>
      <c r="AK224" s="1">
        <f>(Table1[[#This Row],[2050_TOTAL_REPL_COST_USD]]/Table1[[#This Row],[2020_TOTAL_REPL_COST_USD]])-1</f>
        <v>0.55081877414022862</v>
      </c>
      <c r="AL224"/>
      <c r="AM224"/>
    </row>
    <row r="225" spans="1:39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182380.105064401</v>
      </c>
      <c r="G225" s="2">
        <v>198030.40895917499</v>
      </c>
      <c r="H225" s="2">
        <v>211960.509975225</v>
      </c>
      <c r="I225" s="2">
        <v>224205.94598195699</v>
      </c>
      <c r="J225" s="2">
        <v>236599.498664296</v>
      </c>
      <c r="K225" s="2">
        <v>249449.842116388</v>
      </c>
      <c r="L225" s="2">
        <v>262043.810608992</v>
      </c>
      <c r="M225" s="2">
        <v>203890.43107575699</v>
      </c>
      <c r="N225" s="2">
        <v>220410.53804405799</v>
      </c>
      <c r="O225" s="2">
        <v>234641.107086189</v>
      </c>
      <c r="P225" s="2">
        <v>247015.505891746</v>
      </c>
      <c r="Q225" s="2">
        <v>259426.380804774</v>
      </c>
      <c r="R225" s="2">
        <v>272337.19259248802</v>
      </c>
      <c r="S225" s="2">
        <v>284809.97232669202</v>
      </c>
      <c r="T225" s="2">
        <v>1152519.25</v>
      </c>
      <c r="U225" s="2">
        <v>1244405.75056947</v>
      </c>
      <c r="V225" s="2">
        <v>1323165.60820045</v>
      </c>
      <c r="W225" s="2">
        <v>1391424.15148063</v>
      </c>
      <c r="X225" s="2">
        <v>1459682.6947608099</v>
      </c>
      <c r="Y225" s="2">
        <v>1530566.5666286999</v>
      </c>
      <c r="Z225" s="2">
        <v>1598825.10990888</v>
      </c>
      <c r="AA225" s="2">
        <v>28695485224.540001</v>
      </c>
      <c r="AB225" s="2">
        <v>31741735946.527901</v>
      </c>
      <c r="AC225" s="2">
        <v>34487038159.113297</v>
      </c>
      <c r="AD225" s="2">
        <v>36917141461.353699</v>
      </c>
      <c r="AE225" s="2">
        <v>39391221773.136299</v>
      </c>
      <c r="AF225" s="2">
        <v>41963725832.087303</v>
      </c>
      <c r="AG225" s="2">
        <v>44501497219.280098</v>
      </c>
      <c r="AH225" s="1">
        <f>(Table1[[#This Row],[2050_BUILDINGS]]/Table1[[#This Row],[2020_BUILDINGS]])-1</f>
        <v>0.43680041480654164</v>
      </c>
      <c r="AI225" s="1">
        <f>(Table1[[#This Row],[2050_DWELLINGS]]/Table1[[#This Row],[2020_DWELLINGS]])-1</f>
        <v>0.39687758186586386</v>
      </c>
      <c r="AJ225" s="1">
        <f>(Table1[[#This Row],[2050_OCCUPANTS]]/Table1[[#This Row],[2020_OCCUPANTS]])-1</f>
        <v>0.38724373576309468</v>
      </c>
      <c r="AK225" s="1">
        <f>(Table1[[#This Row],[2050_TOTAL_REPL_COST_USD]]/Table1[[#This Row],[2020_TOTAL_REPL_COST_USD]])-1</f>
        <v>0.55081877414022618</v>
      </c>
      <c r="AL225"/>
      <c r="AM225"/>
    </row>
    <row r="226" spans="1:39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86175.0394643943</v>
      </c>
      <c r="G226" s="2">
        <v>93569.845796399197</v>
      </c>
      <c r="H226" s="2">
        <v>100151.85211982499</v>
      </c>
      <c r="I226" s="2">
        <v>105937.85016366999</v>
      </c>
      <c r="J226" s="2">
        <v>111793.833693932</v>
      </c>
      <c r="K226" s="2">
        <v>117865.651964483</v>
      </c>
      <c r="L226" s="2">
        <v>123816.33244841101</v>
      </c>
      <c r="M226" s="2">
        <v>96338.720378307902</v>
      </c>
      <c r="N226" s="2">
        <v>104144.51076013999</v>
      </c>
      <c r="O226" s="2">
        <v>110868.488950488</v>
      </c>
      <c r="P226" s="2">
        <v>116715.42222778</v>
      </c>
      <c r="Q226" s="2">
        <v>122579.590553816</v>
      </c>
      <c r="R226" s="2">
        <v>128679.980258772</v>
      </c>
      <c r="S226" s="2">
        <v>134573.39876210099</v>
      </c>
      <c r="T226" s="2">
        <v>544568.125</v>
      </c>
      <c r="U226" s="2">
        <v>587984.71810933901</v>
      </c>
      <c r="V226" s="2">
        <v>625198.94077448698</v>
      </c>
      <c r="W226" s="2">
        <v>657451.26708428201</v>
      </c>
      <c r="X226" s="2">
        <v>689703.59339407703</v>
      </c>
      <c r="Y226" s="2">
        <v>723196.39379271003</v>
      </c>
      <c r="Z226" s="2">
        <v>755448.72010250494</v>
      </c>
      <c r="AA226" s="2">
        <v>13558685969.6208</v>
      </c>
      <c r="AB226" s="2">
        <v>14998046781.991501</v>
      </c>
      <c r="AC226" s="2">
        <v>16295208697.912701</v>
      </c>
      <c r="AD226" s="2">
        <v>17443438368.573101</v>
      </c>
      <c r="AE226" s="2">
        <v>18612447282.2957</v>
      </c>
      <c r="AF226" s="2">
        <v>19827961653.910599</v>
      </c>
      <c r="AG226" s="2">
        <v>21027064754.359699</v>
      </c>
      <c r="AH226" s="1">
        <f>(Table1[[#This Row],[2050_BUILDINGS]]/Table1[[#This Row],[2020_BUILDINGS]])-1</f>
        <v>0.43680041480653209</v>
      </c>
      <c r="AI226" s="1">
        <f>(Table1[[#This Row],[2050_DWELLINGS]]/Table1[[#This Row],[2020_DWELLINGS]])-1</f>
        <v>0.39687758186584965</v>
      </c>
      <c r="AJ226" s="1">
        <f>(Table1[[#This Row],[2050_OCCUPANTS]]/Table1[[#This Row],[2020_OCCUPANTS]])-1</f>
        <v>0.38724373576309667</v>
      </c>
      <c r="AK226" s="1">
        <f>(Table1[[#This Row],[2050_TOTAL_REPL_COST_USD]]/Table1[[#This Row],[2020_TOTAL_REPL_COST_USD]])-1</f>
        <v>0.55081877414023261</v>
      </c>
      <c r="AL226"/>
      <c r="AM226"/>
    </row>
    <row r="227" spans="1:39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68691.043368878207</v>
      </c>
      <c r="G227" s="2">
        <v>74585.522392193001</v>
      </c>
      <c r="H227" s="2">
        <v>79832.109856809693</v>
      </c>
      <c r="I227" s="2">
        <v>84444.190629064004</v>
      </c>
      <c r="J227" s="2">
        <v>89112.057579224798</v>
      </c>
      <c r="K227" s="2">
        <v>93951.968703637001</v>
      </c>
      <c r="L227" s="2">
        <v>98695.319605898607</v>
      </c>
      <c r="M227" s="2">
        <v>76792.621862886896</v>
      </c>
      <c r="N227" s="2">
        <v>83014.700657157198</v>
      </c>
      <c r="O227" s="2">
        <v>88374.455411612202</v>
      </c>
      <c r="P227" s="2">
        <v>93035.108308572395</v>
      </c>
      <c r="Q227" s="2">
        <v>97709.499446769594</v>
      </c>
      <c r="R227" s="2">
        <v>102572.18516637701</v>
      </c>
      <c r="S227" s="2">
        <v>107269.89193296801</v>
      </c>
      <c r="T227" s="2">
        <v>434081.0625</v>
      </c>
      <c r="U227" s="2">
        <v>468688.89208428201</v>
      </c>
      <c r="V227" s="2">
        <v>498352.74601366703</v>
      </c>
      <c r="W227" s="2">
        <v>524061.41941913398</v>
      </c>
      <c r="X227" s="2">
        <v>549770.09282460099</v>
      </c>
      <c r="Y227" s="2">
        <v>576467.56136104697</v>
      </c>
      <c r="Z227" s="2">
        <v>602176.23476651404</v>
      </c>
      <c r="AA227" s="2">
        <v>10807773245.628099</v>
      </c>
      <c r="AB227" s="2">
        <v>11955103105.8815</v>
      </c>
      <c r="AC227" s="2">
        <v>12989084708.638</v>
      </c>
      <c r="AD227" s="2">
        <v>13904350829.721201</v>
      </c>
      <c r="AE227" s="2">
        <v>14836180307.1455</v>
      </c>
      <c r="AF227" s="2">
        <v>15805079781.2281</v>
      </c>
      <c r="AG227" s="2">
        <v>16760897655.970501</v>
      </c>
      <c r="AH227" s="1">
        <f>(Table1[[#This Row],[2050_BUILDINGS]]/Table1[[#This Row],[2020_BUILDINGS]])-1</f>
        <v>0.43680041480654541</v>
      </c>
      <c r="AI227" s="1">
        <f>(Table1[[#This Row],[2050_DWELLINGS]]/Table1[[#This Row],[2020_DWELLINGS]])-1</f>
        <v>0.39687758186584943</v>
      </c>
      <c r="AJ227" s="1">
        <f>(Table1[[#This Row],[2050_OCCUPANTS]]/Table1[[#This Row],[2020_OCCUPANTS]])-1</f>
        <v>0.38724373576309623</v>
      </c>
      <c r="AK227" s="1">
        <f>(Table1[[#This Row],[2050_TOTAL_REPL_COST_USD]]/Table1[[#This Row],[2020_TOTAL_REPL_COST_USD]])-1</f>
        <v>0.55081877414022595</v>
      </c>
      <c r="AL227"/>
      <c r="AM227"/>
    </row>
    <row r="228" spans="1:39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52922.093837600798</v>
      </c>
      <c r="G228" s="2">
        <v>57463.416209433897</v>
      </c>
      <c r="H228" s="2">
        <v>61505.579212236902</v>
      </c>
      <c r="I228" s="2">
        <v>65058.895036908303</v>
      </c>
      <c r="J228" s="2">
        <v>68655.190574759894</v>
      </c>
      <c r="K228" s="2">
        <v>72384.035241106103</v>
      </c>
      <c r="L228" s="2">
        <v>76038.486378295594</v>
      </c>
      <c r="M228" s="2">
        <v>59163.846419377303</v>
      </c>
      <c r="N228" s="2">
        <v>63957.563644591602</v>
      </c>
      <c r="O228" s="2">
        <v>68086.914869299901</v>
      </c>
      <c r="P228" s="2">
        <v>71677.652436537901</v>
      </c>
      <c r="Q228" s="2">
        <v>75278.974447631597</v>
      </c>
      <c r="R228" s="2">
        <v>79025.365495644801</v>
      </c>
      <c r="S228" s="2">
        <v>82644.650720182501</v>
      </c>
      <c r="T228" s="2">
        <v>334431.9375</v>
      </c>
      <c r="U228" s="2">
        <v>361095.076025057</v>
      </c>
      <c r="V228" s="2">
        <v>383949.19476082001</v>
      </c>
      <c r="W228" s="2">
        <v>403756.09766514797</v>
      </c>
      <c r="X228" s="2">
        <v>423563.000569475</v>
      </c>
      <c r="Y228" s="2">
        <v>444131.70743166201</v>
      </c>
      <c r="Z228" s="2">
        <v>463938.61033598997</v>
      </c>
      <c r="AA228" s="2">
        <v>8326704062.5530195</v>
      </c>
      <c r="AB228" s="2">
        <v>9210648978.0632591</v>
      </c>
      <c r="AC228" s="2">
        <v>10007266247.5604</v>
      </c>
      <c r="AD228" s="2">
        <v>10712420765.104</v>
      </c>
      <c r="AE228" s="2">
        <v>11430336298.5756</v>
      </c>
      <c r="AF228" s="2">
        <v>12176811914.198999</v>
      </c>
      <c r="AG228" s="2">
        <v>12913208986.916901</v>
      </c>
      <c r="AH228" s="1">
        <f>(Table1[[#This Row],[2050_BUILDINGS]]/Table1[[#This Row],[2020_BUILDINGS]])-1</f>
        <v>0.43680041480654253</v>
      </c>
      <c r="AI228" s="1">
        <f>(Table1[[#This Row],[2050_DWELLINGS]]/Table1[[#This Row],[2020_DWELLINGS]])-1</f>
        <v>0.39687758186585342</v>
      </c>
      <c r="AJ228" s="1">
        <f>(Table1[[#This Row],[2050_OCCUPANTS]]/Table1[[#This Row],[2020_OCCUPANTS]])-1</f>
        <v>0.38724373576309512</v>
      </c>
      <c r="AK228" s="1">
        <f>(Table1[[#This Row],[2050_TOTAL_REPL_COST_USD]]/Table1[[#This Row],[2020_TOTAL_REPL_COST_USD]])-1</f>
        <v>0.5508187741402244</v>
      </c>
      <c r="AL228"/>
      <c r="AM228"/>
    </row>
    <row r="229" spans="1:39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158578.30654639399</v>
      </c>
      <c r="G229" s="2">
        <v>172186.14325475399</v>
      </c>
      <c r="H229" s="2">
        <v>184298.27482944101</v>
      </c>
      <c r="I229" s="2">
        <v>194945.60121509101</v>
      </c>
      <c r="J229" s="2">
        <v>205721.71407983999</v>
      </c>
      <c r="K229" s="2">
        <v>216895.003526366</v>
      </c>
      <c r="L229" s="2">
        <v>227845.37662517899</v>
      </c>
      <c r="M229" s="2">
        <v>177281.394094991</v>
      </c>
      <c r="N229" s="2">
        <v>191645.51887753399</v>
      </c>
      <c r="O229" s="2">
        <v>204018.90543247599</v>
      </c>
      <c r="P229" s="2">
        <v>214778.36412684401</v>
      </c>
      <c r="Q229" s="2">
        <v>225569.53855769601</v>
      </c>
      <c r="R229" s="2">
        <v>236795.404825904</v>
      </c>
      <c r="S229" s="2">
        <v>247640.40509321899</v>
      </c>
      <c r="T229" s="2">
        <v>1002107.9375</v>
      </c>
      <c r="U229" s="2">
        <v>1082002.64777904</v>
      </c>
      <c r="V229" s="2">
        <v>1150483.8280182199</v>
      </c>
      <c r="W229" s="2">
        <v>1209834.1842255101</v>
      </c>
      <c r="X229" s="2">
        <v>1269184.5404328001</v>
      </c>
      <c r="Y229" s="2">
        <v>1330817.6026480601</v>
      </c>
      <c r="Z229" s="2">
        <v>1390167.95885535</v>
      </c>
      <c r="AA229" s="2">
        <v>24950536413.101601</v>
      </c>
      <c r="AB229" s="2">
        <v>27599231459.296398</v>
      </c>
      <c r="AC229" s="2">
        <v>29986253748.137199</v>
      </c>
      <c r="AD229" s="2">
        <v>32099212649.361698</v>
      </c>
      <c r="AE229" s="2">
        <v>34250409272.2813</v>
      </c>
      <c r="AF229" s="2">
        <v>36487184698.5709</v>
      </c>
      <c r="AG229" s="2">
        <v>38693760294.307198</v>
      </c>
      <c r="AH229" s="1">
        <f>(Table1[[#This Row],[2050_BUILDINGS]]/Table1[[#This Row],[2020_BUILDINGS]])-1</f>
        <v>0.43680041480654919</v>
      </c>
      <c r="AI229" s="1">
        <f>(Table1[[#This Row],[2050_DWELLINGS]]/Table1[[#This Row],[2020_DWELLINGS]])-1</f>
        <v>0.39687758186585653</v>
      </c>
      <c r="AJ229" s="1">
        <f>(Table1[[#This Row],[2050_OCCUPANTS]]/Table1[[#This Row],[2020_OCCUPANTS]])-1</f>
        <v>0.3872437357630949</v>
      </c>
      <c r="AK229" s="1">
        <f>(Table1[[#This Row],[2050_TOTAL_REPL_COST_USD]]/Table1[[#This Row],[2020_TOTAL_REPL_COST_USD]])-1</f>
        <v>0.55081877414022196</v>
      </c>
      <c r="AL229"/>
      <c r="AM229"/>
    </row>
    <row r="230" spans="1:39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116659.295619638</v>
      </c>
      <c r="G230" s="2">
        <v>126670.00061376501</v>
      </c>
      <c r="H230" s="2">
        <v>135580.37914364299</v>
      </c>
      <c r="I230" s="2">
        <v>143413.16298043399</v>
      </c>
      <c r="J230" s="2">
        <v>151340.68953622799</v>
      </c>
      <c r="K230" s="2">
        <v>159560.40196079499</v>
      </c>
      <c r="L230" s="2">
        <v>167616.124337335</v>
      </c>
      <c r="M230" s="2">
        <v>130418.359307793</v>
      </c>
      <c r="N230" s="2">
        <v>140985.433176967</v>
      </c>
      <c r="O230" s="2">
        <v>150088.00585141199</v>
      </c>
      <c r="P230" s="2">
        <v>158003.280644477</v>
      </c>
      <c r="Q230" s="2">
        <v>165941.88735196801</v>
      </c>
      <c r="R230" s="2">
        <v>174200.27830146599</v>
      </c>
      <c r="S230" s="2">
        <v>182178.48238078301</v>
      </c>
      <c r="T230" s="2">
        <v>737208.06249999895</v>
      </c>
      <c r="U230" s="2">
        <v>795983.19276765303</v>
      </c>
      <c r="V230" s="2">
        <v>846361.87585421395</v>
      </c>
      <c r="W230" s="2">
        <v>890023.401195899</v>
      </c>
      <c r="X230" s="2">
        <v>933684.92653758498</v>
      </c>
      <c r="Y230" s="2">
        <v>979025.74131548905</v>
      </c>
      <c r="Z230" s="2">
        <v>1022687.26665717</v>
      </c>
      <c r="AA230" s="2">
        <v>18355045319.096001</v>
      </c>
      <c r="AB230" s="2">
        <v>20303577278.667099</v>
      </c>
      <c r="AC230" s="2">
        <v>22059607752.8801</v>
      </c>
      <c r="AD230" s="2">
        <v>23614021483.6003</v>
      </c>
      <c r="AE230" s="2">
        <v>25196565075.057598</v>
      </c>
      <c r="AF230" s="2">
        <v>26842065341.6021</v>
      </c>
      <c r="AG230" s="2">
        <v>28465348881.048698</v>
      </c>
      <c r="AH230" s="1">
        <f>(Table1[[#This Row],[2050_BUILDINGS]]/Table1[[#This Row],[2020_BUILDINGS]])-1</f>
        <v>0.43680041480654297</v>
      </c>
      <c r="AI230" s="1">
        <f>(Table1[[#This Row],[2050_DWELLINGS]]/Table1[[#This Row],[2020_DWELLINGS]])-1</f>
        <v>0.39687758186586186</v>
      </c>
      <c r="AJ230" s="1">
        <f>(Table1[[#This Row],[2050_OCCUPANTS]]/Table1[[#This Row],[2020_OCCUPANTS]])-1</f>
        <v>0.38724373576309268</v>
      </c>
      <c r="AK230" s="1">
        <f>(Table1[[#This Row],[2050_TOTAL_REPL_COST_USD]]/Table1[[#This Row],[2020_TOTAL_REPL_COST_USD]])-1</f>
        <v>0.55081877414022307</v>
      </c>
      <c r="AL230"/>
      <c r="AM230"/>
    </row>
    <row r="231" spans="1:39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110502.880099104</v>
      </c>
      <c r="G231" s="2">
        <v>121312.344852162</v>
      </c>
      <c r="H231" s="2">
        <v>131010.951472475</v>
      </c>
      <c r="I231" s="2">
        <v>140708.43077058601</v>
      </c>
      <c r="J231" s="2">
        <v>151521.38658764801</v>
      </c>
      <c r="K231" s="2">
        <v>162417.99892856399</v>
      </c>
      <c r="L231" s="2">
        <v>173684.30936235201</v>
      </c>
      <c r="M231" s="2">
        <v>119750.00978172899</v>
      </c>
      <c r="N231" s="2">
        <v>131534.90850157</v>
      </c>
      <c r="O231" s="2">
        <v>142228.53712249099</v>
      </c>
      <c r="P231" s="2">
        <v>153026.77638156901</v>
      </c>
      <c r="Q231" s="2">
        <v>165160.248966271</v>
      </c>
      <c r="R231" s="2">
        <v>177507.50133999399</v>
      </c>
      <c r="S231" s="2">
        <v>190029.52003373401</v>
      </c>
      <c r="T231" s="2">
        <v>457988.6875</v>
      </c>
      <c r="U231" s="2">
        <v>502889.53921568597</v>
      </c>
      <c r="V231" s="2">
        <v>543300.30575980397</v>
      </c>
      <c r="W231" s="2">
        <v>583711.07230392098</v>
      </c>
      <c r="X231" s="2">
        <v>628611.92401960702</v>
      </c>
      <c r="Y231" s="2">
        <v>673512.77573529305</v>
      </c>
      <c r="Z231" s="2">
        <v>718413.62745098001</v>
      </c>
      <c r="AA231" s="2">
        <v>11922960992.3591</v>
      </c>
      <c r="AB231" s="2">
        <v>13144332061.521</v>
      </c>
      <c r="AC231" s="2">
        <v>14341780673.384399</v>
      </c>
      <c r="AD231" s="2">
        <v>15648688996.8564</v>
      </c>
      <c r="AE231" s="2">
        <v>17233052504.360001</v>
      </c>
      <c r="AF231" s="2">
        <v>19020478601.323799</v>
      </c>
      <c r="AG231" s="2">
        <v>21128666102.285301</v>
      </c>
      <c r="AH231" s="1">
        <f>(Table1[[#This Row],[2050_BUILDINGS]]/Table1[[#This Row],[2020_BUILDINGS]])-1</f>
        <v>0.57176273782714104</v>
      </c>
      <c r="AI231" s="1">
        <f>(Table1[[#This Row],[2050_DWELLINGS]]/Table1[[#This Row],[2020_DWELLINGS]])-1</f>
        <v>0.58688521512528502</v>
      </c>
      <c r="AJ231" s="1">
        <f>(Table1[[#This Row],[2050_OCCUPANTS]]/Table1[[#This Row],[2020_OCCUPANTS]])-1</f>
        <v>0.56862745098039125</v>
      </c>
      <c r="AK231" s="1">
        <f>(Table1[[#This Row],[2050_TOTAL_REPL_COST_USD]]/Table1[[#This Row],[2020_TOTAL_REPL_COST_USD]])-1</f>
        <v>0.77209890360504674</v>
      </c>
      <c r="AL231"/>
      <c r="AM231"/>
    </row>
    <row r="232" spans="1:39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1282410.2399867701</v>
      </c>
      <c r="G232" s="2">
        <v>1407856.4570959201</v>
      </c>
      <c r="H232" s="2">
        <v>1520410.9211274299</v>
      </c>
      <c r="I232" s="2">
        <v>1632952.3023367201</v>
      </c>
      <c r="J232" s="2">
        <v>1758439.0340118399</v>
      </c>
      <c r="K232" s="2">
        <v>1884896.6180551201</v>
      </c>
      <c r="L232" s="2">
        <v>2015644.6298191799</v>
      </c>
      <c r="M232" s="2">
        <v>1389725.21480778</v>
      </c>
      <c r="N232" s="2">
        <v>1526491.5577481301</v>
      </c>
      <c r="O232" s="2">
        <v>1650593.4710538001</v>
      </c>
      <c r="P232" s="2">
        <v>1775909.4138350999</v>
      </c>
      <c r="Q232" s="2">
        <v>1916721.0331817199</v>
      </c>
      <c r="R232" s="2">
        <v>2060013.6140227199</v>
      </c>
      <c r="S232" s="2">
        <v>2205334.3964652801</v>
      </c>
      <c r="T232" s="2">
        <v>5315059.4999999898</v>
      </c>
      <c r="U232" s="2">
        <v>5836143.7647058703</v>
      </c>
      <c r="V232" s="2">
        <v>6305119.6029411796</v>
      </c>
      <c r="W232" s="2">
        <v>6774095.4411764704</v>
      </c>
      <c r="X232" s="2">
        <v>7295179.7058823397</v>
      </c>
      <c r="Y232" s="2">
        <v>7816263.9705882296</v>
      </c>
      <c r="Z232" s="2">
        <v>8337348.2352941101</v>
      </c>
      <c r="AA232" s="2">
        <v>138368585993.88</v>
      </c>
      <c r="AB232" s="2">
        <v>152542866017.27802</v>
      </c>
      <c r="AC232" s="2">
        <v>166439520659.53101</v>
      </c>
      <c r="AD232" s="2">
        <v>181606479341.888</v>
      </c>
      <c r="AE232" s="2">
        <v>199993366489.642</v>
      </c>
      <c r="AF232" s="2">
        <v>220736839672.51401</v>
      </c>
      <c r="AG232" s="2">
        <v>245202819533.13501</v>
      </c>
      <c r="AH232" s="1">
        <f>(Table1[[#This Row],[2050_BUILDINGS]]/Table1[[#This Row],[2020_BUILDINGS]])-1</f>
        <v>0.57176273782715126</v>
      </c>
      <c r="AI232" s="1">
        <f>(Table1[[#This Row],[2050_DWELLINGS]]/Table1[[#This Row],[2020_DWELLINGS]])-1</f>
        <v>0.58688521512528724</v>
      </c>
      <c r="AJ232" s="1">
        <f>(Table1[[#This Row],[2050_OCCUPANTS]]/Table1[[#This Row],[2020_OCCUPANTS]])-1</f>
        <v>0.56862745098039369</v>
      </c>
      <c r="AK232" s="1">
        <f>(Table1[[#This Row],[2050_TOTAL_REPL_COST_USD]]/Table1[[#This Row],[2020_TOTAL_REPL_COST_USD]])-1</f>
        <v>0.77209890360504407</v>
      </c>
      <c r="AL232"/>
      <c r="AM232"/>
    </row>
    <row r="233" spans="1:39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883053.884881887</v>
      </c>
      <c r="G233" s="2">
        <v>969434.79943471402</v>
      </c>
      <c r="H233" s="2">
        <v>1046938.59161033</v>
      </c>
      <c r="I233" s="2">
        <v>1124433.37509541</v>
      </c>
      <c r="J233" s="2">
        <v>1210842.1875422001</v>
      </c>
      <c r="K233" s="2">
        <v>1297919.51847753</v>
      </c>
      <c r="L233" s="2">
        <v>1387951.1917508401</v>
      </c>
      <c r="M233" s="2">
        <v>956949.82119526505</v>
      </c>
      <c r="N233" s="2">
        <v>1051125.6525234799</v>
      </c>
      <c r="O233" s="2">
        <v>1136580.8939499401</v>
      </c>
      <c r="P233" s="2">
        <v>1222872.1030031401</v>
      </c>
      <c r="Q233" s="2">
        <v>1319833.4681134401</v>
      </c>
      <c r="R233" s="2">
        <v>1418503.1965988399</v>
      </c>
      <c r="S233" s="2">
        <v>1518569.5228715499</v>
      </c>
      <c r="T233" s="2">
        <v>3659892.7499999902</v>
      </c>
      <c r="U233" s="2">
        <v>4018705.7647058801</v>
      </c>
      <c r="V233" s="2">
        <v>4341637.4779411703</v>
      </c>
      <c r="W233" s="2">
        <v>4664569.1911764704</v>
      </c>
      <c r="X233" s="2">
        <v>5023382.20588235</v>
      </c>
      <c r="Y233" s="2">
        <v>5382195.2205882296</v>
      </c>
      <c r="Z233" s="2">
        <v>5741008.2352941101</v>
      </c>
      <c r="AA233" s="2">
        <v>95279118645.191605</v>
      </c>
      <c r="AB233" s="2">
        <v>105039375269.619</v>
      </c>
      <c r="AC233" s="2">
        <v>114608462045.494</v>
      </c>
      <c r="AD233" s="2">
        <v>125052266507.345</v>
      </c>
      <c r="AE233" s="2">
        <v>137713279044.85901</v>
      </c>
      <c r="AF233" s="2">
        <v>151997011355.25299</v>
      </c>
      <c r="AG233" s="2">
        <v>168844021687.599</v>
      </c>
      <c r="AH233" s="1">
        <f>(Table1[[#This Row],[2050_BUILDINGS]]/Table1[[#This Row],[2020_BUILDINGS]])-1</f>
        <v>0.57176273782713238</v>
      </c>
      <c r="AI233" s="1">
        <f>(Table1[[#This Row],[2050_DWELLINGS]]/Table1[[#This Row],[2020_DWELLINGS]])-1</f>
        <v>0.58688521512528369</v>
      </c>
      <c r="AJ233" s="1">
        <f>(Table1[[#This Row],[2050_OCCUPANTS]]/Table1[[#This Row],[2020_OCCUPANTS]])-1</f>
        <v>0.56862745098039436</v>
      </c>
      <c r="AK233" s="1">
        <f>(Table1[[#This Row],[2050_TOTAL_REPL_COST_USD]]/Table1[[#This Row],[2020_TOTAL_REPL_COST_USD]])-1</f>
        <v>0.77209890360504452</v>
      </c>
      <c r="AL233"/>
      <c r="AM233"/>
    </row>
    <row r="234" spans="1:39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795019.09640191996</v>
      </c>
      <c r="G234" s="2">
        <v>872788.389771085</v>
      </c>
      <c r="H234" s="2">
        <v>942565.55272578204</v>
      </c>
      <c r="I234" s="2">
        <v>1012334.6050984</v>
      </c>
      <c r="J234" s="2">
        <v>1090129.01512107</v>
      </c>
      <c r="K234" s="2">
        <v>1168525.29664194</v>
      </c>
      <c r="L234" s="2">
        <v>1249581.39158554</v>
      </c>
      <c r="M234" s="2">
        <v>861548.08350160799</v>
      </c>
      <c r="N234" s="2">
        <v>946335.19061622396</v>
      </c>
      <c r="O234" s="2">
        <v>1023271.09451156</v>
      </c>
      <c r="P234" s="2">
        <v>1100959.6254420099</v>
      </c>
      <c r="Q234" s="2">
        <v>1188254.56654993</v>
      </c>
      <c r="R234" s="2">
        <v>1277087.5582004699</v>
      </c>
      <c r="S234" s="2">
        <v>1367177.9158282301</v>
      </c>
      <c r="T234" s="2">
        <v>3295024.9999999902</v>
      </c>
      <c r="U234" s="2">
        <v>3618066.66666666</v>
      </c>
      <c r="V234" s="2">
        <v>3908804.16666666</v>
      </c>
      <c r="W234" s="2">
        <v>4199541.6666666605</v>
      </c>
      <c r="X234" s="2">
        <v>4522583.33333332</v>
      </c>
      <c r="Y234" s="2">
        <v>4845624.9999999898</v>
      </c>
      <c r="Z234" s="2">
        <v>5168666.6666666605</v>
      </c>
      <c r="AA234" s="2">
        <v>85780403787.480698</v>
      </c>
      <c r="AB234" s="2">
        <v>94567625649.079498</v>
      </c>
      <c r="AC234" s="2">
        <v>103182736065.54601</v>
      </c>
      <c r="AD234" s="2">
        <v>112585360444.883</v>
      </c>
      <c r="AE234" s="2">
        <v>123984151525.967</v>
      </c>
      <c r="AF234" s="2">
        <v>136843887663.332</v>
      </c>
      <c r="AG234" s="2">
        <v>152011359502.59201</v>
      </c>
      <c r="AH234" s="1">
        <f>(Table1[[#This Row],[2050_BUILDINGS]]/Table1[[#This Row],[2020_BUILDINGS]])-1</f>
        <v>0.57176273782713927</v>
      </c>
      <c r="AI234" s="1">
        <f>(Table1[[#This Row],[2050_DWELLINGS]]/Table1[[#This Row],[2020_DWELLINGS]])-1</f>
        <v>0.58688521512528946</v>
      </c>
      <c r="AJ234" s="1">
        <f>(Table1[[#This Row],[2050_OCCUPANTS]]/Table1[[#This Row],[2020_OCCUPANTS]])-1</f>
        <v>0.56862745098039502</v>
      </c>
      <c r="AK234" s="1">
        <f>(Table1[[#This Row],[2050_TOTAL_REPL_COST_USD]]/Table1[[#This Row],[2020_TOTAL_REPL_COST_USD]])-1</f>
        <v>0.7720989036050383</v>
      </c>
      <c r="AL234"/>
      <c r="AM234"/>
    </row>
    <row r="235" spans="1:39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1388457.62378457</v>
      </c>
      <c r="G235" s="2">
        <v>1524277.4660543301</v>
      </c>
      <c r="H235" s="2">
        <v>1646139.48711643</v>
      </c>
      <c r="I235" s="2">
        <v>1767987.34348795</v>
      </c>
      <c r="J235" s="2">
        <v>1903851.0506273699</v>
      </c>
      <c r="K235" s="2">
        <v>2040765.89361246</v>
      </c>
      <c r="L235" s="2">
        <v>2182325.9561165902</v>
      </c>
      <c r="M235" s="2">
        <v>1504646.88233104</v>
      </c>
      <c r="N235" s="2">
        <v>1652722.95472316</v>
      </c>
      <c r="O235" s="2">
        <v>1787087.3275913</v>
      </c>
      <c r="P235" s="2">
        <v>1922766.1226532001</v>
      </c>
      <c r="Q235" s="2">
        <v>2075221.9907545601</v>
      </c>
      <c r="R235" s="2">
        <v>2230363.9804992001</v>
      </c>
      <c r="S235" s="2">
        <v>2387701.89155549</v>
      </c>
      <c r="T235" s="2">
        <v>5754582</v>
      </c>
      <c r="U235" s="2">
        <v>6318756.70588235</v>
      </c>
      <c r="V235" s="2">
        <v>6826513.9411764704</v>
      </c>
      <c r="W235" s="2">
        <v>7334271.1764705796</v>
      </c>
      <c r="X235" s="2">
        <v>7898445.8823529398</v>
      </c>
      <c r="Y235" s="2">
        <v>8462620.5882352795</v>
      </c>
      <c r="Z235" s="2">
        <v>9026795.2941176295</v>
      </c>
      <c r="AA235" s="2">
        <v>149810811022.12201</v>
      </c>
      <c r="AB235" s="2">
        <v>165157216210.17401</v>
      </c>
      <c r="AC235" s="2">
        <v>180203038117.629</v>
      </c>
      <c r="AD235" s="2">
        <v>196624210341.23901</v>
      </c>
      <c r="AE235" s="2">
        <v>216531579170.599</v>
      </c>
      <c r="AF235" s="2">
        <v>238990409103.85599</v>
      </c>
      <c r="AG235" s="2">
        <v>265479573960.48499</v>
      </c>
      <c r="AH235" s="1">
        <f>(Table1[[#This Row],[2050_BUILDINGS]]/Table1[[#This Row],[2020_BUILDINGS]])-1</f>
        <v>0.57176273782713216</v>
      </c>
      <c r="AI235" s="1">
        <f>(Table1[[#This Row],[2050_DWELLINGS]]/Table1[[#This Row],[2020_DWELLINGS]])-1</f>
        <v>0.58688521512529035</v>
      </c>
      <c r="AJ235" s="1">
        <f>(Table1[[#This Row],[2050_OCCUPANTS]]/Table1[[#This Row],[2020_OCCUPANTS]])-1</f>
        <v>0.56862745098038903</v>
      </c>
      <c r="AK235" s="1">
        <f>(Table1[[#This Row],[2050_TOTAL_REPL_COST_USD]]/Table1[[#This Row],[2020_TOTAL_REPL_COST_USD]])-1</f>
        <v>0.77209890360504496</v>
      </c>
      <c r="AL235"/>
      <c r="AM235"/>
    </row>
    <row r="236" spans="1:39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1075763.30243123</v>
      </c>
      <c r="G236" s="2">
        <v>1180995.1795536601</v>
      </c>
      <c r="H236" s="2">
        <v>1275412.67417002</v>
      </c>
      <c r="I236" s="2">
        <v>1369819.19412351</v>
      </c>
      <c r="J236" s="2">
        <v>1475085.0573152499</v>
      </c>
      <c r="K236" s="2">
        <v>1581165.3302155</v>
      </c>
      <c r="L236" s="2">
        <v>1690844.67348327</v>
      </c>
      <c r="M236" s="2">
        <v>1165785.5964788501</v>
      </c>
      <c r="N236" s="2">
        <v>1280513.48008065</v>
      </c>
      <c r="O236" s="2">
        <v>1384617.6738346801</v>
      </c>
      <c r="P236" s="2">
        <v>1489740.2689685801</v>
      </c>
      <c r="Q236" s="2">
        <v>1607861.57518224</v>
      </c>
      <c r="R236" s="2">
        <v>1728064.0620096901</v>
      </c>
      <c r="S236" s="2">
        <v>1849967.9270583</v>
      </c>
      <c r="T236" s="2">
        <v>4458593.4999999898</v>
      </c>
      <c r="U236" s="2">
        <v>4895710.5098039098</v>
      </c>
      <c r="V236" s="2">
        <v>5289115.8186274497</v>
      </c>
      <c r="W236" s="2">
        <v>5682521.12745097</v>
      </c>
      <c r="X236" s="2">
        <v>6119638.1372549003</v>
      </c>
      <c r="Y236" s="2">
        <v>6556755.1470588204</v>
      </c>
      <c r="Z236" s="2">
        <v>6993872.1568627404</v>
      </c>
      <c r="AA236" s="2">
        <v>116071942019.93401</v>
      </c>
      <c r="AB236" s="2">
        <v>127962185728.308</v>
      </c>
      <c r="AC236" s="2">
        <v>139619540469.05801</v>
      </c>
      <c r="AD236" s="2">
        <v>152342503099.28299</v>
      </c>
      <c r="AE236" s="2">
        <v>167766536550.31201</v>
      </c>
      <c r="AF236" s="2">
        <v>185167416954.48801</v>
      </c>
      <c r="AG236" s="2">
        <v>205690961192.83499</v>
      </c>
      <c r="AH236" s="1">
        <f>(Table1[[#This Row],[2050_BUILDINGS]]/Table1[[#This Row],[2020_BUILDINGS]])-1</f>
        <v>0.57176273782713483</v>
      </c>
      <c r="AI236" s="1">
        <f>(Table1[[#This Row],[2050_DWELLINGS]]/Table1[[#This Row],[2020_DWELLINGS]])-1</f>
        <v>0.58688521512528613</v>
      </c>
      <c r="AJ236" s="1">
        <f>(Table1[[#This Row],[2050_OCCUPANTS]]/Table1[[#This Row],[2020_OCCUPANTS]])-1</f>
        <v>0.5686274509803948</v>
      </c>
      <c r="AK236" s="1">
        <f>(Table1[[#This Row],[2050_TOTAL_REPL_COST_USD]]/Table1[[#This Row],[2020_TOTAL_REPL_COST_USD]])-1</f>
        <v>0.77209890360505873</v>
      </c>
      <c r="AL236"/>
      <c r="AM236"/>
    </row>
    <row r="237" spans="1:39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1090665.0321366</v>
      </c>
      <c r="G237" s="2">
        <v>1197354.60630607</v>
      </c>
      <c r="H237" s="2">
        <v>1293079.9945650599</v>
      </c>
      <c r="I237" s="2">
        <v>1388794.2561375401</v>
      </c>
      <c r="J237" s="2">
        <v>1495518.2871594599</v>
      </c>
      <c r="K237" s="2">
        <v>1603068.0092873001</v>
      </c>
      <c r="L237" s="2">
        <v>1714266.65696334</v>
      </c>
      <c r="M237" s="2">
        <v>1181934.33646084</v>
      </c>
      <c r="N237" s="2">
        <v>1298251.4580550999</v>
      </c>
      <c r="O237" s="2">
        <v>1403797.7279173301</v>
      </c>
      <c r="P237" s="2">
        <v>1510376.5062981099</v>
      </c>
      <c r="Q237" s="2">
        <v>1630134.05700316</v>
      </c>
      <c r="R237" s="2">
        <v>1752001.61733198</v>
      </c>
      <c r="S237" s="2">
        <v>1875594.12377863</v>
      </c>
      <c r="T237" s="2">
        <v>4520355</v>
      </c>
      <c r="U237" s="2">
        <v>4963527.0588235203</v>
      </c>
      <c r="V237" s="2">
        <v>5362381.9117647</v>
      </c>
      <c r="W237" s="2">
        <v>5761236.7647058796</v>
      </c>
      <c r="X237" s="2">
        <v>6204408.8235293999</v>
      </c>
      <c r="Y237" s="2">
        <v>6647580.8823529296</v>
      </c>
      <c r="Z237" s="2">
        <v>7090752.9411764704</v>
      </c>
      <c r="AA237" s="2">
        <v>117679798229.985</v>
      </c>
      <c r="AB237" s="2">
        <v>129734748428.599</v>
      </c>
      <c r="AC237" s="2">
        <v>141553583626.09399</v>
      </c>
      <c r="AD237" s="2">
        <v>154452787767.56799</v>
      </c>
      <c r="AE237" s="2">
        <v>170090478606.737</v>
      </c>
      <c r="AF237" s="2">
        <v>187732400154.28799</v>
      </c>
      <c r="AG237" s="2">
        <v>208540241419.819</v>
      </c>
      <c r="AH237" s="1">
        <f>(Table1[[#This Row],[2050_BUILDINGS]]/Table1[[#This Row],[2020_BUILDINGS]])-1</f>
        <v>0.57176273782713261</v>
      </c>
      <c r="AI237" s="1">
        <f>(Table1[[#This Row],[2050_DWELLINGS]]/Table1[[#This Row],[2020_DWELLINGS]])-1</f>
        <v>0.58688521512529257</v>
      </c>
      <c r="AJ237" s="1">
        <f>(Table1[[#This Row],[2050_OCCUPANTS]]/Table1[[#This Row],[2020_OCCUPANTS]])-1</f>
        <v>0.56862745098039214</v>
      </c>
      <c r="AK237" s="1">
        <f>(Table1[[#This Row],[2050_TOTAL_REPL_COST_USD]]/Table1[[#This Row],[2020_TOTAL_REPL_COST_USD]])-1</f>
        <v>0.77209890360504208</v>
      </c>
      <c r="AL237"/>
      <c r="AM237"/>
    </row>
    <row r="238" spans="1:39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513454.00017580099</v>
      </c>
      <c r="G238" s="2">
        <v>563680.40977018699</v>
      </c>
      <c r="H238" s="2">
        <v>608745.19324791105</v>
      </c>
      <c r="I238" s="2">
        <v>653804.73859886895</v>
      </c>
      <c r="J238" s="2">
        <v>704047.36949695705</v>
      </c>
      <c r="K238" s="2">
        <v>754678.71222567302</v>
      </c>
      <c r="L238" s="2">
        <v>807027.86506461096</v>
      </c>
      <c r="M238" s="2">
        <v>556420.98638855701</v>
      </c>
      <c r="N238" s="2">
        <v>611179.77081066498</v>
      </c>
      <c r="O238" s="2">
        <v>660867.94533500704</v>
      </c>
      <c r="P238" s="2">
        <v>711042.19543107797</v>
      </c>
      <c r="Q238" s="2">
        <v>767420.63578531297</v>
      </c>
      <c r="R238" s="2">
        <v>824792.40850999299</v>
      </c>
      <c r="S238" s="2">
        <v>882976.236685429</v>
      </c>
      <c r="T238" s="2">
        <v>2128054.25</v>
      </c>
      <c r="U238" s="2">
        <v>2336687.0196078401</v>
      </c>
      <c r="V238" s="2">
        <v>2524456.5122548998</v>
      </c>
      <c r="W238" s="2">
        <v>2712226.0049019498</v>
      </c>
      <c r="X238" s="2">
        <v>2920858.7745098001</v>
      </c>
      <c r="Y238" s="2">
        <v>3129491.5441176398</v>
      </c>
      <c r="Z238" s="2">
        <v>3338124.3137254799</v>
      </c>
      <c r="AA238" s="2">
        <v>55400293729.687599</v>
      </c>
      <c r="AB238" s="2">
        <v>61075420573.419701</v>
      </c>
      <c r="AC238" s="2">
        <v>66639391206.717201</v>
      </c>
      <c r="AD238" s="2">
        <v>72711968735.447205</v>
      </c>
      <c r="AE238" s="2">
        <v>80073747721.938004</v>
      </c>
      <c r="AF238" s="2">
        <v>88379061381.469696</v>
      </c>
      <c r="AG238" s="2">
        <v>98174799777.7771</v>
      </c>
      <c r="AH238" s="1">
        <f>(Table1[[#This Row],[2050_BUILDINGS]]/Table1[[#This Row],[2020_BUILDINGS]])-1</f>
        <v>0.5717627378271346</v>
      </c>
      <c r="AI238" s="1">
        <f>(Table1[[#This Row],[2050_DWELLINGS]]/Table1[[#This Row],[2020_DWELLINGS]])-1</f>
        <v>0.58688521512528569</v>
      </c>
      <c r="AJ238" s="1">
        <f>(Table1[[#This Row],[2050_OCCUPANTS]]/Table1[[#This Row],[2020_OCCUPANTS]])-1</f>
        <v>0.56862745098038725</v>
      </c>
      <c r="AK238" s="1">
        <f>(Table1[[#This Row],[2050_TOTAL_REPL_COST_USD]]/Table1[[#This Row],[2020_TOTAL_REPL_COST_USD]])-1</f>
        <v>0.77209890360504962</v>
      </c>
      <c r="AL238"/>
      <c r="AM238"/>
    </row>
    <row r="239" spans="1:39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1011701.29446612</v>
      </c>
      <c r="G239" s="2">
        <v>1110666.58363639</v>
      </c>
      <c r="H239" s="2">
        <v>1199461.4898278699</v>
      </c>
      <c r="I239" s="2">
        <v>1288246.0749007501</v>
      </c>
      <c r="J239" s="2">
        <v>1387243.3262603099</v>
      </c>
      <c r="K239" s="2">
        <v>1487006.4890006201</v>
      </c>
      <c r="L239" s="2">
        <v>1590154.3964533401</v>
      </c>
      <c r="M239" s="2">
        <v>1096362.73552193</v>
      </c>
      <c r="N239" s="2">
        <v>1204258.54130837</v>
      </c>
      <c r="O239" s="2">
        <v>1302163.30097278</v>
      </c>
      <c r="P239" s="2">
        <v>1401025.8159277299</v>
      </c>
      <c r="Q239" s="2">
        <v>1512112.9650527299</v>
      </c>
      <c r="R239" s="2">
        <v>1625157.35989921</v>
      </c>
      <c r="S239" s="2">
        <v>1739801.8154140699</v>
      </c>
      <c r="T239" s="2">
        <v>4193083</v>
      </c>
      <c r="U239" s="2">
        <v>4604169.5686274404</v>
      </c>
      <c r="V239" s="2">
        <v>4974147.4803921496</v>
      </c>
      <c r="W239" s="2">
        <v>5344125.3921568599</v>
      </c>
      <c r="X239" s="2">
        <v>5755211.9607843095</v>
      </c>
      <c r="Y239" s="2">
        <v>6166298.5294117602</v>
      </c>
      <c r="Z239" s="2">
        <v>6577385.0980392098</v>
      </c>
      <c r="AA239" s="2">
        <v>109159825146.826</v>
      </c>
      <c r="AB239" s="2">
        <v>120342001489.979</v>
      </c>
      <c r="AC239" s="2">
        <v>131305157469.19299</v>
      </c>
      <c r="AD239" s="2">
        <v>143270464087.621</v>
      </c>
      <c r="AE239" s="2">
        <v>157775991997.923</v>
      </c>
      <c r="AF239" s="2">
        <v>174140645067.952</v>
      </c>
      <c r="AG239" s="2">
        <v>193442006460.409</v>
      </c>
      <c r="AH239" s="1">
        <f>(Table1[[#This Row],[2050_BUILDINGS]]/Table1[[#This Row],[2020_BUILDINGS]])-1</f>
        <v>0.5717627378271497</v>
      </c>
      <c r="AI239" s="1">
        <f>(Table1[[#This Row],[2050_DWELLINGS]]/Table1[[#This Row],[2020_DWELLINGS]])-1</f>
        <v>0.58688521512529057</v>
      </c>
      <c r="AJ239" s="1">
        <f>(Table1[[#This Row],[2050_OCCUPANTS]]/Table1[[#This Row],[2020_OCCUPANTS]])-1</f>
        <v>0.5686274509803908</v>
      </c>
      <c r="AK239" s="1">
        <f>(Table1[[#This Row],[2050_TOTAL_REPL_COST_USD]]/Table1[[#This Row],[2020_TOTAL_REPL_COST_USD]])-1</f>
        <v>0.77209890360504696</v>
      </c>
      <c r="AL239"/>
      <c r="AM239"/>
    </row>
    <row r="240" spans="1:39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2470378.7186054899</v>
      </c>
      <c r="G240" s="2">
        <v>2712032.7973183999</v>
      </c>
      <c r="H240" s="2">
        <v>2928852.7695531198</v>
      </c>
      <c r="I240" s="2">
        <v>3145647.5396141899</v>
      </c>
      <c r="J240" s="2">
        <v>3387379.6638062</v>
      </c>
      <c r="K240" s="2">
        <v>3630981.9953268901</v>
      </c>
      <c r="L240" s="2">
        <v>3882849.2182252598</v>
      </c>
      <c r="M240" s="2">
        <v>2677105.56912426</v>
      </c>
      <c r="N240" s="2">
        <v>2940566.2406679001</v>
      </c>
      <c r="O240" s="2">
        <v>3179630.7116219802</v>
      </c>
      <c r="P240" s="2">
        <v>3421033.8355958699</v>
      </c>
      <c r="Q240" s="2">
        <v>3692287.1498004198</v>
      </c>
      <c r="R240" s="2">
        <v>3968319.6791783101</v>
      </c>
      <c r="S240" s="2">
        <v>4248259.2469728496</v>
      </c>
      <c r="T240" s="2">
        <v>10238696.999999899</v>
      </c>
      <c r="U240" s="2">
        <v>11242490.8235294</v>
      </c>
      <c r="V240" s="2">
        <v>12145905.2647058</v>
      </c>
      <c r="W240" s="2">
        <v>13049319.7058823</v>
      </c>
      <c r="X240" s="2">
        <v>14053113.5294117</v>
      </c>
      <c r="Y240" s="2">
        <v>15056907.3529411</v>
      </c>
      <c r="Z240" s="2">
        <v>16060701.176470499</v>
      </c>
      <c r="AA240" s="2">
        <v>266547162136.14899</v>
      </c>
      <c r="AB240" s="2">
        <v>293851872149.78699</v>
      </c>
      <c r="AC240" s="2">
        <v>320621776832.07098</v>
      </c>
      <c r="AD240" s="2">
        <v>349838739381.62799</v>
      </c>
      <c r="AE240" s="2">
        <v>385258430596.57098</v>
      </c>
      <c r="AF240" s="2">
        <v>425217745566.99902</v>
      </c>
      <c r="AG240" s="2">
        <v>472347933780.50702</v>
      </c>
      <c r="AH240" s="1">
        <f>(Table1[[#This Row],[2050_BUILDINGS]]/Table1[[#This Row],[2020_BUILDINGS]])-1</f>
        <v>0.57176273782713727</v>
      </c>
      <c r="AI240" s="1">
        <f>(Table1[[#This Row],[2050_DWELLINGS]]/Table1[[#This Row],[2020_DWELLINGS]])-1</f>
        <v>0.5868852151252848</v>
      </c>
      <c r="AJ240" s="1">
        <f>(Table1[[#This Row],[2050_OCCUPANTS]]/Table1[[#This Row],[2020_OCCUPANTS]])-1</f>
        <v>0.5686274509803988</v>
      </c>
      <c r="AK240" s="1">
        <f>(Table1[[#This Row],[2050_TOTAL_REPL_COST_USD]]/Table1[[#This Row],[2020_TOTAL_REPL_COST_USD]])-1</f>
        <v>0.77209890360504962</v>
      </c>
      <c r="AL240"/>
      <c r="AM240"/>
    </row>
    <row r="241" spans="1:39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1038501.07629289</v>
      </c>
      <c r="G241" s="2">
        <v>1140087.9378311101</v>
      </c>
      <c r="H241" s="2">
        <v>1231235.0048098301</v>
      </c>
      <c r="I241" s="2">
        <v>1322371.4772654299</v>
      </c>
      <c r="J241" s="2">
        <v>1423991.1476654799</v>
      </c>
      <c r="K241" s="2">
        <v>1526397.01829834</v>
      </c>
      <c r="L241" s="2">
        <v>1632277.2949105499</v>
      </c>
      <c r="M241" s="2">
        <v>1125405.1834022501</v>
      </c>
      <c r="N241" s="2">
        <v>1236159.12930468</v>
      </c>
      <c r="O241" s="2">
        <v>1336657.3681048199</v>
      </c>
      <c r="P241" s="2">
        <v>1438138.7329575999</v>
      </c>
      <c r="Q241" s="2">
        <v>1552168.56029859</v>
      </c>
      <c r="R241" s="2">
        <v>1668207.4804414101</v>
      </c>
      <c r="S241" s="2">
        <v>1785888.84656641</v>
      </c>
      <c r="T241" s="2">
        <v>4304156.9999999898</v>
      </c>
      <c r="U241" s="2">
        <v>4726133.1764705796</v>
      </c>
      <c r="V241" s="2">
        <v>5105911.7352941101</v>
      </c>
      <c r="W241" s="2">
        <v>5485690.2941176398</v>
      </c>
      <c r="X241" s="2">
        <v>5907666.4705882296</v>
      </c>
      <c r="Y241" s="2">
        <v>6329642.6470588204</v>
      </c>
      <c r="Z241" s="2">
        <v>6751618.8235294102</v>
      </c>
      <c r="AA241" s="2">
        <v>112051448903.94099</v>
      </c>
      <c r="AB241" s="2">
        <v>123529839048.524</v>
      </c>
      <c r="AC241" s="2">
        <v>134783407019.877</v>
      </c>
      <c r="AD241" s="2">
        <v>147065672417.16501</v>
      </c>
      <c r="AE241" s="2">
        <v>161955449102.67801</v>
      </c>
      <c r="AF241" s="2">
        <v>178753598832.58701</v>
      </c>
      <c r="AG241" s="2">
        <v>198566249750.03201</v>
      </c>
      <c r="AH241" s="1">
        <f>(Table1[[#This Row],[2050_BUILDINGS]]/Table1[[#This Row],[2020_BUILDINGS]])-1</f>
        <v>0.57176273782714526</v>
      </c>
      <c r="AI241" s="1">
        <f>(Table1[[#This Row],[2050_DWELLINGS]]/Table1[[#This Row],[2020_DWELLINGS]])-1</f>
        <v>0.58688521512530234</v>
      </c>
      <c r="AJ241" s="1">
        <f>(Table1[[#This Row],[2050_OCCUPANTS]]/Table1[[#This Row],[2020_OCCUPANTS]])-1</f>
        <v>0.56862745098039547</v>
      </c>
      <c r="AK241" s="1">
        <f>(Table1[[#This Row],[2050_TOTAL_REPL_COST_USD]]/Table1[[#This Row],[2020_TOTAL_REPL_COST_USD]])-1</f>
        <v>0.77209890360505806</v>
      </c>
      <c r="AL241"/>
      <c r="AM241"/>
    </row>
    <row r="242" spans="1:39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43120.210988429702</v>
      </c>
      <c r="G242" s="2">
        <v>47338.258521723401</v>
      </c>
      <c r="H242" s="2">
        <v>51122.829235053003</v>
      </c>
      <c r="I242" s="2">
        <v>54906.9600469871</v>
      </c>
      <c r="J242" s="2">
        <v>59126.3698562348</v>
      </c>
      <c r="K242" s="2">
        <v>63378.423945485898</v>
      </c>
      <c r="L242" s="2">
        <v>67774.740878858196</v>
      </c>
      <c r="M242" s="2">
        <v>46728.607281761899</v>
      </c>
      <c r="N242" s="2">
        <v>51327.286690127403</v>
      </c>
      <c r="O242" s="2">
        <v>55500.132881579499</v>
      </c>
      <c r="P242" s="2">
        <v>59713.800025253702</v>
      </c>
      <c r="Q242" s="2">
        <v>64448.499224093001</v>
      </c>
      <c r="R242" s="2">
        <v>69266.619141011397</v>
      </c>
      <c r="S242" s="2">
        <v>74152.936018824097</v>
      </c>
      <c r="T242" s="2">
        <v>178715.421875</v>
      </c>
      <c r="U242" s="2">
        <v>196236.54166666599</v>
      </c>
      <c r="V242" s="2">
        <v>212005.54947916599</v>
      </c>
      <c r="W242" s="2">
        <v>227774.55729166599</v>
      </c>
      <c r="X242" s="2">
        <v>245295.67708333299</v>
      </c>
      <c r="Y242" s="2">
        <v>262816.79687499901</v>
      </c>
      <c r="Z242" s="2">
        <v>280337.91666666599</v>
      </c>
      <c r="AA242" s="2">
        <v>4652553789.87638</v>
      </c>
      <c r="AB242" s="2">
        <v>5129154744.9844198</v>
      </c>
      <c r="AC242" s="2">
        <v>5596420727.0569496</v>
      </c>
      <c r="AD242" s="2">
        <v>6106399857.0136299</v>
      </c>
      <c r="AE242" s="2">
        <v>6724646989.2571898</v>
      </c>
      <c r="AF242" s="2">
        <v>7422132795.5835199</v>
      </c>
      <c r="AG242" s="2">
        <v>8244785470.0034399</v>
      </c>
      <c r="AH242" s="1">
        <f>(Table1[[#This Row],[2050_BUILDINGS]]/Table1[[#This Row],[2020_BUILDINGS]])-1</f>
        <v>0.57176273782713993</v>
      </c>
      <c r="AI242" s="1">
        <f>(Table1[[#This Row],[2050_DWELLINGS]]/Table1[[#This Row],[2020_DWELLINGS]])-1</f>
        <v>0.58688521512529368</v>
      </c>
      <c r="AJ242" s="1">
        <f>(Table1[[#This Row],[2050_OCCUPANTS]]/Table1[[#This Row],[2020_OCCUPANTS]])-1</f>
        <v>0.56862745098038836</v>
      </c>
      <c r="AK242" s="1">
        <f>(Table1[[#This Row],[2050_TOTAL_REPL_COST_USD]]/Table1[[#This Row],[2020_TOTAL_REPL_COST_USD]])-1</f>
        <v>0.77209890360504718</v>
      </c>
      <c r="AL242"/>
      <c r="AM242"/>
    </row>
    <row r="243" spans="1:39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1529599.22464922</v>
      </c>
      <c r="G243" s="2">
        <v>1679225.6315838001</v>
      </c>
      <c r="H243" s="2">
        <v>1813475.35569328</v>
      </c>
      <c r="I243" s="2">
        <v>1947709.4752215601</v>
      </c>
      <c r="J243" s="2">
        <v>2097384.20604407</v>
      </c>
      <c r="K243" s="2">
        <v>2248216.9243679601</v>
      </c>
      <c r="L243" s="2">
        <v>2404167.0651129298</v>
      </c>
      <c r="M243" s="2">
        <v>1657599.5299814299</v>
      </c>
      <c r="N243" s="2">
        <v>1820728.0559372399</v>
      </c>
      <c r="O243" s="2">
        <v>1968751.0398864299</v>
      </c>
      <c r="P243" s="2">
        <v>2118222.0616683802</v>
      </c>
      <c r="Q243" s="2">
        <v>2286175.6049716598</v>
      </c>
      <c r="R243" s="2">
        <v>2457088.3236307399</v>
      </c>
      <c r="S243" s="2">
        <v>2630420.1867261599</v>
      </c>
      <c r="T243" s="2">
        <v>6339555.5</v>
      </c>
      <c r="U243" s="2">
        <v>6961080.5490196003</v>
      </c>
      <c r="V243" s="2">
        <v>7520453.0931372503</v>
      </c>
      <c r="W243" s="2">
        <v>8079825.6372549003</v>
      </c>
      <c r="X243" s="2">
        <v>8701350.6862745006</v>
      </c>
      <c r="Y243" s="2">
        <v>9322875.7352941092</v>
      </c>
      <c r="Z243" s="2">
        <v>9944400.7843137104</v>
      </c>
      <c r="AA243" s="2">
        <v>165039606868.883</v>
      </c>
      <c r="AB243" s="2">
        <v>181946028119.83499</v>
      </c>
      <c r="AC243" s="2">
        <v>198521310742.522</v>
      </c>
      <c r="AD243" s="2">
        <v>216611752878.30701</v>
      </c>
      <c r="AE243" s="2">
        <v>238542775766.27701</v>
      </c>
      <c r="AF243" s="2">
        <v>263284624753.21399</v>
      </c>
      <c r="AG243" s="2">
        <v>292466506383.75598</v>
      </c>
      <c r="AH243" s="1">
        <f>(Table1[[#This Row],[2050_BUILDINGS]]/Table1[[#This Row],[2020_BUILDINGS]])-1</f>
        <v>0.57176273782714082</v>
      </c>
      <c r="AI243" s="1">
        <f>(Table1[[#This Row],[2050_DWELLINGS]]/Table1[[#This Row],[2020_DWELLINGS]])-1</f>
        <v>0.58688521512528924</v>
      </c>
      <c r="AJ243" s="1">
        <f>(Table1[[#This Row],[2050_OCCUPANTS]]/Table1[[#This Row],[2020_OCCUPANTS]])-1</f>
        <v>0.56862745098038969</v>
      </c>
      <c r="AK243" s="1">
        <f>(Table1[[#This Row],[2050_TOTAL_REPL_COST_USD]]/Table1[[#This Row],[2020_TOTAL_REPL_COST_USD]])-1</f>
        <v>0.77209890360504962</v>
      </c>
      <c r="AL243"/>
      <c r="AM243"/>
    </row>
    <row r="244" spans="1:39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1984931.7981688001</v>
      </c>
      <c r="G244" s="2">
        <v>2179099.1383348401</v>
      </c>
      <c r="H244" s="2">
        <v>2353312.4498912701</v>
      </c>
      <c r="I244" s="2">
        <v>2527505.5116797201</v>
      </c>
      <c r="J244" s="2">
        <v>2721735.5608353</v>
      </c>
      <c r="K244" s="2">
        <v>2917468.30832932</v>
      </c>
      <c r="L244" s="2">
        <v>3119841.83748993</v>
      </c>
      <c r="M244" s="2">
        <v>2151035.3579345699</v>
      </c>
      <c r="N244" s="2">
        <v>2362724.1409439598</v>
      </c>
      <c r="O244" s="2">
        <v>2554810.7496227399</v>
      </c>
      <c r="P244" s="2">
        <v>2748776.4494339698</v>
      </c>
      <c r="Q244" s="2">
        <v>2966726.5656117899</v>
      </c>
      <c r="R244" s="2">
        <v>3188516.7473214199</v>
      </c>
      <c r="S244" s="2">
        <v>3413446.20671811</v>
      </c>
      <c r="T244" s="2">
        <v>8226720.5</v>
      </c>
      <c r="U244" s="2">
        <v>9033261.7254901901</v>
      </c>
      <c r="V244" s="2">
        <v>9759148.8284313697</v>
      </c>
      <c r="W244" s="2">
        <v>10485035.931372499</v>
      </c>
      <c r="X244" s="2">
        <v>11291577.1568627</v>
      </c>
      <c r="Y244" s="2">
        <v>12098118.3823529</v>
      </c>
      <c r="Z244" s="2">
        <v>12904659.607843099</v>
      </c>
      <c r="AA244" s="2">
        <v>214168756333.18201</v>
      </c>
      <c r="AB244" s="2">
        <v>236107897379.71799</v>
      </c>
      <c r="AC244" s="2">
        <v>257617326131.521</v>
      </c>
      <c r="AD244" s="2">
        <v>281092948542.67102</v>
      </c>
      <c r="AE244" s="2">
        <v>309552419491.13599</v>
      </c>
      <c r="AF244" s="2">
        <v>341659445964.63898</v>
      </c>
      <c r="AG244" s="2">
        <v>379528218284.48798</v>
      </c>
      <c r="AH244" s="1">
        <f>(Table1[[#This Row],[2050_BUILDINGS]]/Table1[[#This Row],[2020_BUILDINGS]])-1</f>
        <v>0.57176273782713438</v>
      </c>
      <c r="AI244" s="1">
        <f>(Table1[[#This Row],[2050_DWELLINGS]]/Table1[[#This Row],[2020_DWELLINGS]])-1</f>
        <v>0.58688521512529235</v>
      </c>
      <c r="AJ244" s="1">
        <f>(Table1[[#This Row],[2050_OCCUPANTS]]/Table1[[#This Row],[2020_OCCUPANTS]])-1</f>
        <v>0.56862745098038747</v>
      </c>
      <c r="AK244" s="1">
        <f>(Table1[[#This Row],[2050_TOTAL_REPL_COST_USD]]/Table1[[#This Row],[2020_TOTAL_REPL_COST_USD]])-1</f>
        <v>0.77209890360504541</v>
      </c>
      <c r="AL244"/>
      <c r="AM244"/>
    </row>
    <row r="245" spans="1:39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1635714.28710091</v>
      </c>
      <c r="G245" s="2">
        <v>1795720.9395667401</v>
      </c>
      <c r="H245" s="2">
        <v>1939284.1607206999</v>
      </c>
      <c r="I245" s="2">
        <v>2082830.69473465</v>
      </c>
      <c r="J245" s="2">
        <v>2242889.0235302201</v>
      </c>
      <c r="K245" s="2">
        <v>2404185.6745410301</v>
      </c>
      <c r="L245" s="2">
        <v>2570954.7661966998</v>
      </c>
      <c r="M245" s="2">
        <v>1772594.5396606401</v>
      </c>
      <c r="N245" s="2">
        <v>1947040.0128536799</v>
      </c>
      <c r="O245" s="2">
        <v>2105332.0057909298</v>
      </c>
      <c r="P245" s="2">
        <v>2265172.4933489501</v>
      </c>
      <c r="Q245" s="2">
        <v>2444777.7166801901</v>
      </c>
      <c r="R245" s="2">
        <v>2627547.4064477799</v>
      </c>
      <c r="S245" s="2">
        <v>2812904.0673993002</v>
      </c>
      <c r="T245" s="2">
        <v>6779358.4999999898</v>
      </c>
      <c r="U245" s="2">
        <v>7444001.4901960697</v>
      </c>
      <c r="V245" s="2">
        <v>8042180.1813725401</v>
      </c>
      <c r="W245" s="2">
        <v>8640358.8725490104</v>
      </c>
      <c r="X245" s="2">
        <v>9305001.8627450895</v>
      </c>
      <c r="Y245" s="2">
        <v>9969644.8529411796</v>
      </c>
      <c r="Z245" s="2">
        <v>10634287.843137201</v>
      </c>
      <c r="AA245" s="2">
        <v>176489134240.28299</v>
      </c>
      <c r="AB245" s="2">
        <v>194568428697.47699</v>
      </c>
      <c r="AC245" s="2">
        <v>212293611975.392</v>
      </c>
      <c r="AD245" s="2">
        <v>231639068082.211</v>
      </c>
      <c r="AE245" s="2">
        <v>255091543011.92001</v>
      </c>
      <c r="AF245" s="2">
        <v>281549843477.19897</v>
      </c>
      <c r="AG245" s="2">
        <v>312756201285.409</v>
      </c>
      <c r="AH245" s="1">
        <f>(Table1[[#This Row],[2050_BUILDINGS]]/Table1[[#This Row],[2020_BUILDINGS]])-1</f>
        <v>0.57176273782714304</v>
      </c>
      <c r="AI245" s="1">
        <f>(Table1[[#This Row],[2050_DWELLINGS]]/Table1[[#This Row],[2020_DWELLINGS]])-1</f>
        <v>0.58688521512529612</v>
      </c>
      <c r="AJ245" s="1">
        <f>(Table1[[#This Row],[2050_OCCUPANTS]]/Table1[[#This Row],[2020_OCCUPANTS]])-1</f>
        <v>0.56862745098038658</v>
      </c>
      <c r="AK245" s="1">
        <f>(Table1[[#This Row],[2050_TOTAL_REPL_COST_USD]]/Table1[[#This Row],[2020_TOTAL_REPL_COST_USD]])-1</f>
        <v>0.77209890360504452</v>
      </c>
      <c r="AL245"/>
      <c r="AM245"/>
    </row>
    <row r="246" spans="1:39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1768987.6714138801</v>
      </c>
      <c r="G246" s="2">
        <v>1942031.21440203</v>
      </c>
      <c r="H246" s="2">
        <v>2097291.5616964898</v>
      </c>
      <c r="I246" s="2">
        <v>2252533.8622298799</v>
      </c>
      <c r="J246" s="2">
        <v>2425633.2919892701</v>
      </c>
      <c r="K246" s="2">
        <v>2600071.9389636298</v>
      </c>
      <c r="L246" s="2">
        <v>2780428.9056039401</v>
      </c>
      <c r="M246" s="2">
        <v>1917020.54069166</v>
      </c>
      <c r="N246" s="2">
        <v>2105679.3387751398</v>
      </c>
      <c r="O246" s="2">
        <v>2276868.5166148799</v>
      </c>
      <c r="P246" s="2">
        <v>2449732.3560474198</v>
      </c>
      <c r="Q246" s="2">
        <v>2643971.3061501202</v>
      </c>
      <c r="R246" s="2">
        <v>2841632.5544846901</v>
      </c>
      <c r="S246" s="2">
        <v>3042091.5531150801</v>
      </c>
      <c r="T246" s="2">
        <v>7331721.4999999898</v>
      </c>
      <c r="U246" s="2">
        <v>8050517.7254901901</v>
      </c>
      <c r="V246" s="2">
        <v>8697434.3284313697</v>
      </c>
      <c r="W246" s="2">
        <v>9344350.9313725401</v>
      </c>
      <c r="X246" s="2">
        <v>10063147.1568627</v>
      </c>
      <c r="Y246" s="2">
        <v>10781943.3823529</v>
      </c>
      <c r="Z246" s="2">
        <v>11500739.607843099</v>
      </c>
      <c r="AA246" s="2">
        <v>190868970865.88101</v>
      </c>
      <c r="AB246" s="2">
        <v>210421315217.73199</v>
      </c>
      <c r="AC246" s="2">
        <v>229590696410.67599</v>
      </c>
      <c r="AD246" s="2">
        <v>250512365690.39801</v>
      </c>
      <c r="AE246" s="2">
        <v>275875682097.159</v>
      </c>
      <c r="AF246" s="2">
        <v>304489730222.02802</v>
      </c>
      <c r="AG246" s="2">
        <v>338238694003.65198</v>
      </c>
      <c r="AH246" s="1">
        <f>(Table1[[#This Row],[2050_BUILDINGS]]/Table1[[#This Row],[2020_BUILDINGS]])-1</f>
        <v>0.57176273782714171</v>
      </c>
      <c r="AI246" s="1">
        <f>(Table1[[#This Row],[2050_DWELLINGS]]/Table1[[#This Row],[2020_DWELLINGS]])-1</f>
        <v>0.58688521512528768</v>
      </c>
      <c r="AJ246" s="1">
        <f>(Table1[[#This Row],[2050_OCCUPANTS]]/Table1[[#This Row],[2020_OCCUPANTS]])-1</f>
        <v>0.56862745098038925</v>
      </c>
      <c r="AK246" s="1">
        <f>(Table1[[#This Row],[2050_TOTAL_REPL_COST_USD]]/Table1[[#This Row],[2020_TOTAL_REPL_COST_USD]])-1</f>
        <v>0.77209890360505007</v>
      </c>
      <c r="AL246"/>
      <c r="AM246"/>
    </row>
    <row r="247" spans="1:39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406601.40929172997</v>
      </c>
      <c r="G247" s="2">
        <v>446375.42783623398</v>
      </c>
      <c r="H247" s="2">
        <v>482061.98294184299</v>
      </c>
      <c r="I247" s="2">
        <v>517744.39000356803</v>
      </c>
      <c r="J247" s="2">
        <v>557531.25410958705</v>
      </c>
      <c r="K247" s="2">
        <v>597625.93698435498</v>
      </c>
      <c r="L247" s="2">
        <v>639080.944272744</v>
      </c>
      <c r="M247" s="2">
        <v>440626.73023799399</v>
      </c>
      <c r="N247" s="2">
        <v>483989.91157363303</v>
      </c>
      <c r="O247" s="2">
        <v>523337.7047154</v>
      </c>
      <c r="P247" s="2">
        <v>563070.41843899305</v>
      </c>
      <c r="Q247" s="2">
        <v>607716.19643244997</v>
      </c>
      <c r="R247" s="2">
        <v>653148.58888714598</v>
      </c>
      <c r="S247" s="2">
        <v>699224.04360367195</v>
      </c>
      <c r="T247" s="2">
        <v>1685194.49999999</v>
      </c>
      <c r="U247" s="2">
        <v>1850409.6470588199</v>
      </c>
      <c r="V247" s="2">
        <v>1999103.2794117599</v>
      </c>
      <c r="W247" s="2">
        <v>2147796.9117647</v>
      </c>
      <c r="X247" s="2">
        <v>2313012.0588235199</v>
      </c>
      <c r="Y247" s="2">
        <v>2478227.20588235</v>
      </c>
      <c r="Z247" s="2">
        <v>2643442.3529411699</v>
      </c>
      <c r="AA247" s="2">
        <v>43871189041.188202</v>
      </c>
      <c r="AB247" s="2">
        <v>48365290892.144203</v>
      </c>
      <c r="AC247" s="2">
        <v>52771368749.132301</v>
      </c>
      <c r="AD247" s="2">
        <v>57580209619.725403</v>
      </c>
      <c r="AE247" s="2">
        <v>63409962060.599403</v>
      </c>
      <c r="AF247" s="2">
        <v>69986894439</v>
      </c>
      <c r="AG247" s="2">
        <v>77744085999.739502</v>
      </c>
      <c r="AH247" s="1">
        <f>(Table1[[#This Row],[2050_BUILDINGS]]/Table1[[#This Row],[2020_BUILDINGS]])-1</f>
        <v>0.57176273782714238</v>
      </c>
      <c r="AI247" s="1">
        <f>(Table1[[#This Row],[2050_DWELLINGS]]/Table1[[#This Row],[2020_DWELLINGS]])-1</f>
        <v>0.58688521512528946</v>
      </c>
      <c r="AJ247" s="1">
        <f>(Table1[[#This Row],[2050_OCCUPANTS]]/Table1[[#This Row],[2020_OCCUPANTS]])-1</f>
        <v>0.56862745098039746</v>
      </c>
      <c r="AK247" s="1">
        <f>(Table1[[#This Row],[2050_TOTAL_REPL_COST_USD]]/Table1[[#This Row],[2020_TOTAL_REPL_COST_USD]])-1</f>
        <v>0.77209890360505007</v>
      </c>
      <c r="AL247"/>
      <c r="AM247"/>
    </row>
    <row r="248" spans="1:39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986974.63889213698</v>
      </c>
      <c r="G248" s="2">
        <v>1083521.15027445</v>
      </c>
      <c r="H248" s="2">
        <v>1170145.8496330101</v>
      </c>
      <c r="I248" s="2">
        <v>1256760.48012801</v>
      </c>
      <c r="J248" s="2">
        <v>1353338.17252236</v>
      </c>
      <c r="K248" s="2">
        <v>1450663.0569116001</v>
      </c>
      <c r="L248" s="2">
        <v>1551289.9605910601</v>
      </c>
      <c r="M248" s="2">
        <v>1069566.8977645901</v>
      </c>
      <c r="N248" s="2">
        <v>1174825.65797033</v>
      </c>
      <c r="O248" s="2">
        <v>1270337.55989646</v>
      </c>
      <c r="P248" s="2">
        <v>1366783.80893396</v>
      </c>
      <c r="Q248" s="2">
        <v>1475155.91391487</v>
      </c>
      <c r="R248" s="2">
        <v>1585437.4282241601</v>
      </c>
      <c r="S248" s="2">
        <v>1697279.8966500501</v>
      </c>
      <c r="T248" s="2">
        <v>4090601.25</v>
      </c>
      <c r="U248" s="2">
        <v>4491640.5882352898</v>
      </c>
      <c r="V248" s="2">
        <v>4852575.9926470602</v>
      </c>
      <c r="W248" s="2">
        <v>5213511.3970588204</v>
      </c>
      <c r="X248" s="2">
        <v>5614550.7352941101</v>
      </c>
      <c r="Y248" s="2">
        <v>6015590.0735294102</v>
      </c>
      <c r="Z248" s="2">
        <v>6416629.4117647</v>
      </c>
      <c r="AA248" s="2">
        <v>106491886088.44299</v>
      </c>
      <c r="AB248" s="2">
        <v>117400762570.741</v>
      </c>
      <c r="AC248" s="2">
        <v>128095971693.12601</v>
      </c>
      <c r="AD248" s="2">
        <v>139768838223.54599</v>
      </c>
      <c r="AE248" s="2">
        <v>153919841340.297</v>
      </c>
      <c r="AF248" s="2">
        <v>169884531355.75201</v>
      </c>
      <c r="AG248" s="2">
        <v>188714154580.16299</v>
      </c>
      <c r="AH248" s="1">
        <f>(Table1[[#This Row],[2050_BUILDINGS]]/Table1[[#This Row],[2020_BUILDINGS]])-1</f>
        <v>0.57176273782714215</v>
      </c>
      <c r="AI248" s="1">
        <f>(Table1[[#This Row],[2050_DWELLINGS]]/Table1[[#This Row],[2020_DWELLINGS]])-1</f>
        <v>0.58688521512528946</v>
      </c>
      <c r="AJ248" s="1">
        <f>(Table1[[#This Row],[2050_OCCUPANTS]]/Table1[[#This Row],[2020_OCCUPANTS]])-1</f>
        <v>0.5686274509803908</v>
      </c>
      <c r="AK248" s="1">
        <f>(Table1[[#This Row],[2050_TOTAL_REPL_COST_USD]]/Table1[[#This Row],[2020_TOTAL_REPL_COST_USD]])-1</f>
        <v>0.77209890360504341</v>
      </c>
      <c r="AL248"/>
      <c r="AM248"/>
    </row>
    <row r="249" spans="1:39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188519.29757405599</v>
      </c>
      <c r="G249" s="2">
        <v>206960.37983879299</v>
      </c>
      <c r="H249" s="2">
        <v>223506.32421480099</v>
      </c>
      <c r="I249" s="2">
        <v>240050.34536501201</v>
      </c>
      <c r="J249" s="2">
        <v>258497.38342866799</v>
      </c>
      <c r="K249" s="2">
        <v>277087.14056987502</v>
      </c>
      <c r="L249" s="2">
        <v>296307.60728824697</v>
      </c>
      <c r="M249" s="2">
        <v>204295.016639307</v>
      </c>
      <c r="N249" s="2">
        <v>224400.201469361</v>
      </c>
      <c r="O249" s="2">
        <v>242643.665841746</v>
      </c>
      <c r="P249" s="2">
        <v>261065.59727314499</v>
      </c>
      <c r="Q249" s="2">
        <v>281765.45348278101</v>
      </c>
      <c r="R249" s="2">
        <v>302830.02069022699</v>
      </c>
      <c r="S249" s="2">
        <v>324192.74142868997</v>
      </c>
      <c r="T249" s="2">
        <v>781334.4375</v>
      </c>
      <c r="U249" s="2">
        <v>857935.85294117604</v>
      </c>
      <c r="V249" s="2">
        <v>926877.12683823402</v>
      </c>
      <c r="W249" s="2">
        <v>995818.40073529398</v>
      </c>
      <c r="X249" s="2">
        <v>1072419.8161764699</v>
      </c>
      <c r="Y249" s="2">
        <v>1149021.23161764</v>
      </c>
      <c r="Z249" s="2">
        <v>1225622.6470588199</v>
      </c>
      <c r="AA249" s="2">
        <v>20340720796.295601</v>
      </c>
      <c r="AB249" s="2">
        <v>22424395138.802799</v>
      </c>
      <c r="AC249" s="2">
        <v>24467257469.513699</v>
      </c>
      <c r="AD249" s="2">
        <v>26696859439.287399</v>
      </c>
      <c r="AE249" s="2">
        <v>29399803428.337002</v>
      </c>
      <c r="AF249" s="2">
        <v>32449174738.505199</v>
      </c>
      <c r="AG249" s="2">
        <v>36045769021.651802</v>
      </c>
      <c r="AH249" s="1">
        <f>(Table1[[#This Row],[2050_BUILDINGS]]/Table1[[#This Row],[2020_BUILDINGS]])-1</f>
        <v>0.57176273782713682</v>
      </c>
      <c r="AI249" s="1">
        <f>(Table1[[#This Row],[2050_DWELLINGS]]/Table1[[#This Row],[2020_DWELLINGS]])-1</f>
        <v>0.58688521512528302</v>
      </c>
      <c r="AJ249" s="1">
        <f>(Table1[[#This Row],[2050_OCCUPANTS]]/Table1[[#This Row],[2020_OCCUPANTS]])-1</f>
        <v>0.56862745098038747</v>
      </c>
      <c r="AK249" s="1">
        <f>(Table1[[#This Row],[2050_TOTAL_REPL_COST_USD]]/Table1[[#This Row],[2020_TOTAL_REPL_COST_USD]])-1</f>
        <v>0.77209890360504652</v>
      </c>
      <c r="AL249"/>
      <c r="AM249"/>
    </row>
    <row r="250" spans="1:39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1665042.7895412799</v>
      </c>
      <c r="G250" s="2">
        <v>1827918.3754964899</v>
      </c>
      <c r="H250" s="2">
        <v>1974055.69795601</v>
      </c>
      <c r="I250" s="2">
        <v>2120176.0340736299</v>
      </c>
      <c r="J250" s="2">
        <v>2283104.2229197598</v>
      </c>
      <c r="K250" s="2">
        <v>2447292.9372084402</v>
      </c>
      <c r="L250" s="2">
        <v>2617052.2134887399</v>
      </c>
      <c r="M250" s="2">
        <v>1804377.31718615</v>
      </c>
      <c r="N250" s="2">
        <v>1981950.61320656</v>
      </c>
      <c r="O250" s="2">
        <v>2143080.7956355498</v>
      </c>
      <c r="P250" s="2">
        <v>2305787.2373314002</v>
      </c>
      <c r="Q250" s="2">
        <v>2488612.7982682399</v>
      </c>
      <c r="R250" s="2">
        <v>2674659.5648057</v>
      </c>
      <c r="S250" s="2">
        <v>2863339.6871501398</v>
      </c>
      <c r="T250" s="2">
        <v>6900912.9999999898</v>
      </c>
      <c r="U250" s="2">
        <v>7577473.0980392098</v>
      </c>
      <c r="V250" s="2">
        <v>8186377.1862744996</v>
      </c>
      <c r="W250" s="2">
        <v>8795281.2745098006</v>
      </c>
      <c r="X250" s="2">
        <v>9471841.3725490198</v>
      </c>
      <c r="Y250" s="2">
        <v>10148401.4705882</v>
      </c>
      <c r="Z250" s="2">
        <v>10824961.5686274</v>
      </c>
      <c r="AA250" s="2">
        <v>179653600091.73599</v>
      </c>
      <c r="AB250" s="2">
        <v>198057057904.22299</v>
      </c>
      <c r="AC250" s="2">
        <v>216100055292.53799</v>
      </c>
      <c r="AD250" s="2">
        <v>235792377145.48001</v>
      </c>
      <c r="AE250" s="2">
        <v>259665357033.56299</v>
      </c>
      <c r="AF250" s="2">
        <v>286598057176.02399</v>
      </c>
      <c r="AG250" s="2">
        <v>318363947751.26501</v>
      </c>
      <c r="AH250" s="1">
        <f>(Table1[[#This Row],[2050_BUILDINGS]]/Table1[[#This Row],[2020_BUILDINGS]])-1</f>
        <v>0.57176273782713971</v>
      </c>
      <c r="AI250" s="1">
        <f>(Table1[[#This Row],[2050_DWELLINGS]]/Table1[[#This Row],[2020_DWELLINGS]])-1</f>
        <v>0.58688521512529146</v>
      </c>
      <c r="AJ250" s="1">
        <f>(Table1[[#This Row],[2050_OCCUPANTS]]/Table1[[#This Row],[2020_OCCUPANTS]])-1</f>
        <v>0.56862745098038725</v>
      </c>
      <c r="AK250" s="1">
        <f>(Table1[[#This Row],[2050_TOTAL_REPL_COST_USD]]/Table1[[#This Row],[2020_TOTAL_REPL_COST_USD]])-1</f>
        <v>0.7720989036050474</v>
      </c>
      <c r="AL250"/>
      <c r="AM250"/>
    </row>
    <row r="251" spans="1:39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391345.72384568799</v>
      </c>
      <c r="G251" s="2">
        <v>429627.42115870101</v>
      </c>
      <c r="H251" s="2">
        <v>463975.01666677097</v>
      </c>
      <c r="I251" s="2">
        <v>498318.61976556998</v>
      </c>
      <c r="J251" s="2">
        <v>536612.68067461206</v>
      </c>
      <c r="K251" s="2">
        <v>575203.010991766</v>
      </c>
      <c r="L251" s="2">
        <v>615102.626348641</v>
      </c>
      <c r="M251" s="2">
        <v>424094.414702398</v>
      </c>
      <c r="N251" s="2">
        <v>465830.60941359599</v>
      </c>
      <c r="O251" s="2">
        <v>503702.07330157998</v>
      </c>
      <c r="P251" s="2">
        <v>541944.01555062202</v>
      </c>
      <c r="Q251" s="2">
        <v>584914.68389124097</v>
      </c>
      <c r="R251" s="2">
        <v>628642.45291740901</v>
      </c>
      <c r="S251" s="2">
        <v>672989.15650844795</v>
      </c>
      <c r="T251" s="2">
        <v>1621965.99999999</v>
      </c>
      <c r="U251" s="2">
        <v>1780982.2745097999</v>
      </c>
      <c r="V251" s="2">
        <v>1924096.92156862</v>
      </c>
      <c r="W251" s="2">
        <v>2067211.5686274499</v>
      </c>
      <c r="X251" s="2">
        <v>2226227.8431372498</v>
      </c>
      <c r="Y251" s="2">
        <v>2385244.1176470499</v>
      </c>
      <c r="Z251" s="2">
        <v>2544260.3921568599</v>
      </c>
      <c r="AA251" s="2">
        <v>42225141966.924202</v>
      </c>
      <c r="AB251" s="2">
        <v>46550625110.138702</v>
      </c>
      <c r="AC251" s="2">
        <v>50791386919.762199</v>
      </c>
      <c r="AD251" s="2">
        <v>55419800074.156303</v>
      </c>
      <c r="AE251" s="2">
        <v>61030820195.284401</v>
      </c>
      <c r="AF251" s="2">
        <v>67360986061.636803</v>
      </c>
      <c r="AG251" s="2">
        <v>74827127784.1539</v>
      </c>
      <c r="AH251" s="1">
        <f>(Table1[[#This Row],[2050_BUILDINGS]]/Table1[[#This Row],[2020_BUILDINGS]])-1</f>
        <v>0.57176273782713638</v>
      </c>
      <c r="AI251" s="1">
        <f>(Table1[[#This Row],[2050_DWELLINGS]]/Table1[[#This Row],[2020_DWELLINGS]])-1</f>
        <v>0.58688521512528791</v>
      </c>
      <c r="AJ251" s="1">
        <f>(Table1[[#This Row],[2050_OCCUPANTS]]/Table1[[#This Row],[2020_OCCUPANTS]])-1</f>
        <v>0.56862745098040013</v>
      </c>
      <c r="AK251" s="1">
        <f>(Table1[[#This Row],[2050_TOTAL_REPL_COST_USD]]/Table1[[#This Row],[2020_TOTAL_REPL_COST_USD]])-1</f>
        <v>0.77209890360504851</v>
      </c>
      <c r="AL251"/>
      <c r="AM251"/>
    </row>
    <row r="252" spans="1:39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90389.667845337899</v>
      </c>
      <c r="G252" s="2">
        <v>99231.6448846563</v>
      </c>
      <c r="H252" s="2">
        <v>107164.956941196</v>
      </c>
      <c r="I252" s="2">
        <v>115097.346865397</v>
      </c>
      <c r="J252" s="2">
        <v>123942.17954174</v>
      </c>
      <c r="K252" s="2">
        <v>132855.44197663199</v>
      </c>
      <c r="L252" s="2">
        <v>142071.111803874</v>
      </c>
      <c r="M252" s="2">
        <v>97953.678663748899</v>
      </c>
      <c r="N252" s="2">
        <v>107593.545786868</v>
      </c>
      <c r="O252" s="2">
        <v>116340.770639647</v>
      </c>
      <c r="P252" s="2">
        <v>125173.565396373</v>
      </c>
      <c r="Q252" s="2">
        <v>135098.56061602701</v>
      </c>
      <c r="R252" s="2">
        <v>145198.424437337</v>
      </c>
      <c r="S252" s="2">
        <v>155441.244438636</v>
      </c>
      <c r="T252" s="2">
        <v>374627.74999999901</v>
      </c>
      <c r="U252" s="2">
        <v>411355.96078431298</v>
      </c>
      <c r="V252" s="2">
        <v>444411.35049019603</v>
      </c>
      <c r="W252" s="2">
        <v>477466.74019607803</v>
      </c>
      <c r="X252" s="2">
        <v>514194.95098039199</v>
      </c>
      <c r="Y252" s="2">
        <v>550923.16176470497</v>
      </c>
      <c r="Z252" s="2">
        <v>587651.37254901906</v>
      </c>
      <c r="AA252" s="2">
        <v>9752799952.9579601</v>
      </c>
      <c r="AB252" s="2">
        <v>10751862829.495001</v>
      </c>
      <c r="AC252" s="2">
        <v>11731357501.408701</v>
      </c>
      <c r="AD252" s="2">
        <v>12800388545.278299</v>
      </c>
      <c r="AE252" s="2">
        <v>14096373691.1957</v>
      </c>
      <c r="AF252" s="2">
        <v>15558460933.245399</v>
      </c>
      <c r="AG252" s="2">
        <v>17282926103.716099</v>
      </c>
      <c r="AH252" s="1">
        <f>(Table1[[#This Row],[2050_BUILDINGS]]/Table1[[#This Row],[2020_BUILDINGS]])-1</f>
        <v>0.57176273782713882</v>
      </c>
      <c r="AI252" s="1">
        <f>(Table1[[#This Row],[2050_DWELLINGS]]/Table1[[#This Row],[2020_DWELLINGS]])-1</f>
        <v>0.5868852151252828</v>
      </c>
      <c r="AJ252" s="1">
        <f>(Table1[[#This Row],[2050_OCCUPANTS]]/Table1[[#This Row],[2020_OCCUPANTS]])-1</f>
        <v>0.5686274509803948</v>
      </c>
      <c r="AK252" s="1">
        <f>(Table1[[#This Row],[2050_TOTAL_REPL_COST_USD]]/Table1[[#This Row],[2020_TOTAL_REPL_COST_USD]])-1</f>
        <v>0.77209890360504119</v>
      </c>
      <c r="AL252"/>
      <c r="AM252"/>
    </row>
    <row r="253" spans="1:39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146862.90514451399</v>
      </c>
      <c r="G253" s="2">
        <v>161229.1315747</v>
      </c>
      <c r="H253" s="2">
        <v>174118.981530063</v>
      </c>
      <c r="I253" s="2">
        <v>187007.333227522</v>
      </c>
      <c r="J253" s="2">
        <v>201378.199426384</v>
      </c>
      <c r="K253" s="2">
        <v>215860.24861084999</v>
      </c>
      <c r="L253" s="2">
        <v>230833.64187518999</v>
      </c>
      <c r="M253" s="2">
        <v>159152.72354762201</v>
      </c>
      <c r="N253" s="2">
        <v>174815.342126228</v>
      </c>
      <c r="O253" s="2">
        <v>189027.617538386</v>
      </c>
      <c r="P253" s="2">
        <v>203378.924822064</v>
      </c>
      <c r="Q253" s="2">
        <v>219504.81250646201</v>
      </c>
      <c r="R253" s="2">
        <v>235914.822386124</v>
      </c>
      <c r="S253" s="2">
        <v>252557.10394464401</v>
      </c>
      <c r="T253" s="2">
        <v>608685.9375</v>
      </c>
      <c r="U253" s="2">
        <v>668361.029411764</v>
      </c>
      <c r="V253" s="2">
        <v>722068.61213235196</v>
      </c>
      <c r="W253" s="2">
        <v>775776.19485294004</v>
      </c>
      <c r="X253" s="2">
        <v>835451.28676470497</v>
      </c>
      <c r="Y253" s="2">
        <v>895126.37867646897</v>
      </c>
      <c r="Z253" s="2">
        <v>954801.47058823495</v>
      </c>
      <c r="AA253" s="2">
        <v>15846109057.901199</v>
      </c>
      <c r="AB253" s="2">
        <v>17469361803.1301</v>
      </c>
      <c r="AC253" s="2">
        <v>19060820611.6408</v>
      </c>
      <c r="AD253" s="2">
        <v>20797755911.159901</v>
      </c>
      <c r="AE253" s="2">
        <v>22903440643.6143</v>
      </c>
      <c r="AF253" s="2">
        <v>25279003969.165699</v>
      </c>
      <c r="AG253" s="2">
        <v>28080872487.9128</v>
      </c>
      <c r="AH253" s="1">
        <f>(Table1[[#This Row],[2050_BUILDINGS]]/Table1[[#This Row],[2020_BUILDINGS]])-1</f>
        <v>0.57176273782714748</v>
      </c>
      <c r="AI253" s="1">
        <f>(Table1[[#This Row],[2050_DWELLINGS]]/Table1[[#This Row],[2020_DWELLINGS]])-1</f>
        <v>0.58688521512529035</v>
      </c>
      <c r="AJ253" s="1">
        <f>(Table1[[#This Row],[2050_OCCUPANTS]]/Table1[[#This Row],[2020_OCCUPANTS]])-1</f>
        <v>0.56862745098039169</v>
      </c>
      <c r="AK253" s="1">
        <f>(Table1[[#This Row],[2050_TOTAL_REPL_COST_USD]]/Table1[[#This Row],[2020_TOTAL_REPL_COST_USD]])-1</f>
        <v>0.77209890360505207</v>
      </c>
      <c r="AL253"/>
      <c r="AM253"/>
    </row>
    <row r="254" spans="1:39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342999.33870267402</v>
      </c>
      <c r="G254" s="2">
        <v>376551.76067306701</v>
      </c>
      <c r="H254" s="2">
        <v>406656.09509512997</v>
      </c>
      <c r="I254" s="2">
        <v>436756.93032541301</v>
      </c>
      <c r="J254" s="2">
        <v>470320.18850789103</v>
      </c>
      <c r="K254" s="2">
        <v>504143.11532827403</v>
      </c>
      <c r="L254" s="2">
        <v>539113.57967221399</v>
      </c>
      <c r="M254" s="2">
        <v>371702.29525180202</v>
      </c>
      <c r="N254" s="2">
        <v>408282.45012159698</v>
      </c>
      <c r="O254" s="2">
        <v>441475.31841623801</v>
      </c>
      <c r="P254" s="2">
        <v>474992.89661596401</v>
      </c>
      <c r="Q254" s="2">
        <v>512655.01971164398</v>
      </c>
      <c r="R254" s="2">
        <v>550980.71217490104</v>
      </c>
      <c r="S254" s="2">
        <v>589848.87676322099</v>
      </c>
      <c r="T254" s="2">
        <v>1421590.24999999</v>
      </c>
      <c r="U254" s="2">
        <v>1560961.84313725</v>
      </c>
      <c r="V254" s="2">
        <v>1686396.2769607799</v>
      </c>
      <c r="W254" s="2">
        <v>1811830.71078431</v>
      </c>
      <c r="X254" s="2">
        <v>1951202.3039215601</v>
      </c>
      <c r="Y254" s="2">
        <v>2090573.8970588199</v>
      </c>
      <c r="Z254" s="2">
        <v>2229945.4901960702</v>
      </c>
      <c r="AA254" s="2">
        <v>37008698163.244797</v>
      </c>
      <c r="AB254" s="2">
        <v>40799816264.939201</v>
      </c>
      <c r="AC254" s="2">
        <v>44516679405.8022</v>
      </c>
      <c r="AD254" s="2">
        <v>48573303905.488503</v>
      </c>
      <c r="AE254" s="2">
        <v>53491145276.238503</v>
      </c>
      <c r="AF254" s="2">
        <v>59039289982.4095</v>
      </c>
      <c r="AG254" s="2">
        <v>65583073438.935997</v>
      </c>
      <c r="AH254" s="1">
        <f>(Table1[[#This Row],[2050_BUILDINGS]]/Table1[[#This Row],[2020_BUILDINGS]])-1</f>
        <v>0.57176273782714171</v>
      </c>
      <c r="AI254" s="1">
        <f>(Table1[[#This Row],[2050_DWELLINGS]]/Table1[[#This Row],[2020_DWELLINGS]])-1</f>
        <v>0.58688521512529301</v>
      </c>
      <c r="AJ254" s="1">
        <f>(Table1[[#This Row],[2050_OCCUPANTS]]/Table1[[#This Row],[2020_OCCUPANTS]])-1</f>
        <v>0.56862745098039746</v>
      </c>
      <c r="AK254" s="1">
        <f>(Table1[[#This Row],[2050_TOTAL_REPL_COST_USD]]/Table1[[#This Row],[2020_TOTAL_REPL_COST_USD]])-1</f>
        <v>0.77209890360504096</v>
      </c>
      <c r="AL254"/>
      <c r="AM254"/>
    </row>
    <row r="255" spans="1:39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1357108.7747903001</v>
      </c>
      <c r="G255" s="2">
        <v>1489862.05193571</v>
      </c>
      <c r="H255" s="2">
        <v>1608972.6501016801</v>
      </c>
      <c r="I255" s="2">
        <v>1728069.4033900099</v>
      </c>
      <c r="J255" s="2">
        <v>1860865.5550160501</v>
      </c>
      <c r="K255" s="2">
        <v>1994689.1097513</v>
      </c>
      <c r="L255" s="2">
        <v>2133053.0033936501</v>
      </c>
      <c r="M255" s="2">
        <v>1470674.69110542</v>
      </c>
      <c r="N255" s="2">
        <v>1615407.47497828</v>
      </c>
      <c r="O255" s="2">
        <v>1746738.14457518</v>
      </c>
      <c r="P255" s="2">
        <v>1879353.55910226</v>
      </c>
      <c r="Q255" s="2">
        <v>2028367.2508595099</v>
      </c>
      <c r="R255" s="2">
        <v>2180006.4165165699</v>
      </c>
      <c r="S255" s="2">
        <v>2333791.9235741501</v>
      </c>
      <c r="T255" s="2">
        <v>5624654</v>
      </c>
      <c r="U255" s="2">
        <v>6176090.6666666605</v>
      </c>
      <c r="V255" s="2">
        <v>6672383.6666666605</v>
      </c>
      <c r="W255" s="2">
        <v>7168676.6666666502</v>
      </c>
      <c r="X255" s="2">
        <v>7720113.3333333302</v>
      </c>
      <c r="Y255" s="2">
        <v>8271549.9999999898</v>
      </c>
      <c r="Z255" s="2">
        <v>8822986.6666666605</v>
      </c>
      <c r="AA255" s="2">
        <v>146428355258.26599</v>
      </c>
      <c r="AB255" s="2">
        <v>161428266516.216</v>
      </c>
      <c r="AC255" s="2">
        <v>176134381117.599</v>
      </c>
      <c r="AD255" s="2">
        <v>192184793125.32001</v>
      </c>
      <c r="AE255" s="2">
        <v>211642689757.17499</v>
      </c>
      <c r="AF255" s="2">
        <v>233594440139.63901</v>
      </c>
      <c r="AG255" s="2">
        <v>259485527809.86301</v>
      </c>
      <c r="AH255" s="1">
        <f>(Table1[[#This Row],[2050_BUILDINGS]]/Table1[[#This Row],[2020_BUILDINGS]])-1</f>
        <v>0.57176273782714926</v>
      </c>
      <c r="AI255" s="1">
        <f>(Table1[[#This Row],[2050_DWELLINGS]]/Table1[[#This Row],[2020_DWELLINGS]])-1</f>
        <v>0.58688521512529435</v>
      </c>
      <c r="AJ255" s="1">
        <f>(Table1[[#This Row],[2050_OCCUPANTS]]/Table1[[#This Row],[2020_OCCUPANTS]])-1</f>
        <v>0.56862745098039102</v>
      </c>
      <c r="AK255" s="1">
        <f>(Table1[[#This Row],[2050_TOTAL_REPL_COST_USD]]/Table1[[#This Row],[2020_TOTAL_REPL_COST_USD]])-1</f>
        <v>0.77209890360504385</v>
      </c>
      <c r="AL255"/>
      <c r="AM255"/>
    </row>
    <row r="256" spans="1:39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270736.75288201199</v>
      </c>
      <c r="G256" s="2">
        <v>297220.40095535503</v>
      </c>
      <c r="H256" s="2">
        <v>320982.39938931802</v>
      </c>
      <c r="I256" s="2">
        <v>344741.63583597401</v>
      </c>
      <c r="J256" s="2">
        <v>371233.83716450701</v>
      </c>
      <c r="K256" s="2">
        <v>397931.00053208298</v>
      </c>
      <c r="L256" s="2">
        <v>425533.93994026002</v>
      </c>
      <c r="M256" s="2">
        <v>293392.61362978001</v>
      </c>
      <c r="N256" s="2">
        <v>322266.11638004001</v>
      </c>
      <c r="O256" s="2">
        <v>348465.961006333</v>
      </c>
      <c r="P256" s="2">
        <v>374922.10614231299</v>
      </c>
      <c r="Q256" s="2">
        <v>404649.62967671303</v>
      </c>
      <c r="R256" s="2">
        <v>434900.92278037203</v>
      </c>
      <c r="S256" s="2">
        <v>465580.40079606301</v>
      </c>
      <c r="T256" s="2">
        <v>1122091.74999999</v>
      </c>
      <c r="U256" s="2">
        <v>1232100.74509803</v>
      </c>
      <c r="V256" s="2">
        <v>1331108.84068627</v>
      </c>
      <c r="W256" s="2">
        <v>1430116.9362745101</v>
      </c>
      <c r="X256" s="2">
        <v>1540125.9313725401</v>
      </c>
      <c r="Y256" s="2">
        <v>1650134.92647058</v>
      </c>
      <c r="Z256" s="2">
        <v>1760143.92156862</v>
      </c>
      <c r="AA256" s="2">
        <v>29211761185.909199</v>
      </c>
      <c r="AB256" s="2">
        <v>32204172216.575001</v>
      </c>
      <c r="AC256" s="2">
        <v>35137972210.097504</v>
      </c>
      <c r="AD256" s="2">
        <v>38339953149.363197</v>
      </c>
      <c r="AE256" s="2">
        <v>42221711082.0215</v>
      </c>
      <c r="AF256" s="2">
        <v>46600980989.507599</v>
      </c>
      <c r="AG256" s="2">
        <v>51766129969.922203</v>
      </c>
      <c r="AH256" s="1">
        <f>(Table1[[#This Row],[2050_BUILDINGS]]/Table1[[#This Row],[2020_BUILDINGS]])-1</f>
        <v>0.57176273782713638</v>
      </c>
      <c r="AI256" s="1">
        <f>(Table1[[#This Row],[2050_DWELLINGS]]/Table1[[#This Row],[2020_DWELLINGS]])-1</f>
        <v>0.5868852151252848</v>
      </c>
      <c r="AJ256" s="1">
        <f>(Table1[[#This Row],[2050_OCCUPANTS]]/Table1[[#This Row],[2020_OCCUPANTS]])-1</f>
        <v>0.56862745098039946</v>
      </c>
      <c r="AK256" s="1">
        <f>(Table1[[#This Row],[2050_TOTAL_REPL_COST_USD]]/Table1[[#This Row],[2020_TOTAL_REPL_COST_USD]])-1</f>
        <v>0.77209890360504851</v>
      </c>
      <c r="AL256"/>
      <c r="AM256"/>
    </row>
    <row r="257" spans="1:39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167877.368456628</v>
      </c>
      <c r="G257" s="2">
        <v>184299.243574639</v>
      </c>
      <c r="H257" s="2">
        <v>199033.48901379801</v>
      </c>
      <c r="I257" s="2">
        <v>213766.021810857</v>
      </c>
      <c r="J257" s="2">
        <v>230193.20059731201</v>
      </c>
      <c r="K257" s="2">
        <v>246747.47142938699</v>
      </c>
      <c r="L257" s="2">
        <v>263863.39226460498</v>
      </c>
      <c r="M257" s="2">
        <v>181925.72444068899</v>
      </c>
      <c r="N257" s="2">
        <v>199829.49113745199</v>
      </c>
      <c r="O257" s="2">
        <v>216075.38654328001</v>
      </c>
      <c r="P257" s="2">
        <v>232480.207749327</v>
      </c>
      <c r="Q257" s="2">
        <v>250913.532255742</v>
      </c>
      <c r="R257" s="2">
        <v>269671.63371256902</v>
      </c>
      <c r="S257" s="2">
        <v>288695.24236588599</v>
      </c>
      <c r="T257" s="2">
        <v>695782.1875</v>
      </c>
      <c r="U257" s="2">
        <v>763996.12745098001</v>
      </c>
      <c r="V257" s="2">
        <v>825388.67340686196</v>
      </c>
      <c r="W257" s="2">
        <v>886781.21936274401</v>
      </c>
      <c r="X257" s="2">
        <v>954995.15931372496</v>
      </c>
      <c r="Y257" s="2">
        <v>1023209.0992647</v>
      </c>
      <c r="Z257" s="2">
        <v>1091423.03921568</v>
      </c>
      <c r="AA257" s="2">
        <v>18113512641.599499</v>
      </c>
      <c r="AB257" s="2">
        <v>19969034966.5928</v>
      </c>
      <c r="AC257" s="2">
        <v>21788213992.8895</v>
      </c>
      <c r="AD257" s="2">
        <v>23773685592.921799</v>
      </c>
      <c r="AE257" s="2">
        <v>26180670606.161999</v>
      </c>
      <c r="AF257" s="2">
        <v>28896150865.136902</v>
      </c>
      <c r="AG257" s="2">
        <v>32098935892.6147</v>
      </c>
      <c r="AH257" s="1">
        <f>(Table1[[#This Row],[2050_BUILDINGS]]/Table1[[#This Row],[2020_BUILDINGS]])-1</f>
        <v>0.57176273782713882</v>
      </c>
      <c r="AI257" s="1">
        <f>(Table1[[#This Row],[2050_DWELLINGS]]/Table1[[#This Row],[2020_DWELLINGS]])-1</f>
        <v>0.58688521512528458</v>
      </c>
      <c r="AJ257" s="1">
        <f>(Table1[[#This Row],[2050_OCCUPANTS]]/Table1[[#This Row],[2020_OCCUPANTS]])-1</f>
        <v>0.56862745098038303</v>
      </c>
      <c r="AK257" s="1">
        <f>(Table1[[#This Row],[2050_TOTAL_REPL_COST_USD]]/Table1[[#This Row],[2020_TOTAL_REPL_COST_USD]])-1</f>
        <v>0.77209890360505096</v>
      </c>
      <c r="AL257"/>
      <c r="AM257"/>
    </row>
    <row r="258" spans="1:39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92871.340689173405</v>
      </c>
      <c r="G258" s="2">
        <v>101408.05055918801</v>
      </c>
      <c r="H258" s="2">
        <v>111284.464670678</v>
      </c>
      <c r="I258" s="2">
        <v>122516.061250945</v>
      </c>
      <c r="J258" s="2">
        <v>134578.920681202</v>
      </c>
      <c r="K258" s="2">
        <v>146950.92619019101</v>
      </c>
      <c r="L258" s="2">
        <v>158853.231450052</v>
      </c>
      <c r="M258" s="2">
        <v>97026.571925323107</v>
      </c>
      <c r="N258" s="2">
        <v>105981.39139185401</v>
      </c>
      <c r="O258" s="2">
        <v>116345.083186038</v>
      </c>
      <c r="P258" s="2">
        <v>128133.906915759</v>
      </c>
      <c r="Q258" s="2">
        <v>140798.41849726901</v>
      </c>
      <c r="R258" s="2">
        <v>153790.82870141201</v>
      </c>
      <c r="S258" s="2">
        <v>166293.80160775199</v>
      </c>
      <c r="T258" s="2">
        <v>462561.15624999901</v>
      </c>
      <c r="U258" s="2">
        <v>504256.80977112602</v>
      </c>
      <c r="V258" s="2">
        <v>552467.40915492899</v>
      </c>
      <c r="W258" s="2">
        <v>607192.95440140797</v>
      </c>
      <c r="X258" s="2">
        <v>665827.46716549201</v>
      </c>
      <c r="Y258" s="2">
        <v>725764.96910211199</v>
      </c>
      <c r="Z258" s="2">
        <v>783096.49269366194</v>
      </c>
      <c r="AA258" s="2">
        <v>4536303961.4017</v>
      </c>
      <c r="AB258" s="2">
        <v>5002918043.7721205</v>
      </c>
      <c r="AC258" s="2">
        <v>5546570758.36555</v>
      </c>
      <c r="AD258" s="2">
        <v>6174102639.8082705</v>
      </c>
      <c r="AE258" s="2">
        <v>6860656994.2160597</v>
      </c>
      <c r="AF258" s="2">
        <v>7582069493.4322996</v>
      </c>
      <c r="AG258" s="2">
        <v>8303919640.76334</v>
      </c>
      <c r="AH258" s="1">
        <f>(Table1[[#This Row],[2050_BUILDINGS]]/Table1[[#This Row],[2020_BUILDINGS]])-1</f>
        <v>0.710465578199309</v>
      </c>
      <c r="AI258" s="1">
        <f>(Table1[[#This Row],[2050_DWELLINGS]]/Table1[[#This Row],[2020_DWELLINGS]])-1</f>
        <v>0.713899587586591</v>
      </c>
      <c r="AJ258" s="1">
        <f>(Table1[[#This Row],[2050_OCCUPANTS]]/Table1[[#This Row],[2020_OCCUPANTS]])-1</f>
        <v>0.69295774647887676</v>
      </c>
      <c r="AK258" s="1">
        <f>(Table1[[#This Row],[2050_TOTAL_REPL_COST_USD]]/Table1[[#This Row],[2020_TOTAL_REPL_COST_USD]])-1</f>
        <v>0.83054744819116166</v>
      </c>
      <c r="AL258"/>
      <c r="AM258"/>
    </row>
    <row r="259" spans="1:39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153043.04032913601</v>
      </c>
      <c r="G259" s="2">
        <v>167110.71743188601</v>
      </c>
      <c r="H259" s="2">
        <v>183386.098318556</v>
      </c>
      <c r="I259" s="2">
        <v>201894.68961958401</v>
      </c>
      <c r="J259" s="2">
        <v>221773.12217552401</v>
      </c>
      <c r="K259" s="2">
        <v>242160.99774632699</v>
      </c>
      <c r="L259" s="2">
        <v>261774.85246595601</v>
      </c>
      <c r="M259" s="2">
        <v>159890.46190108499</v>
      </c>
      <c r="N259" s="2">
        <v>174647.143419695</v>
      </c>
      <c r="O259" s="2">
        <v>191725.51107807099</v>
      </c>
      <c r="P259" s="2">
        <v>211152.359146726</v>
      </c>
      <c r="Q259" s="2">
        <v>232022.25660201101</v>
      </c>
      <c r="R259" s="2">
        <v>253432.49946153999</v>
      </c>
      <c r="S259" s="2">
        <v>274036.19671130198</v>
      </c>
      <c r="T259" s="2">
        <v>762256.3125</v>
      </c>
      <c r="U259" s="2">
        <v>830966.740669013</v>
      </c>
      <c r="V259" s="2">
        <v>910413.17323943705</v>
      </c>
      <c r="W259" s="2">
        <v>1000595.61021126</v>
      </c>
      <c r="X259" s="2">
        <v>1097219.6498239399</v>
      </c>
      <c r="Y259" s="2">
        <v>1195990.8903169001</v>
      </c>
      <c r="Z259" s="2">
        <v>1290467.7290492901</v>
      </c>
      <c r="AA259" s="2">
        <v>7475392784.8804598</v>
      </c>
      <c r="AB259" s="2">
        <v>8244327929.9578104</v>
      </c>
      <c r="AC259" s="2">
        <v>9140215334.0497894</v>
      </c>
      <c r="AD259" s="2">
        <v>10174327540.5364</v>
      </c>
      <c r="AE259" s="2">
        <v>11305703107.7465</v>
      </c>
      <c r="AF259" s="2">
        <v>12494521546.1602</v>
      </c>
      <c r="AG259" s="2">
        <v>13684061186.5895</v>
      </c>
      <c r="AH259" s="1">
        <f>(Table1[[#This Row],[2050_BUILDINGS]]/Table1[[#This Row],[2020_BUILDINGS]])-1</f>
        <v>0.71046557819931033</v>
      </c>
      <c r="AI259" s="1">
        <f>(Table1[[#This Row],[2050_DWELLINGS]]/Table1[[#This Row],[2020_DWELLINGS]])-1</f>
        <v>0.71389958758660899</v>
      </c>
      <c r="AJ259" s="1">
        <f>(Table1[[#This Row],[2050_OCCUPANTS]]/Table1[[#This Row],[2020_OCCUPANTS]])-1</f>
        <v>0.69295774647886565</v>
      </c>
      <c r="AK259" s="1">
        <f>(Table1[[#This Row],[2050_TOTAL_REPL_COST_USD]]/Table1[[#This Row],[2020_TOTAL_REPL_COST_USD]])-1</f>
        <v>0.83054744819115545</v>
      </c>
      <c r="AL259"/>
      <c r="AM259"/>
    </row>
    <row r="260" spans="1:39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156574.23203357801</v>
      </c>
      <c r="G260" s="2">
        <v>170966.495374155</v>
      </c>
      <c r="H260" s="2">
        <v>187617.40127555301</v>
      </c>
      <c r="I260" s="2">
        <v>206553.04488763399</v>
      </c>
      <c r="J260" s="2">
        <v>226890.13636715399</v>
      </c>
      <c r="K260" s="2">
        <v>247748.42533886799</v>
      </c>
      <c r="L260" s="2">
        <v>267814.83432642801</v>
      </c>
      <c r="M260" s="2">
        <v>163579.64548937799</v>
      </c>
      <c r="N260" s="2">
        <v>178676.810778118</v>
      </c>
      <c r="O260" s="2">
        <v>196149.230920495</v>
      </c>
      <c r="P260" s="2">
        <v>216024.318416411</v>
      </c>
      <c r="Q260" s="2">
        <v>237375.75105688401</v>
      </c>
      <c r="R260" s="2">
        <v>259279.996595745</v>
      </c>
      <c r="S260" s="2">
        <v>280359.08694180602</v>
      </c>
      <c r="T260" s="2">
        <v>779844</v>
      </c>
      <c r="U260" s="2">
        <v>850139.79718309897</v>
      </c>
      <c r="V260" s="2">
        <v>931419.31267605606</v>
      </c>
      <c r="W260" s="2">
        <v>1023682.54647887</v>
      </c>
      <c r="X260" s="2">
        <v>1122536.0112676001</v>
      </c>
      <c r="Y260" s="2">
        <v>1223586.2197183</v>
      </c>
      <c r="Z260" s="2">
        <v>1320242.9408450699</v>
      </c>
      <c r="AA260" s="2">
        <v>7647873970.1251297</v>
      </c>
      <c r="AB260" s="2">
        <v>8434550904.6997995</v>
      </c>
      <c r="AC260" s="2">
        <v>9351109292.3441391</v>
      </c>
      <c r="AD260" s="2">
        <v>10409081770.014299</v>
      </c>
      <c r="AE260" s="2">
        <v>11566561784.7638</v>
      </c>
      <c r="AF260" s="2">
        <v>12782810061.2073</v>
      </c>
      <c r="AG260" s="2">
        <v>13999796180.1001</v>
      </c>
      <c r="AH260" s="1">
        <f>(Table1[[#This Row],[2050_BUILDINGS]]/Table1[[#This Row],[2020_BUILDINGS]])-1</f>
        <v>0.71046557819931677</v>
      </c>
      <c r="AI260" s="1">
        <f>(Table1[[#This Row],[2050_DWELLINGS]]/Table1[[#This Row],[2020_DWELLINGS]])-1</f>
        <v>0.713899587586593</v>
      </c>
      <c r="AJ260" s="1">
        <f>(Table1[[#This Row],[2050_OCCUPANTS]]/Table1[[#This Row],[2020_OCCUPANTS]])-1</f>
        <v>0.69295774647887254</v>
      </c>
      <c r="AK260" s="1">
        <f>(Table1[[#This Row],[2050_TOTAL_REPL_COST_USD]]/Table1[[#This Row],[2020_TOTAL_REPL_COST_USD]])-1</f>
        <v>0.83054744819115323</v>
      </c>
      <c r="AL260"/>
      <c r="AM260"/>
    </row>
    <row r="261" spans="1:39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106036.322801217</v>
      </c>
      <c r="G261" s="2">
        <v>115690.582379132</v>
      </c>
      <c r="H261" s="2">
        <v>126859.893196882</v>
      </c>
      <c r="I261" s="2">
        <v>139555.92963406601</v>
      </c>
      <c r="J261" s="2">
        <v>153182.634153989</v>
      </c>
      <c r="K261" s="2">
        <v>167145.16292178401</v>
      </c>
      <c r="L261" s="2">
        <v>180554.393282462</v>
      </c>
      <c r="M261" s="2">
        <v>111914.032298294</v>
      </c>
      <c r="N261" s="2">
        <v>122242.851869226</v>
      </c>
      <c r="O261" s="2">
        <v>134196.71682775</v>
      </c>
      <c r="P261" s="2">
        <v>147794.38160624399</v>
      </c>
      <c r="Q261" s="2">
        <v>162402.09710160401</v>
      </c>
      <c r="R261" s="2">
        <v>177388.02298114801</v>
      </c>
      <c r="S261" s="2">
        <v>191809.413801199</v>
      </c>
      <c r="T261" s="2">
        <v>533535.12499999895</v>
      </c>
      <c r="U261" s="2">
        <v>581628.43204225297</v>
      </c>
      <c r="V261" s="2">
        <v>637236.31830985902</v>
      </c>
      <c r="W261" s="2">
        <v>700358.78380281699</v>
      </c>
      <c r="X261" s="2">
        <v>767989.996830986</v>
      </c>
      <c r="Y261" s="2">
        <v>837124.12570422504</v>
      </c>
      <c r="Z261" s="2">
        <v>903252.42288732296</v>
      </c>
      <c r="AA261" s="2">
        <v>5510292096.5801802</v>
      </c>
      <c r="AB261" s="2">
        <v>6098290274.7575102</v>
      </c>
      <c r="AC261" s="2">
        <v>6783051581.1570396</v>
      </c>
      <c r="AD261" s="2">
        <v>7574105942.9806995</v>
      </c>
      <c r="AE261" s="2">
        <v>8440673677.2195396</v>
      </c>
      <c r="AF261" s="2">
        <v>9352998056.1661701</v>
      </c>
      <c r="AG261" s="2">
        <v>10269036600.319599</v>
      </c>
      <c r="AH261" s="1">
        <f>(Table1[[#This Row],[2050_BUILDINGS]]/Table1[[#This Row],[2020_BUILDINGS]])-1</f>
        <v>0.70275985164953059</v>
      </c>
      <c r="AI261" s="1">
        <f>(Table1[[#This Row],[2050_DWELLINGS]]/Table1[[#This Row],[2020_DWELLINGS]])-1</f>
        <v>0.71389958758659544</v>
      </c>
      <c r="AJ261" s="1">
        <f>(Table1[[#This Row],[2050_OCCUPANTS]]/Table1[[#This Row],[2020_OCCUPANTS]])-1</f>
        <v>0.69295774647887476</v>
      </c>
      <c r="AK261" s="1">
        <f>(Table1[[#This Row],[2050_TOTAL_REPL_COST_USD]]/Table1[[#This Row],[2020_TOTAL_REPL_COST_USD]])-1</f>
        <v>0.86361020801289468</v>
      </c>
      <c r="AL261"/>
      <c r="AM261"/>
    </row>
    <row r="262" spans="1:39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183634.55479844901</v>
      </c>
      <c r="G262" s="2">
        <v>200514.196082732</v>
      </c>
      <c r="H262" s="2">
        <v>220042.83532611901</v>
      </c>
      <c r="I262" s="2">
        <v>242251.077636264</v>
      </c>
      <c r="J262" s="2">
        <v>266102.97645277</v>
      </c>
      <c r="K262" s="2">
        <v>290566.14998669201</v>
      </c>
      <c r="L262" s="2">
        <v>314100.58495070197</v>
      </c>
      <c r="M262" s="2">
        <v>191850.695886459</v>
      </c>
      <c r="N262" s="2">
        <v>209557.06551388299</v>
      </c>
      <c r="O262" s="2">
        <v>230049.19919657399</v>
      </c>
      <c r="P262" s="2">
        <v>253359.247066457</v>
      </c>
      <c r="Q262" s="2">
        <v>278400.79302404198</v>
      </c>
      <c r="R262" s="2">
        <v>304090.69311476703</v>
      </c>
      <c r="S262" s="2">
        <v>328812.82855800499</v>
      </c>
      <c r="T262" s="2">
        <v>914622.43749999895</v>
      </c>
      <c r="U262" s="2">
        <v>997067.27693662001</v>
      </c>
      <c r="V262" s="2">
        <v>1092394.1225352101</v>
      </c>
      <c r="W262" s="2">
        <v>1200602.9742957701</v>
      </c>
      <c r="X262" s="2">
        <v>1316541.0297535199</v>
      </c>
      <c r="Y262" s="2">
        <v>1435055.48644366</v>
      </c>
      <c r="Z262" s="2">
        <v>1548417.1406690101</v>
      </c>
      <c r="AA262" s="2">
        <v>8969636404.5227604</v>
      </c>
      <c r="AB262" s="2">
        <v>9892272695.1471996</v>
      </c>
      <c r="AC262" s="2">
        <v>10967237517.1094</v>
      </c>
      <c r="AD262" s="2">
        <v>12208056663.419001</v>
      </c>
      <c r="AE262" s="2">
        <v>13565580979.112499</v>
      </c>
      <c r="AF262" s="2">
        <v>14992030324.3738</v>
      </c>
      <c r="AG262" s="2">
        <v>16419345031.5016</v>
      </c>
      <c r="AH262" s="1">
        <f>(Table1[[#This Row],[2050_BUILDINGS]]/Table1[[#This Row],[2020_BUILDINGS]])-1</f>
        <v>0.71046557819931011</v>
      </c>
      <c r="AI262" s="1">
        <f>(Table1[[#This Row],[2050_DWELLINGS]]/Table1[[#This Row],[2020_DWELLINGS]])-1</f>
        <v>0.71389958758660366</v>
      </c>
      <c r="AJ262" s="1">
        <f>(Table1[[#This Row],[2050_OCCUPANTS]]/Table1[[#This Row],[2020_OCCUPANTS]])-1</f>
        <v>0.69295774647887076</v>
      </c>
      <c r="AK262" s="1">
        <f>(Table1[[#This Row],[2050_TOTAL_REPL_COST_USD]]/Table1[[#This Row],[2020_TOTAL_REPL_COST_USD]])-1</f>
        <v>0.83054744819115212</v>
      </c>
      <c r="AL262"/>
      <c r="AM262"/>
    </row>
    <row r="263" spans="1:39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18130.291080957799</v>
      </c>
      <c r="G263" s="2">
        <v>19796.822797508001</v>
      </c>
      <c r="H263" s="2">
        <v>21724.8908252615</v>
      </c>
      <c r="I263" s="2">
        <v>23917.516815077401</v>
      </c>
      <c r="J263" s="2">
        <v>26272.421472599301</v>
      </c>
      <c r="K263" s="2">
        <v>28687.6774543549</v>
      </c>
      <c r="L263" s="2">
        <v>31011.238816712299</v>
      </c>
      <c r="M263" s="2">
        <v>18941.4729941404</v>
      </c>
      <c r="N263" s="2">
        <v>20689.627831799098</v>
      </c>
      <c r="O263" s="2">
        <v>22712.821935680498</v>
      </c>
      <c r="P263" s="2">
        <v>25014.2294973231</v>
      </c>
      <c r="Q263" s="2">
        <v>27486.588350625501</v>
      </c>
      <c r="R263" s="2">
        <v>30022.9593892722</v>
      </c>
      <c r="S263" s="2">
        <v>32463.782752939998</v>
      </c>
      <c r="T263" s="2">
        <v>90300.9296875</v>
      </c>
      <c r="U263" s="2">
        <v>98440.731800176</v>
      </c>
      <c r="V263" s="2">
        <v>107852.377992957</v>
      </c>
      <c r="W263" s="2">
        <v>118535.868265845</v>
      </c>
      <c r="X263" s="2">
        <v>129982.46498679501</v>
      </c>
      <c r="Y263" s="2">
        <v>141683.43052376699</v>
      </c>
      <c r="Z263" s="2">
        <v>152875.658428697</v>
      </c>
      <c r="AA263" s="2">
        <v>885574717.03973103</v>
      </c>
      <c r="AB263" s="2">
        <v>976666856.69305301</v>
      </c>
      <c r="AC263" s="2">
        <v>1082798434.9537799</v>
      </c>
      <c r="AD263" s="2">
        <v>1205304857.15797</v>
      </c>
      <c r="AE263" s="2">
        <v>1339333613.45613</v>
      </c>
      <c r="AF263" s="2">
        <v>1480167357.24805</v>
      </c>
      <c r="AG263" s="2">
        <v>1621086538.4596801</v>
      </c>
      <c r="AH263" s="1">
        <f>(Table1[[#This Row],[2050_BUILDINGS]]/Table1[[#This Row],[2020_BUILDINGS]])-1</f>
        <v>0.71046557819931144</v>
      </c>
      <c r="AI263" s="1">
        <f>(Table1[[#This Row],[2050_DWELLINGS]]/Table1[[#This Row],[2020_DWELLINGS]])-1</f>
        <v>0.71389958758660232</v>
      </c>
      <c r="AJ263" s="1">
        <f>(Table1[[#This Row],[2050_OCCUPANTS]]/Table1[[#This Row],[2020_OCCUPANTS]])-1</f>
        <v>0.69295774647887121</v>
      </c>
      <c r="AK263" s="1">
        <f>(Table1[[#This Row],[2050_TOTAL_REPL_COST_USD]]/Table1[[#This Row],[2020_TOTAL_REPL_COST_USD]])-1</f>
        <v>0.83054744819115078</v>
      </c>
      <c r="AL263"/>
      <c r="AM263"/>
    </row>
    <row r="264" spans="1:39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869675.20008678106</v>
      </c>
      <c r="G264" s="2">
        <v>989791.62078152096</v>
      </c>
      <c r="H264" s="2">
        <v>1112072.0502275999</v>
      </c>
      <c r="I264" s="2">
        <v>1236384.62107747</v>
      </c>
      <c r="J264" s="2">
        <v>1363198.95322021</v>
      </c>
      <c r="K264" s="2">
        <v>1500177.65720241</v>
      </c>
      <c r="L264" s="2">
        <v>1624296.9684914199</v>
      </c>
      <c r="M264" s="2">
        <v>883110.55204418302</v>
      </c>
      <c r="N264" s="2">
        <v>1005100.05783105</v>
      </c>
      <c r="O264" s="2">
        <v>1129292.1796909701</v>
      </c>
      <c r="P264" s="2">
        <v>1255552.4517066299</v>
      </c>
      <c r="Q264" s="2">
        <v>1384358.6607005601</v>
      </c>
      <c r="R264" s="2">
        <v>1523491.7683862301</v>
      </c>
      <c r="S264" s="2">
        <v>1649571.10060915</v>
      </c>
      <c r="T264" s="2">
        <v>3943191</v>
      </c>
      <c r="U264" s="2">
        <v>4457520.2608695598</v>
      </c>
      <c r="V264" s="2">
        <v>4971849.5217391197</v>
      </c>
      <c r="W264" s="2">
        <v>5486178.7826086897</v>
      </c>
      <c r="X264" s="2">
        <v>6000508.0434782496</v>
      </c>
      <c r="Y264" s="2">
        <v>6549125.92173912</v>
      </c>
      <c r="Z264" s="2">
        <v>7029166.5652173897</v>
      </c>
      <c r="AA264" s="2">
        <v>29132785092.403801</v>
      </c>
      <c r="AB264" s="2">
        <v>33166787788.1646</v>
      </c>
      <c r="AC264" s="2">
        <v>37293263298.583603</v>
      </c>
      <c r="AD264" s="2">
        <v>41515218416.032204</v>
      </c>
      <c r="AE264" s="2">
        <v>45860147876.846497</v>
      </c>
      <c r="AF264" s="2">
        <v>50595005628.7836</v>
      </c>
      <c r="AG264" s="2">
        <v>54960083296.679199</v>
      </c>
      <c r="AH264" s="1">
        <f>(Table1[[#This Row],[2050_BUILDINGS]]/Table1[[#This Row],[2020_BUILDINGS]])-1</f>
        <v>0.86770528621413878</v>
      </c>
      <c r="AI264" s="1">
        <f>(Table1[[#This Row],[2050_DWELLINGS]]/Table1[[#This Row],[2020_DWELLINGS]])-1</f>
        <v>0.86791007851825563</v>
      </c>
      <c r="AJ264" s="1">
        <f>(Table1[[#This Row],[2050_OCCUPANTS]]/Table1[[#This Row],[2020_OCCUPANTS]])-1</f>
        <v>0.78260869565217361</v>
      </c>
      <c r="AK264" s="1">
        <f>(Table1[[#This Row],[2050_TOTAL_REPL_COST_USD]]/Table1[[#This Row],[2020_TOTAL_REPL_COST_USD]])-1</f>
        <v>0.88653721648500095</v>
      </c>
      <c r="AL264"/>
      <c r="AM264"/>
    </row>
    <row r="265" spans="1:39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1544757.3740917</v>
      </c>
      <c r="G265" s="2">
        <v>1758357.4451628099</v>
      </c>
      <c r="H265" s="2">
        <v>1975879.49848096</v>
      </c>
      <c r="I265" s="2">
        <v>2197084.1377893998</v>
      </c>
      <c r="J265" s="2">
        <v>2422822.14041004</v>
      </c>
      <c r="K265" s="2">
        <v>2666707.3735039802</v>
      </c>
      <c r="L265" s="2">
        <v>2887831.1163733499</v>
      </c>
      <c r="M265" s="2">
        <v>1574646.34722127</v>
      </c>
      <c r="N265" s="2">
        <v>1792161.9563847899</v>
      </c>
      <c r="O265" s="2">
        <v>2013604.9802369</v>
      </c>
      <c r="P265" s="2">
        <v>2238735.6568757598</v>
      </c>
      <c r="Q265" s="2">
        <v>2468405.9127935902</v>
      </c>
      <c r="R265" s="2">
        <v>2716489.7334292401</v>
      </c>
      <c r="S265" s="2">
        <v>2941297.7820765502</v>
      </c>
      <c r="T265" s="2">
        <v>7030978.4999999898</v>
      </c>
      <c r="U265" s="2">
        <v>7948062.6521739103</v>
      </c>
      <c r="V265" s="2">
        <v>8865146.8043478206</v>
      </c>
      <c r="W265" s="2">
        <v>9782230.9565217309</v>
      </c>
      <c r="X265" s="2">
        <v>10699315.1086956</v>
      </c>
      <c r="Y265" s="2">
        <v>11677538.2043478</v>
      </c>
      <c r="Z265" s="2">
        <v>12533483.4130434</v>
      </c>
      <c r="AA265" s="2">
        <v>48606790007.917198</v>
      </c>
      <c r="AB265" s="2">
        <v>55365654097.659897</v>
      </c>
      <c r="AC265" s="2">
        <v>62286130059.340698</v>
      </c>
      <c r="AD265" s="2">
        <v>69371831183.916107</v>
      </c>
      <c r="AE265" s="2">
        <v>76669398368.200195</v>
      </c>
      <c r="AF265" s="2">
        <v>84623537241.715393</v>
      </c>
      <c r="AG265" s="2">
        <v>91963944382.116302</v>
      </c>
      <c r="AH265" s="1">
        <f>(Table1[[#This Row],[2050_BUILDINGS]]/Table1[[#This Row],[2020_BUILDINGS]])-1</f>
        <v>0.86943992940727166</v>
      </c>
      <c r="AI265" s="1">
        <f>(Table1[[#This Row],[2050_DWELLINGS]]/Table1[[#This Row],[2020_DWELLINGS]])-1</f>
        <v>0.86791007851824498</v>
      </c>
      <c r="AJ265" s="1">
        <f>(Table1[[#This Row],[2050_OCCUPANTS]]/Table1[[#This Row],[2020_OCCUPANTS]])-1</f>
        <v>0.7826086956521654</v>
      </c>
      <c r="AK265" s="1">
        <f>(Table1[[#This Row],[2050_TOTAL_REPL_COST_USD]]/Table1[[#This Row],[2020_TOTAL_REPL_COST_USD]])-1</f>
        <v>0.89199789509113803</v>
      </c>
      <c r="AL265"/>
      <c r="AM265"/>
    </row>
    <row r="266" spans="1:39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1406140.04751105</v>
      </c>
      <c r="G266" s="2">
        <v>1600725.05640007</v>
      </c>
      <c r="H266" s="2">
        <v>1798929.8993992801</v>
      </c>
      <c r="I266" s="2">
        <v>2000533.8910545099</v>
      </c>
      <c r="J266" s="2">
        <v>2206322.4952511201</v>
      </c>
      <c r="K266" s="2">
        <v>2428690.5414694701</v>
      </c>
      <c r="L266" s="2">
        <v>2630392.9157780302</v>
      </c>
      <c r="M266" s="2">
        <v>1470489.5892401601</v>
      </c>
      <c r="N266" s="2">
        <v>1673617.3831963199</v>
      </c>
      <c r="O266" s="2">
        <v>1880412.80856852</v>
      </c>
      <c r="P266" s="2">
        <v>2090651.9627761999</v>
      </c>
      <c r="Q266" s="2">
        <v>2305130.4206732898</v>
      </c>
      <c r="R266" s="2">
        <v>2536804.4572894499</v>
      </c>
      <c r="S266" s="2">
        <v>2746742.3240978601</v>
      </c>
      <c r="T266" s="2">
        <v>6565906.5</v>
      </c>
      <c r="U266" s="2">
        <v>7422329.0869565103</v>
      </c>
      <c r="V266" s="2">
        <v>8278751.67391303</v>
      </c>
      <c r="W266" s="2">
        <v>9135174.2608695496</v>
      </c>
      <c r="X266" s="2">
        <v>9991596.8478260804</v>
      </c>
      <c r="Y266" s="2">
        <v>10905114.273913</v>
      </c>
      <c r="Z266" s="2">
        <v>11704442.021739099</v>
      </c>
      <c r="AA266" s="2">
        <v>62028090625.252403</v>
      </c>
      <c r="AB266" s="2">
        <v>70584403246.110992</v>
      </c>
      <c r="AC266" s="2">
        <v>79318388341.169495</v>
      </c>
      <c r="AD266" s="2">
        <v>88233140642.672104</v>
      </c>
      <c r="AE266" s="2">
        <v>97379181853.8591</v>
      </c>
      <c r="AF266" s="2">
        <v>107319165798.27499</v>
      </c>
      <c r="AG266" s="2">
        <v>116430950706.67599</v>
      </c>
      <c r="AH266" s="1">
        <f>(Table1[[#This Row],[2050_BUILDINGS]]/Table1[[#This Row],[2020_BUILDINGS]])-1</f>
        <v>0.87064789203179238</v>
      </c>
      <c r="AI266" s="1">
        <f>(Table1[[#This Row],[2050_DWELLINGS]]/Table1[[#This Row],[2020_DWELLINGS]])-1</f>
        <v>0.8679100785182523</v>
      </c>
      <c r="AJ266" s="1">
        <f>(Table1[[#This Row],[2050_OCCUPANTS]]/Table1[[#This Row],[2020_OCCUPANTS]])-1</f>
        <v>0.78260869565216917</v>
      </c>
      <c r="AK266" s="1">
        <f>(Table1[[#This Row],[2050_TOTAL_REPL_COST_USD]]/Table1[[#This Row],[2020_TOTAL_REPL_COST_USD]])-1</f>
        <v>0.87706810790135004</v>
      </c>
      <c r="AL266"/>
      <c r="AM266"/>
    </row>
    <row r="267" spans="1:39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447300.19059234997</v>
      </c>
      <c r="G267" s="2">
        <v>509226.46168238</v>
      </c>
      <c r="H267" s="2">
        <v>572312.80970391899</v>
      </c>
      <c r="I267" s="2">
        <v>636488.29346716404</v>
      </c>
      <c r="J267" s="2">
        <v>702004.45085599495</v>
      </c>
      <c r="K267" s="2">
        <v>772804.30279287102</v>
      </c>
      <c r="L267" s="2">
        <v>837038.28853147395</v>
      </c>
      <c r="M267" s="2">
        <v>457400.02137683501</v>
      </c>
      <c r="N267" s="2">
        <v>520583.50664434402</v>
      </c>
      <c r="O267" s="2">
        <v>584907.81922567298</v>
      </c>
      <c r="P267" s="2">
        <v>650303.31357836095</v>
      </c>
      <c r="Q267" s="2">
        <v>717017.45555177995</v>
      </c>
      <c r="R267" s="2">
        <v>789080.33180474595</v>
      </c>
      <c r="S267" s="2">
        <v>854382.10984425398</v>
      </c>
      <c r="T267" s="2">
        <v>2042344.12499999</v>
      </c>
      <c r="U267" s="2">
        <v>2308736.8369565201</v>
      </c>
      <c r="V267" s="2">
        <v>2575129.5489130402</v>
      </c>
      <c r="W267" s="2">
        <v>2841522.2608695598</v>
      </c>
      <c r="X267" s="2">
        <v>3107914.9728260799</v>
      </c>
      <c r="Y267" s="2">
        <v>3392067.1989130401</v>
      </c>
      <c r="Z267" s="2">
        <v>3640700.3967391299</v>
      </c>
      <c r="AA267" s="2">
        <v>14603395924.642099</v>
      </c>
      <c r="AB267" s="2">
        <v>16619939128.308001</v>
      </c>
      <c r="AC267" s="2">
        <v>18680550091.7509</v>
      </c>
      <c r="AD267" s="2">
        <v>20786627268.023102</v>
      </c>
      <c r="AE267" s="2">
        <v>22951243637.6992</v>
      </c>
      <c r="AF267" s="2">
        <v>25307841182.575199</v>
      </c>
      <c r="AG267" s="2">
        <v>27475535499.292702</v>
      </c>
      <c r="AH267" s="1">
        <f>(Table1[[#This Row],[2050_BUILDINGS]]/Table1[[#This Row],[2020_BUILDINGS]])-1</f>
        <v>0.87131216604893957</v>
      </c>
      <c r="AI267" s="1">
        <f>(Table1[[#This Row],[2050_DWELLINGS]]/Table1[[#This Row],[2020_DWELLINGS]])-1</f>
        <v>0.86791007851825186</v>
      </c>
      <c r="AJ267" s="1">
        <f>(Table1[[#This Row],[2050_OCCUPANTS]]/Table1[[#This Row],[2020_OCCUPANTS]])-1</f>
        <v>0.7826086956521825</v>
      </c>
      <c r="AK267" s="1">
        <f>(Table1[[#This Row],[2050_TOTAL_REPL_COST_USD]]/Table1[[#This Row],[2020_TOTAL_REPL_COST_USD]])-1</f>
        <v>0.88144837276717691</v>
      </c>
      <c r="AL267"/>
      <c r="AM267"/>
    </row>
    <row r="268" spans="1:39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5398430.4439636497</v>
      </c>
      <c r="G268" s="2">
        <v>6144667.9384883102</v>
      </c>
      <c r="H268" s="2">
        <v>6904537.8497584797</v>
      </c>
      <c r="I268" s="2">
        <v>7677207.8381404905</v>
      </c>
      <c r="J268" s="2">
        <v>8465634.9292160496</v>
      </c>
      <c r="K268" s="2">
        <v>9317391.5694657397</v>
      </c>
      <c r="L268" s="2">
        <v>10089526.021828899</v>
      </c>
      <c r="M268" s="2">
        <v>5459075.7203901801</v>
      </c>
      <c r="N268" s="2">
        <v>6213171.5101438202</v>
      </c>
      <c r="O268" s="2">
        <v>6980883.09001322</v>
      </c>
      <c r="P268" s="2">
        <v>7761379.2394647999</v>
      </c>
      <c r="Q268" s="2">
        <v>8557613.4669085592</v>
      </c>
      <c r="R268" s="2">
        <v>9417684.91358204</v>
      </c>
      <c r="S268" s="2">
        <v>10197062.557511101</v>
      </c>
      <c r="T268" s="2">
        <v>24375405.999999899</v>
      </c>
      <c r="U268" s="2">
        <v>27554806.782608598</v>
      </c>
      <c r="V268" s="2">
        <v>30734207.565217301</v>
      </c>
      <c r="W268" s="2">
        <v>33913608.347825997</v>
      </c>
      <c r="X268" s="2">
        <v>37093009.130434804</v>
      </c>
      <c r="Y268" s="2">
        <v>40484369.9652173</v>
      </c>
      <c r="Z268" s="2">
        <v>43451810.695652097</v>
      </c>
      <c r="AA268" s="2">
        <v>172279121712.73001</v>
      </c>
      <c r="AB268" s="2">
        <v>195973302481.51801</v>
      </c>
      <c r="AC268" s="2">
        <v>220163165892.078</v>
      </c>
      <c r="AD268" s="2">
        <v>244870162125.677</v>
      </c>
      <c r="AE268" s="2">
        <v>270246254524.19699</v>
      </c>
      <c r="AF268" s="2">
        <v>297868324131.58099</v>
      </c>
      <c r="AG268" s="2">
        <v>323252666453.76501</v>
      </c>
      <c r="AH268" s="1">
        <f>(Table1[[#This Row],[2050_BUILDINGS]]/Table1[[#This Row],[2020_BUILDINGS]])-1</f>
        <v>0.86897397800330656</v>
      </c>
      <c r="AI268" s="1">
        <f>(Table1[[#This Row],[2050_DWELLINGS]]/Table1[[#This Row],[2020_DWELLINGS]])-1</f>
        <v>0.86791007851825119</v>
      </c>
      <c r="AJ268" s="1">
        <f>(Table1[[#This Row],[2050_OCCUPANTS]]/Table1[[#This Row],[2020_OCCUPANTS]])-1</f>
        <v>0.78260869565217805</v>
      </c>
      <c r="AK268" s="1">
        <f>(Table1[[#This Row],[2050_TOTAL_REPL_COST_USD]]/Table1[[#This Row],[2020_TOTAL_REPL_COST_USD]])-1</f>
        <v>0.87633105648622123</v>
      </c>
      <c r="AL268"/>
      <c r="AM268"/>
    </row>
    <row r="269" spans="1:39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281366.532145156</v>
      </c>
      <c r="G269" s="2">
        <v>320216.92226284603</v>
      </c>
      <c r="H269" s="2">
        <v>359763.855871493</v>
      </c>
      <c r="I269" s="2">
        <v>399964.87051134498</v>
      </c>
      <c r="J269" s="2">
        <v>440971.11076438701</v>
      </c>
      <c r="K269" s="2">
        <v>485261.48090244399</v>
      </c>
      <c r="L269" s="2">
        <v>525387.61588892003</v>
      </c>
      <c r="M269" s="2">
        <v>283133.88562769402</v>
      </c>
      <c r="N269" s="2">
        <v>322244.91504444001</v>
      </c>
      <c r="O269" s="2">
        <v>362062.12473030802</v>
      </c>
      <c r="P269" s="2">
        <v>402542.40359624801</v>
      </c>
      <c r="Q269" s="2">
        <v>443838.93477347097</v>
      </c>
      <c r="R269" s="2">
        <v>488446.370736401</v>
      </c>
      <c r="S269" s="2">
        <v>528868.63853400305</v>
      </c>
      <c r="T269" s="2">
        <v>1264225.62499999</v>
      </c>
      <c r="U269" s="2">
        <v>1429124.6195652101</v>
      </c>
      <c r="V269" s="2">
        <v>1594023.6141304299</v>
      </c>
      <c r="W269" s="2">
        <v>1758922.60869565</v>
      </c>
      <c r="X269" s="2">
        <v>1923821.6032608601</v>
      </c>
      <c r="Y269" s="2">
        <v>2099713.8641304299</v>
      </c>
      <c r="Z269" s="2">
        <v>2253619.5923913</v>
      </c>
      <c r="AA269" s="2">
        <v>7982096752.7447901</v>
      </c>
      <c r="AB269" s="2">
        <v>9106654818.27005</v>
      </c>
      <c r="AC269" s="2">
        <v>10263119968.671499</v>
      </c>
      <c r="AD269" s="2">
        <v>11452084235.3141</v>
      </c>
      <c r="AE269" s="2">
        <v>12682651662.9426</v>
      </c>
      <c r="AF269" s="2">
        <v>14028451550.2663</v>
      </c>
      <c r="AG269" s="2">
        <v>15280595305.532499</v>
      </c>
      <c r="AH269" s="1">
        <f>(Table1[[#This Row],[2050_BUILDINGS]]/Table1[[#This Row],[2020_BUILDINGS]])-1</f>
        <v>0.86727117785947061</v>
      </c>
      <c r="AI269" s="1">
        <f>(Table1[[#This Row],[2050_DWELLINGS]]/Table1[[#This Row],[2020_DWELLINGS]])-1</f>
        <v>0.86791007851824964</v>
      </c>
      <c r="AJ269" s="1">
        <f>(Table1[[#This Row],[2050_OCCUPANTS]]/Table1[[#This Row],[2020_OCCUPANTS]])-1</f>
        <v>0.78260869565218449</v>
      </c>
      <c r="AK269" s="1">
        <f>(Table1[[#This Row],[2050_TOTAL_REPL_COST_USD]]/Table1[[#This Row],[2020_TOTAL_REPL_COST_USD]])-1</f>
        <v>0.91435856753778211</v>
      </c>
      <c r="AL269"/>
      <c r="AM269"/>
    </row>
    <row r="270" spans="1:39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113102.214996033</v>
      </c>
      <c r="G270" s="2">
        <v>128659.815902599</v>
      </c>
      <c r="H270" s="2">
        <v>144478.52073649899</v>
      </c>
      <c r="I270" s="2">
        <v>160542.57296971499</v>
      </c>
      <c r="J270" s="2">
        <v>176908.76834524801</v>
      </c>
      <c r="K270" s="2">
        <v>194572.86315387001</v>
      </c>
      <c r="L270" s="2">
        <v>210544.01496412401</v>
      </c>
      <c r="M270" s="2">
        <v>116434.749644579</v>
      </c>
      <c r="N270" s="2">
        <v>132518.599546137</v>
      </c>
      <c r="O270" s="2">
        <v>148892.85595505001</v>
      </c>
      <c r="P270" s="2">
        <v>165539.79005426299</v>
      </c>
      <c r="Q270" s="2">
        <v>182522.39620947401</v>
      </c>
      <c r="R270" s="2">
        <v>200866.56447148099</v>
      </c>
      <c r="S270" s="2">
        <v>217489.64235085901</v>
      </c>
      <c r="T270" s="2">
        <v>519894.65625</v>
      </c>
      <c r="U270" s="2">
        <v>587707.00271739101</v>
      </c>
      <c r="V270" s="2">
        <v>655519.34918478201</v>
      </c>
      <c r="W270" s="2">
        <v>723331.69565217302</v>
      </c>
      <c r="X270" s="2">
        <v>791144.04211956495</v>
      </c>
      <c r="Y270" s="2">
        <v>863477.21168478206</v>
      </c>
      <c r="Z270" s="2">
        <v>926768.73505434603</v>
      </c>
      <c r="AA270" s="2">
        <v>4293384357.9302001</v>
      </c>
      <c r="AB270" s="2">
        <v>4912115217.4562397</v>
      </c>
      <c r="AC270" s="2">
        <v>5551856975.4995604</v>
      </c>
      <c r="AD270" s="2">
        <v>6212361397.1465302</v>
      </c>
      <c r="AE270" s="2">
        <v>6899075137.2834301</v>
      </c>
      <c r="AF270" s="2">
        <v>7651420840.4502497</v>
      </c>
      <c r="AG270" s="2">
        <v>8355880088.9228802</v>
      </c>
      <c r="AH270" s="1">
        <f>(Table1[[#This Row],[2050_BUILDINGS]]/Table1[[#This Row],[2020_BUILDINGS]])-1</f>
        <v>0.86153750367761361</v>
      </c>
      <c r="AI270" s="1">
        <f>(Table1[[#This Row],[2050_DWELLINGS]]/Table1[[#This Row],[2020_DWELLINGS]])-1</f>
        <v>0.86791007851825563</v>
      </c>
      <c r="AJ270" s="1">
        <f>(Table1[[#This Row],[2050_OCCUPANTS]]/Table1[[#This Row],[2020_OCCUPANTS]])-1</f>
        <v>0.78260869565217051</v>
      </c>
      <c r="AK270" s="1">
        <f>(Table1[[#This Row],[2050_TOTAL_REPL_COST_USD]]/Table1[[#This Row],[2020_TOTAL_REPL_COST_USD]])-1</f>
        <v>0.94622223223246915</v>
      </c>
      <c r="AL270"/>
      <c r="AM270"/>
    </row>
    <row r="271" spans="1:39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141810.88303115201</v>
      </c>
      <c r="G271" s="2">
        <v>161393.958820097</v>
      </c>
      <c r="H271" s="2">
        <v>181328.817749846</v>
      </c>
      <c r="I271" s="2">
        <v>201594.02130848999</v>
      </c>
      <c r="J271" s="2">
        <v>222265.90955835499</v>
      </c>
      <c r="K271" s="2">
        <v>244593.90984985899</v>
      </c>
      <c r="L271" s="2">
        <v>264823.88876511098</v>
      </c>
      <c r="M271" s="2">
        <v>143428.45662836201</v>
      </c>
      <c r="N271" s="2">
        <v>163241.11371797201</v>
      </c>
      <c r="O271" s="2">
        <v>183411.50384923801</v>
      </c>
      <c r="P271" s="2">
        <v>203917.78803615499</v>
      </c>
      <c r="Q271" s="2">
        <v>224837.56497392</v>
      </c>
      <c r="R271" s="2">
        <v>247434.56243371801</v>
      </c>
      <c r="S271" s="2">
        <v>267911.45968243497</v>
      </c>
      <c r="T271" s="2">
        <v>640424.6875</v>
      </c>
      <c r="U271" s="2">
        <v>723958.34239130397</v>
      </c>
      <c r="V271" s="2">
        <v>807491.99728260795</v>
      </c>
      <c r="W271" s="2">
        <v>891025.65217391204</v>
      </c>
      <c r="X271" s="2">
        <v>974559.30706521706</v>
      </c>
      <c r="Y271" s="2">
        <v>1063661.8722826</v>
      </c>
      <c r="Z271" s="2">
        <v>1141626.6168478201</v>
      </c>
      <c r="AA271" s="2">
        <v>4414030683.1201696</v>
      </c>
      <c r="AB271" s="2">
        <v>5030328229.0758896</v>
      </c>
      <c r="AC271" s="2">
        <v>5662208273.8883495</v>
      </c>
      <c r="AD271" s="2">
        <v>6309990728.07127</v>
      </c>
      <c r="AE271" s="2">
        <v>6978148196.4819403</v>
      </c>
      <c r="AF271" s="2">
        <v>7707157640.99578</v>
      </c>
      <c r="AG271" s="2">
        <v>8381600335.4577703</v>
      </c>
      <c r="AH271" s="1">
        <f>(Table1[[#This Row],[2050_BUILDINGS]]/Table1[[#This Row],[2020_BUILDINGS]])-1</f>
        <v>0.86744404311294177</v>
      </c>
      <c r="AI271" s="1">
        <f>(Table1[[#This Row],[2050_DWELLINGS]]/Table1[[#This Row],[2020_DWELLINGS]])-1</f>
        <v>0.8679100785182492</v>
      </c>
      <c r="AJ271" s="1">
        <f>(Table1[[#This Row],[2050_OCCUPANTS]]/Table1[[#This Row],[2020_OCCUPANTS]])-1</f>
        <v>0.78260869565216451</v>
      </c>
      <c r="AK271" s="1">
        <f>(Table1[[#This Row],[2050_TOTAL_REPL_COST_USD]]/Table1[[#This Row],[2020_TOTAL_REPL_COST_USD]])-1</f>
        <v>0.89885411705679918</v>
      </c>
      <c r="AL271"/>
      <c r="AM271"/>
    </row>
    <row r="272" spans="1:39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63055.104164665499</v>
      </c>
      <c r="G272" s="2">
        <v>71748.855204302701</v>
      </c>
      <c r="H272" s="2">
        <v>80594.6422144557</v>
      </c>
      <c r="I272" s="2">
        <v>89583.230728732495</v>
      </c>
      <c r="J272" s="2">
        <v>98747.640519109802</v>
      </c>
      <c r="K272" s="2">
        <v>108643.250314259</v>
      </c>
      <c r="L272" s="2">
        <v>117601.54804166</v>
      </c>
      <c r="M272" s="2">
        <v>63971.7151883517</v>
      </c>
      <c r="N272" s="2">
        <v>72808.522654983797</v>
      </c>
      <c r="O272" s="2">
        <v>81804.885601694506</v>
      </c>
      <c r="P272" s="2">
        <v>90951.063441255697</v>
      </c>
      <c r="Q272" s="2">
        <v>100281.66661112801</v>
      </c>
      <c r="R272" s="2">
        <v>110360.340812829</v>
      </c>
      <c r="S272" s="2">
        <v>119493.411540421</v>
      </c>
      <c r="T272" s="2">
        <v>285641.125</v>
      </c>
      <c r="U272" s="2">
        <v>322898.66304347798</v>
      </c>
      <c r="V272" s="2">
        <v>360156.20108695602</v>
      </c>
      <c r="W272" s="2">
        <v>397413.739130434</v>
      </c>
      <c r="X272" s="2">
        <v>434671.27717391303</v>
      </c>
      <c r="Y272" s="2">
        <v>474412.65108695597</v>
      </c>
      <c r="Z272" s="2">
        <v>509186.35326086899</v>
      </c>
      <c r="AA272" s="2">
        <v>2099065715.7430699</v>
      </c>
      <c r="AB272" s="2">
        <v>2395076092.7062802</v>
      </c>
      <c r="AC272" s="2">
        <v>2699423987.7253399</v>
      </c>
      <c r="AD272" s="2">
        <v>3012193094.0460901</v>
      </c>
      <c r="AE272" s="2">
        <v>3335701329.3113999</v>
      </c>
      <c r="AF272" s="2">
        <v>3689227319.6212201</v>
      </c>
      <c r="AG272" s="2">
        <v>4017719909.8499899</v>
      </c>
      <c r="AH272" s="1">
        <f>(Table1[[#This Row],[2050_BUILDINGS]]/Table1[[#This Row],[2020_BUILDINGS]])-1</f>
        <v>0.86505992813125765</v>
      </c>
      <c r="AI272" s="1">
        <f>(Table1[[#This Row],[2050_DWELLINGS]]/Table1[[#This Row],[2020_DWELLINGS]])-1</f>
        <v>0.86791007851824764</v>
      </c>
      <c r="AJ272" s="1">
        <f>(Table1[[#This Row],[2050_OCCUPANTS]]/Table1[[#This Row],[2020_OCCUPANTS]])-1</f>
        <v>0.78260869565217184</v>
      </c>
      <c r="AK272" s="1">
        <f>(Table1[[#This Row],[2050_TOTAL_REPL_COST_USD]]/Table1[[#This Row],[2020_TOTAL_REPL_COST_USD]])-1</f>
        <v>0.91405151335517654</v>
      </c>
      <c r="AL272"/>
      <c r="AM272"/>
    </row>
    <row r="273" spans="1:39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9757971.9881262798</v>
      </c>
      <c r="G273" s="2">
        <v>11105299.4771851</v>
      </c>
      <c r="H273" s="2">
        <v>12476774.9870829</v>
      </c>
      <c r="I273" s="2">
        <v>13870926.846725799</v>
      </c>
      <c r="J273" s="2">
        <v>15292995.3628943</v>
      </c>
      <c r="K273" s="2">
        <v>16828950.599268202</v>
      </c>
      <c r="L273" s="2">
        <v>18220480.5392102</v>
      </c>
      <c r="M273" s="2">
        <v>9843507.9001014903</v>
      </c>
      <c r="N273" s="2">
        <v>11203252.341115</v>
      </c>
      <c r="O273" s="2">
        <v>12587548.033006299</v>
      </c>
      <c r="P273" s="2">
        <v>13994896.164198</v>
      </c>
      <c r="Q273" s="2">
        <v>15430622.3401327</v>
      </c>
      <c r="R273" s="2">
        <v>16981456.311597899</v>
      </c>
      <c r="S273" s="2">
        <v>18386787.614573501</v>
      </c>
      <c r="T273" s="2">
        <v>43952403.999999903</v>
      </c>
      <c r="U273" s="2">
        <v>49685326.260869503</v>
      </c>
      <c r="V273" s="2">
        <v>55418248.521739103</v>
      </c>
      <c r="W273" s="2">
        <v>61151170.782608598</v>
      </c>
      <c r="X273" s="2">
        <v>66884093.043478198</v>
      </c>
      <c r="Y273" s="2">
        <v>72999210.121739104</v>
      </c>
      <c r="Z273" s="2">
        <v>78349937.565217406</v>
      </c>
      <c r="AA273" s="2">
        <v>299608497427.44098</v>
      </c>
      <c r="AB273" s="2">
        <v>341426634032.375</v>
      </c>
      <c r="AC273" s="2">
        <v>384304995284.88501</v>
      </c>
      <c r="AD273" s="2">
        <v>428268799874.98199</v>
      </c>
      <c r="AE273" s="2">
        <v>473625328203.81201</v>
      </c>
      <c r="AF273" s="2">
        <v>523126084261.85602</v>
      </c>
      <c r="AG273" s="2">
        <v>568942673187.21899</v>
      </c>
      <c r="AH273" s="1">
        <f>(Table1[[#This Row],[2050_BUILDINGS]]/Table1[[#This Row],[2020_BUILDINGS]])-1</f>
        <v>0.86724050462342905</v>
      </c>
      <c r="AI273" s="1">
        <f>(Table1[[#This Row],[2050_DWELLINGS]]/Table1[[#This Row],[2020_DWELLINGS]])-1</f>
        <v>0.86791007851824098</v>
      </c>
      <c r="AJ273" s="1">
        <f>(Table1[[#This Row],[2050_OCCUPANTS]]/Table1[[#This Row],[2020_OCCUPANTS]])-1</f>
        <v>0.78260869565217828</v>
      </c>
      <c r="AK273" s="1">
        <f>(Table1[[#This Row],[2050_TOTAL_REPL_COST_USD]]/Table1[[#This Row],[2020_TOTAL_REPL_COST_USD]])-1</f>
        <v>0.89895372818991959</v>
      </c>
      <c r="AL273"/>
      <c r="AM273"/>
    </row>
    <row r="274" spans="1:39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5302813.69477743</v>
      </c>
      <c r="G274" s="2">
        <v>6035784.5044058803</v>
      </c>
      <c r="H274" s="2">
        <v>6782130.39713326</v>
      </c>
      <c r="I274" s="2">
        <v>7541034.8015710199</v>
      </c>
      <c r="J274" s="2">
        <v>8315398.9732797099</v>
      </c>
      <c r="K274" s="2">
        <v>9151952.0856387392</v>
      </c>
      <c r="L274" s="2">
        <v>9910276.9246454202</v>
      </c>
      <c r="M274" s="2">
        <v>5359646.2752713095</v>
      </c>
      <c r="N274" s="2">
        <v>6100007.2626917101</v>
      </c>
      <c r="O274" s="2">
        <v>6853736.0476142699</v>
      </c>
      <c r="P274" s="2">
        <v>7620016.5490271496</v>
      </c>
      <c r="Q274" s="2">
        <v>8401748.4813069701</v>
      </c>
      <c r="R274" s="2">
        <v>9246154.9269646201</v>
      </c>
      <c r="S274" s="2">
        <v>10011337.294872001</v>
      </c>
      <c r="T274" s="2">
        <v>23931441.999999899</v>
      </c>
      <c r="U274" s="2">
        <v>27052934.434782501</v>
      </c>
      <c r="V274" s="2">
        <v>30174426.8695652</v>
      </c>
      <c r="W274" s="2">
        <v>33295919.304347798</v>
      </c>
      <c r="X274" s="2">
        <v>36417411.7391304</v>
      </c>
      <c r="Y274" s="2">
        <v>39747003.669565201</v>
      </c>
      <c r="Z274" s="2">
        <v>42660396.608695596</v>
      </c>
      <c r="AA274" s="2">
        <v>160912347615.71301</v>
      </c>
      <c r="AB274" s="2">
        <v>183317456126.66901</v>
      </c>
      <c r="AC274" s="2">
        <v>206272902840.95801</v>
      </c>
      <c r="AD274" s="2">
        <v>229792633925.95999</v>
      </c>
      <c r="AE274" s="2">
        <v>254036886985.29001</v>
      </c>
      <c r="AF274" s="2">
        <v>280481720624.95697</v>
      </c>
      <c r="AG274" s="2">
        <v>304924373755.98499</v>
      </c>
      <c r="AH274" s="1">
        <f>(Table1[[#This Row],[2050_BUILDINGS]]/Table1[[#This Row],[2020_BUILDINGS]])-1</f>
        <v>0.86887141337922769</v>
      </c>
      <c r="AI274" s="1">
        <f>(Table1[[#This Row],[2050_DWELLINGS]]/Table1[[#This Row],[2020_DWELLINGS]])-1</f>
        <v>0.86791007851823565</v>
      </c>
      <c r="AJ274" s="1">
        <f>(Table1[[#This Row],[2050_OCCUPANTS]]/Table1[[#This Row],[2020_OCCUPANTS]])-1</f>
        <v>0.78260869565217916</v>
      </c>
      <c r="AK274" s="1">
        <f>(Table1[[#This Row],[2050_TOTAL_REPL_COST_USD]]/Table1[[#This Row],[2020_TOTAL_REPL_COST_USD]])-1</f>
        <v>0.89497187925067134</v>
      </c>
      <c r="AL274"/>
      <c r="AM274"/>
    </row>
    <row r="275" spans="1:39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12682.4194817609</v>
      </c>
      <c r="G275" s="2">
        <v>14237.831723552899</v>
      </c>
      <c r="H275" s="2">
        <v>15721.7315568797</v>
      </c>
      <c r="I275" s="2">
        <v>17238.901950894899</v>
      </c>
      <c r="J275" s="2">
        <v>18777.060911899702</v>
      </c>
      <c r="K275" s="2">
        <v>20330.988187639501</v>
      </c>
      <c r="L275" s="2">
        <v>21900.688808654399</v>
      </c>
      <c r="M275" s="2">
        <v>13348.792996939201</v>
      </c>
      <c r="N275" s="2">
        <v>14918.4576774898</v>
      </c>
      <c r="O275" s="2">
        <v>16428.013129598301</v>
      </c>
      <c r="P275" s="2">
        <v>17996.7789355981</v>
      </c>
      <c r="Q275" s="2">
        <v>19623.502303283301</v>
      </c>
      <c r="R275" s="2">
        <v>21251.605898546299</v>
      </c>
      <c r="S275" s="2">
        <v>22881.140534923801</v>
      </c>
      <c r="T275" s="2">
        <v>52336.953125</v>
      </c>
      <c r="U275" s="2">
        <v>58439.019408632201</v>
      </c>
      <c r="V275" s="2">
        <v>64306.390835201702</v>
      </c>
      <c r="W275" s="2">
        <v>70408.457118834005</v>
      </c>
      <c r="X275" s="2">
        <v>76745.218259529094</v>
      </c>
      <c r="Y275" s="2">
        <v>83081.979400224198</v>
      </c>
      <c r="Z275" s="2">
        <v>89418.7405409192</v>
      </c>
      <c r="AA275" s="2">
        <v>860783569.53788304</v>
      </c>
      <c r="AB275" s="2">
        <v>970378900.41291106</v>
      </c>
      <c r="AC275" s="2">
        <v>1074864823.1091599</v>
      </c>
      <c r="AD275" s="2">
        <v>1181414596.91927</v>
      </c>
      <c r="AE275" s="2">
        <v>1288984248.17256</v>
      </c>
      <c r="AF275" s="2">
        <v>1397878628.2342999</v>
      </c>
      <c r="AG275" s="2">
        <v>1508101599.95927</v>
      </c>
      <c r="AH275" s="1">
        <f>(Table1[[#This Row],[2050_BUILDINGS]]/Table1[[#This Row],[2020_BUILDINGS]])-1</f>
        <v>0.72685415745399862</v>
      </c>
      <c r="AI275" s="1">
        <f>(Table1[[#This Row],[2050_DWELLINGS]]/Table1[[#This Row],[2020_DWELLINGS]])-1</f>
        <v>0.71409808663377361</v>
      </c>
      <c r="AJ275" s="1">
        <f>(Table1[[#This Row],[2050_OCCUPANTS]]/Table1[[#This Row],[2020_OCCUPANTS]])-1</f>
        <v>0.7085201793721958</v>
      </c>
      <c r="AK275" s="1">
        <f>(Table1[[#This Row],[2050_TOTAL_REPL_COST_USD]]/Table1[[#This Row],[2020_TOTAL_REPL_COST_USD]])-1</f>
        <v>0.75201020712895761</v>
      </c>
      <c r="AL275"/>
      <c r="AM275"/>
    </row>
    <row r="276" spans="1:39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26594.222232692999</v>
      </c>
      <c r="G276" s="2">
        <v>29855.822188533799</v>
      </c>
      <c r="H276" s="2">
        <v>32967.4651991836</v>
      </c>
      <c r="I276" s="2">
        <v>36148.874446948197</v>
      </c>
      <c r="J276" s="2">
        <v>39374.295376842303</v>
      </c>
      <c r="K276" s="2">
        <v>42632.781453879703</v>
      </c>
      <c r="L276" s="2">
        <v>45924.343226781399</v>
      </c>
      <c r="M276" s="2">
        <v>27991.564859477799</v>
      </c>
      <c r="N276" s="2">
        <v>31283.051267525301</v>
      </c>
      <c r="O276" s="2">
        <v>34448.492469315002</v>
      </c>
      <c r="P276" s="2">
        <v>37738.093994939503</v>
      </c>
      <c r="Q276" s="2">
        <v>41149.228819296099</v>
      </c>
      <c r="R276" s="2">
        <v>44563.257892576599</v>
      </c>
      <c r="S276" s="2">
        <v>47980.287767516304</v>
      </c>
      <c r="T276" s="2">
        <v>109747.2421875</v>
      </c>
      <c r="U276" s="2">
        <v>122542.884774383</v>
      </c>
      <c r="V276" s="2">
        <v>134846.38726177099</v>
      </c>
      <c r="W276" s="2">
        <v>147642.029848654</v>
      </c>
      <c r="X276" s="2">
        <v>160929.81253503301</v>
      </c>
      <c r="Y276" s="2">
        <v>174217.59522141199</v>
      </c>
      <c r="Z276" s="2">
        <v>187505.377907791</v>
      </c>
      <c r="AA276" s="2">
        <v>1805008072.43151</v>
      </c>
      <c r="AB276" s="2">
        <v>2034822469.3727</v>
      </c>
      <c r="AC276" s="2">
        <v>2253922764.26267</v>
      </c>
      <c r="AD276" s="2">
        <v>2477350822.8933101</v>
      </c>
      <c r="AE276" s="2">
        <v>2702917499.2705798</v>
      </c>
      <c r="AF276" s="2">
        <v>2931262047.2030902</v>
      </c>
      <c r="AG276" s="2">
        <v>3162392566.8501902</v>
      </c>
      <c r="AH276" s="1">
        <f>(Table1[[#This Row],[2050_BUILDINGS]]/Table1[[#This Row],[2020_BUILDINGS]])-1</f>
        <v>0.72685415745399617</v>
      </c>
      <c r="AI276" s="1">
        <f>(Table1[[#This Row],[2050_DWELLINGS]]/Table1[[#This Row],[2020_DWELLINGS]])-1</f>
        <v>0.71409808663378205</v>
      </c>
      <c r="AJ276" s="1">
        <f>(Table1[[#This Row],[2050_OCCUPANTS]]/Table1[[#This Row],[2020_OCCUPANTS]])-1</f>
        <v>0.70852017937219292</v>
      </c>
      <c r="AK276" s="1">
        <f>(Table1[[#This Row],[2050_TOTAL_REPL_COST_USD]]/Table1[[#This Row],[2020_TOTAL_REPL_COST_USD]])-1</f>
        <v>0.75201020712896871</v>
      </c>
      <c r="AL276"/>
      <c r="AM276"/>
    </row>
    <row r="277" spans="1:39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33288.946373130901</v>
      </c>
      <c r="G277" s="2">
        <v>37371.608579627602</v>
      </c>
      <c r="H277" s="2">
        <v>41266.564273669799</v>
      </c>
      <c r="I277" s="2">
        <v>45248.848880949001</v>
      </c>
      <c r="J277" s="2">
        <v>49286.224496845898</v>
      </c>
      <c r="K277" s="2">
        <v>53364.988949026301</v>
      </c>
      <c r="L277" s="2">
        <v>57485.155441704199</v>
      </c>
      <c r="M277" s="2">
        <v>35038.050496610304</v>
      </c>
      <c r="N277" s="2">
        <v>39158.122652384198</v>
      </c>
      <c r="O277" s="2">
        <v>43120.4194810591</v>
      </c>
      <c r="P277" s="2">
        <v>47238.132261576597</v>
      </c>
      <c r="Q277" s="2">
        <v>51507.9726519428</v>
      </c>
      <c r="R277" s="2">
        <v>55781.435877990101</v>
      </c>
      <c r="S277" s="2">
        <v>60058.6553156175</v>
      </c>
      <c r="T277" s="2">
        <v>137374.578125</v>
      </c>
      <c r="U277" s="2">
        <v>153391.34508127801</v>
      </c>
      <c r="V277" s="2">
        <v>168792.08253923699</v>
      </c>
      <c r="W277" s="2">
        <v>184808.84949551499</v>
      </c>
      <c r="X277" s="2">
        <v>201441.645950112</v>
      </c>
      <c r="Y277" s="2">
        <v>218074.44240470801</v>
      </c>
      <c r="Z277" s="2">
        <v>234707.23885930399</v>
      </c>
      <c r="AA277" s="2">
        <v>2259393653.2715998</v>
      </c>
      <c r="AB277" s="2">
        <v>2547060615.9904299</v>
      </c>
      <c r="AC277" s="2">
        <v>2821316351.0562</v>
      </c>
      <c r="AD277" s="2">
        <v>3100989303.9604001</v>
      </c>
      <c r="AE277" s="2">
        <v>3383339241.7697401</v>
      </c>
      <c r="AF277" s="2">
        <v>3669166341.5138998</v>
      </c>
      <c r="AG277" s="2">
        <v>3958480742.4542398</v>
      </c>
      <c r="AH277" s="1">
        <f>(Table1[[#This Row],[2050_BUILDINGS]]/Table1[[#This Row],[2020_BUILDINGS]])-1</f>
        <v>0.72685415745399551</v>
      </c>
      <c r="AI277" s="1">
        <f>(Table1[[#This Row],[2050_DWELLINGS]]/Table1[[#This Row],[2020_DWELLINGS]])-1</f>
        <v>0.71409808663378027</v>
      </c>
      <c r="AJ277" s="1">
        <f>(Table1[[#This Row],[2050_OCCUPANTS]]/Table1[[#This Row],[2020_OCCUPANTS]])-1</f>
        <v>0.70852017937219047</v>
      </c>
      <c r="AK277" s="1">
        <f>(Table1[[#This Row],[2050_TOTAL_REPL_COST_USD]]/Table1[[#This Row],[2020_TOTAL_REPL_COST_USD]])-1</f>
        <v>0.75201020712896294</v>
      </c>
      <c r="AL277"/>
      <c r="AM277"/>
    </row>
    <row r="278" spans="1:39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144347.584836041</v>
      </c>
      <c r="G278" s="2">
        <v>162050.831511486</v>
      </c>
      <c r="H278" s="2">
        <v>178940.14489426601</v>
      </c>
      <c r="I278" s="2">
        <v>196208.134056412</v>
      </c>
      <c r="J278" s="2">
        <v>213715.008942096</v>
      </c>
      <c r="K278" s="2">
        <v>231401.35416876801</v>
      </c>
      <c r="L278" s="2">
        <v>249267.22699256099</v>
      </c>
      <c r="M278" s="2">
        <v>151932.05305624299</v>
      </c>
      <c r="N278" s="2">
        <v>169797.51681619501</v>
      </c>
      <c r="O278" s="2">
        <v>186978.83493939001</v>
      </c>
      <c r="P278" s="2">
        <v>204834.06797241699</v>
      </c>
      <c r="Q278" s="2">
        <v>223348.957001234</v>
      </c>
      <c r="R278" s="2">
        <v>241879.55537617899</v>
      </c>
      <c r="S278" s="2">
        <v>260426.441442048</v>
      </c>
      <c r="T278" s="2">
        <v>595683.87499999895</v>
      </c>
      <c r="U278" s="2">
        <v>665135.80661434901</v>
      </c>
      <c r="V278" s="2">
        <v>731916.51008968602</v>
      </c>
      <c r="W278" s="2">
        <v>801368.44170403504</v>
      </c>
      <c r="X278" s="2">
        <v>873491.60145739897</v>
      </c>
      <c r="Y278" s="2">
        <v>945614.76121076196</v>
      </c>
      <c r="Z278" s="2">
        <v>1017737.92096412</v>
      </c>
      <c r="AA278" s="2">
        <v>9797186531.1687107</v>
      </c>
      <c r="AB278" s="2">
        <v>11044568495.1439</v>
      </c>
      <c r="AC278" s="2">
        <v>12233796671.3811</v>
      </c>
      <c r="AD278" s="2">
        <v>13446514996.652901</v>
      </c>
      <c r="AE278" s="2">
        <v>14670841268.3393</v>
      </c>
      <c r="AF278" s="2">
        <v>15910245215.4123</v>
      </c>
      <c r="AG278" s="2">
        <v>17164770803.754</v>
      </c>
      <c r="AH278" s="1">
        <f>(Table1[[#This Row],[2050_BUILDINGS]]/Table1[[#This Row],[2020_BUILDINGS]])-1</f>
        <v>0.72685415745399728</v>
      </c>
      <c r="AI278" s="1">
        <f>(Table1[[#This Row],[2050_DWELLINGS]]/Table1[[#This Row],[2020_DWELLINGS]])-1</f>
        <v>0.71409808663377961</v>
      </c>
      <c r="AJ278" s="1">
        <f>(Table1[[#This Row],[2050_OCCUPANTS]]/Table1[[#This Row],[2020_OCCUPANTS]])-1</f>
        <v>0.70852017937219092</v>
      </c>
      <c r="AK278" s="1">
        <f>(Table1[[#This Row],[2050_TOTAL_REPL_COST_USD]]/Table1[[#This Row],[2020_TOTAL_REPL_COST_USD]])-1</f>
        <v>0.75201020712896516</v>
      </c>
      <c r="AL278"/>
      <c r="AM278"/>
    </row>
    <row r="279" spans="1:39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18462.3990352818</v>
      </c>
      <c r="G279" s="2">
        <v>20726.686343679401</v>
      </c>
      <c r="H279" s="2">
        <v>22886.869650237601</v>
      </c>
      <c r="I279" s="2">
        <v>25095.486488618299</v>
      </c>
      <c r="J279" s="2">
        <v>27334.657378573898</v>
      </c>
      <c r="K279" s="2">
        <v>29596.782951519599</v>
      </c>
      <c r="L279" s="2">
        <v>31881.8705306511</v>
      </c>
      <c r="M279" s="2">
        <v>19432.470539497401</v>
      </c>
      <c r="N279" s="2">
        <v>21717.505798391801</v>
      </c>
      <c r="O279" s="2">
        <v>23915.0372049814</v>
      </c>
      <c r="P279" s="2">
        <v>26198.763929596302</v>
      </c>
      <c r="Q279" s="2">
        <v>28566.862223255001</v>
      </c>
      <c r="R279" s="2">
        <v>30936.969779604999</v>
      </c>
      <c r="S279" s="2">
        <v>33309.1605703198</v>
      </c>
      <c r="T279" s="2">
        <v>76189.382812499898</v>
      </c>
      <c r="U279" s="2">
        <v>85072.449866872106</v>
      </c>
      <c r="V279" s="2">
        <v>93613.860496076202</v>
      </c>
      <c r="W279" s="2">
        <v>102496.927550448</v>
      </c>
      <c r="X279" s="2">
        <v>111721.651029988</v>
      </c>
      <c r="Y279" s="2">
        <v>120946.37450952901</v>
      </c>
      <c r="Z279" s="2">
        <v>130171.09798906901</v>
      </c>
      <c r="AA279" s="2">
        <v>1253083433.0687201</v>
      </c>
      <c r="AB279" s="2">
        <v>1412626549.7373099</v>
      </c>
      <c r="AC279" s="2">
        <v>1564731658.79494</v>
      </c>
      <c r="AD279" s="2">
        <v>1719841213.7209699</v>
      </c>
      <c r="AE279" s="2">
        <v>1876435452.57109</v>
      </c>
      <c r="AF279" s="2">
        <v>2034958161.9240501</v>
      </c>
      <c r="AG279" s="2">
        <v>2195414965.1206102</v>
      </c>
      <c r="AH279" s="1">
        <f>(Table1[[#This Row],[2050_BUILDINGS]]/Table1[[#This Row],[2020_BUILDINGS]])-1</f>
        <v>0.72685415745400017</v>
      </c>
      <c r="AI279" s="1">
        <f>(Table1[[#This Row],[2050_DWELLINGS]]/Table1[[#This Row],[2020_DWELLINGS]])-1</f>
        <v>0.71409808663378027</v>
      </c>
      <c r="AJ279" s="1">
        <f>(Table1[[#This Row],[2050_OCCUPANTS]]/Table1[[#This Row],[2020_OCCUPANTS]])-1</f>
        <v>0.70852017937219314</v>
      </c>
      <c r="AK279" s="1">
        <f>(Table1[[#This Row],[2050_TOTAL_REPL_COST_USD]]/Table1[[#This Row],[2020_TOTAL_REPL_COST_USD]])-1</f>
        <v>0.75201020712897093</v>
      </c>
      <c r="AL279"/>
      <c r="AM279"/>
    </row>
    <row r="280" spans="1:39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21123.7641925014</v>
      </c>
      <c r="G280" s="2">
        <v>23714.449784079199</v>
      </c>
      <c r="H280" s="2">
        <v>26186.024723669201</v>
      </c>
      <c r="I280" s="2">
        <v>28713.014915809701</v>
      </c>
      <c r="J280" s="2">
        <v>31274.963543165501</v>
      </c>
      <c r="K280" s="2">
        <v>33863.1757839157</v>
      </c>
      <c r="L280" s="2">
        <v>36477.660016898903</v>
      </c>
      <c r="M280" s="2">
        <v>22233.672047149899</v>
      </c>
      <c r="N280" s="2">
        <v>24848.0964179045</v>
      </c>
      <c r="O280" s="2">
        <v>27362.4032070549</v>
      </c>
      <c r="P280" s="2">
        <v>29975.330417581099</v>
      </c>
      <c r="Q280" s="2">
        <v>32684.791406064502</v>
      </c>
      <c r="R280" s="2">
        <v>35396.5512935812</v>
      </c>
      <c r="S280" s="2">
        <v>38110.694714862599</v>
      </c>
      <c r="T280" s="2">
        <v>87172.124999999898</v>
      </c>
      <c r="U280" s="2">
        <v>97335.691143497694</v>
      </c>
      <c r="V280" s="2">
        <v>107108.35089686001</v>
      </c>
      <c r="W280" s="2">
        <v>117271.91704035801</v>
      </c>
      <c r="X280" s="2">
        <v>127826.38957399099</v>
      </c>
      <c r="Y280" s="2">
        <v>138380.86210762299</v>
      </c>
      <c r="Z280" s="2">
        <v>148935.334641255</v>
      </c>
      <c r="AA280" s="2">
        <v>1433716111.49177</v>
      </c>
      <c r="AB280" s="2">
        <v>1616257457.7493</v>
      </c>
      <c r="AC280" s="2">
        <v>1790288603.43454</v>
      </c>
      <c r="AD280" s="2">
        <v>1967757287.54216</v>
      </c>
      <c r="AE280" s="2">
        <v>2146924673.5927401</v>
      </c>
      <c r="AF280" s="2">
        <v>2328298520.2488098</v>
      </c>
      <c r="AG280" s="2">
        <v>2511885261.4588399</v>
      </c>
      <c r="AH280" s="1">
        <f>(Table1[[#This Row],[2050_BUILDINGS]]/Table1[[#This Row],[2020_BUILDINGS]])-1</f>
        <v>0.7268541574539964</v>
      </c>
      <c r="AI280" s="1">
        <f>(Table1[[#This Row],[2050_DWELLINGS]]/Table1[[#This Row],[2020_DWELLINGS]])-1</f>
        <v>0.71409808663377983</v>
      </c>
      <c r="AJ280" s="1">
        <f>(Table1[[#This Row],[2050_OCCUPANTS]]/Table1[[#This Row],[2020_OCCUPANTS]])-1</f>
        <v>0.70852017937219247</v>
      </c>
      <c r="AK280" s="1">
        <f>(Table1[[#This Row],[2050_TOTAL_REPL_COST_USD]]/Table1[[#This Row],[2020_TOTAL_REPL_COST_USD]])-1</f>
        <v>0.7520102071289716</v>
      </c>
      <c r="AL280"/>
      <c r="AM280"/>
    </row>
    <row r="281" spans="1:39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191507.413647004</v>
      </c>
      <c r="G281" s="2">
        <v>214994.49164571299</v>
      </c>
      <c r="H281" s="2">
        <v>237401.716040106</v>
      </c>
      <c r="I281" s="2">
        <v>260311.33345478901</v>
      </c>
      <c r="J281" s="2">
        <v>283537.88299635</v>
      </c>
      <c r="K281" s="2">
        <v>307002.53767051798</v>
      </c>
      <c r="L281" s="2">
        <v>330705.37343959103</v>
      </c>
      <c r="M281" s="2">
        <v>201569.80502257499</v>
      </c>
      <c r="N281" s="2">
        <v>225272.09808247699</v>
      </c>
      <c r="O281" s="2">
        <v>248066.72814543801</v>
      </c>
      <c r="P281" s="2">
        <v>271755.44799553801</v>
      </c>
      <c r="Q281" s="2">
        <v>296319.340186027</v>
      </c>
      <c r="R281" s="2">
        <v>320904.07412631402</v>
      </c>
      <c r="S281" s="2">
        <v>345510.41711233999</v>
      </c>
      <c r="T281" s="2">
        <v>790299.875</v>
      </c>
      <c r="U281" s="2">
        <v>882442.46132286999</v>
      </c>
      <c r="V281" s="2">
        <v>971041.102017937</v>
      </c>
      <c r="W281" s="2">
        <v>1063183.6883408001</v>
      </c>
      <c r="X281" s="2">
        <v>1158870.2202914699</v>
      </c>
      <c r="Y281" s="2">
        <v>1254556.75224215</v>
      </c>
      <c r="Z281" s="2">
        <v>1350243.2841928201</v>
      </c>
      <c r="AA281" s="2">
        <v>12998027336.1173</v>
      </c>
      <c r="AB281" s="2">
        <v>14652941715.3372</v>
      </c>
      <c r="AC281" s="2">
        <v>16230702870.995001</v>
      </c>
      <c r="AD281" s="2">
        <v>17839628647.057899</v>
      </c>
      <c r="AE281" s="2">
        <v>19463954804.070202</v>
      </c>
      <c r="AF281" s="2">
        <v>21108284666.862499</v>
      </c>
      <c r="AG281" s="2">
        <v>22772676565.4189</v>
      </c>
      <c r="AH281" s="1">
        <f>(Table1[[#This Row],[2050_BUILDINGS]]/Table1[[#This Row],[2020_BUILDINGS]])-1</f>
        <v>0.72685415745399617</v>
      </c>
      <c r="AI281" s="1">
        <f>(Table1[[#This Row],[2050_DWELLINGS]]/Table1[[#This Row],[2020_DWELLINGS]])-1</f>
        <v>0.71409808663378049</v>
      </c>
      <c r="AJ281" s="1">
        <f>(Table1[[#This Row],[2050_OCCUPANTS]]/Table1[[#This Row],[2020_OCCUPANTS]])-1</f>
        <v>0.70852017937219092</v>
      </c>
      <c r="AK281" s="1">
        <f>(Table1[[#This Row],[2050_TOTAL_REPL_COST_USD]]/Table1[[#This Row],[2020_TOTAL_REPL_COST_USD]])-1</f>
        <v>0.75201020712897115</v>
      </c>
      <c r="AL281"/>
      <c r="AM281"/>
    </row>
    <row r="282" spans="1:39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17213.576960886901</v>
      </c>
      <c r="G282" s="2">
        <v>19324.704760160301</v>
      </c>
      <c r="H282" s="2">
        <v>21338.770295522401</v>
      </c>
      <c r="I282" s="2">
        <v>23397.993251971599</v>
      </c>
      <c r="J282" s="2">
        <v>25485.703541905699</v>
      </c>
      <c r="K282" s="2">
        <v>27594.815828487601</v>
      </c>
      <c r="L282" s="2">
        <v>29725.336939561999</v>
      </c>
      <c r="M282" s="2">
        <v>18118.031493771101</v>
      </c>
      <c r="N282" s="2">
        <v>20248.5038236213</v>
      </c>
      <c r="O282" s="2">
        <v>22297.391182138799</v>
      </c>
      <c r="P282" s="2">
        <v>24426.643488768601</v>
      </c>
      <c r="Q282" s="2">
        <v>26634.5603554195</v>
      </c>
      <c r="R282" s="2">
        <v>28844.350575468699</v>
      </c>
      <c r="S282" s="2">
        <v>31056.083117043701</v>
      </c>
      <c r="T282" s="2">
        <v>71035.828125</v>
      </c>
      <c r="U282" s="2">
        <v>79318.032301008905</v>
      </c>
      <c r="V282" s="2">
        <v>87281.690162555999</v>
      </c>
      <c r="W282" s="2">
        <v>95563.894338565005</v>
      </c>
      <c r="X282" s="2">
        <v>104164.64482903499</v>
      </c>
      <c r="Y282" s="2">
        <v>112765.395319506</v>
      </c>
      <c r="Z282" s="2">
        <v>121366.145809977</v>
      </c>
      <c r="AA282" s="2">
        <v>1168323145.45473</v>
      </c>
      <c r="AB282" s="2">
        <v>1317074546.1858201</v>
      </c>
      <c r="AC282" s="2">
        <v>1458891056.37521</v>
      </c>
      <c r="AD282" s="2">
        <v>1603508787.5804501</v>
      </c>
      <c r="AE282" s="2">
        <v>1749510776.64627</v>
      </c>
      <c r="AF282" s="2">
        <v>1897310791.8166101</v>
      </c>
      <c r="AG282" s="2">
        <v>2046914076.0617099</v>
      </c>
      <c r="AH282" s="1">
        <f>(Table1[[#This Row],[2050_BUILDINGS]]/Table1[[#This Row],[2020_BUILDINGS]])-1</f>
        <v>0.72685415745400372</v>
      </c>
      <c r="AI282" s="1">
        <f>(Table1[[#This Row],[2050_DWELLINGS]]/Table1[[#This Row],[2020_DWELLINGS]])-1</f>
        <v>0.71409808663378493</v>
      </c>
      <c r="AJ282" s="1">
        <f>(Table1[[#This Row],[2050_OCCUPANTS]]/Table1[[#This Row],[2020_OCCUPANTS]])-1</f>
        <v>0.70852017937218914</v>
      </c>
      <c r="AK282" s="1">
        <f>(Table1[[#This Row],[2050_TOTAL_REPL_COST_USD]]/Table1[[#This Row],[2020_TOTAL_REPL_COST_USD]])-1</f>
        <v>0.75201020712896871</v>
      </c>
      <c r="AL282"/>
      <c r="AM282"/>
    </row>
    <row r="283" spans="1:39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58332.117409774997</v>
      </c>
      <c r="G283" s="2">
        <v>65486.1537227429</v>
      </c>
      <c r="H283" s="2">
        <v>72311.272496526697</v>
      </c>
      <c r="I283" s="2">
        <v>79289.417453930495</v>
      </c>
      <c r="J283" s="2">
        <v>86364.098214747602</v>
      </c>
      <c r="K283" s="2">
        <v>93511.304504924599</v>
      </c>
      <c r="L283" s="2">
        <v>100731.059462164</v>
      </c>
      <c r="M283" s="2">
        <v>61397.067136603</v>
      </c>
      <c r="N283" s="2">
        <v>68616.656787578904</v>
      </c>
      <c r="O283" s="2">
        <v>75559.777222571196</v>
      </c>
      <c r="P283" s="2">
        <v>82775.232547608102</v>
      </c>
      <c r="Q283" s="2">
        <v>90257.260611220103</v>
      </c>
      <c r="R283" s="2">
        <v>97745.636958551797</v>
      </c>
      <c r="S283" s="2">
        <v>105240.59530377699</v>
      </c>
      <c r="T283" s="2">
        <v>240721.046875</v>
      </c>
      <c r="U283" s="2">
        <v>268787.17790078401</v>
      </c>
      <c r="V283" s="2">
        <v>295773.842348654</v>
      </c>
      <c r="W283" s="2">
        <v>323839.973374439</v>
      </c>
      <c r="X283" s="2">
        <v>352985.570978139</v>
      </c>
      <c r="Y283" s="2">
        <v>382131.16858183802</v>
      </c>
      <c r="Z283" s="2">
        <v>411276.76618553698</v>
      </c>
      <c r="AA283" s="2">
        <v>3959128486.0826201</v>
      </c>
      <c r="AB283" s="2">
        <v>4463206412.0145903</v>
      </c>
      <c r="AC283" s="2">
        <v>4943783885.3549099</v>
      </c>
      <c r="AD283" s="2">
        <v>5433853932.6999397</v>
      </c>
      <c r="AE283" s="2">
        <v>5928614852.3855896</v>
      </c>
      <c r="AF283" s="2">
        <v>6429468792.1374903</v>
      </c>
      <c r="AG283" s="2">
        <v>6936433518.9518003</v>
      </c>
      <c r="AH283" s="1">
        <f>(Table1[[#This Row],[2050_BUILDINGS]]/Table1[[#This Row],[2020_BUILDINGS]])-1</f>
        <v>0.72685415745398618</v>
      </c>
      <c r="AI283" s="1">
        <f>(Table1[[#This Row],[2050_DWELLINGS]]/Table1[[#This Row],[2020_DWELLINGS]])-1</f>
        <v>0.71409808663378094</v>
      </c>
      <c r="AJ283" s="1">
        <f>(Table1[[#This Row],[2050_OCCUPANTS]]/Table1[[#This Row],[2020_OCCUPANTS]])-1</f>
        <v>0.70852017937219269</v>
      </c>
      <c r="AK283" s="1">
        <f>(Table1[[#This Row],[2050_TOTAL_REPL_COST_USD]]/Table1[[#This Row],[2020_TOTAL_REPL_COST_USD]])-1</f>
        <v>0.75201020712896582</v>
      </c>
      <c r="AL283"/>
      <c r="AM283"/>
    </row>
    <row r="284" spans="1:39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1399955.80486775</v>
      </c>
      <c r="G284" s="2">
        <v>1556515.1266145399</v>
      </c>
      <c r="H284" s="2">
        <v>1718895.5300589299</v>
      </c>
      <c r="I284" s="2">
        <v>1887319.21367283</v>
      </c>
      <c r="J284" s="2">
        <v>2061652.3047994201</v>
      </c>
      <c r="K284" s="2">
        <v>2237196.1735191299</v>
      </c>
      <c r="L284" s="2">
        <v>2410382.82860009</v>
      </c>
      <c r="M284" s="2">
        <v>1510452.6401519999</v>
      </c>
      <c r="N284" s="2">
        <v>1679456.1622814599</v>
      </c>
      <c r="O284" s="2">
        <v>1854882.5783269601</v>
      </c>
      <c r="P284" s="2">
        <v>2036918.07137356</v>
      </c>
      <c r="Q284" s="2">
        <v>2225471.34014141</v>
      </c>
      <c r="R284" s="2">
        <v>2415430.3800357701</v>
      </c>
      <c r="S284" s="2">
        <v>2602704.9001120701</v>
      </c>
      <c r="T284" s="2">
        <v>5256296.4999999898</v>
      </c>
      <c r="U284" s="2">
        <v>5814038.5723472601</v>
      </c>
      <c r="V284" s="2">
        <v>6388681.9196141399</v>
      </c>
      <c r="W284" s="2">
        <v>6980226.5418006396</v>
      </c>
      <c r="X284" s="2">
        <v>7588672.4389067497</v>
      </c>
      <c r="Y284" s="2">
        <v>8197118.3360128598</v>
      </c>
      <c r="Z284" s="2">
        <v>8788662.9581993502</v>
      </c>
      <c r="AA284" s="2">
        <v>230837743338.164</v>
      </c>
      <c r="AB284" s="2">
        <v>260827421854.366</v>
      </c>
      <c r="AC284" s="2">
        <v>292785028917.72998</v>
      </c>
      <c r="AD284" s="2">
        <v>326901840694.19897</v>
      </c>
      <c r="AE284" s="2">
        <v>363069523566.20001</v>
      </c>
      <c r="AF284" s="2">
        <v>400408984865.98499</v>
      </c>
      <c r="AG284" s="2">
        <v>439039029769.05902</v>
      </c>
      <c r="AH284" s="1">
        <f>(Table1[[#This Row],[2050_BUILDINGS]]/Table1[[#This Row],[2020_BUILDINGS]])-1</f>
        <v>0.72175637275048987</v>
      </c>
      <c r="AI284" s="1">
        <f>(Table1[[#This Row],[2050_DWELLINGS]]/Table1[[#This Row],[2020_DWELLINGS]])-1</f>
        <v>0.72312910112173712</v>
      </c>
      <c r="AJ284" s="1">
        <f>(Table1[[#This Row],[2050_OCCUPANTS]]/Table1[[#This Row],[2020_OCCUPANTS]])-1</f>
        <v>0.67202572347267076</v>
      </c>
      <c r="AK284" s="1">
        <f>(Table1[[#This Row],[2050_TOTAL_REPL_COST_USD]]/Table1[[#This Row],[2020_TOTAL_REPL_COST_USD]])-1</f>
        <v>0.90193780020580139</v>
      </c>
      <c r="AL284"/>
      <c r="AM284"/>
    </row>
    <row r="285" spans="1:39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312169.20584676502</v>
      </c>
      <c r="G285" s="2">
        <v>347422.90449331998</v>
      </c>
      <c r="H285" s="2">
        <v>384001.414590595</v>
      </c>
      <c r="I285" s="2">
        <v>421959.510725484</v>
      </c>
      <c r="J285" s="2">
        <v>461263.72425169399</v>
      </c>
      <c r="K285" s="2">
        <v>500857.647168283</v>
      </c>
      <c r="L285" s="2">
        <v>539961.92272476503</v>
      </c>
      <c r="M285" s="2">
        <v>321469.93451866001</v>
      </c>
      <c r="N285" s="2">
        <v>357438.98760126001</v>
      </c>
      <c r="O285" s="2">
        <v>394775.02646793699</v>
      </c>
      <c r="P285" s="2">
        <v>433517.67650155601</v>
      </c>
      <c r="Q285" s="2">
        <v>473647.50603264198</v>
      </c>
      <c r="R285" s="2">
        <v>514076.52611096902</v>
      </c>
      <c r="S285" s="2">
        <v>553934.19930480304</v>
      </c>
      <c r="T285" s="2">
        <v>1118698.625</v>
      </c>
      <c r="U285" s="2">
        <v>1237402.98070739</v>
      </c>
      <c r="V285" s="2">
        <v>1359704.43810289</v>
      </c>
      <c r="W285" s="2">
        <v>1485602.9971864901</v>
      </c>
      <c r="X285" s="2">
        <v>1615098.65795819</v>
      </c>
      <c r="Y285" s="2">
        <v>1744594.3187299001</v>
      </c>
      <c r="Z285" s="2">
        <v>1870492.8778134999</v>
      </c>
      <c r="AA285" s="2">
        <v>37778888509.071899</v>
      </c>
      <c r="AB285" s="2">
        <v>42547386078.385803</v>
      </c>
      <c r="AC285" s="2">
        <v>47639050472.563004</v>
      </c>
      <c r="AD285" s="2">
        <v>53085425168.814499</v>
      </c>
      <c r="AE285" s="2">
        <v>58868854000.417397</v>
      </c>
      <c r="AF285" s="2">
        <v>64849442952.969902</v>
      </c>
      <c r="AG285" s="2">
        <v>71052607056.268494</v>
      </c>
      <c r="AH285" s="1">
        <f>(Table1[[#This Row],[2050_BUILDINGS]]/Table1[[#This Row],[2020_BUILDINGS]])-1</f>
        <v>0.72970912124438359</v>
      </c>
      <c r="AI285" s="1">
        <f>(Table1[[#This Row],[2050_DWELLINGS]]/Table1[[#This Row],[2020_DWELLINGS]])-1</f>
        <v>0.72312910112173934</v>
      </c>
      <c r="AJ285" s="1">
        <f>(Table1[[#This Row],[2050_OCCUPANTS]]/Table1[[#This Row],[2020_OCCUPANTS]])-1</f>
        <v>0.67202572347266432</v>
      </c>
      <c r="AK285" s="1">
        <f>(Table1[[#This Row],[2050_TOTAL_REPL_COST_USD]]/Table1[[#This Row],[2020_TOTAL_REPL_COST_USD]])-1</f>
        <v>0.88074900719237759</v>
      </c>
      <c r="AL285"/>
      <c r="AM285"/>
    </row>
    <row r="286" spans="1:39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761951.24824421003</v>
      </c>
      <c r="G286" s="2">
        <v>847477.51951683802</v>
      </c>
      <c r="H286" s="2">
        <v>936196.38272955001</v>
      </c>
      <c r="I286" s="2">
        <v>1028233.5416575</v>
      </c>
      <c r="J286" s="2">
        <v>1123512.8257863</v>
      </c>
      <c r="K286" s="2">
        <v>1219468.92470048</v>
      </c>
      <c r="L286" s="2">
        <v>1314174.6118161001</v>
      </c>
      <c r="M286" s="2">
        <v>807151.16348080896</v>
      </c>
      <c r="N286" s="2">
        <v>897462.76007971202</v>
      </c>
      <c r="O286" s="2">
        <v>991206.60351603199</v>
      </c>
      <c r="P286" s="2">
        <v>1088482.18574983</v>
      </c>
      <c r="Q286" s="2">
        <v>1189240.7174763</v>
      </c>
      <c r="R286" s="2">
        <v>1290750.4609721201</v>
      </c>
      <c r="S286" s="2">
        <v>1390825.6587980499</v>
      </c>
      <c r="T286" s="2">
        <v>2808844</v>
      </c>
      <c r="U286" s="2">
        <v>3106888.5401929198</v>
      </c>
      <c r="V286" s="2">
        <v>3413964.7331189699</v>
      </c>
      <c r="W286" s="2">
        <v>3730072.57877813</v>
      </c>
      <c r="X286" s="2">
        <v>4055212.07717042</v>
      </c>
      <c r="Y286" s="2">
        <v>4380351.5755626997</v>
      </c>
      <c r="Z286" s="2">
        <v>4696459.4212218598</v>
      </c>
      <c r="AA286" s="2">
        <v>112359939908.81599</v>
      </c>
      <c r="AB286" s="2">
        <v>126833768559.33</v>
      </c>
      <c r="AC286" s="2">
        <v>142268899687.59799</v>
      </c>
      <c r="AD286" s="2">
        <v>158759044879.798</v>
      </c>
      <c r="AE286" s="2">
        <v>176251326782.57901</v>
      </c>
      <c r="AF286" s="2">
        <v>194321413769.28799</v>
      </c>
      <c r="AG286" s="2">
        <v>213034578879.89899</v>
      </c>
      <c r="AH286" s="1">
        <f>(Table1[[#This Row],[2050_BUILDINGS]]/Table1[[#This Row],[2020_BUILDINGS]])-1</f>
        <v>0.72474894534840262</v>
      </c>
      <c r="AI286" s="1">
        <f>(Table1[[#This Row],[2050_DWELLINGS]]/Table1[[#This Row],[2020_DWELLINGS]])-1</f>
        <v>0.72312910112173623</v>
      </c>
      <c r="AJ286" s="1">
        <f>(Table1[[#This Row],[2050_OCCUPANTS]]/Table1[[#This Row],[2020_OCCUPANTS]])-1</f>
        <v>0.67202572347266698</v>
      </c>
      <c r="AK286" s="1">
        <f>(Table1[[#This Row],[2050_TOTAL_REPL_COST_USD]]/Table1[[#This Row],[2020_TOTAL_REPL_COST_USD]])-1</f>
        <v>0.89600118202968049</v>
      </c>
      <c r="AL286"/>
      <c r="AM286"/>
    </row>
    <row r="287" spans="1:39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783051.43615039205</v>
      </c>
      <c r="G287" s="2">
        <v>871042.04030382598</v>
      </c>
      <c r="H287" s="2">
        <v>962321.20624716894</v>
      </c>
      <c r="I287" s="2">
        <v>1057019.5898136101</v>
      </c>
      <c r="J287" s="2">
        <v>1155057.8954270701</v>
      </c>
      <c r="K287" s="2">
        <v>1253797.34783412</v>
      </c>
      <c r="L287" s="2">
        <v>1351261.9498441501</v>
      </c>
      <c r="M287" s="2">
        <v>825414.51159505302</v>
      </c>
      <c r="N287" s="2">
        <v>917769.58183565398</v>
      </c>
      <c r="O287" s="2">
        <v>1013634.56010236</v>
      </c>
      <c r="P287" s="2">
        <v>1113111.1895522601</v>
      </c>
      <c r="Q287" s="2">
        <v>1216149.57692864</v>
      </c>
      <c r="R287" s="2">
        <v>1319956.1736860799</v>
      </c>
      <c r="S287" s="2">
        <v>1422295.7654176201</v>
      </c>
      <c r="T287" s="2">
        <v>2872399.4999999902</v>
      </c>
      <c r="U287" s="2">
        <v>3177187.87138263</v>
      </c>
      <c r="V287" s="2">
        <v>3491212.2540192902</v>
      </c>
      <c r="W287" s="2">
        <v>3814472.64790997</v>
      </c>
      <c r="X287" s="2">
        <v>4146969.0530546601</v>
      </c>
      <c r="Y287" s="2">
        <v>4479465.4581993502</v>
      </c>
      <c r="Z287" s="2">
        <v>4802725.85209003</v>
      </c>
      <c r="AA287" s="2">
        <v>111710155942.993</v>
      </c>
      <c r="AB287" s="2">
        <v>126066989151.295</v>
      </c>
      <c r="AC287" s="2">
        <v>141381492949.013</v>
      </c>
      <c r="AD287" s="2">
        <v>157747126952.76001</v>
      </c>
      <c r="AE287" s="2">
        <v>175111224931.491</v>
      </c>
      <c r="AF287" s="2">
        <v>193052866784.276</v>
      </c>
      <c r="AG287" s="2">
        <v>211639666190.67599</v>
      </c>
      <c r="AH287" s="1">
        <f>(Table1[[#This Row],[2050_BUILDINGS]]/Table1[[#This Row],[2020_BUILDINGS]])-1</f>
        <v>0.72563625767315254</v>
      </c>
      <c r="AI287" s="1">
        <f>(Table1[[#This Row],[2050_DWELLINGS]]/Table1[[#This Row],[2020_DWELLINGS]])-1</f>
        <v>0.72312910112173556</v>
      </c>
      <c r="AJ287" s="1">
        <f>(Table1[[#This Row],[2050_OCCUPANTS]]/Table1[[#This Row],[2020_OCCUPANTS]])-1</f>
        <v>0.67202572347267364</v>
      </c>
      <c r="AK287" s="1">
        <f>(Table1[[#This Row],[2050_TOTAL_REPL_COST_USD]]/Table1[[#This Row],[2020_TOTAL_REPL_COST_USD]])-1</f>
        <v>0.89454275132046357</v>
      </c>
      <c r="AL287"/>
      <c r="AM287"/>
    </row>
    <row r="288" spans="1:39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865360.06033733895</v>
      </c>
      <c r="G288" s="2">
        <v>962543.45758908102</v>
      </c>
      <c r="H288" s="2">
        <v>1063356.77499666</v>
      </c>
      <c r="I288" s="2">
        <v>1167943.55738166</v>
      </c>
      <c r="J288" s="2">
        <v>1276216.7605941801</v>
      </c>
      <c r="K288" s="2">
        <v>1385261.6610975</v>
      </c>
      <c r="L288" s="2">
        <v>1492891.9582734101</v>
      </c>
      <c r="M288" s="2">
        <v>914873.46573459101</v>
      </c>
      <c r="N288" s="2">
        <v>1017238.0377190399</v>
      </c>
      <c r="O288" s="2">
        <v>1123492.92381251</v>
      </c>
      <c r="P288" s="2">
        <v>1233750.8941607201</v>
      </c>
      <c r="Q288" s="2">
        <v>1347956.6480437799</v>
      </c>
      <c r="R288" s="2">
        <v>1463013.87033331</v>
      </c>
      <c r="S288" s="2">
        <v>1576445.09265137</v>
      </c>
      <c r="T288" s="2">
        <v>3183712</v>
      </c>
      <c r="U288" s="2">
        <v>3521533.53054662</v>
      </c>
      <c r="V288" s="2">
        <v>3869592.0771704102</v>
      </c>
      <c r="W288" s="2">
        <v>4227887.6398713803</v>
      </c>
      <c r="X288" s="2">
        <v>4596420.2186495196</v>
      </c>
      <c r="Y288" s="2">
        <v>4964952.7974276496</v>
      </c>
      <c r="Z288" s="2">
        <v>5323248.3601286104</v>
      </c>
      <c r="AA288" s="2">
        <v>125998058786.995</v>
      </c>
      <c r="AB288" s="2">
        <v>142200445144.31799</v>
      </c>
      <c r="AC288" s="2">
        <v>159479805427.814</v>
      </c>
      <c r="AD288" s="2">
        <v>177941089570.685</v>
      </c>
      <c r="AE288" s="2">
        <v>197525110592.00299</v>
      </c>
      <c r="AF288" s="2">
        <v>217756823718.48099</v>
      </c>
      <c r="AG288" s="2">
        <v>238709617434.19501</v>
      </c>
      <c r="AH288" s="1">
        <f>(Table1[[#This Row],[2050_BUILDINGS]]/Table1[[#This Row],[2020_BUILDINGS]])-1</f>
        <v>0.72516854740377501</v>
      </c>
      <c r="AI288" s="1">
        <f>(Table1[[#This Row],[2050_DWELLINGS]]/Table1[[#This Row],[2020_DWELLINGS]])-1</f>
        <v>0.72312910112173245</v>
      </c>
      <c r="AJ288" s="1">
        <f>(Table1[[#This Row],[2050_OCCUPANTS]]/Table1[[#This Row],[2020_OCCUPANTS]])-1</f>
        <v>0.67202572347266654</v>
      </c>
      <c r="AK288" s="1">
        <f>(Table1[[#This Row],[2050_TOTAL_REPL_COST_USD]]/Table1[[#This Row],[2020_TOTAL_REPL_COST_USD]])-1</f>
        <v>0.89454996158110367</v>
      </c>
      <c r="AL288"/>
      <c r="AM288"/>
    </row>
    <row r="289" spans="1:39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1707701.29090402</v>
      </c>
      <c r="G289" s="2">
        <v>1898973.2607002701</v>
      </c>
      <c r="H289" s="2">
        <v>2097368.0131907598</v>
      </c>
      <c r="I289" s="2">
        <v>2303160.9550155899</v>
      </c>
      <c r="J289" s="2">
        <v>2516185.73444633</v>
      </c>
      <c r="K289" s="2">
        <v>2730703.3242111998</v>
      </c>
      <c r="L289" s="2">
        <v>2942374.57957333</v>
      </c>
      <c r="M289" s="2">
        <v>1826261.53446534</v>
      </c>
      <c r="N289" s="2">
        <v>2030600.69972586</v>
      </c>
      <c r="O289" s="2">
        <v>2242705.6722596199</v>
      </c>
      <c r="P289" s="2">
        <v>2462801.5627371902</v>
      </c>
      <c r="Q289" s="2">
        <v>2690777.98039818</v>
      </c>
      <c r="R289" s="2">
        <v>2920454.09102957</v>
      </c>
      <c r="S289" s="2">
        <v>3146884.3962964602</v>
      </c>
      <c r="T289" s="2">
        <v>6355294.9999999898</v>
      </c>
      <c r="U289" s="2">
        <v>7029651.06109324</v>
      </c>
      <c r="V289" s="2">
        <v>7724442.1543408297</v>
      </c>
      <c r="W289" s="2">
        <v>8439668.2797427606</v>
      </c>
      <c r="X289" s="2">
        <v>9175329.4372990299</v>
      </c>
      <c r="Y289" s="2">
        <v>9910990.5948552899</v>
      </c>
      <c r="Z289" s="2">
        <v>10626216.7202572</v>
      </c>
      <c r="AA289" s="2">
        <v>267151986479.84799</v>
      </c>
      <c r="AB289" s="2">
        <v>301765738773.16498</v>
      </c>
      <c r="AC289" s="2">
        <v>338667780313.49103</v>
      </c>
      <c r="AD289" s="2">
        <v>378081232644.08301</v>
      </c>
      <c r="AE289" s="2">
        <v>419879929694.12903</v>
      </c>
      <c r="AF289" s="2">
        <v>463049315447.23999</v>
      </c>
      <c r="AG289" s="2">
        <v>507739596932.79498</v>
      </c>
      <c r="AH289" s="1">
        <f>(Table1[[#This Row],[2050_BUILDINGS]]/Table1[[#This Row],[2020_BUILDINGS]])-1</f>
        <v>0.72300307743850256</v>
      </c>
      <c r="AI289" s="1">
        <f>(Table1[[#This Row],[2050_DWELLINGS]]/Table1[[#This Row],[2020_DWELLINGS]])-1</f>
        <v>0.72312910112173423</v>
      </c>
      <c r="AJ289" s="1">
        <f>(Table1[[#This Row],[2050_OCCUPANTS]]/Table1[[#This Row],[2020_OCCUPANTS]])-1</f>
        <v>0.67202572347266609</v>
      </c>
      <c r="AK289" s="1">
        <f>(Table1[[#This Row],[2050_TOTAL_REPL_COST_USD]]/Table1[[#This Row],[2020_TOTAL_REPL_COST_USD]])-1</f>
        <v>0.90056455736328633</v>
      </c>
      <c r="AL289"/>
      <c r="AM289"/>
    </row>
    <row r="290" spans="1:39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719425.95516681497</v>
      </c>
      <c r="G290" s="2">
        <v>800323.69395746698</v>
      </c>
      <c r="H290" s="2">
        <v>884247.02258415904</v>
      </c>
      <c r="I290" s="2">
        <v>971316.81626440503</v>
      </c>
      <c r="J290" s="2">
        <v>1061459.6389103199</v>
      </c>
      <c r="K290" s="2">
        <v>1152249.6897559799</v>
      </c>
      <c r="L290" s="2">
        <v>1241874.0598263</v>
      </c>
      <c r="M290" s="2">
        <v>755309.51097653899</v>
      </c>
      <c r="N290" s="2">
        <v>839820.58021474397</v>
      </c>
      <c r="O290" s="2">
        <v>927543.45016342099</v>
      </c>
      <c r="P290" s="2">
        <v>1018571.22261947</v>
      </c>
      <c r="Q290" s="2">
        <v>1112858.2419143899</v>
      </c>
      <c r="R290" s="2">
        <v>1207848.22419794</v>
      </c>
      <c r="S290" s="2">
        <v>1301495.7987176899</v>
      </c>
      <c r="T290" s="2">
        <v>2628437.7499999902</v>
      </c>
      <c r="U290" s="2">
        <v>2907339.5048231501</v>
      </c>
      <c r="V290" s="2">
        <v>3194692.8279742701</v>
      </c>
      <c r="W290" s="2">
        <v>3490497.7194533702</v>
      </c>
      <c r="X290" s="2">
        <v>3794754.1792604402</v>
      </c>
      <c r="Y290" s="2">
        <v>4099010.6390675199</v>
      </c>
      <c r="Z290" s="2">
        <v>4394815.5305466196</v>
      </c>
      <c r="AA290" s="2">
        <v>99866309591.642303</v>
      </c>
      <c r="AB290" s="2">
        <v>112682261509.271</v>
      </c>
      <c r="AC290" s="2">
        <v>126356781852.62399</v>
      </c>
      <c r="AD290" s="2">
        <v>140973805765.57599</v>
      </c>
      <c r="AE290" s="2">
        <v>156486078718.98599</v>
      </c>
      <c r="AF290" s="2">
        <v>172517871872.647</v>
      </c>
      <c r="AG290" s="2">
        <v>189132362102.28299</v>
      </c>
      <c r="AH290" s="1">
        <f>(Table1[[#This Row],[2050_BUILDINGS]]/Table1[[#This Row],[2020_BUILDINGS]])-1</f>
        <v>0.72620135666128949</v>
      </c>
      <c r="AI290" s="1">
        <f>(Table1[[#This Row],[2050_DWELLINGS]]/Table1[[#This Row],[2020_DWELLINGS]])-1</f>
        <v>0.72312910112172046</v>
      </c>
      <c r="AJ290" s="1">
        <f>(Table1[[#This Row],[2050_OCCUPANTS]]/Table1[[#This Row],[2020_OCCUPANTS]])-1</f>
        <v>0.67202572347267342</v>
      </c>
      <c r="AK290" s="1">
        <f>(Table1[[#This Row],[2050_TOTAL_REPL_COST_USD]]/Table1[[#This Row],[2020_TOTAL_REPL_COST_USD]])-1</f>
        <v>0.89385552420684689</v>
      </c>
      <c r="AL290"/>
      <c r="AM290"/>
    </row>
    <row r="291" spans="1:39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755366.28992780298</v>
      </c>
      <c r="G291" s="2">
        <v>840291.35236164602</v>
      </c>
      <c r="H291" s="2">
        <v>928392.46983779594</v>
      </c>
      <c r="I291" s="2">
        <v>1019796.40161997</v>
      </c>
      <c r="J291" s="2">
        <v>1114426.16176196</v>
      </c>
      <c r="K291" s="2">
        <v>1209735.1233133699</v>
      </c>
      <c r="L291" s="2">
        <v>1303819.4746076299</v>
      </c>
      <c r="M291" s="2">
        <v>794788.55025205796</v>
      </c>
      <c r="N291" s="2">
        <v>883716.90243610996</v>
      </c>
      <c r="O291" s="2">
        <v>976024.931948827</v>
      </c>
      <c r="P291" s="2">
        <v>1071810.6068961499</v>
      </c>
      <c r="Q291" s="2">
        <v>1171025.88524755</v>
      </c>
      <c r="R291" s="2">
        <v>1270980.86954266</v>
      </c>
      <c r="S291" s="2">
        <v>1369523.2801776701</v>
      </c>
      <c r="T291" s="2">
        <v>2765822.7499999902</v>
      </c>
      <c r="U291" s="2">
        <v>3059302.33440514</v>
      </c>
      <c r="V291" s="2">
        <v>3361675.2395498301</v>
      </c>
      <c r="W291" s="2">
        <v>3672941.46543408</v>
      </c>
      <c r="X291" s="2">
        <v>3993101.0120578702</v>
      </c>
      <c r="Y291" s="2">
        <v>4313260.5586816696</v>
      </c>
      <c r="Z291" s="2">
        <v>4624526.7845659098</v>
      </c>
      <c r="AA291" s="2">
        <v>106604742560.60899</v>
      </c>
      <c r="AB291" s="2">
        <v>120263412293.05701</v>
      </c>
      <c r="AC291" s="2">
        <v>134832123911.054</v>
      </c>
      <c r="AD291" s="2">
        <v>150399524095.61401</v>
      </c>
      <c r="AE291" s="2">
        <v>166915681855.521</v>
      </c>
      <c r="AF291" s="2">
        <v>183980073701.46201</v>
      </c>
      <c r="AG291" s="2">
        <v>201655633792.96301</v>
      </c>
      <c r="AH291" s="1">
        <f>(Table1[[#This Row],[2050_BUILDINGS]]/Table1[[#This Row],[2020_BUILDINGS]])-1</f>
        <v>0.72607580188976595</v>
      </c>
      <c r="AI291" s="1">
        <f>(Table1[[#This Row],[2050_DWELLINGS]]/Table1[[#This Row],[2020_DWELLINGS]])-1</f>
        <v>0.72312910112172801</v>
      </c>
      <c r="AJ291" s="1">
        <f>(Table1[[#This Row],[2050_OCCUPANTS]]/Table1[[#This Row],[2020_OCCUPANTS]])-1</f>
        <v>0.67202572347267231</v>
      </c>
      <c r="AK291" s="1">
        <f>(Table1[[#This Row],[2050_TOTAL_REPL_COST_USD]]/Table1[[#This Row],[2020_TOTAL_REPL_COST_USD]])-1</f>
        <v>0.89161972487587815</v>
      </c>
      <c r="AL291"/>
      <c r="AM291"/>
    </row>
    <row r="292" spans="1:39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903012.45851560705</v>
      </c>
      <c r="G292" s="2">
        <v>1004947.13412574</v>
      </c>
      <c r="H292" s="2">
        <v>1110710.8837110901</v>
      </c>
      <c r="I292" s="2">
        <v>1220461.5170586701</v>
      </c>
      <c r="J292" s="2">
        <v>1334102.6658143001</v>
      </c>
      <c r="K292" s="2">
        <v>1448579.5651765801</v>
      </c>
      <c r="L292" s="2">
        <v>1561635.86062027</v>
      </c>
      <c r="M292" s="2">
        <v>932425.09342429496</v>
      </c>
      <c r="N292" s="2">
        <v>1036753.50513453</v>
      </c>
      <c r="O292" s="2">
        <v>1145046.8656955401</v>
      </c>
      <c r="P292" s="2">
        <v>1257420.1087211799</v>
      </c>
      <c r="Q292" s="2">
        <v>1373816.87256054</v>
      </c>
      <c r="R292" s="2">
        <v>1491081.4400232199</v>
      </c>
      <c r="S292" s="2">
        <v>1606688.8130955501</v>
      </c>
      <c r="T292" s="2">
        <v>3244790.75</v>
      </c>
      <c r="U292" s="2">
        <v>3589093.3054662398</v>
      </c>
      <c r="V292" s="2">
        <v>3943829.2717041802</v>
      </c>
      <c r="W292" s="2">
        <v>4308998.6487138197</v>
      </c>
      <c r="X292" s="2">
        <v>4684601.43649517</v>
      </c>
      <c r="Y292" s="2">
        <v>5060204.2242765203</v>
      </c>
      <c r="Z292" s="2">
        <v>5425373.6012861701</v>
      </c>
      <c r="AA292" s="2">
        <v>111289476202.694</v>
      </c>
      <c r="AB292" s="2">
        <v>125348359838.679</v>
      </c>
      <c r="AC292" s="2">
        <v>140357589110.42599</v>
      </c>
      <c r="AD292" s="2">
        <v>156409862484.25299</v>
      </c>
      <c r="AE292" s="2">
        <v>173453254231.435</v>
      </c>
      <c r="AF292" s="2">
        <v>191075326671.521</v>
      </c>
      <c r="AG292" s="2">
        <v>209349306886.04901</v>
      </c>
      <c r="AH292" s="1">
        <f>(Table1[[#This Row],[2050_BUILDINGS]]/Table1[[#This Row],[2020_BUILDINGS]])-1</f>
        <v>0.72936247544947874</v>
      </c>
      <c r="AI292" s="1">
        <f>(Table1[[#This Row],[2050_DWELLINGS]]/Table1[[#This Row],[2020_DWELLINGS]])-1</f>
        <v>0.72312910112172957</v>
      </c>
      <c r="AJ292" s="1">
        <f>(Table1[[#This Row],[2050_OCCUPANTS]]/Table1[[#This Row],[2020_OCCUPANTS]])-1</f>
        <v>0.67202572347266765</v>
      </c>
      <c r="AK292" s="1">
        <f>(Table1[[#This Row],[2050_TOTAL_REPL_COST_USD]]/Table1[[#This Row],[2020_TOTAL_REPL_COST_USD]])-1</f>
        <v>0.8811240202510835</v>
      </c>
      <c r="AL292"/>
      <c r="AM292"/>
    </row>
    <row r="293" spans="1:39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223595.674027759</v>
      </c>
      <c r="G293" s="2">
        <v>248828.11492277999</v>
      </c>
      <c r="H293" s="2">
        <v>275007.99175405601</v>
      </c>
      <c r="I293" s="2">
        <v>302174.25070906198</v>
      </c>
      <c r="J293" s="2">
        <v>330303.116946002</v>
      </c>
      <c r="K293" s="2">
        <v>358638.39143083198</v>
      </c>
      <c r="L293" s="2">
        <v>386620.94519609999</v>
      </c>
      <c r="M293" s="2">
        <v>230995.93285631301</v>
      </c>
      <c r="N293" s="2">
        <v>256841.911215734</v>
      </c>
      <c r="O293" s="2">
        <v>283670.15299231198</v>
      </c>
      <c r="P293" s="2">
        <v>311509.13146238698</v>
      </c>
      <c r="Q293" s="2">
        <v>340344.883775517</v>
      </c>
      <c r="R293" s="2">
        <v>369395.62291055598</v>
      </c>
      <c r="S293" s="2">
        <v>398035.81414547598</v>
      </c>
      <c r="T293" s="2">
        <v>803853.81249999895</v>
      </c>
      <c r="U293" s="2">
        <v>889150.19774919597</v>
      </c>
      <c r="V293" s="2">
        <v>977031.321945337</v>
      </c>
      <c r="W293" s="2">
        <v>1067497.1850884201</v>
      </c>
      <c r="X293" s="2">
        <v>1160547.78717845</v>
      </c>
      <c r="Y293" s="2">
        <v>1253598.38926848</v>
      </c>
      <c r="Z293" s="2">
        <v>1344064.2524115699</v>
      </c>
      <c r="AA293" s="2">
        <v>27707319217.439999</v>
      </c>
      <c r="AB293" s="2">
        <v>31216623157.187401</v>
      </c>
      <c r="AC293" s="2">
        <v>34963364876.461197</v>
      </c>
      <c r="AD293" s="2">
        <v>38970736684.922699</v>
      </c>
      <c r="AE293" s="2">
        <v>43225742819.182503</v>
      </c>
      <c r="AF293" s="2">
        <v>47625446721.203697</v>
      </c>
      <c r="AG293" s="2">
        <v>52188404978.124298</v>
      </c>
      <c r="AH293" s="1">
        <f>(Table1[[#This Row],[2050_BUILDINGS]]/Table1[[#This Row],[2020_BUILDINGS]])-1</f>
        <v>0.72910744752647449</v>
      </c>
      <c r="AI293" s="1">
        <f>(Table1[[#This Row],[2050_DWELLINGS]]/Table1[[#This Row],[2020_DWELLINGS]])-1</f>
        <v>0.723129101121738</v>
      </c>
      <c r="AJ293" s="1">
        <f>(Table1[[#This Row],[2050_OCCUPANTS]]/Table1[[#This Row],[2020_OCCUPANTS]])-1</f>
        <v>0.67202572347266409</v>
      </c>
      <c r="AK293" s="1">
        <f>(Table1[[#This Row],[2050_TOTAL_REPL_COST_USD]]/Table1[[#This Row],[2020_TOTAL_REPL_COST_USD]])-1</f>
        <v>0.88356024516709697</v>
      </c>
      <c r="AL293"/>
      <c r="AM293"/>
    </row>
    <row r="294" spans="1:39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183035.436149652</v>
      </c>
      <c r="G294" s="2">
        <v>209193.32573115901</v>
      </c>
      <c r="H294" s="2">
        <v>236591.20529291499</v>
      </c>
      <c r="I294" s="2">
        <v>265183.43363996601</v>
      </c>
      <c r="J294" s="2">
        <v>296350.82040816703</v>
      </c>
      <c r="K294" s="2">
        <v>325996.06632725202</v>
      </c>
      <c r="L294" s="2">
        <v>358242.22351926402</v>
      </c>
      <c r="M294" s="2">
        <v>188957.84157769501</v>
      </c>
      <c r="N294" s="2">
        <v>216058.710456556</v>
      </c>
      <c r="O294" s="2">
        <v>244480.78043067001</v>
      </c>
      <c r="P294" s="2">
        <v>274190.22426624701</v>
      </c>
      <c r="Q294" s="2">
        <v>306619.11445593199</v>
      </c>
      <c r="R294" s="2">
        <v>337515.08309107297</v>
      </c>
      <c r="S294" s="2">
        <v>371154.54417472502</v>
      </c>
      <c r="T294" s="2">
        <v>1161330.75</v>
      </c>
      <c r="U294" s="2">
        <v>1329768.03435114</v>
      </c>
      <c r="V294" s="2">
        <v>1507070.4389312901</v>
      </c>
      <c r="W294" s="2">
        <v>1693237.9637404501</v>
      </c>
      <c r="X294" s="2">
        <v>1897135.7290076299</v>
      </c>
      <c r="Y294" s="2">
        <v>2092168.3740458</v>
      </c>
      <c r="Z294" s="2">
        <v>2304931.25954198</v>
      </c>
      <c r="AA294" s="2">
        <v>12862019451.038601</v>
      </c>
      <c r="AB294" s="2">
        <v>14766547975.712799</v>
      </c>
      <c r="AC294" s="2">
        <v>16796153236.2332</v>
      </c>
      <c r="AD294" s="2">
        <v>18965968017.010899</v>
      </c>
      <c r="AE294" s="2">
        <v>21389326240.7841</v>
      </c>
      <c r="AF294" s="2">
        <v>23767168564.685799</v>
      </c>
      <c r="AG294" s="2">
        <v>26416670409.162102</v>
      </c>
      <c r="AH294" s="1">
        <f>(Table1[[#This Row],[2050_BUILDINGS]]/Table1[[#This Row],[2020_BUILDINGS]])-1</f>
        <v>0.95722878069556327</v>
      </c>
      <c r="AI294" s="1">
        <f>(Table1[[#This Row],[2050_DWELLINGS]]/Table1[[#This Row],[2020_DWELLINGS]])-1</f>
        <v>0.9642187965092468</v>
      </c>
      <c r="AJ294" s="1">
        <f>(Table1[[#This Row],[2050_OCCUPANTS]]/Table1[[#This Row],[2020_OCCUPANTS]])-1</f>
        <v>0.98473282442747689</v>
      </c>
      <c r="AK294" s="1">
        <f>(Table1[[#This Row],[2050_TOTAL_REPL_COST_USD]]/Table1[[#This Row],[2020_TOTAL_REPL_COST_USD]])-1</f>
        <v>1.0538509142923873</v>
      </c>
      <c r="AL294"/>
      <c r="AM294"/>
    </row>
    <row r="295" spans="1:39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310596.74022896402</v>
      </c>
      <c r="G295" s="2">
        <v>354682.35669582803</v>
      </c>
      <c r="H295" s="2">
        <v>400742.83181209199</v>
      </c>
      <c r="I295" s="2">
        <v>448658.43034620199</v>
      </c>
      <c r="J295" s="2">
        <v>500750.78109932801</v>
      </c>
      <c r="K295" s="2">
        <v>550137.14702708495</v>
      </c>
      <c r="L295" s="2">
        <v>603750.54491950502</v>
      </c>
      <c r="M295" s="2">
        <v>325283.82432795101</v>
      </c>
      <c r="N295" s="2">
        <v>371936.95180824999</v>
      </c>
      <c r="O295" s="2">
        <v>420864.47733089299</v>
      </c>
      <c r="P295" s="2">
        <v>472008.16858394799</v>
      </c>
      <c r="Q295" s="2">
        <v>527833.28455445601</v>
      </c>
      <c r="R295" s="2">
        <v>581019.53366718604</v>
      </c>
      <c r="S295" s="2">
        <v>638928.60194537404</v>
      </c>
      <c r="T295" s="2">
        <v>1999187.24999999</v>
      </c>
      <c r="U295" s="2">
        <v>2289145.7061068602</v>
      </c>
      <c r="V295" s="2">
        <v>2594365.1335877799</v>
      </c>
      <c r="W295" s="2">
        <v>2914845.5324427402</v>
      </c>
      <c r="X295" s="2">
        <v>3265847.8740458</v>
      </c>
      <c r="Y295" s="2">
        <v>3601589.2442748002</v>
      </c>
      <c r="Z295" s="2">
        <v>3967852.5572519</v>
      </c>
      <c r="AA295" s="2">
        <v>25070200183.2901</v>
      </c>
      <c r="AB295" s="2">
        <v>28977132745.782902</v>
      </c>
      <c r="AC295" s="2">
        <v>33210889485.6959</v>
      </c>
      <c r="AD295" s="2">
        <v>37827957682.663696</v>
      </c>
      <c r="AE295" s="2">
        <v>43062775674.454803</v>
      </c>
      <c r="AF295" s="2">
        <v>48287187266.769798</v>
      </c>
      <c r="AG295" s="2">
        <v>54159940349.536301</v>
      </c>
      <c r="AH295" s="1">
        <f>(Table1[[#This Row],[2050_BUILDINGS]]/Table1[[#This Row],[2020_BUILDINGS]])-1</f>
        <v>0.94384057113553577</v>
      </c>
      <c r="AI295" s="1">
        <f>(Table1[[#This Row],[2050_DWELLINGS]]/Table1[[#This Row],[2020_DWELLINGS]])-1</f>
        <v>0.96421879650924947</v>
      </c>
      <c r="AJ295" s="1">
        <f>(Table1[[#This Row],[2050_OCCUPANTS]]/Table1[[#This Row],[2020_OCCUPANTS]])-1</f>
        <v>0.98473282442748666</v>
      </c>
      <c r="AK295" s="1">
        <f>(Table1[[#This Row],[2050_TOTAL_REPL_COST_USD]]/Table1[[#This Row],[2020_TOTAL_REPL_COST_USD]])-1</f>
        <v>1.1603313876063592</v>
      </c>
      <c r="AL295"/>
      <c r="AM295"/>
    </row>
    <row r="296" spans="1:39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182478.763418407</v>
      </c>
      <c r="G296" s="2">
        <v>208557.09800147699</v>
      </c>
      <c r="H296" s="2">
        <v>235871.651335445</v>
      </c>
      <c r="I296" s="2">
        <v>264376.92103568302</v>
      </c>
      <c r="J296" s="2">
        <v>295449.51722844702</v>
      </c>
      <c r="K296" s="2">
        <v>325004.60191776499</v>
      </c>
      <c r="L296" s="2">
        <v>357152.68762824399</v>
      </c>
      <c r="M296" s="2">
        <v>188383.15680640799</v>
      </c>
      <c r="N296" s="2">
        <v>215401.60276752501</v>
      </c>
      <c r="O296" s="2">
        <v>243737.23160404901</v>
      </c>
      <c r="P296" s="2">
        <v>273356.31896225997</v>
      </c>
      <c r="Q296" s="2">
        <v>305686.58191749803</v>
      </c>
      <c r="R296" s="2">
        <v>336488.58545163798</v>
      </c>
      <c r="S296" s="2">
        <v>370025.73754489602</v>
      </c>
      <c r="T296" s="2">
        <v>1157798.75</v>
      </c>
      <c r="U296" s="2">
        <v>1325723.75954198</v>
      </c>
      <c r="V296" s="2">
        <v>1502486.92748091</v>
      </c>
      <c r="W296" s="2">
        <v>1688088.2538167899</v>
      </c>
      <c r="X296" s="2">
        <v>1891365.8969465599</v>
      </c>
      <c r="Y296" s="2">
        <v>2085805.3816793801</v>
      </c>
      <c r="Z296" s="2">
        <v>2297921.1832061</v>
      </c>
      <c r="AA296" s="2">
        <v>12822901695.2218</v>
      </c>
      <c r="AB296" s="2">
        <v>14721637903.840401</v>
      </c>
      <c r="AC296" s="2">
        <v>16745070447.604401</v>
      </c>
      <c r="AD296" s="2">
        <v>18908286087.0042</v>
      </c>
      <c r="AE296" s="2">
        <v>21324274057.9478</v>
      </c>
      <c r="AF296" s="2">
        <v>23694884558.281502</v>
      </c>
      <c r="AG296" s="2">
        <v>26336328370.612598</v>
      </c>
      <c r="AH296" s="1">
        <f>(Table1[[#This Row],[2050_BUILDINGS]]/Table1[[#This Row],[2020_BUILDINGS]])-1</f>
        <v>0.95722878069556927</v>
      </c>
      <c r="AI296" s="1">
        <f>(Table1[[#This Row],[2050_DWELLINGS]]/Table1[[#This Row],[2020_DWELLINGS]])-1</f>
        <v>0.96421879650924991</v>
      </c>
      <c r="AJ296" s="1">
        <f>(Table1[[#This Row],[2050_OCCUPANTS]]/Table1[[#This Row],[2020_OCCUPANTS]])-1</f>
        <v>0.9847328244274749</v>
      </c>
      <c r="AK296" s="1">
        <f>(Table1[[#This Row],[2050_TOTAL_REPL_COST_USD]]/Table1[[#This Row],[2020_TOTAL_REPL_COST_USD]])-1</f>
        <v>1.0538509142923798</v>
      </c>
      <c r="AL296"/>
      <c r="AM296"/>
    </row>
    <row r="297" spans="1:39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421180.09361933701</v>
      </c>
      <c r="G297" s="2">
        <v>481371.62054211099</v>
      </c>
      <c r="H297" s="2">
        <v>544416.46978844504</v>
      </c>
      <c r="I297" s="2">
        <v>610209.61708998901</v>
      </c>
      <c r="J297" s="2">
        <v>681928.42276523495</v>
      </c>
      <c r="K297" s="2">
        <v>750144.65298942104</v>
      </c>
      <c r="L297" s="2">
        <v>824345.80108781904</v>
      </c>
      <c r="M297" s="2">
        <v>434808.05181752599</v>
      </c>
      <c r="N297" s="2">
        <v>497169.45424143597</v>
      </c>
      <c r="O297" s="2">
        <v>562571.05266615294</v>
      </c>
      <c r="P297" s="2">
        <v>630935.00775196694</v>
      </c>
      <c r="Q297" s="2">
        <v>705556.64000734698</v>
      </c>
      <c r="R297" s="2">
        <v>776650.88949228998</v>
      </c>
      <c r="S297" s="2">
        <v>854058.14825355296</v>
      </c>
      <c r="T297" s="2">
        <v>2672320.75</v>
      </c>
      <c r="U297" s="2">
        <v>3059909.25572519</v>
      </c>
      <c r="V297" s="2">
        <v>3467897.1564885499</v>
      </c>
      <c r="W297" s="2">
        <v>3896284.4522900698</v>
      </c>
      <c r="X297" s="2">
        <v>4365470.5381679302</v>
      </c>
      <c r="Y297" s="2">
        <v>4814257.2290076297</v>
      </c>
      <c r="Z297" s="2">
        <v>5303842.7099236604</v>
      </c>
      <c r="AA297" s="2">
        <v>29596599819.572601</v>
      </c>
      <c r="AB297" s="2">
        <v>33979081808.837002</v>
      </c>
      <c r="AC297" s="2">
        <v>38649375996.7742</v>
      </c>
      <c r="AD297" s="2">
        <v>43642304206.355202</v>
      </c>
      <c r="AE297" s="2">
        <v>49218657425.3433</v>
      </c>
      <c r="AF297" s="2">
        <v>54690274690.6147</v>
      </c>
      <c r="AG297" s="2">
        <v>60787003599.375099</v>
      </c>
      <c r="AH297" s="1">
        <f>(Table1[[#This Row],[2050_BUILDINGS]]/Table1[[#This Row],[2020_BUILDINGS]])-1</f>
        <v>0.95722878069556527</v>
      </c>
      <c r="AI297" s="1">
        <f>(Table1[[#This Row],[2050_DWELLINGS]]/Table1[[#This Row],[2020_DWELLINGS]])-1</f>
        <v>0.96421879650925102</v>
      </c>
      <c r="AJ297" s="1">
        <f>(Table1[[#This Row],[2050_OCCUPANTS]]/Table1[[#This Row],[2020_OCCUPANTS]])-1</f>
        <v>0.98473282442747956</v>
      </c>
      <c r="AK297" s="1">
        <f>(Table1[[#This Row],[2050_TOTAL_REPL_COST_USD]]/Table1[[#This Row],[2020_TOTAL_REPL_COST_USD]])-1</f>
        <v>1.0538509142923878</v>
      </c>
      <c r="AL297"/>
      <c r="AM297"/>
    </row>
    <row r="298" spans="1:39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362206.354688338</v>
      </c>
      <c r="G298" s="2">
        <v>413969.84940261499</v>
      </c>
      <c r="H298" s="2">
        <v>468187.14355619199</v>
      </c>
      <c r="I298" s="2">
        <v>524767.91840426205</v>
      </c>
      <c r="J298" s="2">
        <v>586444.63950236398</v>
      </c>
      <c r="K298" s="2">
        <v>645109.21661415498</v>
      </c>
      <c r="L298" s="2">
        <v>708920.70194684295</v>
      </c>
      <c r="M298" s="2">
        <v>373926.12287204701</v>
      </c>
      <c r="N298" s="2">
        <v>427555.66659315099</v>
      </c>
      <c r="O298" s="2">
        <v>483799.71733315801</v>
      </c>
      <c r="P298" s="2">
        <v>542591.33483559894</v>
      </c>
      <c r="Q298" s="2">
        <v>606764.42803155398</v>
      </c>
      <c r="R298" s="2">
        <v>667904.04344870197</v>
      </c>
      <c r="S298" s="2">
        <v>734472.71905110194</v>
      </c>
      <c r="T298" s="2">
        <v>2298141.75</v>
      </c>
      <c r="U298" s="2">
        <v>2631460.0190839702</v>
      </c>
      <c r="V298" s="2">
        <v>2982321.3549618302</v>
      </c>
      <c r="W298" s="2">
        <v>3350725.7576335799</v>
      </c>
      <c r="X298" s="2">
        <v>3754216.2938931198</v>
      </c>
      <c r="Y298" s="2">
        <v>4140163.7633587802</v>
      </c>
      <c r="Z298" s="2">
        <v>4561197.3664122103</v>
      </c>
      <c r="AA298" s="2">
        <v>25452476729.599998</v>
      </c>
      <c r="AB298" s="2">
        <v>29221322527.0783</v>
      </c>
      <c r="AC298" s="2">
        <v>33237680989.317799</v>
      </c>
      <c r="AD298" s="2">
        <v>37531498179.185799</v>
      </c>
      <c r="AE298" s="2">
        <v>42327049067.043602</v>
      </c>
      <c r="AF298" s="2">
        <v>47032529154.8442</v>
      </c>
      <c r="AG298" s="2">
        <v>52275592602.094704</v>
      </c>
      <c r="AH298" s="1">
        <f>(Table1[[#This Row],[2050_BUILDINGS]]/Table1[[#This Row],[2020_BUILDINGS]])-1</f>
        <v>0.95722878069556994</v>
      </c>
      <c r="AI298" s="1">
        <f>(Table1[[#This Row],[2050_DWELLINGS]]/Table1[[#This Row],[2020_DWELLINGS]])-1</f>
        <v>0.96421879650924947</v>
      </c>
      <c r="AJ298" s="1">
        <f>(Table1[[#This Row],[2050_OCCUPANTS]]/Table1[[#This Row],[2020_OCCUPANTS]])-1</f>
        <v>0.98473282442747934</v>
      </c>
      <c r="AK298" s="1">
        <f>(Table1[[#This Row],[2050_TOTAL_REPL_COST_USD]]/Table1[[#This Row],[2020_TOTAL_REPL_COST_USD]])-1</f>
        <v>1.0538509142923886</v>
      </c>
      <c r="AL298"/>
      <c r="AM298"/>
    </row>
    <row r="299" spans="1:39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179952.990927284</v>
      </c>
      <c r="G299" s="2">
        <v>205670.363287296</v>
      </c>
      <c r="H299" s="2">
        <v>232606.84332590699</v>
      </c>
      <c r="I299" s="2">
        <v>260717.55847792199</v>
      </c>
      <c r="J299" s="2">
        <v>291360.06457569997</v>
      </c>
      <c r="K299" s="2">
        <v>320506.06374469498</v>
      </c>
      <c r="L299" s="2">
        <v>352209.17301512801</v>
      </c>
      <c r="M299" s="2">
        <v>185775.658890819</v>
      </c>
      <c r="N299" s="2">
        <v>212420.13011491499</v>
      </c>
      <c r="O299" s="2">
        <v>240363.552480432</v>
      </c>
      <c r="P299" s="2">
        <v>269572.66842794302</v>
      </c>
      <c r="Q299" s="2">
        <v>301455.43334410299</v>
      </c>
      <c r="R299" s="2">
        <v>331831.09218069701</v>
      </c>
      <c r="S299" s="2">
        <v>364904.04112723802</v>
      </c>
      <c r="T299" s="2">
        <v>1141773.125</v>
      </c>
      <c r="U299" s="2">
        <v>1307373.8072519</v>
      </c>
      <c r="V299" s="2">
        <v>1481690.3148854901</v>
      </c>
      <c r="W299" s="2">
        <v>1664722.6479007599</v>
      </c>
      <c r="X299" s="2">
        <v>1865186.6316793801</v>
      </c>
      <c r="Y299" s="2">
        <v>2056934.7900763301</v>
      </c>
      <c r="Z299" s="2">
        <v>2266114.5992366401</v>
      </c>
      <c r="AA299" s="2">
        <v>12645414015.2778</v>
      </c>
      <c r="AB299" s="2">
        <v>14517868942.7556</v>
      </c>
      <c r="AC299" s="2">
        <v>16513294226.053101</v>
      </c>
      <c r="AD299" s="2">
        <v>18646567802.869701</v>
      </c>
      <c r="AE299" s="2">
        <v>21029114973.132801</v>
      </c>
      <c r="AF299" s="2">
        <v>23366912763.2271</v>
      </c>
      <c r="AG299" s="2">
        <v>25971795136.884201</v>
      </c>
      <c r="AH299" s="1">
        <f>(Table1[[#This Row],[2050_BUILDINGS]]/Table1[[#This Row],[2020_BUILDINGS]])-1</f>
        <v>0.95722878069556416</v>
      </c>
      <c r="AI299" s="1">
        <f>(Table1[[#This Row],[2050_DWELLINGS]]/Table1[[#This Row],[2020_DWELLINGS]])-1</f>
        <v>0.96421879650925302</v>
      </c>
      <c r="AJ299" s="1">
        <f>(Table1[[#This Row],[2050_OCCUPANTS]]/Table1[[#This Row],[2020_OCCUPANTS]])-1</f>
        <v>0.98473282442748</v>
      </c>
      <c r="AK299" s="1">
        <f>(Table1[[#This Row],[2050_TOTAL_REPL_COST_USD]]/Table1[[#This Row],[2020_TOTAL_REPL_COST_USD]])-1</f>
        <v>1.0538509142923971</v>
      </c>
      <c r="AL299"/>
      <c r="AM299"/>
    </row>
    <row r="300" spans="1:39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129962.02232831399</v>
      </c>
      <c r="G300" s="2">
        <v>148535.10468529499</v>
      </c>
      <c r="H300" s="2">
        <v>167988.62641997199</v>
      </c>
      <c r="I300" s="2">
        <v>188290.180572674</v>
      </c>
      <c r="J300" s="2">
        <v>210420.19375641801</v>
      </c>
      <c r="K300" s="2">
        <v>231469.42986671199</v>
      </c>
      <c r="L300" s="2">
        <v>254365.410498376</v>
      </c>
      <c r="M300" s="2">
        <v>134167.15223467399</v>
      </c>
      <c r="N300" s="2">
        <v>153409.785248489</v>
      </c>
      <c r="O300" s="2">
        <v>173590.52057655199</v>
      </c>
      <c r="P300" s="2">
        <v>194685.339614567</v>
      </c>
      <c r="Q300" s="2">
        <v>217711.06752590099</v>
      </c>
      <c r="R300" s="2">
        <v>239648.36365872301</v>
      </c>
      <c r="S300" s="2">
        <v>263533.64229346602</v>
      </c>
      <c r="T300" s="2">
        <v>824588.375</v>
      </c>
      <c r="U300" s="2">
        <v>944185.16221374099</v>
      </c>
      <c r="V300" s="2">
        <v>1070076.5171755699</v>
      </c>
      <c r="W300" s="2">
        <v>1202262.4398854901</v>
      </c>
      <c r="X300" s="2">
        <v>1347037.4980915999</v>
      </c>
      <c r="Y300" s="2">
        <v>1485517.9885496099</v>
      </c>
      <c r="Z300" s="2">
        <v>1636587.6145038099</v>
      </c>
      <c r="AA300" s="2">
        <v>9132516053.9754505</v>
      </c>
      <c r="AB300" s="2">
        <v>10484802714.173</v>
      </c>
      <c r="AC300" s="2">
        <v>11925898546.4016</v>
      </c>
      <c r="AD300" s="2">
        <v>13466548394.9762</v>
      </c>
      <c r="AE300" s="2">
        <v>15187223594.340401</v>
      </c>
      <c r="AF300" s="2">
        <v>16875580798.2397</v>
      </c>
      <c r="AG300" s="2">
        <v>18756826447.247299</v>
      </c>
      <c r="AH300" s="1">
        <f>(Table1[[#This Row],[2050_BUILDINGS]]/Table1[[#This Row],[2020_BUILDINGS]])-1</f>
        <v>0.95722878069556661</v>
      </c>
      <c r="AI300" s="1">
        <f>(Table1[[#This Row],[2050_DWELLINGS]]/Table1[[#This Row],[2020_DWELLINGS]])-1</f>
        <v>0.9642187965092599</v>
      </c>
      <c r="AJ300" s="1">
        <f>(Table1[[#This Row],[2050_OCCUPANTS]]/Table1[[#This Row],[2020_OCCUPANTS]])-1</f>
        <v>0.98473282442747267</v>
      </c>
      <c r="AK300" s="1">
        <f>(Table1[[#This Row],[2050_TOTAL_REPL_COST_USD]]/Table1[[#This Row],[2020_TOTAL_REPL_COST_USD]])-1</f>
        <v>1.053850914292378</v>
      </c>
      <c r="AL300"/>
      <c r="AM300"/>
    </row>
    <row r="301" spans="1:39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286452.42787572899</v>
      </c>
      <c r="G301" s="2">
        <v>327389.80664975801</v>
      </c>
      <c r="H301" s="2">
        <v>370267.78309086198</v>
      </c>
      <c r="I301" s="2">
        <v>415014.92823762598</v>
      </c>
      <c r="J301" s="2">
        <v>463792.224034018</v>
      </c>
      <c r="K301" s="2">
        <v>510187.35301632102</v>
      </c>
      <c r="L301" s="2">
        <v>560652.93613849697</v>
      </c>
      <c r="M301" s="2">
        <v>295721.05612288503</v>
      </c>
      <c r="N301" s="2">
        <v>338134.20764805999</v>
      </c>
      <c r="O301" s="2">
        <v>382615.05310949299</v>
      </c>
      <c r="P301" s="2">
        <v>429110.65252216998</v>
      </c>
      <c r="Q301" s="2">
        <v>479862.214752751</v>
      </c>
      <c r="R301" s="2">
        <v>528214.73824919795</v>
      </c>
      <c r="S301" s="2">
        <v>580860.856960139</v>
      </c>
      <c r="T301" s="2">
        <v>1817495.12499999</v>
      </c>
      <c r="U301" s="2">
        <v>2081101.28816793</v>
      </c>
      <c r="V301" s="2">
        <v>2358581.4599236599</v>
      </c>
      <c r="W301" s="2">
        <v>2649935.64026717</v>
      </c>
      <c r="X301" s="2">
        <v>2969037.8377862601</v>
      </c>
      <c r="Y301" s="2">
        <v>3274266.0267175501</v>
      </c>
      <c r="Z301" s="2">
        <v>3607242.2328244201</v>
      </c>
      <c r="AA301" s="2">
        <v>20129198895.248299</v>
      </c>
      <c r="AB301" s="2">
        <v>23109806537.833199</v>
      </c>
      <c r="AC301" s="2">
        <v>26286160618.417198</v>
      </c>
      <c r="AD301" s="2">
        <v>29681944107.5019</v>
      </c>
      <c r="AE301" s="2">
        <v>33474525814.166</v>
      </c>
      <c r="AF301" s="2">
        <v>37195874647.571098</v>
      </c>
      <c r="AG301" s="2">
        <v>41342373554.978996</v>
      </c>
      <c r="AH301" s="1">
        <f>(Table1[[#This Row],[2050_BUILDINGS]]/Table1[[#This Row],[2020_BUILDINGS]])-1</f>
        <v>0.95722878069556372</v>
      </c>
      <c r="AI301" s="1">
        <f>(Table1[[#This Row],[2050_DWELLINGS]]/Table1[[#This Row],[2020_DWELLINGS]])-1</f>
        <v>0.96421879650925479</v>
      </c>
      <c r="AJ301" s="1">
        <f>(Table1[[#This Row],[2050_OCCUPANTS]]/Table1[[#This Row],[2020_OCCUPANTS]])-1</f>
        <v>0.98473282442748777</v>
      </c>
      <c r="AK301" s="1">
        <f>(Table1[[#This Row],[2050_TOTAL_REPL_COST_USD]]/Table1[[#This Row],[2020_TOTAL_REPL_COST_USD]])-1</f>
        <v>1.0538509142923855</v>
      </c>
      <c r="AL301"/>
      <c r="AM301"/>
    </row>
    <row r="302" spans="1:39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127116.15122701001</v>
      </c>
      <c r="G302" s="2">
        <v>146790.57249283299</v>
      </c>
      <c r="H302" s="2">
        <v>168199.93930751801</v>
      </c>
      <c r="I302" s="2">
        <v>190804.54003719901</v>
      </c>
      <c r="J302" s="2">
        <v>214579.48661511799</v>
      </c>
      <c r="K302" s="2">
        <v>238530.12613626599</v>
      </c>
      <c r="L302" s="2">
        <v>263122.272077256</v>
      </c>
      <c r="M302" s="2">
        <v>134707.74994521</v>
      </c>
      <c r="N302" s="2">
        <v>155662.43922311001</v>
      </c>
      <c r="O302" s="2">
        <v>178475.20431179501</v>
      </c>
      <c r="P302" s="2">
        <v>202571.36496693001</v>
      </c>
      <c r="Q302" s="2">
        <v>227926.27160556099</v>
      </c>
      <c r="R302" s="2">
        <v>253473.93414544099</v>
      </c>
      <c r="S302" s="2">
        <v>279716.367100765</v>
      </c>
      <c r="T302" s="2">
        <v>1074856.375</v>
      </c>
      <c r="U302" s="2">
        <v>1234752.3646694201</v>
      </c>
      <c r="V302" s="2">
        <v>1407973.02014462</v>
      </c>
      <c r="W302" s="2">
        <v>1590076.7861570199</v>
      </c>
      <c r="X302" s="2">
        <v>1781063.66270661</v>
      </c>
      <c r="Y302" s="2">
        <v>1972050.5392561899</v>
      </c>
      <c r="Z302" s="2">
        <v>2167478.97107438</v>
      </c>
      <c r="AA302" s="2">
        <v>11199674233.283199</v>
      </c>
      <c r="AB302" s="2">
        <v>13077682163.1873</v>
      </c>
      <c r="AC302" s="2">
        <v>15156034021.006701</v>
      </c>
      <c r="AD302" s="2">
        <v>17385487427.719101</v>
      </c>
      <c r="AE302" s="2">
        <v>19756176053.0881</v>
      </c>
      <c r="AF302" s="2">
        <v>22203016661.241299</v>
      </c>
      <c r="AG302" s="2">
        <v>24746138184.287102</v>
      </c>
      <c r="AH302" s="1">
        <f>(Table1[[#This Row],[2050_BUILDINGS]]/Table1[[#This Row],[2020_BUILDINGS]])-1</f>
        <v>1.0699357991681158</v>
      </c>
      <c r="AI302" s="1">
        <f>(Table1[[#This Row],[2050_DWELLINGS]]/Table1[[#This Row],[2020_DWELLINGS]])-1</f>
        <v>1.076468259729189</v>
      </c>
      <c r="AJ302" s="1">
        <f>(Table1[[#This Row],[2050_OCCUPANTS]]/Table1[[#This Row],[2020_OCCUPANTS]])-1</f>
        <v>1.0165289256198347</v>
      </c>
      <c r="AK302" s="1">
        <f>(Table1[[#This Row],[2050_TOTAL_REPL_COST_USD]]/Table1[[#This Row],[2020_TOTAL_REPL_COST_USD]])-1</f>
        <v>1.2095408909972143</v>
      </c>
      <c r="AL302"/>
      <c r="AM302"/>
    </row>
    <row r="303" spans="1:39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10648.0802219053</v>
      </c>
      <c r="G303" s="2">
        <v>12296.138426436</v>
      </c>
      <c r="H303" s="2">
        <v>14089.5270174408</v>
      </c>
      <c r="I303" s="2">
        <v>15983.0362185174</v>
      </c>
      <c r="J303" s="2">
        <v>17974.581242415199</v>
      </c>
      <c r="K303" s="2">
        <v>19980.8434563464</v>
      </c>
      <c r="L303" s="2">
        <v>22040.842443735699</v>
      </c>
      <c r="M303" s="2">
        <v>11284.002182912</v>
      </c>
      <c r="N303" s="2">
        <v>13039.304009646101</v>
      </c>
      <c r="O303" s="2">
        <v>14950.2504189186</v>
      </c>
      <c r="P303" s="2">
        <v>16968.702434804301</v>
      </c>
      <c r="Q303" s="2">
        <v>19092.595247016001</v>
      </c>
      <c r="R303" s="2">
        <v>21232.6345542241</v>
      </c>
      <c r="S303" s="2">
        <v>23430.872375531599</v>
      </c>
      <c r="T303" s="2">
        <v>90036.999999999898</v>
      </c>
      <c r="U303" s="2">
        <v>103430.933884297</v>
      </c>
      <c r="V303" s="2">
        <v>117941.028925619</v>
      </c>
      <c r="W303" s="2">
        <v>133195.231404958</v>
      </c>
      <c r="X303" s="2">
        <v>149193.54132231401</v>
      </c>
      <c r="Y303" s="2">
        <v>165191.85123966899</v>
      </c>
      <c r="Z303" s="2">
        <v>181562.21487603299</v>
      </c>
      <c r="AA303" s="2">
        <v>938157964.53932905</v>
      </c>
      <c r="AB303" s="2">
        <v>1095472191.7399399</v>
      </c>
      <c r="AC303" s="2">
        <v>1269568536.6795001</v>
      </c>
      <c r="AD303" s="2">
        <v>1456322135.62444</v>
      </c>
      <c r="AE303" s="2">
        <v>1654906520.2240601</v>
      </c>
      <c r="AF303" s="2">
        <v>1859869892.96889</v>
      </c>
      <c r="AG303" s="2">
        <v>2072898384.8643601</v>
      </c>
      <c r="AH303" s="1">
        <f>(Table1[[#This Row],[2050_BUILDINGS]]/Table1[[#This Row],[2020_BUILDINGS]])-1</f>
        <v>1.0699357991681104</v>
      </c>
      <c r="AI303" s="1">
        <f>(Table1[[#This Row],[2050_DWELLINGS]]/Table1[[#This Row],[2020_DWELLINGS]])-1</f>
        <v>1.0764682597291846</v>
      </c>
      <c r="AJ303" s="1">
        <f>(Table1[[#This Row],[2050_OCCUPANTS]]/Table1[[#This Row],[2020_OCCUPANTS]])-1</f>
        <v>1.016528925619836</v>
      </c>
      <c r="AK303" s="1">
        <f>(Table1[[#This Row],[2050_TOTAL_REPL_COST_USD]]/Table1[[#This Row],[2020_TOTAL_REPL_COST_USD]])-1</f>
        <v>1.2095408909972121</v>
      </c>
      <c r="AL303"/>
      <c r="AM303"/>
    </row>
    <row r="304" spans="1:39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34125.453545840297</v>
      </c>
      <c r="G304" s="2">
        <v>39407.225708286504</v>
      </c>
      <c r="H304" s="2">
        <v>45154.759327170599</v>
      </c>
      <c r="I304" s="2">
        <v>51223.164047396996</v>
      </c>
      <c r="J304" s="2">
        <v>57605.758447621301</v>
      </c>
      <c r="K304" s="2">
        <v>64035.519170257503</v>
      </c>
      <c r="L304" s="2">
        <v>70637.497957383195</v>
      </c>
      <c r="M304" s="2">
        <v>36163.485274270599</v>
      </c>
      <c r="N304" s="2">
        <v>41788.956692481202</v>
      </c>
      <c r="O304" s="2">
        <v>47913.244973486697</v>
      </c>
      <c r="P304" s="2">
        <v>54382.072129851702</v>
      </c>
      <c r="Q304" s="2">
        <v>61188.820763316202</v>
      </c>
      <c r="R304" s="2">
        <v>68047.316420980904</v>
      </c>
      <c r="S304" s="2">
        <v>75092.329333206493</v>
      </c>
      <c r="T304" s="2">
        <v>288554.6875</v>
      </c>
      <c r="U304" s="2">
        <v>331480.17820247897</v>
      </c>
      <c r="V304" s="2">
        <v>377982.79313016502</v>
      </c>
      <c r="W304" s="2">
        <v>426870.157541322</v>
      </c>
      <c r="X304" s="2">
        <v>478142.27143595001</v>
      </c>
      <c r="Y304" s="2">
        <v>529414.38533057796</v>
      </c>
      <c r="Z304" s="2">
        <v>581878.87396694196</v>
      </c>
      <c r="AA304" s="2">
        <v>3006651468.6549101</v>
      </c>
      <c r="AB304" s="2">
        <v>3510819284.8768702</v>
      </c>
      <c r="AC304" s="2">
        <v>4068771198.0784101</v>
      </c>
      <c r="AD304" s="2">
        <v>4667287656.67941</v>
      </c>
      <c r="AE304" s="2">
        <v>5303719957.1838999</v>
      </c>
      <c r="AF304" s="2">
        <v>5960595930.0764904</v>
      </c>
      <c r="AG304" s="2">
        <v>6643319364.9698496</v>
      </c>
      <c r="AH304" s="1">
        <f>(Table1[[#This Row],[2050_BUILDINGS]]/Table1[[#This Row],[2020_BUILDINGS]])-1</f>
        <v>1.0699357991681113</v>
      </c>
      <c r="AI304" s="1">
        <f>(Table1[[#This Row],[2050_DWELLINGS]]/Table1[[#This Row],[2020_DWELLINGS]])-1</f>
        <v>1.0764682597291797</v>
      </c>
      <c r="AJ304" s="1">
        <f>(Table1[[#This Row],[2050_OCCUPANTS]]/Table1[[#This Row],[2020_OCCUPANTS]])-1</f>
        <v>1.0165289256198342</v>
      </c>
      <c r="AK304" s="1">
        <f>(Table1[[#This Row],[2050_TOTAL_REPL_COST_USD]]/Table1[[#This Row],[2020_TOTAL_REPL_COST_USD]])-1</f>
        <v>1.209540890997213</v>
      </c>
      <c r="AL304"/>
      <c r="AM304"/>
    </row>
    <row r="305" spans="1:39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1030.5181317259201</v>
      </c>
      <c r="G305" s="2">
        <v>1190.01672926791</v>
      </c>
      <c r="H305" s="2">
        <v>1363.5803596826199</v>
      </c>
      <c r="I305" s="2">
        <v>1546.8336338535801</v>
      </c>
      <c r="J305" s="2">
        <v>1739.5747866721999</v>
      </c>
      <c r="K305" s="2">
        <v>1933.7402648961099</v>
      </c>
      <c r="L305" s="2">
        <v>2133.10637255132</v>
      </c>
      <c r="M305" s="2">
        <v>1092.06247563797</v>
      </c>
      <c r="N305" s="2">
        <v>1261.94007999523</v>
      </c>
      <c r="O305" s="2">
        <v>1446.8809221444701</v>
      </c>
      <c r="P305" s="2">
        <v>1642.2261258845599</v>
      </c>
      <c r="Q305" s="2">
        <v>1847.7758594716399</v>
      </c>
      <c r="R305" s="2">
        <v>2054.8882461859398</v>
      </c>
      <c r="S305" s="2">
        <v>2267.6330683035299</v>
      </c>
      <c r="T305" s="2">
        <v>8713.7548828124909</v>
      </c>
      <c r="U305" s="2">
        <v>10010.0159397598</v>
      </c>
      <c r="V305" s="2">
        <v>11414.298751452699</v>
      </c>
      <c r="W305" s="2">
        <v>12890.596066309399</v>
      </c>
      <c r="X305" s="2">
        <v>14438.907884329799</v>
      </c>
      <c r="Y305" s="2">
        <v>15987.219702350199</v>
      </c>
      <c r="Z305" s="2">
        <v>17571.538771952401</v>
      </c>
      <c r="AA305" s="2">
        <v>90794657.133778498</v>
      </c>
      <c r="AB305" s="2">
        <v>106019482.65445501</v>
      </c>
      <c r="AC305" s="2">
        <v>122868476.687985</v>
      </c>
      <c r="AD305" s="2">
        <v>140942436.11232501</v>
      </c>
      <c r="AE305" s="2">
        <v>160161375.55894399</v>
      </c>
      <c r="AF305" s="2">
        <v>179997671.63781101</v>
      </c>
      <c r="AG305" s="2">
        <v>200614507.62115499</v>
      </c>
      <c r="AH305" s="1">
        <f>(Table1[[#This Row],[2050_BUILDINGS]]/Table1[[#This Row],[2020_BUILDINGS]])-1</f>
        <v>1.06993579916811</v>
      </c>
      <c r="AI305" s="1">
        <f>(Table1[[#This Row],[2050_DWELLINGS]]/Table1[[#This Row],[2020_DWELLINGS]])-1</f>
        <v>1.076468259729193</v>
      </c>
      <c r="AJ305" s="1">
        <f>(Table1[[#This Row],[2050_OCCUPANTS]]/Table1[[#This Row],[2020_OCCUPANTS]])-1</f>
        <v>1.016528925619828</v>
      </c>
      <c r="AK305" s="1">
        <f>(Table1[[#This Row],[2050_TOTAL_REPL_COST_USD]]/Table1[[#This Row],[2020_TOTAL_REPL_COST_USD]])-1</f>
        <v>1.2095408909972085</v>
      </c>
      <c r="AL305"/>
      <c r="AM305"/>
    </row>
    <row r="306" spans="1:39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47732.3062172024</v>
      </c>
      <c r="G306" s="2">
        <v>55120.081031351598</v>
      </c>
      <c r="H306" s="2">
        <v>63159.330511852102</v>
      </c>
      <c r="I306" s="2">
        <v>71647.392127404397</v>
      </c>
      <c r="J306" s="2">
        <v>80574.920371460394</v>
      </c>
      <c r="K306" s="2">
        <v>89568.4215802853</v>
      </c>
      <c r="L306" s="2">
        <v>98802.809415841795</v>
      </c>
      <c r="M306" s="2">
        <v>50582.962968507803</v>
      </c>
      <c r="N306" s="2">
        <v>58451.480349220597</v>
      </c>
      <c r="O306" s="2">
        <v>67017.707995065604</v>
      </c>
      <c r="P306" s="2">
        <v>76065.852608850706</v>
      </c>
      <c r="Q306" s="2">
        <v>85586.658235056195</v>
      </c>
      <c r="R306" s="2">
        <v>95179.843992462993</v>
      </c>
      <c r="S306" s="2">
        <v>105033.917087163</v>
      </c>
      <c r="T306" s="2">
        <v>403610.18749999901</v>
      </c>
      <c r="U306" s="2">
        <v>463651.37241735501</v>
      </c>
      <c r="V306" s="2">
        <v>528695.98941115697</v>
      </c>
      <c r="W306" s="2">
        <v>597076.22778925602</v>
      </c>
      <c r="X306" s="2">
        <v>668792.08755165199</v>
      </c>
      <c r="Y306" s="2">
        <v>740507.947314049</v>
      </c>
      <c r="Z306" s="2">
        <v>813891.617768595</v>
      </c>
      <c r="AA306" s="2">
        <v>4205494540.82585</v>
      </c>
      <c r="AB306" s="2">
        <v>4910689346.7040596</v>
      </c>
      <c r="AC306" s="2">
        <v>5691113599.2238102</v>
      </c>
      <c r="AD306" s="2">
        <v>6528276710.9053202</v>
      </c>
      <c r="AE306" s="2">
        <v>7418473859.8865604</v>
      </c>
      <c r="AF306" s="2">
        <v>8337266193.0848398</v>
      </c>
      <c r="AG306" s="2">
        <v>9292212154.8202591</v>
      </c>
      <c r="AH306" s="1">
        <f>(Table1[[#This Row],[2050_BUILDINGS]]/Table1[[#This Row],[2020_BUILDINGS]])-1</f>
        <v>1.06993579916811</v>
      </c>
      <c r="AI306" s="1">
        <f>(Table1[[#This Row],[2050_DWELLINGS]]/Table1[[#This Row],[2020_DWELLINGS]])-1</f>
        <v>1.076468259729181</v>
      </c>
      <c r="AJ306" s="1">
        <f>(Table1[[#This Row],[2050_OCCUPANTS]]/Table1[[#This Row],[2020_OCCUPANTS]])-1</f>
        <v>1.0165289256198395</v>
      </c>
      <c r="AK306" s="1">
        <f>(Table1[[#This Row],[2050_TOTAL_REPL_COST_USD]]/Table1[[#This Row],[2020_TOTAL_REPL_COST_USD]])-1</f>
        <v>1.2095408909972121</v>
      </c>
      <c r="AL306"/>
      <c r="AM306"/>
    </row>
    <row r="307" spans="1:39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30838.400423621501</v>
      </c>
      <c r="G307" s="2">
        <v>35611.4184488049</v>
      </c>
      <c r="H307" s="2">
        <v>40805.334566264901</v>
      </c>
      <c r="I307" s="2">
        <v>46289.214639640399</v>
      </c>
      <c r="J307" s="2">
        <v>52057.020819601799</v>
      </c>
      <c r="K307" s="2">
        <v>57867.450138185901</v>
      </c>
      <c r="L307" s="2">
        <v>63833.5090259352</v>
      </c>
      <c r="M307" s="2">
        <v>32680.123594654298</v>
      </c>
      <c r="N307" s="2">
        <v>37763.734862512902</v>
      </c>
      <c r="O307" s="2">
        <v>43298.115645632497</v>
      </c>
      <c r="P307" s="2">
        <v>49143.848416662498</v>
      </c>
      <c r="Q307" s="2">
        <v>55294.953182486199</v>
      </c>
      <c r="R307" s="2">
        <v>61492.820563519701</v>
      </c>
      <c r="S307" s="2">
        <v>67859.239368326394</v>
      </c>
      <c r="T307" s="2">
        <v>260760.34374999901</v>
      </c>
      <c r="U307" s="2">
        <v>299551.13868801598</v>
      </c>
      <c r="V307" s="2">
        <v>341574.499870867</v>
      </c>
      <c r="W307" s="2">
        <v>385752.90521694202</v>
      </c>
      <c r="X307" s="2">
        <v>432086.35472623899</v>
      </c>
      <c r="Y307" s="2">
        <v>478419.80423553701</v>
      </c>
      <c r="Z307" s="2">
        <v>525830.77582644601</v>
      </c>
      <c r="AA307" s="2">
        <v>2717042919.3006802</v>
      </c>
      <c r="AB307" s="2">
        <v>3172647970.1308699</v>
      </c>
      <c r="AC307" s="2">
        <v>3676856492.7610998</v>
      </c>
      <c r="AD307" s="2">
        <v>4217722277.4655299</v>
      </c>
      <c r="AE307" s="2">
        <v>4792851750.8107004</v>
      </c>
      <c r="AF307" s="2">
        <v>5386455708.4403496</v>
      </c>
      <c r="AG307" s="2">
        <v>6003417432.7893</v>
      </c>
      <c r="AH307" s="1">
        <f>(Table1[[#This Row],[2050_BUILDINGS]]/Table1[[#This Row],[2020_BUILDINGS]])-1</f>
        <v>1.0699357991681113</v>
      </c>
      <c r="AI307" s="1">
        <f>(Table1[[#This Row],[2050_DWELLINGS]]/Table1[[#This Row],[2020_DWELLINGS]])-1</f>
        <v>1.0764682597291819</v>
      </c>
      <c r="AJ307" s="1">
        <f>(Table1[[#This Row],[2050_OCCUPANTS]]/Table1[[#This Row],[2020_OCCUPANTS]])-1</f>
        <v>1.0165289256198413</v>
      </c>
      <c r="AK307" s="1">
        <f>(Table1[[#This Row],[2050_TOTAL_REPL_COST_USD]]/Table1[[#This Row],[2020_TOTAL_REPL_COST_USD]])-1</f>
        <v>1.2095408909972152</v>
      </c>
      <c r="AL307"/>
      <c r="AM307"/>
    </row>
    <row r="308" spans="1:39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20634.077676589299</v>
      </c>
      <c r="G308" s="2">
        <v>23827.720126602901</v>
      </c>
      <c r="H308" s="2">
        <v>27302.9869089639</v>
      </c>
      <c r="I308" s="2">
        <v>30972.269551667199</v>
      </c>
      <c r="J308" s="2">
        <v>34831.528109373598</v>
      </c>
      <c r="K308" s="2">
        <v>38719.305952810602</v>
      </c>
      <c r="L308" s="2">
        <v>42711.216065587701</v>
      </c>
      <c r="M308" s="2">
        <v>21866.380858590801</v>
      </c>
      <c r="N308" s="2">
        <v>25267.842294256901</v>
      </c>
      <c r="O308" s="2">
        <v>28970.915132082901</v>
      </c>
      <c r="P308" s="2">
        <v>32882.3146345559</v>
      </c>
      <c r="Q308" s="2">
        <v>36998.039568123699</v>
      </c>
      <c r="R308" s="2">
        <v>41145.053525160198</v>
      </c>
      <c r="S308" s="2">
        <v>45404.845808013502</v>
      </c>
      <c r="T308" s="2">
        <v>174475.625</v>
      </c>
      <c r="U308" s="2">
        <v>200430.676652892</v>
      </c>
      <c r="V308" s="2">
        <v>228548.64927685901</v>
      </c>
      <c r="W308" s="2">
        <v>258108.56921487601</v>
      </c>
      <c r="X308" s="2">
        <v>289110.43646694202</v>
      </c>
      <c r="Y308" s="2">
        <v>320112.30371900799</v>
      </c>
      <c r="Z308" s="2">
        <v>351835.14462809899</v>
      </c>
      <c r="AA308" s="2">
        <v>1817982576.1823101</v>
      </c>
      <c r="AB308" s="2">
        <v>2122829451.49156</v>
      </c>
      <c r="AC308" s="2">
        <v>2460197073.6196399</v>
      </c>
      <c r="AD308" s="2">
        <v>2822092193.3694901</v>
      </c>
      <c r="AE308" s="2">
        <v>3206913262.6883202</v>
      </c>
      <c r="AF308" s="2">
        <v>3604095671.7175202</v>
      </c>
      <c r="AG308" s="2">
        <v>4016906841.1952801</v>
      </c>
      <c r="AH308" s="1">
        <f>(Table1[[#This Row],[2050_BUILDINGS]]/Table1[[#This Row],[2020_BUILDINGS]])-1</f>
        <v>1.0699357991681087</v>
      </c>
      <c r="AI308" s="1">
        <f>(Table1[[#This Row],[2050_DWELLINGS]]/Table1[[#This Row],[2020_DWELLINGS]])-1</f>
        <v>1.0764682597291806</v>
      </c>
      <c r="AJ308" s="1">
        <f>(Table1[[#This Row],[2050_OCCUPANTS]]/Table1[[#This Row],[2020_OCCUPANTS]])-1</f>
        <v>1.0165289256198338</v>
      </c>
      <c r="AK308" s="1">
        <f>(Table1[[#This Row],[2050_TOTAL_REPL_COST_USD]]/Table1[[#This Row],[2020_TOTAL_REPL_COST_USD]])-1</f>
        <v>1.2095408909972183</v>
      </c>
      <c r="AL308"/>
      <c r="AM308"/>
    </row>
    <row r="309" spans="1:39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9842.0875482701995</v>
      </c>
      <c r="G309" s="2">
        <v>11365.3981165233</v>
      </c>
      <c r="H309" s="2">
        <v>13023.038475433101</v>
      </c>
      <c r="I309" s="2">
        <v>14773.2209442045</v>
      </c>
      <c r="J309" s="2">
        <v>16614.018540864301</v>
      </c>
      <c r="K309" s="2">
        <v>18468.419328874501</v>
      </c>
      <c r="L309" s="2">
        <v>20372.489354711099</v>
      </c>
      <c r="M309" s="2">
        <v>10429.874218135799</v>
      </c>
      <c r="N309" s="2">
        <v>12052.310741182901</v>
      </c>
      <c r="O309" s="2">
        <v>13818.6105312072</v>
      </c>
      <c r="P309" s="2">
        <v>15684.2784298638</v>
      </c>
      <c r="Q309" s="2">
        <v>17647.405920012399</v>
      </c>
      <c r="R309" s="2">
        <v>19625.457717082099</v>
      </c>
      <c r="S309" s="2">
        <v>21657.302766926699</v>
      </c>
      <c r="T309" s="2">
        <v>83221.765625</v>
      </c>
      <c r="U309" s="2">
        <v>95601.862990702401</v>
      </c>
      <c r="V309" s="2">
        <v>109013.63513688</v>
      </c>
      <c r="W309" s="2">
        <v>123113.19047004099</v>
      </c>
      <c r="X309" s="2">
        <v>137900.528990185</v>
      </c>
      <c r="Y309" s="2">
        <v>152687.86751032999</v>
      </c>
      <c r="Z309" s="2">
        <v>167819.09762396599</v>
      </c>
      <c r="AA309" s="2">
        <v>867145309.64069295</v>
      </c>
      <c r="AB309" s="2">
        <v>1012551839.68464</v>
      </c>
      <c r="AC309" s="2">
        <v>1173470186.7500601</v>
      </c>
      <c r="AD309" s="2">
        <v>1346087713.3338101</v>
      </c>
      <c r="AE309" s="2">
        <v>1529640509.5390899</v>
      </c>
      <c r="AF309" s="2">
        <v>1719089444.62444</v>
      </c>
      <c r="AG309" s="2">
        <v>1915993020.0875499</v>
      </c>
      <c r="AH309" s="1">
        <f>(Table1[[#This Row],[2050_BUILDINGS]]/Table1[[#This Row],[2020_BUILDINGS]])-1</f>
        <v>1.0699357991681016</v>
      </c>
      <c r="AI309" s="1">
        <f>(Table1[[#This Row],[2050_DWELLINGS]]/Table1[[#This Row],[2020_DWELLINGS]])-1</f>
        <v>1.0764682597291815</v>
      </c>
      <c r="AJ309" s="1">
        <f>(Table1[[#This Row],[2050_OCCUPANTS]]/Table1[[#This Row],[2020_OCCUPANTS]])-1</f>
        <v>1.0165289256198231</v>
      </c>
      <c r="AK309" s="1">
        <f>(Table1[[#This Row],[2050_TOTAL_REPL_COST_USD]]/Table1[[#This Row],[2020_TOTAL_REPL_COST_USD]])-1</f>
        <v>1.2095408909972121</v>
      </c>
      <c r="AL309"/>
      <c r="AM309"/>
    </row>
    <row r="310" spans="1:39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65535.277379920197</v>
      </c>
      <c r="G310" s="2">
        <v>73616.846542221101</v>
      </c>
      <c r="H310" s="2">
        <v>82062.854253520898</v>
      </c>
      <c r="I310" s="2">
        <v>90872.097056396597</v>
      </c>
      <c r="J310" s="2">
        <v>100382.149192935</v>
      </c>
      <c r="K310" s="2">
        <v>109927.41371232401</v>
      </c>
      <c r="L310" s="2">
        <v>119500.325545427</v>
      </c>
      <c r="M310" s="2">
        <v>68486.518811177695</v>
      </c>
      <c r="N310" s="2">
        <v>76968.229249739205</v>
      </c>
      <c r="O310" s="2">
        <v>85840.696483880805</v>
      </c>
      <c r="P310" s="2">
        <v>95101.571076507098</v>
      </c>
      <c r="Q310" s="2">
        <v>105104.74662495</v>
      </c>
      <c r="R310" s="2">
        <v>115153.912013921</v>
      </c>
      <c r="S310" s="2">
        <v>125238.38790891699</v>
      </c>
      <c r="T310" s="2">
        <v>555292.25</v>
      </c>
      <c r="U310" s="2">
        <v>622942.06725888303</v>
      </c>
      <c r="V310" s="2">
        <v>693410.62690355303</v>
      </c>
      <c r="W310" s="2">
        <v>766697.92893400998</v>
      </c>
      <c r="X310" s="2">
        <v>845622.71573604003</v>
      </c>
      <c r="Y310" s="2">
        <v>924547.50253806997</v>
      </c>
      <c r="Z310" s="2">
        <v>1003472.2893401</v>
      </c>
      <c r="AA310" s="2">
        <v>4693491505.1405401</v>
      </c>
      <c r="AB310" s="2">
        <v>5296229532.8211298</v>
      </c>
      <c r="AC310" s="2">
        <v>5935649320.7720699</v>
      </c>
      <c r="AD310" s="2">
        <v>6612322782.8715401</v>
      </c>
      <c r="AE310" s="2">
        <v>7352670864.5925398</v>
      </c>
      <c r="AF310" s="2">
        <v>8109909462.7792702</v>
      </c>
      <c r="AG310" s="2">
        <v>8881590291.3967304</v>
      </c>
      <c r="AH310" s="1">
        <f>(Table1[[#This Row],[2050_BUILDINGS]]/Table1[[#This Row],[2020_BUILDINGS]])-1</f>
        <v>0.82345036632196389</v>
      </c>
      <c r="AI310" s="1">
        <f>(Table1[[#This Row],[2050_DWELLINGS]]/Table1[[#This Row],[2020_DWELLINGS]])-1</f>
        <v>0.82865752388741387</v>
      </c>
      <c r="AJ310" s="1">
        <f>(Table1[[#This Row],[2050_OCCUPANTS]]/Table1[[#This Row],[2020_OCCUPANTS]])-1</f>
        <v>0.80710659898476877</v>
      </c>
      <c r="AK310" s="1">
        <f>(Table1[[#This Row],[2050_TOTAL_REPL_COST_USD]]/Table1[[#This Row],[2020_TOTAL_REPL_COST_USD]])-1</f>
        <v>0.89232052123012928</v>
      </c>
      <c r="AL310"/>
      <c r="AM310"/>
    </row>
    <row r="311" spans="1:39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30941.350637428899</v>
      </c>
      <c r="G311" s="2">
        <v>34756.924098753698</v>
      </c>
      <c r="H311" s="2">
        <v>38744.560933900902</v>
      </c>
      <c r="I311" s="2">
        <v>42903.692951209501</v>
      </c>
      <c r="J311" s="2">
        <v>47393.7000054413</v>
      </c>
      <c r="K311" s="2">
        <v>51900.331978771697</v>
      </c>
      <c r="L311" s="2">
        <v>56420.017154316403</v>
      </c>
      <c r="M311" s="2">
        <v>32334.728366050898</v>
      </c>
      <c r="N311" s="2">
        <v>36339.221627951403</v>
      </c>
      <c r="O311" s="2">
        <v>40528.203969770097</v>
      </c>
      <c r="P311" s="2">
        <v>44900.566145313504</v>
      </c>
      <c r="Q311" s="2">
        <v>49623.392911389899</v>
      </c>
      <c r="R311" s="2">
        <v>54367.932987281201</v>
      </c>
      <c r="S311" s="2">
        <v>59129.1443094352</v>
      </c>
      <c r="T311" s="2">
        <v>262171.65624999901</v>
      </c>
      <c r="U311" s="2">
        <v>294111.350412436</v>
      </c>
      <c r="V311" s="2">
        <v>327381.86516497401</v>
      </c>
      <c r="W311" s="2">
        <v>361983.200507614</v>
      </c>
      <c r="X311" s="2">
        <v>399246.17703045602</v>
      </c>
      <c r="Y311" s="2">
        <v>436509.15355329902</v>
      </c>
      <c r="Z311" s="2">
        <v>473772.13007614203</v>
      </c>
      <c r="AA311" s="2">
        <v>2215951044.6940298</v>
      </c>
      <c r="AB311" s="2">
        <v>2500523406.3682299</v>
      </c>
      <c r="AC311" s="2">
        <v>2802414428.3411102</v>
      </c>
      <c r="AD311" s="2">
        <v>3121894129.8839302</v>
      </c>
      <c r="AE311" s="2">
        <v>3471436704.6025701</v>
      </c>
      <c r="AF311" s="2">
        <v>3828953845.2848701</v>
      </c>
      <c r="AG311" s="2">
        <v>4193289635.9158602</v>
      </c>
      <c r="AH311" s="1">
        <f>(Table1[[#This Row],[2050_BUILDINGS]]/Table1[[#This Row],[2020_BUILDINGS]])-1</f>
        <v>0.82345036632197499</v>
      </c>
      <c r="AI311" s="1">
        <f>(Table1[[#This Row],[2050_DWELLINGS]]/Table1[[#This Row],[2020_DWELLINGS]])-1</f>
        <v>0.82865752388742742</v>
      </c>
      <c r="AJ311" s="1">
        <f>(Table1[[#This Row],[2050_OCCUPANTS]]/Table1[[#This Row],[2020_OCCUPANTS]])-1</f>
        <v>0.8071065989847781</v>
      </c>
      <c r="AK311" s="1">
        <f>(Table1[[#This Row],[2050_TOTAL_REPL_COST_USD]]/Table1[[#This Row],[2020_TOTAL_REPL_COST_USD]])-1</f>
        <v>0.89232052123013106</v>
      </c>
      <c r="AL311"/>
      <c r="AM311"/>
    </row>
    <row r="312" spans="1:39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16561.761303436801</v>
      </c>
      <c r="G312" s="2">
        <v>18604.096741300498</v>
      </c>
      <c r="H312" s="2">
        <v>20738.531343150498</v>
      </c>
      <c r="I312" s="2">
        <v>22964.7609769927</v>
      </c>
      <c r="J312" s="2">
        <v>25368.0957878843</v>
      </c>
      <c r="K312" s="2">
        <v>27780.3293034583</v>
      </c>
      <c r="L312" s="2">
        <v>30199.5497156889</v>
      </c>
      <c r="M312" s="2">
        <v>17307.584897803299</v>
      </c>
      <c r="N312" s="2">
        <v>19451.0421218261</v>
      </c>
      <c r="O312" s="2">
        <v>21693.2495310136</v>
      </c>
      <c r="P312" s="2">
        <v>24033.613386879901</v>
      </c>
      <c r="Q312" s="2">
        <v>26561.567983749399</v>
      </c>
      <c r="R312" s="2">
        <v>29101.144912768399</v>
      </c>
      <c r="S312" s="2">
        <v>31649.6453436884</v>
      </c>
      <c r="T312" s="2">
        <v>140330.79687499901</v>
      </c>
      <c r="U312" s="2">
        <v>157426.93456535501</v>
      </c>
      <c r="V312" s="2">
        <v>175235.411326142</v>
      </c>
      <c r="W312" s="2">
        <v>193756.22715736</v>
      </c>
      <c r="X312" s="2">
        <v>213701.72112944099</v>
      </c>
      <c r="Y312" s="2">
        <v>233647.21510152199</v>
      </c>
      <c r="Z312" s="2">
        <v>253592.709073604</v>
      </c>
      <c r="AA312" s="2">
        <v>1186116685.47943</v>
      </c>
      <c r="AB312" s="2">
        <v>1338437751.9651899</v>
      </c>
      <c r="AC312" s="2">
        <v>1500028857.1549399</v>
      </c>
      <c r="AD312" s="2">
        <v>1671034532.38376</v>
      </c>
      <c r="AE312" s="2">
        <v>1858131752.40221</v>
      </c>
      <c r="AF312" s="2">
        <v>2049497462.81515</v>
      </c>
      <c r="AG312" s="2">
        <v>2244512944.5061798</v>
      </c>
      <c r="AH312" s="1">
        <f>(Table1[[#This Row],[2050_BUILDINGS]]/Table1[[#This Row],[2020_BUILDINGS]])-1</f>
        <v>0.82345036632197233</v>
      </c>
      <c r="AI312" s="1">
        <f>(Table1[[#This Row],[2050_DWELLINGS]]/Table1[[#This Row],[2020_DWELLINGS]])-1</f>
        <v>0.82865752388742653</v>
      </c>
      <c r="AJ312" s="1">
        <f>(Table1[[#This Row],[2050_OCCUPANTS]]/Table1[[#This Row],[2020_OCCUPANTS]])-1</f>
        <v>0.80710659898478387</v>
      </c>
      <c r="AK312" s="1">
        <f>(Table1[[#This Row],[2050_TOTAL_REPL_COST_USD]]/Table1[[#This Row],[2020_TOTAL_REPL_COST_USD]])-1</f>
        <v>0.89232052123012218</v>
      </c>
      <c r="AL312"/>
      <c r="AM312"/>
    </row>
    <row r="313" spans="1:39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4686.8573996578498</v>
      </c>
      <c r="G313" s="2">
        <v>5264.8234012297298</v>
      </c>
      <c r="H313" s="2">
        <v>5868.8527930607997</v>
      </c>
      <c r="I313" s="2">
        <v>6498.8595080196401</v>
      </c>
      <c r="J313" s="2">
        <v>7178.9856936292099</v>
      </c>
      <c r="K313" s="2">
        <v>7861.6301476236304</v>
      </c>
      <c r="L313" s="2">
        <v>8546.2518423049696</v>
      </c>
      <c r="M313" s="2">
        <v>4897.9200256703798</v>
      </c>
      <c r="N313" s="2">
        <v>5504.5027536303896</v>
      </c>
      <c r="O313" s="2">
        <v>6139.0310622310899</v>
      </c>
      <c r="P313" s="2">
        <v>6801.33692782055</v>
      </c>
      <c r="Q313" s="2">
        <v>7516.7296020211097</v>
      </c>
      <c r="R313" s="2">
        <v>8235.4113112728191</v>
      </c>
      <c r="S313" s="2">
        <v>8956.6183063410499</v>
      </c>
      <c r="T313" s="2">
        <v>39712.58984375</v>
      </c>
      <c r="U313" s="2">
        <v>44550.671855171298</v>
      </c>
      <c r="V313" s="2">
        <v>49590.340617068498</v>
      </c>
      <c r="W313" s="2">
        <v>54831.596129441597</v>
      </c>
      <c r="X313" s="2">
        <v>60476.025142766397</v>
      </c>
      <c r="Y313" s="2">
        <v>66120.454156091393</v>
      </c>
      <c r="Z313" s="2">
        <v>71764.883169416207</v>
      </c>
      <c r="AA313" s="2">
        <v>335662352.713857</v>
      </c>
      <c r="AB313" s="2">
        <v>378768101.22108001</v>
      </c>
      <c r="AC313" s="2">
        <v>424497202.92720598</v>
      </c>
      <c r="AD313" s="2">
        <v>472890559.14369601</v>
      </c>
      <c r="AE313" s="2">
        <v>525837704.923226</v>
      </c>
      <c r="AF313" s="2">
        <v>579992802.286183</v>
      </c>
      <c r="AG313" s="2">
        <v>635180758.24481595</v>
      </c>
      <c r="AH313" s="1">
        <f>(Table1[[#This Row],[2050_BUILDINGS]]/Table1[[#This Row],[2020_BUILDINGS]])-1</f>
        <v>0.82345036632197588</v>
      </c>
      <c r="AI313" s="1">
        <f>(Table1[[#This Row],[2050_DWELLINGS]]/Table1[[#This Row],[2020_DWELLINGS]])-1</f>
        <v>0.82865752388742919</v>
      </c>
      <c r="AJ313" s="1">
        <f>(Table1[[#This Row],[2050_OCCUPANTS]]/Table1[[#This Row],[2020_OCCUPANTS]])-1</f>
        <v>0.80710659898477055</v>
      </c>
      <c r="AK313" s="1">
        <f>(Table1[[#This Row],[2050_TOTAL_REPL_COST_USD]]/Table1[[#This Row],[2020_TOTAL_REPL_COST_USD]])-1</f>
        <v>0.89232052123012506</v>
      </c>
      <c r="AL313"/>
      <c r="AM313"/>
    </row>
    <row r="314" spans="1:39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26498.118082727498</v>
      </c>
      <c r="G314" s="2">
        <v>29765.7684615445</v>
      </c>
      <c r="H314" s="2">
        <v>33180.773610057397</v>
      </c>
      <c r="I314" s="2">
        <v>36742.646929930401</v>
      </c>
      <c r="J314" s="2">
        <v>40587.8810475192</v>
      </c>
      <c r="K314" s="2">
        <v>44447.352716485198</v>
      </c>
      <c r="L314" s="2">
        <v>48318.003124792303</v>
      </c>
      <c r="M314" s="2">
        <v>27691.404310582198</v>
      </c>
      <c r="N314" s="2">
        <v>31120.845273219598</v>
      </c>
      <c r="O314" s="2">
        <v>34708.282358325298</v>
      </c>
      <c r="P314" s="2">
        <v>38452.765609416703</v>
      </c>
      <c r="Q314" s="2">
        <v>42497.386117364898</v>
      </c>
      <c r="R314" s="2">
        <v>46560.601865520199</v>
      </c>
      <c r="S314" s="2">
        <v>50638.094839554797</v>
      </c>
      <c r="T314" s="2">
        <v>224523.34374999901</v>
      </c>
      <c r="U314" s="2">
        <v>251876.44146573599</v>
      </c>
      <c r="V314" s="2">
        <v>280369.25158629398</v>
      </c>
      <c r="W314" s="2">
        <v>310001.77411167498</v>
      </c>
      <c r="X314" s="2">
        <v>341913.72144669999</v>
      </c>
      <c r="Y314" s="2">
        <v>373825.66878172598</v>
      </c>
      <c r="Z314" s="2">
        <v>405737.61611675099</v>
      </c>
      <c r="AA314" s="2">
        <v>1897736564.1180401</v>
      </c>
      <c r="AB314" s="2">
        <v>2141443832.46209</v>
      </c>
      <c r="AC314" s="2">
        <v>2399982770.9231701</v>
      </c>
      <c r="AD314" s="2">
        <v>2673584623.5286398</v>
      </c>
      <c r="AE314" s="2">
        <v>2972932267.6690001</v>
      </c>
      <c r="AF314" s="2">
        <v>3279109316.0276699</v>
      </c>
      <c r="AG314" s="2">
        <v>3591125844.1693201</v>
      </c>
      <c r="AH314" s="1">
        <f>(Table1[[#This Row],[2050_BUILDINGS]]/Table1[[#This Row],[2020_BUILDINGS]])-1</f>
        <v>0.82345036632197099</v>
      </c>
      <c r="AI314" s="1">
        <f>(Table1[[#This Row],[2050_DWELLINGS]]/Table1[[#This Row],[2020_DWELLINGS]])-1</f>
        <v>0.82865752388742453</v>
      </c>
      <c r="AJ314" s="1">
        <f>(Table1[[#This Row],[2050_OCCUPANTS]]/Table1[[#This Row],[2020_OCCUPANTS]])-1</f>
        <v>0.80710659898477832</v>
      </c>
      <c r="AK314" s="1">
        <f>(Table1[[#This Row],[2050_TOTAL_REPL_COST_USD]]/Table1[[#This Row],[2020_TOTAL_REPL_COST_USD]])-1</f>
        <v>0.89232052123012706</v>
      </c>
      <c r="AL314"/>
      <c r="AM314"/>
    </row>
    <row r="315" spans="1:39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33213.825914875299</v>
      </c>
      <c r="G315" s="2">
        <v>37309.632662126998</v>
      </c>
      <c r="H315" s="2">
        <v>41590.139909735997</v>
      </c>
      <c r="I315" s="2">
        <v>46054.737735429</v>
      </c>
      <c r="J315" s="2">
        <v>50874.5115844549</v>
      </c>
      <c r="K315" s="2">
        <v>55712.1313631964</v>
      </c>
      <c r="L315" s="2">
        <v>60563.763031433802</v>
      </c>
      <c r="M315" s="2">
        <v>34709.5397204689</v>
      </c>
      <c r="N315" s="2">
        <v>39008.141408436801</v>
      </c>
      <c r="O315" s="2">
        <v>43504.781903934403</v>
      </c>
      <c r="P315" s="2">
        <v>48198.270492619697</v>
      </c>
      <c r="Q315" s="2">
        <v>53267.963405275601</v>
      </c>
      <c r="R315" s="2">
        <v>58360.964353210198</v>
      </c>
      <c r="S315" s="2">
        <v>63471.860960505102</v>
      </c>
      <c r="T315" s="2">
        <v>281426.75</v>
      </c>
      <c r="U315" s="2">
        <v>315712.24238578603</v>
      </c>
      <c r="V315" s="2">
        <v>351426.29695431399</v>
      </c>
      <c r="W315" s="2">
        <v>388568.91370558302</v>
      </c>
      <c r="X315" s="2">
        <v>428568.654822335</v>
      </c>
      <c r="Y315" s="2">
        <v>468568.39593908598</v>
      </c>
      <c r="Z315" s="2">
        <v>508568.13705583703</v>
      </c>
      <c r="AA315" s="2">
        <v>2378700693.99367</v>
      </c>
      <c r="AB315" s="2">
        <v>2684173360.3807101</v>
      </c>
      <c r="AC315" s="2">
        <v>3008236649.2321701</v>
      </c>
      <c r="AD315" s="2">
        <v>3351180411.2780099</v>
      </c>
      <c r="AE315" s="2">
        <v>3726395002.34691</v>
      </c>
      <c r="AF315" s="2">
        <v>4110169848.22715</v>
      </c>
      <c r="AG315" s="2">
        <v>4501264137.1085796</v>
      </c>
      <c r="AH315" s="1">
        <f>(Table1[[#This Row],[2050_BUILDINGS]]/Table1[[#This Row],[2020_BUILDINGS]])-1</f>
        <v>0.82345036632197899</v>
      </c>
      <c r="AI315" s="1">
        <f>(Table1[[#This Row],[2050_DWELLINGS]]/Table1[[#This Row],[2020_DWELLINGS]])-1</f>
        <v>0.82865752388743119</v>
      </c>
      <c r="AJ315" s="1">
        <f>(Table1[[#This Row],[2050_OCCUPANTS]]/Table1[[#This Row],[2020_OCCUPANTS]])-1</f>
        <v>0.80710659898476966</v>
      </c>
      <c r="AK315" s="1">
        <f>(Table1[[#This Row],[2050_TOTAL_REPL_COST_USD]]/Table1[[#This Row],[2020_TOTAL_REPL_COST_USD]])-1</f>
        <v>0.89232052123013261</v>
      </c>
      <c r="AL315"/>
      <c r="AM315"/>
    </row>
    <row r="316" spans="1:39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32742.681267650602</v>
      </c>
      <c r="G316" s="2">
        <v>36780.388191353501</v>
      </c>
      <c r="H316" s="2">
        <v>41000.175602521798</v>
      </c>
      <c r="I316" s="2">
        <v>45401.442230749701</v>
      </c>
      <c r="J316" s="2">
        <v>50152.846640626398</v>
      </c>
      <c r="K316" s="2">
        <v>54921.843832198698</v>
      </c>
      <c r="L316" s="2">
        <v>59704.654151861097</v>
      </c>
      <c r="M316" s="2">
        <v>34217.178078999401</v>
      </c>
      <c r="N316" s="2">
        <v>38454.803257334497</v>
      </c>
      <c r="O316" s="2">
        <v>42887.658023799297</v>
      </c>
      <c r="P316" s="2">
        <v>47514.568554568701</v>
      </c>
      <c r="Q316" s="2">
        <v>52512.346877047901</v>
      </c>
      <c r="R316" s="2">
        <v>57533.102605745</v>
      </c>
      <c r="S316" s="2">
        <v>62571.500140358003</v>
      </c>
      <c r="T316" s="2">
        <v>277434.65624999901</v>
      </c>
      <c r="U316" s="2">
        <v>311233.80218908598</v>
      </c>
      <c r="V316" s="2">
        <v>346441.24587563402</v>
      </c>
      <c r="W316" s="2">
        <v>383056.987309644</v>
      </c>
      <c r="X316" s="2">
        <v>422489.32423857797</v>
      </c>
      <c r="Y316" s="2">
        <v>461921.661167513</v>
      </c>
      <c r="Z316" s="2">
        <v>501353.99809644697</v>
      </c>
      <c r="AA316" s="2">
        <v>2344958357.2271399</v>
      </c>
      <c r="AB316" s="2">
        <v>2646097833.8151202</v>
      </c>
      <c r="AC316" s="2">
        <v>2965564221.2347598</v>
      </c>
      <c r="AD316" s="2">
        <v>3303643258.62644</v>
      </c>
      <c r="AE316" s="2">
        <v>3673535356.99016</v>
      </c>
      <c r="AF316" s="2">
        <v>4051866281.26862</v>
      </c>
      <c r="AG316" s="2">
        <v>4437412820.8110104</v>
      </c>
      <c r="AH316" s="1">
        <f>(Table1[[#This Row],[2050_BUILDINGS]]/Table1[[#This Row],[2020_BUILDINGS]])-1</f>
        <v>0.82345036632197322</v>
      </c>
      <c r="AI316" s="1">
        <f>(Table1[[#This Row],[2050_DWELLINGS]]/Table1[[#This Row],[2020_DWELLINGS]])-1</f>
        <v>0.82865752388742142</v>
      </c>
      <c r="AJ316" s="1">
        <f>(Table1[[#This Row],[2050_OCCUPANTS]]/Table1[[#This Row],[2020_OCCUPANTS]])-1</f>
        <v>0.80710659898477899</v>
      </c>
      <c r="AK316" s="1">
        <f>(Table1[[#This Row],[2050_TOTAL_REPL_COST_USD]]/Table1[[#This Row],[2020_TOTAL_REPL_COST_USD]])-1</f>
        <v>0.89232052123012973</v>
      </c>
      <c r="AL316"/>
      <c r="AM316"/>
    </row>
    <row r="317" spans="1:39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8765.3771695085397</v>
      </c>
      <c r="G317" s="2">
        <v>9846.2912155173108</v>
      </c>
      <c r="H317" s="2">
        <v>10975.9491055257</v>
      </c>
      <c r="I317" s="2">
        <v>12154.1898764826</v>
      </c>
      <c r="J317" s="2">
        <v>13426.1642574744</v>
      </c>
      <c r="K317" s="2">
        <v>14702.8483128441</v>
      </c>
      <c r="L317" s="2">
        <v>15983.230210690601</v>
      </c>
      <c r="M317" s="2">
        <v>9160.1072339482798</v>
      </c>
      <c r="N317" s="2">
        <v>10294.5403821526</v>
      </c>
      <c r="O317" s="2">
        <v>11481.2374534186</v>
      </c>
      <c r="P317" s="2">
        <v>12719.884209322399</v>
      </c>
      <c r="Q317" s="2">
        <v>14057.8141011362</v>
      </c>
      <c r="R317" s="2">
        <v>15401.8951578541</v>
      </c>
      <c r="S317" s="2">
        <v>16750.699012975099</v>
      </c>
      <c r="T317" s="2">
        <v>74270.624999999898</v>
      </c>
      <c r="U317" s="2">
        <v>83318.822969543093</v>
      </c>
      <c r="V317" s="2">
        <v>92744.029187817199</v>
      </c>
      <c r="W317" s="2">
        <v>102546.243654822</v>
      </c>
      <c r="X317" s="2">
        <v>113102.474619289</v>
      </c>
      <c r="Y317" s="2">
        <v>123658.705583756</v>
      </c>
      <c r="Z317" s="2">
        <v>134214.93654822299</v>
      </c>
      <c r="AA317" s="2">
        <v>627756910.92209399</v>
      </c>
      <c r="AB317" s="2">
        <v>708373433.17160106</v>
      </c>
      <c r="AC317" s="2">
        <v>793896159.78715301</v>
      </c>
      <c r="AD317" s="2">
        <v>884401584.54509103</v>
      </c>
      <c r="AE317" s="2">
        <v>983423522.537148</v>
      </c>
      <c r="AF317" s="2">
        <v>1084704575.8229599</v>
      </c>
      <c r="AG317" s="2">
        <v>1187917284.8819101</v>
      </c>
      <c r="AH317" s="1">
        <f>(Table1[[#This Row],[2050_BUILDINGS]]/Table1[[#This Row],[2020_BUILDINGS]])-1</f>
        <v>0.82345036632197255</v>
      </c>
      <c r="AI317" s="1">
        <f>(Table1[[#This Row],[2050_DWELLINGS]]/Table1[[#This Row],[2020_DWELLINGS]])-1</f>
        <v>0.82865752388741942</v>
      </c>
      <c r="AJ317" s="1">
        <f>(Table1[[#This Row],[2050_OCCUPANTS]]/Table1[[#This Row],[2020_OCCUPANTS]])-1</f>
        <v>0.80710659898476922</v>
      </c>
      <c r="AK317" s="1">
        <f>(Table1[[#This Row],[2050_TOTAL_REPL_COST_USD]]/Table1[[#This Row],[2020_TOTAL_REPL_COST_USD]])-1</f>
        <v>0.89232052123012506</v>
      </c>
      <c r="AL317"/>
      <c r="AM317"/>
    </row>
    <row r="318" spans="1:39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13164.665925359999</v>
      </c>
      <c r="G318" s="2">
        <v>14788.0840663654</v>
      </c>
      <c r="H318" s="2">
        <v>16484.710286129401</v>
      </c>
      <c r="I318" s="2">
        <v>18254.3028352375</v>
      </c>
      <c r="J318" s="2">
        <v>20164.6733153151</v>
      </c>
      <c r="K318" s="2">
        <v>22082.1172263017</v>
      </c>
      <c r="L318" s="2">
        <v>24005.114904104201</v>
      </c>
      <c r="M318" s="2">
        <v>13757.508575317101</v>
      </c>
      <c r="N318" s="2">
        <v>15461.306725922301</v>
      </c>
      <c r="O318" s="2">
        <v>17243.599740325</v>
      </c>
      <c r="P318" s="2">
        <v>19103.9156657739</v>
      </c>
      <c r="Q318" s="2">
        <v>21113.344320886801</v>
      </c>
      <c r="R318" s="2">
        <v>23132.011372642301</v>
      </c>
      <c r="S318" s="2">
        <v>25157.771566199499</v>
      </c>
      <c r="T318" s="2">
        <v>111546.59375</v>
      </c>
      <c r="U318" s="2">
        <v>125136.026491116</v>
      </c>
      <c r="V318" s="2">
        <v>139291.68559644601</v>
      </c>
      <c r="W318" s="2">
        <v>154013.571065989</v>
      </c>
      <c r="X318" s="2">
        <v>169867.90926395901</v>
      </c>
      <c r="Y318" s="2">
        <v>185722.247461928</v>
      </c>
      <c r="Z318" s="2">
        <v>201576.585659898</v>
      </c>
      <c r="AA318" s="2">
        <v>942824233.89303303</v>
      </c>
      <c r="AB318" s="2">
        <v>1063901691.59456</v>
      </c>
      <c r="AC318" s="2">
        <v>1192347747.3828001</v>
      </c>
      <c r="AD318" s="2">
        <v>1328277286.78878</v>
      </c>
      <c r="AE318" s="2">
        <v>1476997724.9100101</v>
      </c>
      <c r="AF318" s="2">
        <v>1629111114.3617001</v>
      </c>
      <c r="AG318" s="2">
        <v>1784125645.7088599</v>
      </c>
      <c r="AH318" s="1">
        <f>(Table1[[#This Row],[2050_BUILDINGS]]/Table1[[#This Row],[2020_BUILDINGS]])-1</f>
        <v>0.82345036632198165</v>
      </c>
      <c r="AI318" s="1">
        <f>(Table1[[#This Row],[2050_DWELLINGS]]/Table1[[#This Row],[2020_DWELLINGS]])-1</f>
        <v>0.82865752388743319</v>
      </c>
      <c r="AJ318" s="1">
        <f>(Table1[[#This Row],[2050_OCCUPANTS]]/Table1[[#This Row],[2020_OCCUPANTS]])-1</f>
        <v>0.80710659898476722</v>
      </c>
      <c r="AK318" s="1">
        <f>(Table1[[#This Row],[2050_TOTAL_REPL_COST_USD]]/Table1[[#This Row],[2020_TOTAL_REPL_COST_USD]])-1</f>
        <v>0.89232052123012751</v>
      </c>
      <c r="AL318"/>
      <c r="AM318"/>
    </row>
    <row r="319" spans="1:39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947.26788502034401</v>
      </c>
      <c r="G319" s="2">
        <v>1111.16924207387</v>
      </c>
      <c r="H319" s="2">
        <v>1269.3028340399701</v>
      </c>
      <c r="I319" s="2">
        <v>1434.9575422422599</v>
      </c>
      <c r="J319" s="2">
        <v>1600.8808073999301</v>
      </c>
      <c r="K319" s="2">
        <v>1767.56387918531</v>
      </c>
      <c r="L319" s="2">
        <v>1928.1382196879699</v>
      </c>
      <c r="M319" s="2">
        <v>991.06291684258701</v>
      </c>
      <c r="N319" s="2">
        <v>1162.56411754956</v>
      </c>
      <c r="O319" s="2">
        <v>1327.65704641979</v>
      </c>
      <c r="P319" s="2">
        <v>1500.5383300354799</v>
      </c>
      <c r="Q319" s="2">
        <v>1673.82574175183</v>
      </c>
      <c r="R319" s="2">
        <v>1847.7342099906</v>
      </c>
      <c r="S319" s="2">
        <v>2015.07129346379</v>
      </c>
      <c r="T319" s="2">
        <v>5682.35253906249</v>
      </c>
      <c r="U319" s="2">
        <v>6656.4701171875004</v>
      </c>
      <c r="V319" s="2">
        <v>7589.9994628906197</v>
      </c>
      <c r="W319" s="2">
        <v>8564.1170410156192</v>
      </c>
      <c r="X319" s="2">
        <v>9538.2346191406195</v>
      </c>
      <c r="Y319" s="2">
        <v>10512.3521972656</v>
      </c>
      <c r="Z319" s="2">
        <v>11445.8815429687</v>
      </c>
      <c r="AA319" s="2">
        <v>111634254.382338</v>
      </c>
      <c r="AB319" s="2">
        <v>131752131.09550899</v>
      </c>
      <c r="AC319" s="2">
        <v>151783605.91509101</v>
      </c>
      <c r="AD319" s="2">
        <v>173148197.426424</v>
      </c>
      <c r="AE319" s="2">
        <v>194709522.654695</v>
      </c>
      <c r="AF319" s="2">
        <v>216811788.40694201</v>
      </c>
      <c r="AG319" s="2">
        <v>238588332.065754</v>
      </c>
      <c r="AH319" s="1">
        <f>(Table1[[#This Row],[2050_BUILDINGS]]/Table1[[#This Row],[2020_BUILDINGS]])-1</f>
        <v>1.0354730168505188</v>
      </c>
      <c r="AI319" s="1">
        <f>(Table1[[#This Row],[2050_DWELLINGS]]/Table1[[#This Row],[2020_DWELLINGS]])-1</f>
        <v>1.0332425512232626</v>
      </c>
      <c r="AJ319" s="1">
        <f>(Table1[[#This Row],[2050_OCCUPANTS]]/Table1[[#This Row],[2020_OCCUPANTS]])-1</f>
        <v>1.0142857142857089</v>
      </c>
      <c r="AK319" s="1">
        <f>(Table1[[#This Row],[2050_TOTAL_REPL_COST_USD]]/Table1[[#This Row],[2020_TOTAL_REPL_COST_USD]])-1</f>
        <v>1.1372322804128641</v>
      </c>
      <c r="AL319"/>
      <c r="AM319"/>
    </row>
    <row r="320" spans="1:39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58593.4981976661</v>
      </c>
      <c r="G320" s="2">
        <v>68731.658712740595</v>
      </c>
      <c r="H320" s="2">
        <v>78513.052637709407</v>
      </c>
      <c r="I320" s="2">
        <v>88759.667138186604</v>
      </c>
      <c r="J320" s="2">
        <v>99022.893298078998</v>
      </c>
      <c r="K320" s="2">
        <v>109333.11749197599</v>
      </c>
      <c r="L320" s="2">
        <v>119265.484544229</v>
      </c>
      <c r="M320" s="2">
        <v>61302.451133496099</v>
      </c>
      <c r="N320" s="2">
        <v>71910.7019286828</v>
      </c>
      <c r="O320" s="2">
        <v>82122.567424363093</v>
      </c>
      <c r="P320" s="2">
        <v>92816.183602144607</v>
      </c>
      <c r="Q320" s="2">
        <v>103534.920937847</v>
      </c>
      <c r="R320" s="2">
        <v>114292.07388417399</v>
      </c>
      <c r="S320" s="2">
        <v>124642.752138909</v>
      </c>
      <c r="T320" s="2">
        <v>351483.37499999901</v>
      </c>
      <c r="U320" s="2">
        <v>411737.66785714199</v>
      </c>
      <c r="V320" s="2">
        <v>469481.36517857102</v>
      </c>
      <c r="W320" s="2">
        <v>529735.65803571395</v>
      </c>
      <c r="X320" s="2">
        <v>589989.95089285704</v>
      </c>
      <c r="Y320" s="2">
        <v>650244.24375000002</v>
      </c>
      <c r="Z320" s="2">
        <v>707987.94107142801</v>
      </c>
      <c r="AA320" s="2">
        <v>6905165462.0475998</v>
      </c>
      <c r="AB320" s="2">
        <v>8149561890.5286198</v>
      </c>
      <c r="AC320" s="2">
        <v>9388613907.7016792</v>
      </c>
      <c r="AD320" s="2">
        <v>10710126200.062599</v>
      </c>
      <c r="AE320" s="2">
        <v>12043807506.9876</v>
      </c>
      <c r="AF320" s="2">
        <v>13410948828.886</v>
      </c>
      <c r="AG320" s="2">
        <v>14757942527.08</v>
      </c>
      <c r="AH320" s="1">
        <f>(Table1[[#This Row],[2050_BUILDINGS]]/Table1[[#This Row],[2020_BUILDINGS]])-1</f>
        <v>1.0354730168505211</v>
      </c>
      <c r="AI320" s="1">
        <f>(Table1[[#This Row],[2050_DWELLINGS]]/Table1[[#This Row],[2020_DWELLINGS]])-1</f>
        <v>1.0332425512232626</v>
      </c>
      <c r="AJ320" s="1">
        <f>(Table1[[#This Row],[2050_OCCUPANTS]]/Table1[[#This Row],[2020_OCCUPANTS]])-1</f>
        <v>1.0142857142857182</v>
      </c>
      <c r="AK320" s="1">
        <f>(Table1[[#This Row],[2050_TOTAL_REPL_COST_USD]]/Table1[[#This Row],[2020_TOTAL_REPL_COST_USD]])-1</f>
        <v>1.1372322804128436</v>
      </c>
      <c r="AL320"/>
      <c r="AM320"/>
    </row>
    <row r="321" spans="1:39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6457.6431030044496</v>
      </c>
      <c r="G321" s="2">
        <v>7574.9790590598996</v>
      </c>
      <c r="H321" s="2">
        <v>8652.9954424520693</v>
      </c>
      <c r="I321" s="2">
        <v>9782.2842115733602</v>
      </c>
      <c r="J321" s="2">
        <v>10913.4037668936</v>
      </c>
      <c r="K321" s="2">
        <v>12049.703018587699</v>
      </c>
      <c r="L321" s="2">
        <v>13144.3582886164</v>
      </c>
      <c r="M321" s="2">
        <v>6756.1992872317796</v>
      </c>
      <c r="N321" s="2">
        <v>7925.3443236209296</v>
      </c>
      <c r="O321" s="2">
        <v>9050.8033730964398</v>
      </c>
      <c r="P321" s="2">
        <v>10229.3566064887</v>
      </c>
      <c r="Q321" s="2">
        <v>11410.678465704401</v>
      </c>
      <c r="R321" s="2">
        <v>12596.2341445524</v>
      </c>
      <c r="S321" s="2">
        <v>13736.9918753439</v>
      </c>
      <c r="T321" s="2">
        <v>38737.3046875</v>
      </c>
      <c r="U321" s="2">
        <v>45377.985491071398</v>
      </c>
      <c r="V321" s="2">
        <v>51741.971261160703</v>
      </c>
      <c r="W321" s="2">
        <v>58382.652064732101</v>
      </c>
      <c r="X321" s="2">
        <v>65023.3328683035</v>
      </c>
      <c r="Y321" s="2">
        <v>71664.013671875</v>
      </c>
      <c r="Z321" s="2">
        <v>78027.999441964203</v>
      </c>
      <c r="AA321" s="2">
        <v>761024610.11403406</v>
      </c>
      <c r="AB321" s="2">
        <v>898170680.25776601</v>
      </c>
      <c r="AC321" s="2">
        <v>1034727737.93622</v>
      </c>
      <c r="AD321" s="2">
        <v>1180372818.06971</v>
      </c>
      <c r="AE321" s="2">
        <v>1327359056.4440801</v>
      </c>
      <c r="AF321" s="2">
        <v>1478032953.7151699</v>
      </c>
      <c r="AG321" s="2">
        <v>1626486362.92432</v>
      </c>
      <c r="AH321" s="1">
        <f>(Table1[[#This Row],[2050_BUILDINGS]]/Table1[[#This Row],[2020_BUILDINGS]])-1</f>
        <v>1.0354730168505171</v>
      </c>
      <c r="AI321" s="1">
        <f>(Table1[[#This Row],[2050_DWELLINGS]]/Table1[[#This Row],[2020_DWELLINGS]])-1</f>
        <v>1.0332425512232577</v>
      </c>
      <c r="AJ321" s="1">
        <f>(Table1[[#This Row],[2050_OCCUPANTS]]/Table1[[#This Row],[2020_OCCUPANTS]])-1</f>
        <v>1.014285714285712</v>
      </c>
      <c r="AK321" s="1">
        <f>(Table1[[#This Row],[2050_TOTAL_REPL_COST_USD]]/Table1[[#This Row],[2020_TOTAL_REPL_COST_USD]])-1</f>
        <v>1.1372322804128538</v>
      </c>
      <c r="AL321"/>
      <c r="AM321"/>
    </row>
    <row r="322" spans="1:39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69981.017430771899</v>
      </c>
      <c r="G322" s="2">
        <v>82089.507443229304</v>
      </c>
      <c r="H322" s="2">
        <v>93771.894052939402</v>
      </c>
      <c r="I322" s="2">
        <v>106009.915847529</v>
      </c>
      <c r="J322" s="2">
        <v>118267.777741495</v>
      </c>
      <c r="K322" s="2">
        <v>130581.77163539499</v>
      </c>
      <c r="L322" s="2">
        <v>142444.47267208199</v>
      </c>
      <c r="M322" s="2">
        <v>73216.449491542895</v>
      </c>
      <c r="N322" s="2">
        <v>85886.390810006793</v>
      </c>
      <c r="O322" s="2">
        <v>98082.910206119195</v>
      </c>
      <c r="P322" s="2">
        <v>110854.80748405099</v>
      </c>
      <c r="Q322" s="2">
        <v>123656.708162437</v>
      </c>
      <c r="R322" s="2">
        <v>136504.49044201299</v>
      </c>
      <c r="S322" s="2">
        <v>148866.800555694</v>
      </c>
      <c r="T322" s="2">
        <v>419793.40624999901</v>
      </c>
      <c r="U322" s="2">
        <v>491757.99017857102</v>
      </c>
      <c r="V322" s="2">
        <v>560724.04977678496</v>
      </c>
      <c r="W322" s="2">
        <v>632688.63370535697</v>
      </c>
      <c r="X322" s="2">
        <v>704653.21763392806</v>
      </c>
      <c r="Y322" s="2">
        <v>776617.80156249995</v>
      </c>
      <c r="Z322" s="2">
        <v>845583.86116071395</v>
      </c>
      <c r="AA322" s="2">
        <v>8247169386.1276302</v>
      </c>
      <c r="AB322" s="2">
        <v>9733411560.27705</v>
      </c>
      <c r="AC322" s="2">
        <v>11213270648.3776</v>
      </c>
      <c r="AD322" s="2">
        <v>12791615987.218901</v>
      </c>
      <c r="AE322" s="2">
        <v>14384495362.199301</v>
      </c>
      <c r="AF322" s="2">
        <v>16017337633.4585</v>
      </c>
      <c r="AG322" s="2">
        <v>17626116634.064602</v>
      </c>
      <c r="AH322" s="1">
        <f>(Table1[[#This Row],[2050_BUILDINGS]]/Table1[[#This Row],[2020_BUILDINGS]])-1</f>
        <v>1.0354730168505184</v>
      </c>
      <c r="AI322" s="1">
        <f>(Table1[[#This Row],[2050_DWELLINGS]]/Table1[[#This Row],[2020_DWELLINGS]])-1</f>
        <v>1.0332425512232652</v>
      </c>
      <c r="AJ322" s="1">
        <f>(Table1[[#This Row],[2050_OCCUPANTS]]/Table1[[#This Row],[2020_OCCUPANTS]])-1</f>
        <v>1.0142857142857182</v>
      </c>
      <c r="AK322" s="1">
        <f>(Table1[[#This Row],[2050_TOTAL_REPL_COST_USD]]/Table1[[#This Row],[2020_TOTAL_REPL_COST_USD]])-1</f>
        <v>1.1372322804128503</v>
      </c>
      <c r="AL322"/>
      <c r="AM322"/>
    </row>
    <row r="323" spans="1:39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34257.573467632799</v>
      </c>
      <c r="G323" s="2">
        <v>40185.002096320699</v>
      </c>
      <c r="H323" s="2">
        <v>45903.841751021799</v>
      </c>
      <c r="I323" s="2">
        <v>51894.679639902002</v>
      </c>
      <c r="J323" s="2">
        <v>57895.229786290998</v>
      </c>
      <c r="K323" s="2">
        <v>63923.2580429187</v>
      </c>
      <c r="L323" s="2">
        <v>69730.3664161411</v>
      </c>
      <c r="M323" s="2">
        <v>35841.403706040597</v>
      </c>
      <c r="N323" s="2">
        <v>42043.677715235201</v>
      </c>
      <c r="O323" s="2">
        <v>48014.199073760203</v>
      </c>
      <c r="P323" s="2">
        <v>54266.383242883698</v>
      </c>
      <c r="Q323" s="2">
        <v>60533.2548763089</v>
      </c>
      <c r="R323" s="2">
        <v>66822.586776551005</v>
      </c>
      <c r="S323" s="2">
        <v>72874.267110692905</v>
      </c>
      <c r="T323" s="2">
        <v>205500.06249999901</v>
      </c>
      <c r="U323" s="2">
        <v>240728.64464285699</v>
      </c>
      <c r="V323" s="2">
        <v>274489.36919642799</v>
      </c>
      <c r="W323" s="2">
        <v>309717.95133928501</v>
      </c>
      <c r="X323" s="2">
        <v>344946.53348214203</v>
      </c>
      <c r="Y323" s="2">
        <v>380175.11562499998</v>
      </c>
      <c r="Z323" s="2">
        <v>413935.840178571</v>
      </c>
      <c r="AA323" s="2">
        <v>4037209253.5632</v>
      </c>
      <c r="AB323" s="2">
        <v>4764764415.5324497</v>
      </c>
      <c r="AC323" s="2">
        <v>5489194886.7313204</v>
      </c>
      <c r="AD323" s="2">
        <v>6261837002.9471998</v>
      </c>
      <c r="AE323" s="2">
        <v>7041593917.2768297</v>
      </c>
      <c r="AF323" s="2">
        <v>7840913734.5980701</v>
      </c>
      <c r="AG323" s="2">
        <v>8628453939.4967403</v>
      </c>
      <c r="AH323" s="1">
        <f>(Table1[[#This Row],[2050_BUILDINGS]]/Table1[[#This Row],[2020_BUILDINGS]])-1</f>
        <v>1.0354730168505268</v>
      </c>
      <c r="AI323" s="1">
        <f>(Table1[[#This Row],[2050_DWELLINGS]]/Table1[[#This Row],[2020_DWELLINGS]])-1</f>
        <v>1.033242551223263</v>
      </c>
      <c r="AJ323" s="1">
        <f>(Table1[[#This Row],[2050_OCCUPANTS]]/Table1[[#This Row],[2020_OCCUPANTS]])-1</f>
        <v>1.0142857142857218</v>
      </c>
      <c r="AK323" s="1">
        <f>(Table1[[#This Row],[2050_TOTAL_REPL_COST_USD]]/Table1[[#This Row],[2020_TOTAL_REPL_COST_USD]])-1</f>
        <v>1.1372322804128507</v>
      </c>
      <c r="AL323"/>
      <c r="AM323"/>
    </row>
    <row r="324" spans="1:39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25809.031198026601</v>
      </c>
      <c r="G324" s="2">
        <v>30274.647846164899</v>
      </c>
      <c r="H324" s="2">
        <v>34583.117364712198</v>
      </c>
      <c r="I324" s="2">
        <v>39096.505393275002</v>
      </c>
      <c r="J324" s="2">
        <v>43617.210459551898</v>
      </c>
      <c r="K324" s="2">
        <v>48158.617033046699</v>
      </c>
      <c r="L324" s="2">
        <v>52533.586594636501</v>
      </c>
      <c r="M324" s="2">
        <v>27002.260020087298</v>
      </c>
      <c r="N324" s="2">
        <v>31674.940166369699</v>
      </c>
      <c r="O324" s="2">
        <v>36173.022091414401</v>
      </c>
      <c r="P324" s="2">
        <v>40883.303642125298</v>
      </c>
      <c r="Q324" s="2">
        <v>45604.650460630102</v>
      </c>
      <c r="R324" s="2">
        <v>50342.918434614199</v>
      </c>
      <c r="S324" s="2">
        <v>54902.144052036398</v>
      </c>
      <c r="T324" s="2">
        <v>154820</v>
      </c>
      <c r="U324" s="2">
        <v>181360.57142857101</v>
      </c>
      <c r="V324" s="2">
        <v>206795.28571428501</v>
      </c>
      <c r="W324" s="2">
        <v>233335.85714285701</v>
      </c>
      <c r="X324" s="2">
        <v>259876.428571428</v>
      </c>
      <c r="Y324" s="2">
        <v>286417</v>
      </c>
      <c r="Z324" s="2">
        <v>311851.71428571403</v>
      </c>
      <c r="AA324" s="2">
        <v>3041559837.1735501</v>
      </c>
      <c r="AB324" s="2">
        <v>3589686629.9626198</v>
      </c>
      <c r="AC324" s="2">
        <v>4135459337.7008901</v>
      </c>
      <c r="AD324" s="2">
        <v>4717553819.7040005</v>
      </c>
      <c r="AE324" s="2">
        <v>5305008460.8747997</v>
      </c>
      <c r="AF324" s="2">
        <v>5907201436.4495602</v>
      </c>
      <c r="AG324" s="2">
        <v>6500519866.8145704</v>
      </c>
      <c r="AH324" s="1">
        <f>(Table1[[#This Row],[2050_BUILDINGS]]/Table1[[#This Row],[2020_BUILDINGS]])-1</f>
        <v>1.0354730168505242</v>
      </c>
      <c r="AI324" s="1">
        <f>(Table1[[#This Row],[2050_DWELLINGS]]/Table1[[#This Row],[2020_DWELLINGS]])-1</f>
        <v>1.0332425512232697</v>
      </c>
      <c r="AJ324" s="1">
        <f>(Table1[[#This Row],[2050_OCCUPANTS]]/Table1[[#This Row],[2020_OCCUPANTS]])-1</f>
        <v>1.0142857142857125</v>
      </c>
      <c r="AK324" s="1">
        <f>(Table1[[#This Row],[2050_TOTAL_REPL_COST_USD]]/Table1[[#This Row],[2020_TOTAL_REPL_COST_USD]])-1</f>
        <v>1.1372322804128525</v>
      </c>
      <c r="AL324"/>
      <c r="AM324"/>
    </row>
    <row r="325" spans="1:39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36762.793212135701</v>
      </c>
      <c r="G325" s="2">
        <v>43123.688363160698</v>
      </c>
      <c r="H325" s="2">
        <v>49260.7406514022</v>
      </c>
      <c r="I325" s="2">
        <v>55689.682114066403</v>
      </c>
      <c r="J325" s="2">
        <v>62129.0460812538</v>
      </c>
      <c r="K325" s="2">
        <v>68597.897603522099</v>
      </c>
      <c r="L325" s="2">
        <v>74829.673607357894</v>
      </c>
      <c r="M325" s="2">
        <v>38462.447263603397</v>
      </c>
      <c r="N325" s="2">
        <v>45118.286944147498</v>
      </c>
      <c r="O325" s="2">
        <v>51525.426150299201</v>
      </c>
      <c r="P325" s="2">
        <v>58234.825867440297</v>
      </c>
      <c r="Q325" s="2">
        <v>64959.987127454398</v>
      </c>
      <c r="R325" s="2">
        <v>71709.251149599499</v>
      </c>
      <c r="S325" s="2">
        <v>78203.484400539193</v>
      </c>
      <c r="T325" s="2">
        <v>220528.0625</v>
      </c>
      <c r="U325" s="2">
        <v>258332.87321428501</v>
      </c>
      <c r="V325" s="2">
        <v>294562.48348214198</v>
      </c>
      <c r="W325" s="2">
        <v>332367.29419642797</v>
      </c>
      <c r="X325" s="2">
        <v>370172.10491071403</v>
      </c>
      <c r="Y325" s="2">
        <v>407976.91562500002</v>
      </c>
      <c r="Z325" s="2">
        <v>444206.525892857</v>
      </c>
      <c r="AA325" s="2">
        <v>4332446052.6398296</v>
      </c>
      <c r="AB325" s="2">
        <v>5113206546.23312</v>
      </c>
      <c r="AC325" s="2">
        <v>5890613843.7586203</v>
      </c>
      <c r="AD325" s="2">
        <v>6719758452.3885698</v>
      </c>
      <c r="AE325" s="2">
        <v>7556538156.7163601</v>
      </c>
      <c r="AF325" s="2">
        <v>8414311378.2291498</v>
      </c>
      <c r="AG325" s="2">
        <v>9259443556.8490906</v>
      </c>
      <c r="AH325" s="1">
        <f>(Table1[[#This Row],[2050_BUILDINGS]]/Table1[[#This Row],[2020_BUILDINGS]])-1</f>
        <v>1.035473016850526</v>
      </c>
      <c r="AI325" s="1">
        <f>(Table1[[#This Row],[2050_DWELLINGS]]/Table1[[#This Row],[2020_DWELLINGS]])-1</f>
        <v>1.0332425512232635</v>
      </c>
      <c r="AJ325" s="1">
        <f>(Table1[[#This Row],[2050_OCCUPANTS]]/Table1[[#This Row],[2020_OCCUPANTS]])-1</f>
        <v>1.0142857142857138</v>
      </c>
      <c r="AK325" s="1">
        <f>(Table1[[#This Row],[2050_TOTAL_REPL_COST_USD]]/Table1[[#This Row],[2020_TOTAL_REPL_COST_USD]])-1</f>
        <v>1.1372322804128538</v>
      </c>
      <c r="AL325"/>
      <c r="AM325"/>
    </row>
    <row r="326" spans="1:39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278872.13820970902</v>
      </c>
      <c r="G326" s="2">
        <v>311177.96866908501</v>
      </c>
      <c r="H326" s="2">
        <v>344575.18586855702</v>
      </c>
      <c r="I326" s="2">
        <v>379080.51821991103</v>
      </c>
      <c r="J326" s="2">
        <v>413128.55002818001</v>
      </c>
      <c r="K326" s="2">
        <v>445672.487237992</v>
      </c>
      <c r="L326" s="2">
        <v>476751.66746611602</v>
      </c>
      <c r="M326" s="2">
        <v>290703.12469147798</v>
      </c>
      <c r="N326" s="2">
        <v>324707.216172694</v>
      </c>
      <c r="O326" s="2">
        <v>359946.61225615902</v>
      </c>
      <c r="P326" s="2">
        <v>396465.55823353602</v>
      </c>
      <c r="Q326" s="2">
        <v>432607.61784926301</v>
      </c>
      <c r="R326" s="2">
        <v>467259.306747275</v>
      </c>
      <c r="S326" s="2">
        <v>500474.58208775101</v>
      </c>
      <c r="T326" s="2">
        <v>1055786.375</v>
      </c>
      <c r="U326" s="2">
        <v>1177456.92379182</v>
      </c>
      <c r="V326" s="2">
        <v>1303052.32899628</v>
      </c>
      <c r="W326" s="2">
        <v>1432572.5906133801</v>
      </c>
      <c r="X326" s="2">
        <v>1560130.42402416</v>
      </c>
      <c r="Y326" s="2">
        <v>1681800.97281598</v>
      </c>
      <c r="Z326" s="2">
        <v>1797584.2369888399</v>
      </c>
      <c r="AA326" s="2">
        <v>13573831569.338699</v>
      </c>
      <c r="AB326" s="2">
        <v>15275180056.2903</v>
      </c>
      <c r="AC326" s="2">
        <v>17071593564.302601</v>
      </c>
      <c r="AD326" s="2">
        <v>18976724017.200401</v>
      </c>
      <c r="AE326" s="2">
        <v>20906441016.561798</v>
      </c>
      <c r="AF326" s="2">
        <v>22802061480.052101</v>
      </c>
      <c r="AG326" s="2">
        <v>24693100549.277599</v>
      </c>
      <c r="AH326" s="1">
        <f>(Table1[[#This Row],[2050_BUILDINGS]]/Table1[[#This Row],[2020_BUILDINGS]])-1</f>
        <v>0.7095708109341623</v>
      </c>
      <c r="AI326" s="1">
        <f>(Table1[[#This Row],[2050_DWELLINGS]]/Table1[[#This Row],[2020_DWELLINGS]])-1</f>
        <v>0.72160028420369615</v>
      </c>
      <c r="AJ326" s="1">
        <f>(Table1[[#This Row],[2050_OCCUPANTS]]/Table1[[#This Row],[2020_OCCUPANTS]])-1</f>
        <v>0.7026022304832642</v>
      </c>
      <c r="AK326" s="1">
        <f>(Table1[[#This Row],[2050_TOTAL_REPL_COST_USD]]/Table1[[#This Row],[2020_TOTAL_REPL_COST_USD]])-1</f>
        <v>0.81916951180208408</v>
      </c>
      <c r="AL326"/>
      <c r="AM326"/>
    </row>
    <row r="327" spans="1:39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199669.797835078</v>
      </c>
      <c r="G327" s="2">
        <v>222800.465094018</v>
      </c>
      <c r="H327" s="2">
        <v>246712.55487567399</v>
      </c>
      <c r="I327" s="2">
        <v>271418.04456373199</v>
      </c>
      <c r="J327" s="2">
        <v>295796.11141359201</v>
      </c>
      <c r="K327" s="2">
        <v>319097.26084055298</v>
      </c>
      <c r="L327" s="2">
        <v>341349.65820397501</v>
      </c>
      <c r="M327" s="2">
        <v>208140.671598838</v>
      </c>
      <c r="N327" s="2">
        <v>232487.27759256499</v>
      </c>
      <c r="O327" s="2">
        <v>257718.34992910901</v>
      </c>
      <c r="P327" s="2">
        <v>283865.56781635899</v>
      </c>
      <c r="Q327" s="2">
        <v>309742.938654278</v>
      </c>
      <c r="R327" s="2">
        <v>334553.21823734301</v>
      </c>
      <c r="S327" s="2">
        <v>358335.039378908</v>
      </c>
      <c r="T327" s="2">
        <v>755932.99999999895</v>
      </c>
      <c r="U327" s="2">
        <v>843047.95539033401</v>
      </c>
      <c r="V327" s="2">
        <v>932973.07063196902</v>
      </c>
      <c r="W327" s="2">
        <v>1025708.3457249</v>
      </c>
      <c r="X327" s="2">
        <v>1117038.5408921901</v>
      </c>
      <c r="Y327" s="2">
        <v>1204153.49628252</v>
      </c>
      <c r="Z327" s="2">
        <v>1287053.2118959101</v>
      </c>
      <c r="AA327" s="2">
        <v>9718734265.4473495</v>
      </c>
      <c r="AB327" s="2">
        <v>10936883595.8806</v>
      </c>
      <c r="AC327" s="2">
        <v>12223098576.9673</v>
      </c>
      <c r="AD327" s="2">
        <v>13587153856.284901</v>
      </c>
      <c r="AE327" s="2">
        <v>14968812868.959999</v>
      </c>
      <c r="AF327" s="2">
        <v>16326059086.337601</v>
      </c>
      <c r="AG327" s="2">
        <v>17680025069.007999</v>
      </c>
      <c r="AH327" s="1">
        <f>(Table1[[#This Row],[2050_BUILDINGS]]/Table1[[#This Row],[2020_BUILDINGS]])-1</f>
        <v>0.70957081093416452</v>
      </c>
      <c r="AI327" s="1">
        <f>(Table1[[#This Row],[2050_DWELLINGS]]/Table1[[#This Row],[2020_DWELLINGS]])-1</f>
        <v>0.72160028420369771</v>
      </c>
      <c r="AJ327" s="1">
        <f>(Table1[[#This Row],[2050_OCCUPANTS]]/Table1[[#This Row],[2020_OCCUPANTS]])-1</f>
        <v>0.70260223048327286</v>
      </c>
      <c r="AK327" s="1">
        <f>(Table1[[#This Row],[2050_TOTAL_REPL_COST_USD]]/Table1[[#This Row],[2020_TOTAL_REPL_COST_USD]])-1</f>
        <v>0.81916951180207986</v>
      </c>
      <c r="AL327"/>
      <c r="AM327"/>
    </row>
    <row r="328" spans="1:39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274872.31316090602</v>
      </c>
      <c r="G328" s="2">
        <v>306714.78549952101</v>
      </c>
      <c r="H328" s="2">
        <v>339632.99096704897</v>
      </c>
      <c r="I328" s="2">
        <v>373643.418041948</v>
      </c>
      <c r="J328" s="2">
        <v>407203.103573089</v>
      </c>
      <c r="K328" s="2">
        <v>439280.26752948802</v>
      </c>
      <c r="L328" s="2">
        <v>469913.683313841</v>
      </c>
      <c r="M328" s="2">
        <v>286533.609416947</v>
      </c>
      <c r="N328" s="2">
        <v>320049.98485115601</v>
      </c>
      <c r="O328" s="2">
        <v>354783.94708216097</v>
      </c>
      <c r="P328" s="2">
        <v>390779.10679743998</v>
      </c>
      <c r="Q328" s="2">
        <v>426402.78578075703</v>
      </c>
      <c r="R328" s="2">
        <v>460557.47023032501</v>
      </c>
      <c r="S328" s="2">
        <v>493296.34340612899</v>
      </c>
      <c r="T328" s="2">
        <v>1040643.375</v>
      </c>
      <c r="U328" s="2">
        <v>1160568.8197025999</v>
      </c>
      <c r="V328" s="2">
        <v>1284362.8271375401</v>
      </c>
      <c r="W328" s="2">
        <v>1412025.3973048299</v>
      </c>
      <c r="X328" s="2">
        <v>1537753.68610594</v>
      </c>
      <c r="Y328" s="2">
        <v>1657679.1308085399</v>
      </c>
      <c r="Z328" s="2">
        <v>1771801.7314126301</v>
      </c>
      <c r="AA328" s="2">
        <v>13379143954.190701</v>
      </c>
      <c r="AB328" s="2">
        <v>15056090231.8053</v>
      </c>
      <c r="AC328" s="2">
        <v>16826738025.847401</v>
      </c>
      <c r="AD328" s="2">
        <v>18704543452.460201</v>
      </c>
      <c r="AE328" s="2">
        <v>20606582784.0536</v>
      </c>
      <c r="AF328" s="2">
        <v>22475014621.740101</v>
      </c>
      <c r="AG328" s="2">
        <v>24338930775.474899</v>
      </c>
      <c r="AH328" s="1">
        <f>(Table1[[#This Row],[2050_BUILDINGS]]/Table1[[#This Row],[2020_BUILDINGS]])-1</f>
        <v>0.70957081093416918</v>
      </c>
      <c r="AI328" s="1">
        <f>(Table1[[#This Row],[2050_DWELLINGS]]/Table1[[#This Row],[2020_DWELLINGS]])-1</f>
        <v>0.7216002842037037</v>
      </c>
      <c r="AJ328" s="1">
        <f>(Table1[[#This Row],[2050_OCCUPANTS]]/Table1[[#This Row],[2020_OCCUPANTS]])-1</f>
        <v>0.70260223048326242</v>
      </c>
      <c r="AK328" s="1">
        <f>(Table1[[#This Row],[2050_TOTAL_REPL_COST_USD]]/Table1[[#This Row],[2020_TOTAL_REPL_COST_USD]])-1</f>
        <v>0.81916951180208386</v>
      </c>
      <c r="AL328"/>
      <c r="AM328"/>
    </row>
    <row r="329" spans="1:39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251067.30538556201</v>
      </c>
      <c r="G329" s="2">
        <v>280152.09619237599</v>
      </c>
      <c r="H329" s="2">
        <v>310219.45746940299</v>
      </c>
      <c r="I329" s="2">
        <v>341284.449728949</v>
      </c>
      <c r="J329" s="2">
        <v>371937.73640958301</v>
      </c>
      <c r="K329" s="2">
        <v>401236.89363037399</v>
      </c>
      <c r="L329" s="2">
        <v>429217.33686705102</v>
      </c>
      <c r="M329" s="2">
        <v>261718.68818450201</v>
      </c>
      <c r="N329" s="2">
        <v>292332.415590477</v>
      </c>
      <c r="O329" s="2">
        <v>324058.28205705603</v>
      </c>
      <c r="P329" s="2">
        <v>356936.12141713599</v>
      </c>
      <c r="Q329" s="2">
        <v>389474.65171657002</v>
      </c>
      <c r="R329" s="2">
        <v>420671.408102969</v>
      </c>
      <c r="S329" s="2">
        <v>450574.96795985801</v>
      </c>
      <c r="T329" s="2">
        <v>950519.625</v>
      </c>
      <c r="U329" s="2">
        <v>1060059.0613382801</v>
      </c>
      <c r="V329" s="2">
        <v>1173132.02788104</v>
      </c>
      <c r="W329" s="2">
        <v>1289738.5246282499</v>
      </c>
      <c r="X329" s="2">
        <v>1404578.2562732301</v>
      </c>
      <c r="Y329" s="2">
        <v>1514117.6926115199</v>
      </c>
      <c r="Z329" s="2">
        <v>1618356.83364312</v>
      </c>
      <c r="AA329" s="2">
        <v>12220458227.7367</v>
      </c>
      <c r="AB329" s="2">
        <v>13752174457.5578</v>
      </c>
      <c r="AC329" s="2">
        <v>15369477289.2796</v>
      </c>
      <c r="AD329" s="2">
        <v>17084657487.228701</v>
      </c>
      <c r="AE329" s="2">
        <v>18821972840.052101</v>
      </c>
      <c r="AF329" s="2">
        <v>20528591238.209599</v>
      </c>
      <c r="AG329" s="2">
        <v>22231085028.149399</v>
      </c>
      <c r="AH329" s="1">
        <f>(Table1[[#This Row],[2050_BUILDINGS]]/Table1[[#This Row],[2020_BUILDINGS]])-1</f>
        <v>0.70957081093416541</v>
      </c>
      <c r="AI329" s="1">
        <f>(Table1[[#This Row],[2050_DWELLINGS]]/Table1[[#This Row],[2020_DWELLINGS]])-1</f>
        <v>0.72160028420369926</v>
      </c>
      <c r="AJ329" s="1">
        <f>(Table1[[#This Row],[2050_OCCUPANTS]]/Table1[[#This Row],[2020_OCCUPANTS]])-1</f>
        <v>0.70260223048326864</v>
      </c>
      <c r="AK329" s="1">
        <f>(Table1[[#This Row],[2050_TOTAL_REPL_COST_USD]]/Table1[[#This Row],[2020_TOTAL_REPL_COST_USD]])-1</f>
        <v>0.81916951180207298</v>
      </c>
      <c r="AL329"/>
      <c r="AM329"/>
    </row>
    <row r="330" spans="1:39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186879.595866922</v>
      </c>
      <c r="G330" s="2">
        <v>208528.58733359099</v>
      </c>
      <c r="H330" s="2">
        <v>230908.94592152501</v>
      </c>
      <c r="I330" s="2">
        <v>254031.88178192201</v>
      </c>
      <c r="J330" s="2">
        <v>276848.36845298699</v>
      </c>
      <c r="K330" s="2">
        <v>298656.921550948</v>
      </c>
      <c r="L330" s="2">
        <v>319483.90225326398</v>
      </c>
      <c r="M330" s="2">
        <v>194807.85283304899</v>
      </c>
      <c r="N330" s="2">
        <v>217594.893928754</v>
      </c>
      <c r="O330" s="2">
        <v>241209.745311721</v>
      </c>
      <c r="P330" s="2">
        <v>265682.056922163</v>
      </c>
      <c r="Q330" s="2">
        <v>289901.807013174</v>
      </c>
      <c r="R330" s="2">
        <v>313122.82026655698</v>
      </c>
      <c r="S330" s="2">
        <v>335381.25480249</v>
      </c>
      <c r="T330" s="2">
        <v>707510.375</v>
      </c>
      <c r="U330" s="2">
        <v>789045.02788104001</v>
      </c>
      <c r="V330" s="2">
        <v>873209.83085501799</v>
      </c>
      <c r="W330" s="2">
        <v>960004.78392193303</v>
      </c>
      <c r="X330" s="2">
        <v>1045484.66194237</v>
      </c>
      <c r="Y330" s="2">
        <v>1127019.31482341</v>
      </c>
      <c r="Z330" s="2">
        <v>1204608.74256505</v>
      </c>
      <c r="AA330" s="2">
        <v>9096183556.8390293</v>
      </c>
      <c r="AB330" s="2">
        <v>10236302177.9083</v>
      </c>
      <c r="AC330" s="2">
        <v>11440126384.020901</v>
      </c>
      <c r="AD330" s="2">
        <v>12716804690.419399</v>
      </c>
      <c r="AE330" s="2">
        <v>14009959091.9072</v>
      </c>
      <c r="AF330" s="2">
        <v>15280264502.8685</v>
      </c>
      <c r="AG330" s="2">
        <v>16547499800.357</v>
      </c>
      <c r="AH330" s="1">
        <f>(Table1[[#This Row],[2050_BUILDINGS]]/Table1[[#This Row],[2020_BUILDINGS]])-1</f>
        <v>0.70957081093417096</v>
      </c>
      <c r="AI330" s="1">
        <f>(Table1[[#This Row],[2050_DWELLINGS]]/Table1[[#This Row],[2020_DWELLINGS]])-1</f>
        <v>0.72160028420370148</v>
      </c>
      <c r="AJ330" s="1">
        <f>(Table1[[#This Row],[2050_OCCUPANTS]]/Table1[[#This Row],[2020_OCCUPANTS]])-1</f>
        <v>0.70260223048326331</v>
      </c>
      <c r="AK330" s="1">
        <f>(Table1[[#This Row],[2050_TOTAL_REPL_COST_USD]]/Table1[[#This Row],[2020_TOTAL_REPL_COST_USD]])-1</f>
        <v>0.81916951180208386</v>
      </c>
      <c r="AL330"/>
      <c r="AM330"/>
    </row>
    <row r="331" spans="1:39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352588.55331227701</v>
      </c>
      <c r="G331" s="2">
        <v>393434.03216989501</v>
      </c>
      <c r="H331" s="2">
        <v>435659.39241066203</v>
      </c>
      <c r="I331" s="2">
        <v>479285.78439599002</v>
      </c>
      <c r="J331" s="2">
        <v>522333.99407185102</v>
      </c>
      <c r="K331" s="2">
        <v>563480.52026682405</v>
      </c>
      <c r="L331" s="2">
        <v>602775.09901217499</v>
      </c>
      <c r="M331" s="2">
        <v>367546.915358208</v>
      </c>
      <c r="N331" s="2">
        <v>410539.56962273997</v>
      </c>
      <c r="O331" s="2">
        <v>455094.06604691898</v>
      </c>
      <c r="P331" s="2">
        <v>501266.34562032699</v>
      </c>
      <c r="Q331" s="2">
        <v>546962.11356417194</v>
      </c>
      <c r="R331" s="2">
        <v>590773.54964671703</v>
      </c>
      <c r="S331" s="2">
        <v>632768.87393888505</v>
      </c>
      <c r="T331" s="2">
        <v>1334870.49999999</v>
      </c>
      <c r="U331" s="2">
        <v>1488703.1598513001</v>
      </c>
      <c r="V331" s="2">
        <v>1647498.16356877</v>
      </c>
      <c r="W331" s="2">
        <v>1811255.5111524099</v>
      </c>
      <c r="X331" s="2">
        <v>1972531.68680297</v>
      </c>
      <c r="Y331" s="2">
        <v>2126364.3466542698</v>
      </c>
      <c r="Z331" s="2">
        <v>2272753.4907063199</v>
      </c>
      <c r="AA331" s="2">
        <v>17161906767.2463</v>
      </c>
      <c r="AB331" s="2">
        <v>19312985772.647701</v>
      </c>
      <c r="AC331" s="2">
        <v>21584259066.5914</v>
      </c>
      <c r="AD331" s="2">
        <v>23992987290.826</v>
      </c>
      <c r="AE331" s="2">
        <v>26432801212.270302</v>
      </c>
      <c r="AF331" s="2">
        <v>28829505598.523998</v>
      </c>
      <c r="AG331" s="2">
        <v>31220417555.364399</v>
      </c>
      <c r="AH331" s="1">
        <f>(Table1[[#This Row],[2050_BUILDINGS]]/Table1[[#This Row],[2020_BUILDINGS]])-1</f>
        <v>0.70957081093416918</v>
      </c>
      <c r="AI331" s="1">
        <f>(Table1[[#This Row],[2050_DWELLINGS]]/Table1[[#This Row],[2020_DWELLINGS]])-1</f>
        <v>0.72160028420370237</v>
      </c>
      <c r="AJ331" s="1">
        <f>(Table1[[#This Row],[2050_OCCUPANTS]]/Table1[[#This Row],[2020_OCCUPANTS]])-1</f>
        <v>0.70260223048328441</v>
      </c>
      <c r="AK331" s="1">
        <f>(Table1[[#This Row],[2050_TOTAL_REPL_COST_USD]]/Table1[[#This Row],[2020_TOTAL_REPL_COST_USD]])-1</f>
        <v>0.81916951180208786</v>
      </c>
      <c r="AL331"/>
      <c r="AM331"/>
    </row>
    <row r="332" spans="1:39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288378.49120863102</v>
      </c>
      <c r="G332" s="2">
        <v>321785.58129990101</v>
      </c>
      <c r="H332" s="2">
        <v>356321.26194688003</v>
      </c>
      <c r="I332" s="2">
        <v>392002.83180902601</v>
      </c>
      <c r="J332" s="2">
        <v>427211.51240553701</v>
      </c>
      <c r="K332" s="2">
        <v>460864.82596638001</v>
      </c>
      <c r="L332" s="2">
        <v>493003.45107150998</v>
      </c>
      <c r="M332" s="2">
        <v>300612.77912647399</v>
      </c>
      <c r="N332" s="2">
        <v>335776.02153292601</v>
      </c>
      <c r="O332" s="2">
        <v>372216.67831166601</v>
      </c>
      <c r="P332" s="2">
        <v>409980.50301317102</v>
      </c>
      <c r="Q332" s="2">
        <v>447354.593835101</v>
      </c>
      <c r="R332" s="2">
        <v>483187.50932960201</v>
      </c>
      <c r="S332" s="2">
        <v>517535.04597940203</v>
      </c>
      <c r="T332" s="2">
        <v>1091776.62499999</v>
      </c>
      <c r="U332" s="2">
        <v>1217594.7490706299</v>
      </c>
      <c r="V332" s="2">
        <v>1347471.5223048299</v>
      </c>
      <c r="W332" s="2">
        <v>1481406.9447025999</v>
      </c>
      <c r="X332" s="2">
        <v>1613313.0425185801</v>
      </c>
      <c r="Y332" s="2">
        <v>1739131.16658921</v>
      </c>
      <c r="Z332" s="2">
        <v>1858861.31691449</v>
      </c>
      <c r="AA332" s="2">
        <v>14036544105.8955</v>
      </c>
      <c r="AB332" s="2">
        <v>15795889133.466</v>
      </c>
      <c r="AC332" s="2">
        <v>17653539812.924702</v>
      </c>
      <c r="AD332" s="2">
        <v>19623613442.686699</v>
      </c>
      <c r="AE332" s="2">
        <v>21619111739.1749</v>
      </c>
      <c r="AF332" s="2">
        <v>23579351197.5695</v>
      </c>
      <c r="AG332" s="2">
        <v>25534853088.510399</v>
      </c>
      <c r="AH332" s="1">
        <f>(Table1[[#This Row],[2050_BUILDINGS]]/Table1[[#This Row],[2020_BUILDINGS]])-1</f>
        <v>0.70957081093416385</v>
      </c>
      <c r="AI332" s="1">
        <f>(Table1[[#This Row],[2050_DWELLINGS]]/Table1[[#This Row],[2020_DWELLINGS]])-1</f>
        <v>0.72160028420370104</v>
      </c>
      <c r="AJ332" s="1">
        <f>(Table1[[#This Row],[2050_OCCUPANTS]]/Table1[[#This Row],[2020_OCCUPANTS]])-1</f>
        <v>0.70260223048327952</v>
      </c>
      <c r="AK332" s="1">
        <f>(Table1[[#This Row],[2050_TOTAL_REPL_COST_USD]]/Table1[[#This Row],[2020_TOTAL_REPL_COST_USD]])-1</f>
        <v>0.81916951180208852</v>
      </c>
      <c r="AL332"/>
      <c r="AM332"/>
    </row>
    <row r="333" spans="1:39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1222409.18818635</v>
      </c>
      <c r="G333" s="2">
        <v>1364018.68793435</v>
      </c>
      <c r="H333" s="2">
        <v>1510412.1764577299</v>
      </c>
      <c r="I333" s="2">
        <v>1661662.98114012</v>
      </c>
      <c r="J333" s="2">
        <v>1810909.25288774</v>
      </c>
      <c r="K333" s="2">
        <v>1953562.4706685699</v>
      </c>
      <c r="L333" s="2">
        <v>2089795.0671411201</v>
      </c>
      <c r="M333" s="2">
        <v>1274269.1791968099</v>
      </c>
      <c r="N333" s="2">
        <v>1423322.8427482101</v>
      </c>
      <c r="O333" s="2">
        <v>1577791.3451777101</v>
      </c>
      <c r="P333" s="2">
        <v>1737868.6314645801</v>
      </c>
      <c r="Q333" s="2">
        <v>1896293.8726445199</v>
      </c>
      <c r="R333" s="2">
        <v>2048186.21716857</v>
      </c>
      <c r="S333" s="2">
        <v>2193782.1810572501</v>
      </c>
      <c r="T333" s="2">
        <v>4627938</v>
      </c>
      <c r="U333" s="2">
        <v>5161269.1449814104</v>
      </c>
      <c r="V333" s="2">
        <v>5711804.52044609</v>
      </c>
      <c r="W333" s="2">
        <v>6279544.1263940502</v>
      </c>
      <c r="X333" s="2">
        <v>6838681.6171003701</v>
      </c>
      <c r="Y333" s="2">
        <v>7372012.7620817795</v>
      </c>
      <c r="Z333" s="2">
        <v>7879537.5613382896</v>
      </c>
      <c r="AA333" s="2">
        <v>59499584776.648003</v>
      </c>
      <c r="AB333" s="2">
        <v>66957282186.321198</v>
      </c>
      <c r="AC333" s="2">
        <v>74831687969.823898</v>
      </c>
      <c r="AD333" s="2">
        <v>83182644021.821594</v>
      </c>
      <c r="AE333" s="2">
        <v>91641372834.826904</v>
      </c>
      <c r="AF333" s="2">
        <v>99950642763.191101</v>
      </c>
      <c r="AG333" s="2">
        <v>108239830590.561</v>
      </c>
      <c r="AH333" s="1">
        <f>(Table1[[#This Row],[2050_BUILDINGS]]/Table1[[#This Row],[2020_BUILDINGS]])-1</f>
        <v>0.70957081093417096</v>
      </c>
      <c r="AI333" s="1">
        <f>(Table1[[#This Row],[2050_DWELLINGS]]/Table1[[#This Row],[2020_DWELLINGS]])-1</f>
        <v>0.72160028420370526</v>
      </c>
      <c r="AJ333" s="1">
        <f>(Table1[[#This Row],[2050_OCCUPANTS]]/Table1[[#This Row],[2020_OCCUPANTS]])-1</f>
        <v>0.70260223048327131</v>
      </c>
      <c r="AK333" s="1">
        <f>(Table1[[#This Row],[2050_TOTAL_REPL_COST_USD]]/Table1[[#This Row],[2020_TOTAL_REPL_COST_USD]])-1</f>
        <v>0.81916951180207631</v>
      </c>
      <c r="AL333"/>
      <c r="AM333"/>
    </row>
    <row r="334" spans="1:39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209392.14878246799</v>
      </c>
      <c r="G334" s="2">
        <v>233649.09786859099</v>
      </c>
      <c r="H334" s="2">
        <v>258725.51861698899</v>
      </c>
      <c r="I334" s="2">
        <v>284633.97161586798</v>
      </c>
      <c r="J334" s="2">
        <v>310199.058855907</v>
      </c>
      <c r="K334" s="2">
        <v>334634.79125266499</v>
      </c>
      <c r="L334" s="2">
        <v>357970.70559729199</v>
      </c>
      <c r="M334" s="2">
        <v>218275.48756825601</v>
      </c>
      <c r="N334" s="2">
        <v>243807.58205556299</v>
      </c>
      <c r="O334" s="2">
        <v>270267.20944998099</v>
      </c>
      <c r="P334" s="2">
        <v>297687.59148801502</v>
      </c>
      <c r="Q334" s="2">
        <v>324824.98704479198</v>
      </c>
      <c r="R334" s="2">
        <v>350843.33238354401</v>
      </c>
      <c r="S334" s="2">
        <v>375783.14143221098</v>
      </c>
      <c r="T334" s="2">
        <v>792740.99999999895</v>
      </c>
      <c r="U334" s="2">
        <v>884097.769516728</v>
      </c>
      <c r="V334" s="2">
        <v>978401.53159851301</v>
      </c>
      <c r="W334" s="2">
        <v>1075652.28624535</v>
      </c>
      <c r="X334" s="2">
        <v>1171429.54460966</v>
      </c>
      <c r="Y334" s="2">
        <v>1262786.31412639</v>
      </c>
      <c r="Z334" s="2">
        <v>1349722.59479553</v>
      </c>
      <c r="AA334" s="2">
        <v>10191960293.207199</v>
      </c>
      <c r="AB334" s="2">
        <v>11469423928.684099</v>
      </c>
      <c r="AC334" s="2">
        <v>12818267477.4135</v>
      </c>
      <c r="AD334" s="2">
        <v>14248741535.5397</v>
      </c>
      <c r="AE334" s="2">
        <v>15697676490.578199</v>
      </c>
      <c r="AF334" s="2">
        <v>17121009938.9263</v>
      </c>
      <c r="AG334" s="2">
        <v>18540903430.899899</v>
      </c>
      <c r="AH334" s="1">
        <f>(Table1[[#This Row],[2050_BUILDINGS]]/Table1[[#This Row],[2020_BUILDINGS]])-1</f>
        <v>0.70957081093416918</v>
      </c>
      <c r="AI334" s="1">
        <f>(Table1[[#This Row],[2050_DWELLINGS]]/Table1[[#This Row],[2020_DWELLINGS]])-1</f>
        <v>0.72160028420370104</v>
      </c>
      <c r="AJ334" s="1">
        <f>(Table1[[#This Row],[2050_OCCUPANTS]]/Table1[[#This Row],[2020_OCCUPANTS]])-1</f>
        <v>0.7026022304832622</v>
      </c>
      <c r="AK334" s="1">
        <f>(Table1[[#This Row],[2050_TOTAL_REPL_COST_USD]]/Table1[[#This Row],[2020_TOTAL_REPL_COST_USD]])-1</f>
        <v>0.81916951180207742</v>
      </c>
      <c r="AL334"/>
      <c r="AM334"/>
    </row>
    <row r="335" spans="1:39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464969.78980674699</v>
      </c>
      <c r="G335" s="2">
        <v>518834.02771398902</v>
      </c>
      <c r="H335" s="2">
        <v>574517.95928585401</v>
      </c>
      <c r="I335" s="2">
        <v>632049.47617965005</v>
      </c>
      <c r="J335" s="2">
        <v>688818.52559009497</v>
      </c>
      <c r="K335" s="2">
        <v>743079.76423901098</v>
      </c>
      <c r="L335" s="2">
        <v>794898.78061981103</v>
      </c>
      <c r="M335" s="2">
        <v>484695.85972879</v>
      </c>
      <c r="N335" s="2">
        <v>541391.64644342195</v>
      </c>
      <c r="O335" s="2">
        <v>600147.08431195701</v>
      </c>
      <c r="P335" s="2">
        <v>661035.94450456602</v>
      </c>
      <c r="Q335" s="2">
        <v>721296.41358760302</v>
      </c>
      <c r="R335" s="2">
        <v>779071.95404421596</v>
      </c>
      <c r="S335" s="2">
        <v>834452.52986144298</v>
      </c>
      <c r="T335" s="2">
        <v>1760336.375</v>
      </c>
      <c r="U335" s="2">
        <v>1963200.4182156101</v>
      </c>
      <c r="V335" s="2">
        <v>2172608.4628252699</v>
      </c>
      <c r="W335" s="2">
        <v>2388560.5088289902</v>
      </c>
      <c r="X335" s="2">
        <v>2601240.5541356802</v>
      </c>
      <c r="Y335" s="2">
        <v>2804104.5973513001</v>
      </c>
      <c r="Z335" s="2">
        <v>2997152.6384758302</v>
      </c>
      <c r="AA335" s="2">
        <v>22631954745.2299</v>
      </c>
      <c r="AB335" s="2">
        <v>25468651352.658699</v>
      </c>
      <c r="AC335" s="2">
        <v>28463852008.3741</v>
      </c>
      <c r="AD335" s="2">
        <v>31640318872.095699</v>
      </c>
      <c r="AE335" s="2">
        <v>34857779437.858101</v>
      </c>
      <c r="AF335" s="2">
        <v>38018390082.294899</v>
      </c>
      <c r="AG335" s="2">
        <v>41171362065.006699</v>
      </c>
      <c r="AH335" s="1">
        <f>(Table1[[#This Row],[2050_BUILDINGS]]/Table1[[#This Row],[2020_BUILDINGS]])-1</f>
        <v>0.70957081093417007</v>
      </c>
      <c r="AI335" s="1">
        <f>(Table1[[#This Row],[2050_DWELLINGS]]/Table1[[#This Row],[2020_DWELLINGS]])-1</f>
        <v>0.72160028420370281</v>
      </c>
      <c r="AJ335" s="1">
        <f>(Table1[[#This Row],[2050_OCCUPANTS]]/Table1[[#This Row],[2020_OCCUPANTS]])-1</f>
        <v>0.70260223048326775</v>
      </c>
      <c r="AK335" s="1">
        <f>(Table1[[#This Row],[2050_TOTAL_REPL_COST_USD]]/Table1[[#This Row],[2020_TOTAL_REPL_COST_USD]])-1</f>
        <v>0.81916951180208231</v>
      </c>
      <c r="AL335"/>
      <c r="AM335"/>
    </row>
    <row r="336" spans="1:39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143074.71996253901</v>
      </c>
      <c r="G336" s="2">
        <v>159649.15323438001</v>
      </c>
      <c r="H336" s="2">
        <v>176783.520005539</v>
      </c>
      <c r="I336" s="2">
        <v>194486.402749859</v>
      </c>
      <c r="J336" s="2">
        <v>211954.66848453201</v>
      </c>
      <c r="K336" s="2">
        <v>228651.261886311</v>
      </c>
      <c r="L336" s="2">
        <v>244596.36503053599</v>
      </c>
      <c r="M336" s="2">
        <v>149144.580826469</v>
      </c>
      <c r="N336" s="2">
        <v>166590.30307569899</v>
      </c>
      <c r="O336" s="2">
        <v>184669.79555801899</v>
      </c>
      <c r="P336" s="2">
        <v>203405.758220274</v>
      </c>
      <c r="Q336" s="2">
        <v>221948.36018684501</v>
      </c>
      <c r="R336" s="2">
        <v>239726.330826508</v>
      </c>
      <c r="S336" s="2">
        <v>256767.35273829001</v>
      </c>
      <c r="T336" s="2">
        <v>541668.8125</v>
      </c>
      <c r="U336" s="2">
        <v>604091.61245353101</v>
      </c>
      <c r="V336" s="2">
        <v>668528.05111524102</v>
      </c>
      <c r="W336" s="2">
        <v>734978.12848513003</v>
      </c>
      <c r="X336" s="2">
        <v>800421.38650092902</v>
      </c>
      <c r="Y336" s="2">
        <v>862844.18645446002</v>
      </c>
      <c r="Z336" s="2">
        <v>922246.52834572399</v>
      </c>
      <c r="AA336" s="2">
        <v>6964023595.4349499</v>
      </c>
      <c r="AB336" s="2">
        <v>7836896589.8186197</v>
      </c>
      <c r="AC336" s="2">
        <v>8758542478.3100204</v>
      </c>
      <c r="AD336" s="2">
        <v>9735965349.5596504</v>
      </c>
      <c r="AE336" s="2">
        <v>10726002292.8808</v>
      </c>
      <c r="AF336" s="2">
        <v>11698546085.567499</v>
      </c>
      <c r="AG336" s="2">
        <v>12668739404.2855</v>
      </c>
      <c r="AH336" s="1">
        <f>(Table1[[#This Row],[2050_BUILDINGS]]/Table1[[#This Row],[2020_BUILDINGS]])-1</f>
        <v>0.7095708109341623</v>
      </c>
      <c r="AI336" s="1">
        <f>(Table1[[#This Row],[2050_DWELLINGS]]/Table1[[#This Row],[2020_DWELLINGS]])-1</f>
        <v>0.72160028420369504</v>
      </c>
      <c r="AJ336" s="1">
        <f>(Table1[[#This Row],[2050_OCCUPANTS]]/Table1[[#This Row],[2020_OCCUPANTS]])-1</f>
        <v>0.70260223048326975</v>
      </c>
      <c r="AK336" s="1">
        <f>(Table1[[#This Row],[2050_TOTAL_REPL_COST_USD]]/Table1[[#This Row],[2020_TOTAL_REPL_COST_USD]])-1</f>
        <v>0.81916951180207076</v>
      </c>
      <c r="AL336"/>
      <c r="AM336"/>
    </row>
    <row r="337" spans="1:39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370970.03815774899</v>
      </c>
      <c r="G337" s="2">
        <v>413944.91271915199</v>
      </c>
      <c r="H337" s="2">
        <v>458371.60596426198</v>
      </c>
      <c r="I337" s="2">
        <v>504272.37088543101</v>
      </c>
      <c r="J337" s="2">
        <v>549564.81114208698</v>
      </c>
      <c r="K337" s="2">
        <v>592856.427529554</v>
      </c>
      <c r="L337" s="2">
        <v>634199.54896561999</v>
      </c>
      <c r="M337" s="2">
        <v>386708.22388960898</v>
      </c>
      <c r="N337" s="2">
        <v>431942.21246691298</v>
      </c>
      <c r="O337" s="2">
        <v>478819.46665825398</v>
      </c>
      <c r="P337" s="2">
        <v>527398.84382257098</v>
      </c>
      <c r="Q337" s="2">
        <v>575476.86739573395</v>
      </c>
      <c r="R337" s="2">
        <v>621572.32331058499</v>
      </c>
      <c r="S337" s="2">
        <v>665756.98815225798</v>
      </c>
      <c r="T337" s="2">
        <v>1404461.25</v>
      </c>
      <c r="U337" s="2">
        <v>1566313.6617100299</v>
      </c>
      <c r="V337" s="2">
        <v>1733387.1189591</v>
      </c>
      <c r="W337" s="2">
        <v>1905681.6217472099</v>
      </c>
      <c r="X337" s="2">
        <v>2075365.60176579</v>
      </c>
      <c r="Y337" s="2">
        <v>2237218.0134758302</v>
      </c>
      <c r="Z337" s="2">
        <v>2391238.85687732</v>
      </c>
      <c r="AA337" s="2">
        <v>18056607761.359798</v>
      </c>
      <c r="AB337" s="2">
        <v>20319828881.891499</v>
      </c>
      <c r="AC337" s="2">
        <v>22709510374.967999</v>
      </c>
      <c r="AD337" s="2">
        <v>25243812730.678902</v>
      </c>
      <c r="AE337" s="2">
        <v>27810821372.9995</v>
      </c>
      <c r="AF337" s="2">
        <v>30332473052.468498</v>
      </c>
      <c r="AG337" s="2">
        <v>32848030326.034599</v>
      </c>
      <c r="AH337" s="1">
        <f>(Table1[[#This Row],[2050_BUILDINGS]]/Table1[[#This Row],[2020_BUILDINGS]])-1</f>
        <v>0.70957081093416208</v>
      </c>
      <c r="AI337" s="1">
        <f>(Table1[[#This Row],[2050_DWELLINGS]]/Table1[[#This Row],[2020_DWELLINGS]])-1</f>
        <v>0.72160028420369771</v>
      </c>
      <c r="AJ337" s="1">
        <f>(Table1[[#This Row],[2050_OCCUPANTS]]/Table1[[#This Row],[2020_OCCUPANTS]])-1</f>
        <v>0.70260223048326886</v>
      </c>
      <c r="AK337" s="1">
        <f>(Table1[[#This Row],[2050_TOTAL_REPL_COST_USD]]/Table1[[#This Row],[2020_TOTAL_REPL_COST_USD]])-1</f>
        <v>0.81916951180208253</v>
      </c>
      <c r="AL337"/>
      <c r="AM337"/>
    </row>
    <row r="338" spans="1:39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165871.38512916499</v>
      </c>
      <c r="G338" s="2">
        <v>185086.68888968401</v>
      </c>
      <c r="H338" s="2">
        <v>204951.142584841</v>
      </c>
      <c r="I338" s="2">
        <v>225474.69616823</v>
      </c>
      <c r="J338" s="2">
        <v>245726.25027906901</v>
      </c>
      <c r="K338" s="2">
        <v>265083.17842973501</v>
      </c>
      <c r="L338" s="2">
        <v>283568.87838604097</v>
      </c>
      <c r="M338" s="2">
        <v>172908.38110794401</v>
      </c>
      <c r="N338" s="2">
        <v>193133.79978998899</v>
      </c>
      <c r="O338" s="2">
        <v>214093.96984141399</v>
      </c>
      <c r="P338" s="2">
        <v>235815.208082036</v>
      </c>
      <c r="Q338" s="2">
        <v>257312.27669694801</v>
      </c>
      <c r="R338" s="2">
        <v>277922.88222920703</v>
      </c>
      <c r="S338" s="2">
        <v>297679.11805663898</v>
      </c>
      <c r="T338" s="2">
        <v>627975.0625</v>
      </c>
      <c r="U338" s="2">
        <v>700343.93587360601</v>
      </c>
      <c r="V338" s="2">
        <v>775047.28903345705</v>
      </c>
      <c r="W338" s="2">
        <v>852085.12197955302</v>
      </c>
      <c r="X338" s="2">
        <v>927955.71503252699</v>
      </c>
      <c r="Y338" s="2">
        <v>1000324.58840613</v>
      </c>
      <c r="Z338" s="2">
        <v>1069191.7421003699</v>
      </c>
      <c r="AA338" s="2">
        <v>8073629220.7976103</v>
      </c>
      <c r="AB338" s="2">
        <v>9085580547.05686</v>
      </c>
      <c r="AC338" s="2">
        <v>10154075946.9618</v>
      </c>
      <c r="AD338" s="2">
        <v>11287235498.5133</v>
      </c>
      <c r="AE338" s="2">
        <v>12435018972.496201</v>
      </c>
      <c r="AF338" s="2">
        <v>13562522042.4582</v>
      </c>
      <c r="AG338" s="2">
        <v>14687300128.0693</v>
      </c>
      <c r="AH338" s="1">
        <f>(Table1[[#This Row],[2050_BUILDINGS]]/Table1[[#This Row],[2020_BUILDINGS]])-1</f>
        <v>0.70957081093417207</v>
      </c>
      <c r="AI338" s="1">
        <f>(Table1[[#This Row],[2050_DWELLINGS]]/Table1[[#This Row],[2020_DWELLINGS]])-1</f>
        <v>0.72160028420370526</v>
      </c>
      <c r="AJ338" s="1">
        <f>(Table1[[#This Row],[2050_OCCUPANTS]]/Table1[[#This Row],[2020_OCCUPANTS]])-1</f>
        <v>0.70260223048326842</v>
      </c>
      <c r="AK338" s="1">
        <f>(Table1[[#This Row],[2050_TOTAL_REPL_COST_USD]]/Table1[[#This Row],[2020_TOTAL_REPL_COST_USD]])-1</f>
        <v>0.8191695118020681</v>
      </c>
      <c r="AL338"/>
      <c r="AM338"/>
    </row>
    <row r="339" spans="1:39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398928.89581063302</v>
      </c>
      <c r="G339" s="2">
        <v>445142.65296880901</v>
      </c>
      <c r="H339" s="2">
        <v>492917.647868136</v>
      </c>
      <c r="I339" s="2">
        <v>542277.81063976896</v>
      </c>
      <c r="J339" s="2">
        <v>590983.80120948295</v>
      </c>
      <c r="K339" s="2">
        <v>637538.17203973699</v>
      </c>
      <c r="L339" s="2">
        <v>681997.19591605605</v>
      </c>
      <c r="M339" s="2">
        <v>415853.21963811101</v>
      </c>
      <c r="N339" s="2">
        <v>464496.35320724797</v>
      </c>
      <c r="O339" s="2">
        <v>514906.60020739498</v>
      </c>
      <c r="P339" s="2">
        <v>567147.25389352301</v>
      </c>
      <c r="Q339" s="2">
        <v>618848.76852809498</v>
      </c>
      <c r="R339" s="2">
        <v>668418.295547902</v>
      </c>
      <c r="S339" s="2">
        <v>715933.02111599804</v>
      </c>
      <c r="T339" s="2">
        <v>1510311.12499999</v>
      </c>
      <c r="U339" s="2">
        <v>1684361.84944237</v>
      </c>
      <c r="V339" s="2">
        <v>1864027.1133828899</v>
      </c>
      <c r="W339" s="2">
        <v>2049306.9168215599</v>
      </c>
      <c r="X339" s="2">
        <v>2231779.4505111501</v>
      </c>
      <c r="Y339" s="2">
        <v>2405830.1749535301</v>
      </c>
      <c r="Z339" s="2">
        <v>2571459.0901486999</v>
      </c>
      <c r="AA339" s="2">
        <v>19417478112.509701</v>
      </c>
      <c r="AB339" s="2">
        <v>21851271167.799801</v>
      </c>
      <c r="AC339" s="2">
        <v>24421055520.483101</v>
      </c>
      <c r="AD339" s="2">
        <v>27146360360.2883</v>
      </c>
      <c r="AE339" s="2">
        <v>29906836457.772701</v>
      </c>
      <c r="AF339" s="2">
        <v>32618537179.224998</v>
      </c>
      <c r="AG339" s="2">
        <v>35323684178.3619</v>
      </c>
      <c r="AH339" s="1">
        <f>(Table1[[#This Row],[2050_BUILDINGS]]/Table1[[#This Row],[2020_BUILDINGS]])-1</f>
        <v>0.70957081093416785</v>
      </c>
      <c r="AI339" s="1">
        <f>(Table1[[#This Row],[2050_DWELLINGS]]/Table1[[#This Row],[2020_DWELLINGS]])-1</f>
        <v>0.72160028420370592</v>
      </c>
      <c r="AJ339" s="1">
        <f>(Table1[[#This Row],[2050_OCCUPANTS]]/Table1[[#This Row],[2020_OCCUPANTS]])-1</f>
        <v>0.7026022304832833</v>
      </c>
      <c r="AK339" s="1">
        <f>(Table1[[#This Row],[2050_TOTAL_REPL_COST_USD]]/Table1[[#This Row],[2020_TOTAL_REPL_COST_USD]])-1</f>
        <v>0.81916951180208275</v>
      </c>
      <c r="AL339"/>
      <c r="AM339"/>
    </row>
    <row r="340" spans="1:39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51366.170183801201</v>
      </c>
      <c r="G340" s="2">
        <v>57316.6634670618</v>
      </c>
      <c r="H340" s="2">
        <v>63468.182056715297</v>
      </c>
      <c r="I340" s="2">
        <v>69823.8072015816</v>
      </c>
      <c r="J340" s="2">
        <v>76095.200993426697</v>
      </c>
      <c r="K340" s="2">
        <v>82089.551766156597</v>
      </c>
      <c r="L340" s="2">
        <v>87814.105215703399</v>
      </c>
      <c r="M340" s="2">
        <v>53545.349749627101</v>
      </c>
      <c r="N340" s="2">
        <v>59808.650060597101</v>
      </c>
      <c r="O340" s="2">
        <v>66299.484275940995</v>
      </c>
      <c r="P340" s="2">
        <v>73026.002048743307</v>
      </c>
      <c r="Q340" s="2">
        <v>79683.100161636699</v>
      </c>
      <c r="R340" s="2">
        <v>86065.683092000894</v>
      </c>
      <c r="S340" s="2">
        <v>92183.689346744606</v>
      </c>
      <c r="T340" s="2">
        <v>194467.984375</v>
      </c>
      <c r="U340" s="2">
        <v>216878.79298327101</v>
      </c>
      <c r="V340" s="2">
        <v>240012.530901486</v>
      </c>
      <c r="W340" s="2">
        <v>263869.19812964601</v>
      </c>
      <c r="X340" s="2">
        <v>287364.40070283401</v>
      </c>
      <c r="Y340" s="2">
        <v>309775.20931110601</v>
      </c>
      <c r="Z340" s="2">
        <v>331101.62395446002</v>
      </c>
      <c r="AA340" s="2">
        <v>2500198646.2792201</v>
      </c>
      <c r="AB340" s="2">
        <v>2813574362.0597301</v>
      </c>
      <c r="AC340" s="2">
        <v>3144460346.4589601</v>
      </c>
      <c r="AD340" s="2">
        <v>3495371182.13484</v>
      </c>
      <c r="AE340" s="2">
        <v>3850810676.4927802</v>
      </c>
      <c r="AF340" s="2">
        <v>4199969842.9718499</v>
      </c>
      <c r="AG340" s="2">
        <v>4548285150.7600098</v>
      </c>
      <c r="AH340" s="1">
        <f>(Table1[[#This Row],[2050_BUILDINGS]]/Table1[[#This Row],[2020_BUILDINGS]])-1</f>
        <v>0.70957081093416607</v>
      </c>
      <c r="AI340" s="1">
        <f>(Table1[[#This Row],[2050_DWELLINGS]]/Table1[[#This Row],[2020_DWELLINGS]])-1</f>
        <v>0.72160028420370126</v>
      </c>
      <c r="AJ340" s="1">
        <f>(Table1[[#This Row],[2050_OCCUPANTS]]/Table1[[#This Row],[2020_OCCUPANTS]])-1</f>
        <v>0.70260223048326664</v>
      </c>
      <c r="AK340" s="1">
        <f>(Table1[[#This Row],[2050_TOTAL_REPL_COST_USD]]/Table1[[#This Row],[2020_TOTAL_REPL_COST_USD]])-1</f>
        <v>0.81916951180208786</v>
      </c>
      <c r="AL340"/>
      <c r="AM340"/>
    </row>
    <row r="341" spans="1:39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570853.39067498595</v>
      </c>
      <c r="G341" s="2">
        <v>636983.67165141902</v>
      </c>
      <c r="H341" s="2">
        <v>705348.02959631698</v>
      </c>
      <c r="I341" s="2">
        <v>775980.707696005</v>
      </c>
      <c r="J341" s="2">
        <v>845677.28810140898</v>
      </c>
      <c r="K341" s="2">
        <v>912294.97540929099</v>
      </c>
      <c r="L341" s="2">
        <v>975914.29402075498</v>
      </c>
      <c r="M341" s="2">
        <v>595071.51010242198</v>
      </c>
      <c r="N341" s="2">
        <v>664678.14432372397</v>
      </c>
      <c r="O341" s="2">
        <v>736813.45647333004</v>
      </c>
      <c r="P341" s="2">
        <v>811568.01700022595</v>
      </c>
      <c r="Q341" s="2">
        <v>885551.08827463095</v>
      </c>
      <c r="R341" s="2">
        <v>956483.35933990905</v>
      </c>
      <c r="S341" s="2">
        <v>1024475.2809138499</v>
      </c>
      <c r="T341" s="2">
        <v>2161202.7499999902</v>
      </c>
      <c r="U341" s="2">
        <v>2410263.2899628198</v>
      </c>
      <c r="V341" s="2">
        <v>2667358.0408921898</v>
      </c>
      <c r="W341" s="2">
        <v>2932487.0027880999</v>
      </c>
      <c r="X341" s="2">
        <v>3193598.8592007398</v>
      </c>
      <c r="Y341" s="2">
        <v>3442659.39916356</v>
      </c>
      <c r="Z341" s="2">
        <v>3679668.6226765802</v>
      </c>
      <c r="AA341" s="2">
        <v>27785736594.386101</v>
      </c>
      <c r="AB341" s="2">
        <v>31268409903.849899</v>
      </c>
      <c r="AC341" s="2">
        <v>34945682035.395798</v>
      </c>
      <c r="AD341" s="2">
        <v>38845498581.059601</v>
      </c>
      <c r="AE341" s="2">
        <v>42795643974.574097</v>
      </c>
      <c r="AF341" s="2">
        <v>46675993499.4972</v>
      </c>
      <c r="AG341" s="2">
        <v>50546964875.470497</v>
      </c>
      <c r="AH341" s="1">
        <f>(Table1[[#This Row],[2050_BUILDINGS]]/Table1[[#This Row],[2020_BUILDINGS]])-1</f>
        <v>0.70957081093416763</v>
      </c>
      <c r="AI341" s="1">
        <f>(Table1[[#This Row],[2050_DWELLINGS]]/Table1[[#This Row],[2020_DWELLINGS]])-1</f>
        <v>0.72160028420369215</v>
      </c>
      <c r="AJ341" s="1">
        <f>(Table1[[#This Row],[2050_OCCUPANTS]]/Table1[[#This Row],[2020_OCCUPANTS]])-1</f>
        <v>0.7026022304832793</v>
      </c>
      <c r="AK341" s="1">
        <f>(Table1[[#This Row],[2050_TOTAL_REPL_COST_USD]]/Table1[[#This Row],[2020_TOTAL_REPL_COST_USD]])-1</f>
        <v>0.81916951180207809</v>
      </c>
      <c r="AL341"/>
      <c r="AM341"/>
    </row>
    <row r="342" spans="1:39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507693.66894686403</v>
      </c>
      <c r="G342" s="2">
        <v>566507.237414442</v>
      </c>
      <c r="H342" s="2">
        <v>627307.70260779303</v>
      </c>
      <c r="I342" s="2">
        <v>690125.51901696494</v>
      </c>
      <c r="J342" s="2">
        <v>752110.80840489198</v>
      </c>
      <c r="K342" s="2">
        <v>811357.85613829002</v>
      </c>
      <c r="L342" s="2">
        <v>867938.277327633</v>
      </c>
      <c r="M342" s="2">
        <v>529232.27431902499</v>
      </c>
      <c r="N342" s="2">
        <v>591137.56924784998</v>
      </c>
      <c r="O342" s="2">
        <v>655291.76695272303</v>
      </c>
      <c r="P342" s="2">
        <v>721775.41708841803</v>
      </c>
      <c r="Q342" s="2">
        <v>787572.93622173998</v>
      </c>
      <c r="R342" s="2">
        <v>850657.19836702198</v>
      </c>
      <c r="S342" s="2">
        <v>911126.43387740594</v>
      </c>
      <c r="T342" s="2">
        <v>1922085.375</v>
      </c>
      <c r="U342" s="2">
        <v>2143589.6375464601</v>
      </c>
      <c r="V342" s="2">
        <v>2372239.1988847498</v>
      </c>
      <c r="W342" s="2">
        <v>2608034.0590148699</v>
      </c>
      <c r="X342" s="2">
        <v>2840256.2697490701</v>
      </c>
      <c r="Y342" s="2">
        <v>3061760.53229554</v>
      </c>
      <c r="Z342" s="2">
        <v>3272546.8466542698</v>
      </c>
      <c r="AA342" s="2">
        <v>24711498234.8008</v>
      </c>
      <c r="AB342" s="2">
        <v>27808845503.1325</v>
      </c>
      <c r="AC342" s="2">
        <v>31079261008.544601</v>
      </c>
      <c r="AD342" s="2">
        <v>34547598418.166901</v>
      </c>
      <c r="AE342" s="2">
        <v>38060696247.603699</v>
      </c>
      <c r="AF342" s="2">
        <v>41511720484.798897</v>
      </c>
      <c r="AG342" s="2">
        <v>44954404179.700699</v>
      </c>
      <c r="AH342" s="1">
        <f>(Table1[[#This Row],[2050_BUILDINGS]]/Table1[[#This Row],[2020_BUILDINGS]])-1</f>
        <v>0.70957081093416718</v>
      </c>
      <c r="AI342" s="1">
        <f>(Table1[[#This Row],[2050_DWELLINGS]]/Table1[[#This Row],[2020_DWELLINGS]])-1</f>
        <v>0.7216002842037037</v>
      </c>
      <c r="AJ342" s="1">
        <f>(Table1[[#This Row],[2050_OCCUPANTS]]/Table1[[#This Row],[2020_OCCUPANTS]])-1</f>
        <v>0.70260223048326864</v>
      </c>
      <c r="AK342" s="1">
        <f>(Table1[[#This Row],[2050_TOTAL_REPL_COST_USD]]/Table1[[#This Row],[2020_TOTAL_REPL_COST_USD]])-1</f>
        <v>0.81916951180208675</v>
      </c>
      <c r="AL342"/>
      <c r="AM342"/>
    </row>
    <row r="343" spans="1:39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403609.73181711102</v>
      </c>
      <c r="G343" s="2">
        <v>450365.73853597802</v>
      </c>
      <c r="H343" s="2">
        <v>498701.30179393501</v>
      </c>
      <c r="I343" s="2">
        <v>548640.63250655495</v>
      </c>
      <c r="J343" s="2">
        <v>597918.11528148095</v>
      </c>
      <c r="K343" s="2">
        <v>645018.73226619896</v>
      </c>
      <c r="L343" s="2">
        <v>689999.41652349802</v>
      </c>
      <c r="M343" s="2">
        <v>420732.637359749</v>
      </c>
      <c r="N343" s="2">
        <v>469946.52560088201</v>
      </c>
      <c r="O343" s="2">
        <v>520948.261715336</v>
      </c>
      <c r="P343" s="2">
        <v>573801.881610087</v>
      </c>
      <c r="Q343" s="2">
        <v>626110.03646007704</v>
      </c>
      <c r="R343" s="2">
        <v>676261.18799827399</v>
      </c>
      <c r="S343" s="2">
        <v>724333.42805231595</v>
      </c>
      <c r="T343" s="2">
        <v>1528032.375</v>
      </c>
      <c r="U343" s="2">
        <v>1704125.32527881</v>
      </c>
      <c r="V343" s="2">
        <v>1885898.6933085399</v>
      </c>
      <c r="W343" s="2">
        <v>2073352.47908921</v>
      </c>
      <c r="X343" s="2">
        <v>2257966.0559944198</v>
      </c>
      <c r="Y343" s="2">
        <v>2434059.0062732301</v>
      </c>
      <c r="Z343" s="2">
        <v>2601631.3299256498</v>
      </c>
      <c r="AA343" s="2">
        <v>19645313277.268501</v>
      </c>
      <c r="AB343" s="2">
        <v>22107663266.601601</v>
      </c>
      <c r="AC343" s="2">
        <v>24707600208.513802</v>
      </c>
      <c r="AD343" s="2">
        <v>27464882438.667801</v>
      </c>
      <c r="AE343" s="2">
        <v>30257748608.788799</v>
      </c>
      <c r="AF343" s="2">
        <v>33001267096.537399</v>
      </c>
      <c r="AG343" s="2">
        <v>35738154963.807503</v>
      </c>
      <c r="AH343" s="1">
        <f>(Table1[[#This Row],[2050_BUILDINGS]]/Table1[[#This Row],[2020_BUILDINGS]])-1</f>
        <v>0.70957081093416163</v>
      </c>
      <c r="AI343" s="1">
        <f>(Table1[[#This Row],[2050_DWELLINGS]]/Table1[[#This Row],[2020_DWELLINGS]])-1</f>
        <v>0.72160028420369948</v>
      </c>
      <c r="AJ343" s="1">
        <f>(Table1[[#This Row],[2050_OCCUPANTS]]/Table1[[#This Row],[2020_OCCUPANTS]])-1</f>
        <v>0.70260223048327086</v>
      </c>
      <c r="AK343" s="1">
        <f>(Table1[[#This Row],[2050_TOTAL_REPL_COST_USD]]/Table1[[#This Row],[2020_TOTAL_REPL_COST_USD]])-1</f>
        <v>0.81916951180208208</v>
      </c>
      <c r="AL343"/>
      <c r="AM343"/>
    </row>
    <row r="344" spans="1:39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162860.80228963101</v>
      </c>
      <c r="G344" s="2">
        <v>181727.346294435</v>
      </c>
      <c r="H344" s="2">
        <v>201231.25809525</v>
      </c>
      <c r="I344" s="2">
        <v>221382.30705298501</v>
      </c>
      <c r="J344" s="2">
        <v>241266.29335679999</v>
      </c>
      <c r="K344" s="2">
        <v>260271.891254385</v>
      </c>
      <c r="L344" s="2">
        <v>278422.07383967401</v>
      </c>
      <c r="M344" s="2">
        <v>169770.07606172</v>
      </c>
      <c r="N344" s="2">
        <v>189628.40129748301</v>
      </c>
      <c r="O344" s="2">
        <v>210208.14208908399</v>
      </c>
      <c r="P344" s="2">
        <v>231535.13760333299</v>
      </c>
      <c r="Q344" s="2">
        <v>252642.03219382299</v>
      </c>
      <c r="R344" s="2">
        <v>272878.553098529</v>
      </c>
      <c r="S344" s="2">
        <v>292276.21119714098</v>
      </c>
      <c r="T344" s="2">
        <v>616577.25</v>
      </c>
      <c r="U344" s="2">
        <v>687632.62081784301</v>
      </c>
      <c r="V344" s="2">
        <v>760980.10037174704</v>
      </c>
      <c r="W344" s="2">
        <v>836619.68866171001</v>
      </c>
      <c r="X344" s="2">
        <v>911113.22258364304</v>
      </c>
      <c r="Y344" s="2">
        <v>982168.59340148699</v>
      </c>
      <c r="Z344" s="2">
        <v>1049785.80111524</v>
      </c>
      <c r="AA344" s="2">
        <v>7927092013.2740698</v>
      </c>
      <c r="AB344" s="2">
        <v>8920676318.0310402</v>
      </c>
      <c r="AC344" s="2">
        <v>9969778415.6339397</v>
      </c>
      <c r="AD344" s="2">
        <v>11082371003.8258</v>
      </c>
      <c r="AE344" s="2">
        <v>12209322088.740601</v>
      </c>
      <c r="AF344" s="2">
        <v>13316360861.0704</v>
      </c>
      <c r="AG344" s="2">
        <v>14420724107.797899</v>
      </c>
      <c r="AH344" s="1">
        <f>(Table1[[#This Row],[2050_BUILDINGS]]/Table1[[#This Row],[2020_BUILDINGS]])-1</f>
        <v>0.70957081093416985</v>
      </c>
      <c r="AI344" s="1">
        <f>(Table1[[#This Row],[2050_DWELLINGS]]/Table1[[#This Row],[2020_DWELLINGS]])-1</f>
        <v>0.72160028420370037</v>
      </c>
      <c r="AJ344" s="1">
        <f>(Table1[[#This Row],[2050_OCCUPANTS]]/Table1[[#This Row],[2020_OCCUPANTS]])-1</f>
        <v>0.70260223048326864</v>
      </c>
      <c r="AK344" s="1">
        <f>(Table1[[#This Row],[2050_TOTAL_REPL_COST_USD]]/Table1[[#This Row],[2020_TOTAL_REPL_COST_USD]])-1</f>
        <v>0.81916951180207276</v>
      </c>
      <c r="AL344"/>
      <c r="AM344"/>
    </row>
    <row r="345" spans="1:39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326756.65803180699</v>
      </c>
      <c r="G345" s="2">
        <v>364609.65139147302</v>
      </c>
      <c r="H345" s="2">
        <v>403741.43110141403</v>
      </c>
      <c r="I345" s="2">
        <v>444171.59797210398</v>
      </c>
      <c r="J345" s="2">
        <v>484065.94223199697</v>
      </c>
      <c r="K345" s="2">
        <v>522197.92712709098</v>
      </c>
      <c r="L345" s="2">
        <v>558613.64484957396</v>
      </c>
      <c r="M345" s="2">
        <v>340619.11711007898</v>
      </c>
      <c r="N345" s="2">
        <v>380461.97614626802</v>
      </c>
      <c r="O345" s="2">
        <v>421752.25121359603</v>
      </c>
      <c r="P345" s="2">
        <v>464541.78486517398</v>
      </c>
      <c r="Q345" s="2">
        <v>506889.71782913402</v>
      </c>
      <c r="R345" s="2">
        <v>547491.37180633203</v>
      </c>
      <c r="S345" s="2">
        <v>586409.96882192395</v>
      </c>
      <c r="T345" s="2">
        <v>1237073.12499999</v>
      </c>
      <c r="U345" s="2">
        <v>1379635.4553903299</v>
      </c>
      <c r="V345" s="2">
        <v>1526796.5706319599</v>
      </c>
      <c r="W345" s="2">
        <v>1678556.4707249</v>
      </c>
      <c r="X345" s="2">
        <v>1828016.9783921901</v>
      </c>
      <c r="Y345" s="2">
        <v>1970579.30878252</v>
      </c>
      <c r="Z345" s="2">
        <v>2106243.4618958998</v>
      </c>
      <c r="AA345" s="2">
        <v>15904564252.124901</v>
      </c>
      <c r="AB345" s="2">
        <v>17898047535.584801</v>
      </c>
      <c r="AC345" s="2">
        <v>20002919245.213501</v>
      </c>
      <c r="AD345" s="2">
        <v>22235175446.5676</v>
      </c>
      <c r="AE345" s="2">
        <v>24496239896.055</v>
      </c>
      <c r="AF345" s="2">
        <v>26717353168.694</v>
      </c>
      <c r="AG345" s="2">
        <v>28933098385.962898</v>
      </c>
      <c r="AH345" s="1">
        <f>(Table1[[#This Row],[2050_BUILDINGS]]/Table1[[#This Row],[2020_BUILDINGS]])-1</f>
        <v>0.70957081093416519</v>
      </c>
      <c r="AI345" s="1">
        <f>(Table1[[#This Row],[2050_DWELLINGS]]/Table1[[#This Row],[2020_DWELLINGS]])-1</f>
        <v>0.72160028420369593</v>
      </c>
      <c r="AJ345" s="1">
        <f>(Table1[[#This Row],[2050_OCCUPANTS]]/Table1[[#This Row],[2020_OCCUPANTS]])-1</f>
        <v>0.70260223048327641</v>
      </c>
      <c r="AK345" s="1">
        <f>(Table1[[#This Row],[2050_TOTAL_REPL_COST_USD]]/Table1[[#This Row],[2020_TOTAL_REPL_COST_USD]])-1</f>
        <v>0.81916951180208186</v>
      </c>
      <c r="AL345"/>
      <c r="AM345"/>
    </row>
    <row r="346" spans="1:39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218344.68924873401</v>
      </c>
      <c r="G346" s="2">
        <v>243638.74177710299</v>
      </c>
      <c r="H346" s="2">
        <v>269787.30239705101</v>
      </c>
      <c r="I346" s="2">
        <v>296803.46872348001</v>
      </c>
      <c r="J346" s="2">
        <v>323461.58872225002</v>
      </c>
      <c r="K346" s="2">
        <v>348942.06842389301</v>
      </c>
      <c r="L346" s="2">
        <v>373275.70746212697</v>
      </c>
      <c r="M346" s="2">
        <v>227607.83429955001</v>
      </c>
      <c r="N346" s="2">
        <v>254231.550943729</v>
      </c>
      <c r="O346" s="2">
        <v>281822.45707208302</v>
      </c>
      <c r="P346" s="2">
        <v>310415.19481315301</v>
      </c>
      <c r="Q346" s="2">
        <v>338712.84701414499</v>
      </c>
      <c r="R346" s="2">
        <v>365843.60411649197</v>
      </c>
      <c r="S346" s="2">
        <v>391849.71221709403</v>
      </c>
      <c r="T346" s="2">
        <v>826634.56249999895</v>
      </c>
      <c r="U346" s="2">
        <v>921897.28159851301</v>
      </c>
      <c r="V346" s="2">
        <v>1020232.99163568</v>
      </c>
      <c r="W346" s="2">
        <v>1121641.6926115199</v>
      </c>
      <c r="X346" s="2">
        <v>1221513.89811802</v>
      </c>
      <c r="Y346" s="2">
        <v>1316776.61721654</v>
      </c>
      <c r="Z346" s="2">
        <v>1407429.8499070599</v>
      </c>
      <c r="AA346" s="2">
        <v>10627716540.4498</v>
      </c>
      <c r="AB346" s="2">
        <v>11959798006.4293</v>
      </c>
      <c r="AC346" s="2">
        <v>13366311226.743299</v>
      </c>
      <c r="AD346" s="2">
        <v>14857945060.753099</v>
      </c>
      <c r="AE346" s="2">
        <v>16368829085.4839</v>
      </c>
      <c r="AF346" s="2">
        <v>17853017013.6558</v>
      </c>
      <c r="AG346" s="2">
        <v>19333617910.460899</v>
      </c>
      <c r="AH346" s="1">
        <f>(Table1[[#This Row],[2050_BUILDINGS]]/Table1[[#This Row],[2020_BUILDINGS]])-1</f>
        <v>0.70957081093416741</v>
      </c>
      <c r="AI346" s="1">
        <f>(Table1[[#This Row],[2050_DWELLINGS]]/Table1[[#This Row],[2020_DWELLINGS]])-1</f>
        <v>0.72160028420370037</v>
      </c>
      <c r="AJ346" s="1">
        <f>(Table1[[#This Row],[2050_OCCUPANTS]]/Table1[[#This Row],[2020_OCCUPANTS]])-1</f>
        <v>0.70260223048326953</v>
      </c>
      <c r="AK346" s="1">
        <f>(Table1[[#This Row],[2050_TOTAL_REPL_COST_USD]]/Table1[[#This Row],[2020_TOTAL_REPL_COST_USD]])-1</f>
        <v>0.81916951180207476</v>
      </c>
      <c r="AL346"/>
      <c r="AM346"/>
    </row>
    <row r="347" spans="1:39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154031.67978902999</v>
      </c>
      <c r="G347" s="2">
        <v>171875.41765607899</v>
      </c>
      <c r="H347" s="2">
        <v>190321.96989517499</v>
      </c>
      <c r="I347" s="2">
        <v>209380.57624387101</v>
      </c>
      <c r="J347" s="2">
        <v>228186.59812402699</v>
      </c>
      <c r="K347" s="2">
        <v>246161.851398008</v>
      </c>
      <c r="L347" s="2">
        <v>263328.06372648402</v>
      </c>
      <c r="M347" s="2">
        <v>160566.383230712</v>
      </c>
      <c r="N347" s="2">
        <v>179348.13519839401</v>
      </c>
      <c r="O347" s="2">
        <v>198812.19284263701</v>
      </c>
      <c r="P347" s="2">
        <v>218982.99451946199</v>
      </c>
      <c r="Q347" s="2">
        <v>238945.62753609999</v>
      </c>
      <c r="R347" s="2">
        <v>258085.07216743901</v>
      </c>
      <c r="S347" s="2">
        <v>276431.13100355398</v>
      </c>
      <c r="T347" s="2">
        <v>583150.9375</v>
      </c>
      <c r="U347" s="2">
        <v>650354.20539033494</v>
      </c>
      <c r="V347" s="2">
        <v>719725.32063196902</v>
      </c>
      <c r="W347" s="2">
        <v>791264.28322490701</v>
      </c>
      <c r="X347" s="2">
        <v>861719.32214219298</v>
      </c>
      <c r="Y347" s="2">
        <v>928922.59003252699</v>
      </c>
      <c r="Z347" s="2">
        <v>992874.08689590998</v>
      </c>
      <c r="AA347" s="2">
        <v>7497343016.1257801</v>
      </c>
      <c r="AB347" s="2">
        <v>8437062441.0710096</v>
      </c>
      <c r="AC347" s="2">
        <v>9429289889.8624706</v>
      </c>
      <c r="AD347" s="2">
        <v>10481565838.836599</v>
      </c>
      <c r="AE347" s="2">
        <v>11547421871.774401</v>
      </c>
      <c r="AF347" s="2">
        <v>12594445092.194901</v>
      </c>
      <c r="AG347" s="2">
        <v>13638937834.4582</v>
      </c>
      <c r="AH347" s="1">
        <f>(Table1[[#This Row],[2050_BUILDINGS]]/Table1[[#This Row],[2020_BUILDINGS]])-1</f>
        <v>0.70957081093416741</v>
      </c>
      <c r="AI347" s="1">
        <f>(Table1[[#This Row],[2050_DWELLINGS]]/Table1[[#This Row],[2020_DWELLINGS]])-1</f>
        <v>0.72160028420369993</v>
      </c>
      <c r="AJ347" s="1">
        <f>(Table1[[#This Row],[2050_OCCUPANTS]]/Table1[[#This Row],[2020_OCCUPANTS]])-1</f>
        <v>0.70260223048326997</v>
      </c>
      <c r="AK347" s="1">
        <f>(Table1[[#This Row],[2050_TOTAL_REPL_COST_USD]]/Table1[[#This Row],[2020_TOTAL_REPL_COST_USD]])-1</f>
        <v>0.81916951180207076</v>
      </c>
      <c r="AL347"/>
      <c r="AM347"/>
    </row>
    <row r="348" spans="1:39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324659.84028289502</v>
      </c>
      <c r="G348" s="2">
        <v>362269.92863550101</v>
      </c>
      <c r="H348" s="2">
        <v>401150.597287026</v>
      </c>
      <c r="I348" s="2">
        <v>441321.32126833103</v>
      </c>
      <c r="J348" s="2">
        <v>480959.66104577598</v>
      </c>
      <c r="K348" s="2">
        <v>518846.95062781702</v>
      </c>
      <c r="L348" s="2">
        <v>555028.98643018596</v>
      </c>
      <c r="M348" s="2">
        <v>338433.343101134</v>
      </c>
      <c r="N348" s="2">
        <v>378020.52803875197</v>
      </c>
      <c r="O348" s="2">
        <v>419045.84084902902</v>
      </c>
      <c r="P348" s="2">
        <v>461560.79140819499</v>
      </c>
      <c r="Q348" s="2">
        <v>503636.97505875502</v>
      </c>
      <c r="R348" s="2">
        <v>543978.08570316504</v>
      </c>
      <c r="S348" s="2">
        <v>582646.93966692197</v>
      </c>
      <c r="T348" s="2">
        <v>1229134.75</v>
      </c>
      <c r="U348" s="2">
        <v>1370782.2490706299</v>
      </c>
      <c r="V348" s="2">
        <v>1516999.0223048299</v>
      </c>
      <c r="W348" s="2">
        <v>1667785.0697025999</v>
      </c>
      <c r="X348" s="2">
        <v>1816286.4800185801</v>
      </c>
      <c r="Y348" s="2">
        <v>1957933.97908921</v>
      </c>
      <c r="Z348" s="2">
        <v>2092727.56691449</v>
      </c>
      <c r="AA348" s="2">
        <v>15802503676.485901</v>
      </c>
      <c r="AB348" s="2">
        <v>17783194654.025902</v>
      </c>
      <c r="AC348" s="2">
        <v>19874559271.292599</v>
      </c>
      <c r="AD348" s="2">
        <v>22092490946.0975</v>
      </c>
      <c r="AE348" s="2">
        <v>24339046004.719898</v>
      </c>
      <c r="AF348" s="2">
        <v>26545906255.674599</v>
      </c>
      <c r="AG348" s="2">
        <v>28747432898.4035</v>
      </c>
      <c r="AH348" s="1">
        <f>(Table1[[#This Row],[2050_BUILDINGS]]/Table1[[#This Row],[2020_BUILDINGS]])-1</f>
        <v>0.70957081093416696</v>
      </c>
      <c r="AI348" s="1">
        <f>(Table1[[#This Row],[2050_DWELLINGS]]/Table1[[#This Row],[2020_DWELLINGS]])-1</f>
        <v>0.72160028420370392</v>
      </c>
      <c r="AJ348" s="1">
        <f>(Table1[[#This Row],[2050_OCCUPANTS]]/Table1[[#This Row],[2020_OCCUPANTS]])-1</f>
        <v>0.70260223048326464</v>
      </c>
      <c r="AK348" s="1">
        <f>(Table1[[#This Row],[2050_TOTAL_REPL_COST_USD]]/Table1[[#This Row],[2020_TOTAL_REPL_COST_USD]])-1</f>
        <v>0.8191695118020843</v>
      </c>
      <c r="AL348"/>
      <c r="AM348"/>
    </row>
    <row r="349" spans="1:39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36427.936798463103</v>
      </c>
      <c r="G349" s="2">
        <v>40647.916455631697</v>
      </c>
      <c r="H349" s="2">
        <v>45010.459537909897</v>
      </c>
      <c r="I349" s="2">
        <v>49517.751209908602</v>
      </c>
      <c r="J349" s="2">
        <v>53965.307565972202</v>
      </c>
      <c r="K349" s="2">
        <v>58216.390142607197</v>
      </c>
      <c r="L349" s="2">
        <v>62276.1374532072</v>
      </c>
      <c r="M349" s="2">
        <v>37973.370596863002</v>
      </c>
      <c r="N349" s="2">
        <v>42415.187206148898</v>
      </c>
      <c r="O349" s="2">
        <v>47018.366647399402</v>
      </c>
      <c r="P349" s="2">
        <v>51788.688503683297</v>
      </c>
      <c r="Q349" s="2">
        <v>56509.779222534002</v>
      </c>
      <c r="R349" s="2">
        <v>61036.188856857501</v>
      </c>
      <c r="S349" s="2">
        <v>65374.965611731903</v>
      </c>
      <c r="T349" s="2">
        <v>137913.09374999901</v>
      </c>
      <c r="U349" s="2">
        <v>153806.42425650501</v>
      </c>
      <c r="V349" s="2">
        <v>170212.44284386601</v>
      </c>
      <c r="W349" s="2">
        <v>187131.149512081</v>
      </c>
      <c r="X349" s="2">
        <v>203793.51213986901</v>
      </c>
      <c r="Y349" s="2">
        <v>219686.84264637501</v>
      </c>
      <c r="Z349" s="2">
        <v>234811.141031598</v>
      </c>
      <c r="AA349" s="2">
        <v>1773094586.2688501</v>
      </c>
      <c r="AB349" s="2">
        <v>1995334841.4363599</v>
      </c>
      <c r="AC349" s="2">
        <v>2229993054.8881698</v>
      </c>
      <c r="AD349" s="2">
        <v>2478852522.08529</v>
      </c>
      <c r="AE349" s="2">
        <v>2730923630.1670799</v>
      </c>
      <c r="AF349" s="2">
        <v>2978540846.0037098</v>
      </c>
      <c r="AG349" s="2">
        <v>3225559612.8816299</v>
      </c>
      <c r="AH349" s="1">
        <f>(Table1[[#This Row],[2050_BUILDINGS]]/Table1[[#This Row],[2020_BUILDINGS]])-1</f>
        <v>0.70957081093416829</v>
      </c>
      <c r="AI349" s="1">
        <f>(Table1[[#This Row],[2050_DWELLINGS]]/Table1[[#This Row],[2020_DWELLINGS]])-1</f>
        <v>0.72160028420370348</v>
      </c>
      <c r="AJ349" s="1">
        <f>(Table1[[#This Row],[2050_OCCUPANTS]]/Table1[[#This Row],[2020_OCCUPANTS]])-1</f>
        <v>0.70260223048327997</v>
      </c>
      <c r="AK349" s="1">
        <f>(Table1[[#This Row],[2050_TOTAL_REPL_COST_USD]]/Table1[[#This Row],[2020_TOTAL_REPL_COST_USD]])-1</f>
        <v>0.8191695118020883</v>
      </c>
      <c r="AL349"/>
      <c r="AM349"/>
    </row>
    <row r="350" spans="1:39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688721.774074674</v>
      </c>
      <c r="G350" s="2">
        <v>768506.47042252496</v>
      </c>
      <c r="H350" s="2">
        <v>850986.530375598</v>
      </c>
      <c r="I350" s="2">
        <v>936203.26756785798</v>
      </c>
      <c r="J350" s="2">
        <v>1020290.62395018</v>
      </c>
      <c r="K350" s="2">
        <v>1100663.36507235</v>
      </c>
      <c r="L350" s="2">
        <v>1177418.64181286</v>
      </c>
      <c r="M350" s="2">
        <v>717940.39035913604</v>
      </c>
      <c r="N350" s="2">
        <v>801919.22869374906</v>
      </c>
      <c r="O350" s="2">
        <v>888948.86006436194</v>
      </c>
      <c r="P350" s="2">
        <v>979138.55568021699</v>
      </c>
      <c r="Q350" s="2">
        <v>1068397.4668681601</v>
      </c>
      <c r="R350" s="2">
        <v>1153975.6562338399</v>
      </c>
      <c r="S350" s="2">
        <v>1236006.3800836001</v>
      </c>
      <c r="T350" s="2">
        <v>2607442.4999999902</v>
      </c>
      <c r="U350" s="2">
        <v>2907928.4386617099</v>
      </c>
      <c r="V350" s="2">
        <v>3218107.47211895</v>
      </c>
      <c r="W350" s="2">
        <v>3537979.6003717398</v>
      </c>
      <c r="X350" s="2">
        <v>3853005.1812267601</v>
      </c>
      <c r="Y350" s="2">
        <v>4153491.11988847</v>
      </c>
      <c r="Z350" s="2">
        <v>4439437.41635687</v>
      </c>
      <c r="AA350" s="2">
        <v>33522866140.165401</v>
      </c>
      <c r="AB350" s="2">
        <v>37724633142.6884</v>
      </c>
      <c r="AC350" s="2">
        <v>42161179246.406898</v>
      </c>
      <c r="AD350" s="2">
        <v>46866220179.455399</v>
      </c>
      <c r="AE350" s="2">
        <v>51631981735.2509</v>
      </c>
      <c r="AF350" s="2">
        <v>56313536145.700798</v>
      </c>
      <c r="AG350" s="2">
        <v>60983776030.4114</v>
      </c>
      <c r="AH350" s="1">
        <f>(Table1[[#This Row],[2050_BUILDINGS]]/Table1[[#This Row],[2020_BUILDINGS]])-1</f>
        <v>0.70957081093416918</v>
      </c>
      <c r="AI350" s="1">
        <f>(Table1[[#This Row],[2050_DWELLINGS]]/Table1[[#This Row],[2020_DWELLINGS]])-1</f>
        <v>0.7216002842036946</v>
      </c>
      <c r="AJ350" s="1">
        <f>(Table1[[#This Row],[2050_OCCUPANTS]]/Table1[[#This Row],[2020_OCCUPANTS]])-1</f>
        <v>0.70260223048327486</v>
      </c>
      <c r="AK350" s="1">
        <f>(Table1[[#This Row],[2050_TOTAL_REPL_COST_USD]]/Table1[[#This Row],[2020_TOTAL_REPL_COST_USD]])-1</f>
        <v>0.81916951180208675</v>
      </c>
      <c r="AL350"/>
      <c r="AM350"/>
    </row>
    <row r="351" spans="1:39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93980.799826556802</v>
      </c>
      <c r="G351" s="2">
        <v>104867.967706161</v>
      </c>
      <c r="H351" s="2">
        <v>116122.936397322</v>
      </c>
      <c r="I351" s="2">
        <v>127751.343428156</v>
      </c>
      <c r="J351" s="2">
        <v>139225.63871775899</v>
      </c>
      <c r="K351" s="2">
        <v>150193.04933151999</v>
      </c>
      <c r="L351" s="2">
        <v>160666.832171727</v>
      </c>
      <c r="M351" s="2">
        <v>97967.879996816206</v>
      </c>
      <c r="N351" s="2">
        <v>109427.36725608799</v>
      </c>
      <c r="O351" s="2">
        <v>121303.15610537901</v>
      </c>
      <c r="P351" s="2">
        <v>133610.15734906701</v>
      </c>
      <c r="Q351" s="2">
        <v>145790.14668708699</v>
      </c>
      <c r="R351" s="2">
        <v>157467.876340836</v>
      </c>
      <c r="S351" s="2">
        <v>168661.530045352</v>
      </c>
      <c r="T351" s="2">
        <v>355803.37499999901</v>
      </c>
      <c r="U351" s="2">
        <v>396806.73791821499</v>
      </c>
      <c r="V351" s="2">
        <v>439132.78996282502</v>
      </c>
      <c r="W351" s="2">
        <v>482781.53113382898</v>
      </c>
      <c r="X351" s="2">
        <v>525768.92774163501</v>
      </c>
      <c r="Y351" s="2">
        <v>566772.29065985105</v>
      </c>
      <c r="Z351" s="2">
        <v>605791.61988847598</v>
      </c>
      <c r="AA351" s="2">
        <v>4574424522.2451096</v>
      </c>
      <c r="AB351" s="2">
        <v>5147784387.5005398</v>
      </c>
      <c r="AC351" s="2">
        <v>5753181467.9907703</v>
      </c>
      <c r="AD351" s="2">
        <v>6395216505.5771503</v>
      </c>
      <c r="AE351" s="2">
        <v>7045537287.7218103</v>
      </c>
      <c r="AF351" s="2">
        <v>7684367428.55301</v>
      </c>
      <c r="AG351" s="2">
        <v>8321653624.9081097</v>
      </c>
      <c r="AH351" s="1">
        <f>(Table1[[#This Row],[2050_BUILDINGS]]/Table1[[#This Row],[2020_BUILDINGS]])-1</f>
        <v>0.70957081093415275</v>
      </c>
      <c r="AI351" s="1">
        <f>(Table1[[#This Row],[2050_DWELLINGS]]/Table1[[#This Row],[2020_DWELLINGS]])-1</f>
        <v>0.72160028420369238</v>
      </c>
      <c r="AJ351" s="1">
        <f>(Table1[[#This Row],[2050_OCCUPANTS]]/Table1[[#This Row],[2020_OCCUPANTS]])-1</f>
        <v>0.70260223048327641</v>
      </c>
      <c r="AK351" s="1">
        <f>(Table1[[#This Row],[2050_TOTAL_REPL_COST_USD]]/Table1[[#This Row],[2020_TOTAL_REPL_COST_USD]])-1</f>
        <v>0.81916951180208231</v>
      </c>
      <c r="AL351"/>
      <c r="AM351"/>
    </row>
    <row r="352" spans="1:39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439275.47683310602</v>
      </c>
      <c r="G352" s="2">
        <v>490163.16740928101</v>
      </c>
      <c r="H352" s="2">
        <v>542769.99505573802</v>
      </c>
      <c r="I352" s="2">
        <v>597122.31013185997</v>
      </c>
      <c r="J352" s="2">
        <v>650754.29181286402</v>
      </c>
      <c r="K352" s="2">
        <v>702017.04479938396</v>
      </c>
      <c r="L352" s="2">
        <v>750972.53315306595</v>
      </c>
      <c r="M352" s="2">
        <v>457911.480635955</v>
      </c>
      <c r="N352" s="2">
        <v>511474.248130697</v>
      </c>
      <c r="O352" s="2">
        <v>566982.85009162303</v>
      </c>
      <c r="P352" s="2">
        <v>624506.98108097096</v>
      </c>
      <c r="Q352" s="2">
        <v>681437.44596480904</v>
      </c>
      <c r="R352" s="2">
        <v>736020.29981842602</v>
      </c>
      <c r="S352" s="2">
        <v>788340.53520299902</v>
      </c>
      <c r="T352" s="2">
        <v>1663059.87499999</v>
      </c>
      <c r="U352" s="2">
        <v>1854713.61524163</v>
      </c>
      <c r="V352" s="2">
        <v>2052549.73420074</v>
      </c>
      <c r="W352" s="2">
        <v>2256568.23187732</v>
      </c>
      <c r="X352" s="2">
        <v>2457495.5401951601</v>
      </c>
      <c r="Y352" s="2">
        <v>2649149.2804367999</v>
      </c>
      <c r="Z352" s="2">
        <v>2831529.45260223</v>
      </c>
      <c r="AA352" s="2">
        <v>21381308915.807499</v>
      </c>
      <c r="AB352" s="2">
        <v>24061249166.069901</v>
      </c>
      <c r="AC352" s="2">
        <v>26890934502.824799</v>
      </c>
      <c r="AD352" s="2">
        <v>29891869244.812698</v>
      </c>
      <c r="AE352" s="2">
        <v>32931532369.602901</v>
      </c>
      <c r="AF352" s="2">
        <v>35917487109.793198</v>
      </c>
      <c r="AG352" s="2">
        <v>38896225302.058998</v>
      </c>
      <c r="AH352" s="1">
        <f>(Table1[[#This Row],[2050_BUILDINGS]]/Table1[[#This Row],[2020_BUILDINGS]])-1</f>
        <v>0.70957081093416696</v>
      </c>
      <c r="AI352" s="1">
        <f>(Table1[[#This Row],[2050_DWELLINGS]]/Table1[[#This Row],[2020_DWELLINGS]])-1</f>
        <v>0.72160028420370392</v>
      </c>
      <c r="AJ352" s="1">
        <f>(Table1[[#This Row],[2050_OCCUPANTS]]/Table1[[#This Row],[2020_OCCUPANTS]])-1</f>
        <v>0.7026022304832813</v>
      </c>
      <c r="AK352" s="1">
        <f>(Table1[[#This Row],[2050_TOTAL_REPL_COST_USD]]/Table1[[#This Row],[2020_TOTAL_REPL_COST_USD]])-1</f>
        <v>0.81916951180208053</v>
      </c>
      <c r="AL352"/>
      <c r="AM352"/>
    </row>
    <row r="353" spans="1:39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333302.59769328998</v>
      </c>
      <c r="G353" s="2">
        <v>371913.90279488399</v>
      </c>
      <c r="H353" s="2">
        <v>411829.61226579797</v>
      </c>
      <c r="I353" s="2">
        <v>453069.71958095703</v>
      </c>
      <c r="J353" s="2">
        <v>493763.27011236898</v>
      </c>
      <c r="K353" s="2">
        <v>532659.15580691304</v>
      </c>
      <c r="L353" s="2">
        <v>569804.39222498203</v>
      </c>
      <c r="M353" s="2">
        <v>347442.76441257098</v>
      </c>
      <c r="N353" s="2">
        <v>388083.79831308499</v>
      </c>
      <c r="O353" s="2">
        <v>430201.24443432398</v>
      </c>
      <c r="P353" s="2">
        <v>473847.98389499902</v>
      </c>
      <c r="Q353" s="2">
        <v>517044.27604967903</v>
      </c>
      <c r="R353" s="2">
        <v>558459.30588490097</v>
      </c>
      <c r="S353" s="2">
        <v>598157.56195720006</v>
      </c>
      <c r="T353" s="2">
        <v>1261855.5</v>
      </c>
      <c r="U353" s="2">
        <v>1407273.7918215599</v>
      </c>
      <c r="V353" s="2">
        <v>1557382.99628252</v>
      </c>
      <c r="W353" s="2">
        <v>1712183.1133828899</v>
      </c>
      <c r="X353" s="2">
        <v>1864637.77416356</v>
      </c>
      <c r="Y353" s="2">
        <v>2010056.0659851299</v>
      </c>
      <c r="Z353" s="2">
        <v>2148437.9888475798</v>
      </c>
      <c r="AA353" s="2">
        <v>16223181533.1427</v>
      </c>
      <c r="AB353" s="2">
        <v>18256600410.779301</v>
      </c>
      <c r="AC353" s="2">
        <v>20403639166.9478</v>
      </c>
      <c r="AD353" s="2">
        <v>22680614317.537899</v>
      </c>
      <c r="AE353" s="2">
        <v>24986974833.970699</v>
      </c>
      <c r="AF353" s="2">
        <v>27252583828.752201</v>
      </c>
      <c r="AG353" s="2">
        <v>29512717229.5238</v>
      </c>
      <c r="AH353" s="1">
        <f>(Table1[[#This Row],[2050_BUILDINGS]]/Table1[[#This Row],[2020_BUILDINGS]])-1</f>
        <v>0.70957081093416652</v>
      </c>
      <c r="AI353" s="1">
        <f>(Table1[[#This Row],[2050_DWELLINGS]]/Table1[[#This Row],[2020_DWELLINGS]])-1</f>
        <v>0.72160028420369615</v>
      </c>
      <c r="AJ353" s="1">
        <f>(Table1[[#This Row],[2050_OCCUPANTS]]/Table1[[#This Row],[2020_OCCUPANTS]])-1</f>
        <v>0.70260223048326842</v>
      </c>
      <c r="AK353" s="1">
        <f>(Table1[[#This Row],[2050_TOTAL_REPL_COST_USD]]/Table1[[#This Row],[2020_TOTAL_REPL_COST_USD]])-1</f>
        <v>0.81916951180208453</v>
      </c>
      <c r="AL353"/>
      <c r="AM353"/>
    </row>
    <row r="354" spans="1:39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288630.510826585</v>
      </c>
      <c r="G354" s="2">
        <v>322066.79602892901</v>
      </c>
      <c r="H354" s="2">
        <v>356632.65808439499</v>
      </c>
      <c r="I354" s="2">
        <v>392345.41077008401</v>
      </c>
      <c r="J354" s="2">
        <v>427584.860922936</v>
      </c>
      <c r="K354" s="2">
        <v>461267.58477437001</v>
      </c>
      <c r="L354" s="2">
        <v>493434.29645414802</v>
      </c>
      <c r="M354" s="2">
        <v>300875.490528528</v>
      </c>
      <c r="N354" s="2">
        <v>336069.462781996</v>
      </c>
      <c r="O354" s="2">
        <v>372541.96576521703</v>
      </c>
      <c r="P354" s="2">
        <v>410338.79301359801</v>
      </c>
      <c r="Q354" s="2">
        <v>447745.54578632402</v>
      </c>
      <c r="R354" s="2">
        <v>483609.77636828303</v>
      </c>
      <c r="S354" s="2">
        <v>517987.33000384201</v>
      </c>
      <c r="T354" s="2">
        <v>1092730.75</v>
      </c>
      <c r="U354" s="2">
        <v>1218658.82899628</v>
      </c>
      <c r="V354" s="2">
        <v>1348649.10408921</v>
      </c>
      <c r="W354" s="2">
        <v>1482701.57527881</v>
      </c>
      <c r="X354" s="2">
        <v>1614722.9484200701</v>
      </c>
      <c r="Y354" s="2">
        <v>1740651.0274163501</v>
      </c>
      <c r="Z354" s="2">
        <v>1860485.8122676499</v>
      </c>
      <c r="AA354" s="2">
        <v>14048810917.016399</v>
      </c>
      <c r="AB354" s="2">
        <v>15809693470.7034</v>
      </c>
      <c r="AC354" s="2">
        <v>17668967587.515598</v>
      </c>
      <c r="AD354" s="2">
        <v>19640762903.251499</v>
      </c>
      <c r="AE354" s="2">
        <v>21638005104.828499</v>
      </c>
      <c r="AF354" s="2">
        <v>23599957654.921902</v>
      </c>
      <c r="AG354" s="2">
        <v>25557168497.308498</v>
      </c>
      <c r="AH354" s="1">
        <f>(Table1[[#This Row],[2050_BUILDINGS]]/Table1[[#This Row],[2020_BUILDINGS]])-1</f>
        <v>0.70957081093416785</v>
      </c>
      <c r="AI354" s="1">
        <f>(Table1[[#This Row],[2050_DWELLINGS]]/Table1[[#This Row],[2020_DWELLINGS]])-1</f>
        <v>0.72160028420370192</v>
      </c>
      <c r="AJ354" s="1">
        <f>(Table1[[#This Row],[2050_OCCUPANTS]]/Table1[[#This Row],[2020_OCCUPANTS]])-1</f>
        <v>0.70260223048326398</v>
      </c>
      <c r="AK354" s="1">
        <f>(Table1[[#This Row],[2050_TOTAL_REPL_COST_USD]]/Table1[[#This Row],[2020_TOTAL_REPL_COST_USD]])-1</f>
        <v>0.81916951180208297</v>
      </c>
      <c r="AL354"/>
      <c r="AM354"/>
    </row>
    <row r="355" spans="1:39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185145.37204495599</v>
      </c>
      <c r="G355" s="2">
        <v>206593.463051898</v>
      </c>
      <c r="H355" s="2">
        <v>228766.134166904</v>
      </c>
      <c r="I355" s="2">
        <v>251674.491512098</v>
      </c>
      <c r="J355" s="2">
        <v>274279.24348556198</v>
      </c>
      <c r="K355" s="2">
        <v>295885.41540793399</v>
      </c>
      <c r="L355" s="2">
        <v>316519.12382760202</v>
      </c>
      <c r="M355" s="2">
        <v>193000.05558519001</v>
      </c>
      <c r="N355" s="2">
        <v>215575.63523526699</v>
      </c>
      <c r="O355" s="2">
        <v>238971.34317653999</v>
      </c>
      <c r="P355" s="2">
        <v>263216.55420076603</v>
      </c>
      <c r="Q355" s="2">
        <v>287211.54745101399</v>
      </c>
      <c r="R355" s="2">
        <v>310217.072040867</v>
      </c>
      <c r="S355" s="2">
        <v>332268.95054679399</v>
      </c>
      <c r="T355" s="2">
        <v>700944.75</v>
      </c>
      <c r="U355" s="2">
        <v>781722.769516728</v>
      </c>
      <c r="V355" s="2">
        <v>865106.53159851197</v>
      </c>
      <c r="W355" s="2">
        <v>951096.03624535305</v>
      </c>
      <c r="X355" s="2">
        <v>1035782.66960966</v>
      </c>
      <c r="Y355" s="2">
        <v>1116560.68912639</v>
      </c>
      <c r="Z355" s="2">
        <v>1193430.09479553</v>
      </c>
      <c r="AA355" s="2">
        <v>9011771889.8506298</v>
      </c>
      <c r="AB355" s="2">
        <v>10141310324.9806</v>
      </c>
      <c r="AC355" s="2">
        <v>11333963163.742901</v>
      </c>
      <c r="AD355" s="2">
        <v>12598794024.0804</v>
      </c>
      <c r="AE355" s="2">
        <v>13879948083.004601</v>
      </c>
      <c r="AF355" s="2">
        <v>15138465187.7325</v>
      </c>
      <c r="AG355" s="2">
        <v>16393940669.3312</v>
      </c>
      <c r="AH355" s="1">
        <f>(Table1[[#This Row],[2050_BUILDINGS]]/Table1[[#This Row],[2020_BUILDINGS]])-1</f>
        <v>0.70957081093415919</v>
      </c>
      <c r="AI355" s="1">
        <f>(Table1[[#This Row],[2050_DWELLINGS]]/Table1[[#This Row],[2020_DWELLINGS]])-1</f>
        <v>0.72160028420370503</v>
      </c>
      <c r="AJ355" s="1">
        <f>(Table1[[#This Row],[2050_OCCUPANTS]]/Table1[[#This Row],[2020_OCCUPANTS]])-1</f>
        <v>0.70260223048325843</v>
      </c>
      <c r="AK355" s="1">
        <f>(Table1[[#This Row],[2050_TOTAL_REPL_COST_USD]]/Table1[[#This Row],[2020_TOTAL_REPL_COST_USD]])-1</f>
        <v>0.8191695118020712</v>
      </c>
      <c r="AL355"/>
      <c r="AM355"/>
    </row>
    <row r="356" spans="1:39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214322.396055032</v>
      </c>
      <c r="G356" s="2">
        <v>239150.48764944699</v>
      </c>
      <c r="H356" s="2">
        <v>264817.34579351399</v>
      </c>
      <c r="I356" s="2">
        <v>291335.82682103099</v>
      </c>
      <c r="J356" s="2">
        <v>317502.85736396199</v>
      </c>
      <c r="K356" s="2">
        <v>342513.94181524002</v>
      </c>
      <c r="L356" s="2">
        <v>366399.31242515403</v>
      </c>
      <c r="M356" s="2">
        <v>223414.89768228499</v>
      </c>
      <c r="N356" s="2">
        <v>249548.15864092699</v>
      </c>
      <c r="O356" s="2">
        <v>276630.791752383</v>
      </c>
      <c r="P356" s="2">
        <v>304696.800976258</v>
      </c>
      <c r="Q356" s="2">
        <v>332473.16065469</v>
      </c>
      <c r="R356" s="2">
        <v>359104.12149449397</v>
      </c>
      <c r="S356" s="2">
        <v>384631.15134516102</v>
      </c>
      <c r="T356" s="2">
        <v>811406.49999999895</v>
      </c>
      <c r="U356" s="2">
        <v>904914.31226765795</v>
      </c>
      <c r="V356" s="2">
        <v>1001438.5055762</v>
      </c>
      <c r="W356" s="2">
        <v>1100979.07992565</v>
      </c>
      <c r="X356" s="2">
        <v>1199011.46375464</v>
      </c>
      <c r="Y356" s="2">
        <v>1292519.2760222999</v>
      </c>
      <c r="Z356" s="2">
        <v>1381502.51672862</v>
      </c>
      <c r="AA356" s="2">
        <v>10431935310.0826</v>
      </c>
      <c r="AB356" s="2">
        <v>11739477492.636</v>
      </c>
      <c r="AC356" s="2">
        <v>13120080265.7008</v>
      </c>
      <c r="AD356" s="2">
        <v>14584235581.0497</v>
      </c>
      <c r="AE356" s="2">
        <v>16067286464.749901</v>
      </c>
      <c r="AF356" s="2">
        <v>17524133040.942001</v>
      </c>
      <c r="AG356" s="2">
        <v>18977458665.193901</v>
      </c>
      <c r="AH356" s="1">
        <f>(Table1[[#This Row],[2050_BUILDINGS]]/Table1[[#This Row],[2020_BUILDINGS]])-1</f>
        <v>0.70957081093416341</v>
      </c>
      <c r="AI356" s="1">
        <f>(Table1[[#This Row],[2050_DWELLINGS]]/Table1[[#This Row],[2020_DWELLINGS]])-1</f>
        <v>0.72160028420369393</v>
      </c>
      <c r="AJ356" s="1">
        <f>(Table1[[#This Row],[2050_OCCUPANTS]]/Table1[[#This Row],[2020_OCCUPANTS]])-1</f>
        <v>0.70260223048326798</v>
      </c>
      <c r="AK356" s="1">
        <f>(Table1[[#This Row],[2050_TOTAL_REPL_COST_USD]]/Table1[[#This Row],[2020_TOTAL_REPL_COST_USD]])-1</f>
        <v>0.81916951180208564</v>
      </c>
      <c r="AL356"/>
      <c r="AM356"/>
    </row>
    <row r="357" spans="1:39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85112.997778931298</v>
      </c>
      <c r="G357" s="2">
        <v>94972.878704245406</v>
      </c>
      <c r="H357" s="2">
        <v>105165.85564188199</v>
      </c>
      <c r="I357" s="2">
        <v>115697.034176375</v>
      </c>
      <c r="J357" s="2">
        <v>126088.64258257201</v>
      </c>
      <c r="K357" s="2">
        <v>136021.19473080101</v>
      </c>
      <c r="L357" s="2">
        <v>145506.69663396501</v>
      </c>
      <c r="M357" s="2">
        <v>88723.866661745502</v>
      </c>
      <c r="N357" s="2">
        <v>99102.064287709101</v>
      </c>
      <c r="O357" s="2">
        <v>109857.28228775</v>
      </c>
      <c r="P357" s="2">
        <v>121003.024518636</v>
      </c>
      <c r="Q357" s="2">
        <v>132033.73938153801</v>
      </c>
      <c r="R357" s="2">
        <v>142609.586574974</v>
      </c>
      <c r="S357" s="2">
        <v>152747.034060512</v>
      </c>
      <c r="T357" s="2">
        <v>322230.625</v>
      </c>
      <c r="U357" s="2">
        <v>359365.00929368002</v>
      </c>
      <c r="V357" s="2">
        <v>397697.27695167297</v>
      </c>
      <c r="W357" s="2">
        <v>437227.427973977</v>
      </c>
      <c r="X357" s="2">
        <v>476158.63731412601</v>
      </c>
      <c r="Y357" s="2">
        <v>513293.02160780597</v>
      </c>
      <c r="Z357" s="2">
        <v>548630.58085501799</v>
      </c>
      <c r="AA357" s="2">
        <v>4142792835.5608401</v>
      </c>
      <c r="AB357" s="2">
        <v>4662051844.0825396</v>
      </c>
      <c r="AC357" s="2">
        <v>5210325113.32722</v>
      </c>
      <c r="AD357" s="2">
        <v>5791779270.2287798</v>
      </c>
      <c r="AE357" s="2">
        <v>6380737348.7769899</v>
      </c>
      <c r="AF357" s="2">
        <v>6959289015.2665901</v>
      </c>
      <c r="AG357" s="2">
        <v>7536442420.1643896</v>
      </c>
      <c r="AH357" s="1">
        <f>(Table1[[#This Row],[2050_BUILDINGS]]/Table1[[#This Row],[2020_BUILDINGS]])-1</f>
        <v>0.70957081093416075</v>
      </c>
      <c r="AI357" s="1">
        <f>(Table1[[#This Row],[2050_DWELLINGS]]/Table1[[#This Row],[2020_DWELLINGS]])-1</f>
        <v>0.72160028420369726</v>
      </c>
      <c r="AJ357" s="1">
        <f>(Table1[[#This Row],[2050_OCCUPANTS]]/Table1[[#This Row],[2020_OCCUPANTS]])-1</f>
        <v>0.70260223048326953</v>
      </c>
      <c r="AK357" s="1">
        <f>(Table1[[#This Row],[2050_TOTAL_REPL_COST_USD]]/Table1[[#This Row],[2020_TOTAL_REPL_COST_USD]])-1</f>
        <v>0.81916951180208519</v>
      </c>
      <c r="AL357"/>
      <c r="AM357"/>
    </row>
    <row r="358" spans="1:39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100472.550152525</v>
      </c>
      <c r="G358" s="2">
        <v>112111.75223232601</v>
      </c>
      <c r="H358" s="2">
        <v>124144.161068756</v>
      </c>
      <c r="I358" s="2">
        <v>136575.80360378101</v>
      </c>
      <c r="J358" s="2">
        <v>148842.689085466</v>
      </c>
      <c r="K358" s="2">
        <v>160567.67668897699</v>
      </c>
      <c r="L358" s="2">
        <v>171764.93904087701</v>
      </c>
      <c r="M358" s="2">
        <v>104735.039013099</v>
      </c>
      <c r="N358" s="2">
        <v>116986.093595571</v>
      </c>
      <c r="O358" s="2">
        <v>129682.205918123</v>
      </c>
      <c r="P358" s="2">
        <v>142839.31675316201</v>
      </c>
      <c r="Q358" s="2">
        <v>155860.64229923001</v>
      </c>
      <c r="R358" s="2">
        <v>168345.01443129699</v>
      </c>
      <c r="S358" s="2">
        <v>180311.87293103899</v>
      </c>
      <c r="T358" s="2">
        <v>380380.59375</v>
      </c>
      <c r="U358" s="2">
        <v>424216.27555761999</v>
      </c>
      <c r="V358" s="2">
        <v>469466.01161709998</v>
      </c>
      <c r="W358" s="2">
        <v>516129.80192843801</v>
      </c>
      <c r="X358" s="2">
        <v>562086.56511384703</v>
      </c>
      <c r="Y358" s="2">
        <v>605922.24692146794</v>
      </c>
      <c r="Z358" s="2">
        <v>647636.847351301</v>
      </c>
      <c r="AA358" s="2">
        <v>4890404189.7751799</v>
      </c>
      <c r="AB358" s="2">
        <v>5503369049.87041</v>
      </c>
      <c r="AC358" s="2">
        <v>6150584104.9029398</v>
      </c>
      <c r="AD358" s="2">
        <v>6836967894.2793398</v>
      </c>
      <c r="AE358" s="2">
        <v>7532209768.3626099</v>
      </c>
      <c r="AF358" s="2">
        <v>8215167281.8341198</v>
      </c>
      <c r="AG358" s="2">
        <v>8896474202.4281998</v>
      </c>
      <c r="AH358" s="1">
        <f>(Table1[[#This Row],[2050_BUILDINGS]]/Table1[[#This Row],[2020_BUILDINGS]])-1</f>
        <v>0.70957081093417784</v>
      </c>
      <c r="AI358" s="1">
        <f>(Table1[[#This Row],[2050_DWELLINGS]]/Table1[[#This Row],[2020_DWELLINGS]])-1</f>
        <v>0.72160028420372058</v>
      </c>
      <c r="AJ358" s="1">
        <f>(Table1[[#This Row],[2050_OCCUPANTS]]/Table1[[#This Row],[2020_OCCUPANTS]])-1</f>
        <v>0.70260223048327108</v>
      </c>
      <c r="AK358" s="1">
        <f>(Table1[[#This Row],[2050_TOTAL_REPL_COST_USD]]/Table1[[#This Row],[2020_TOTAL_REPL_COST_USD]])-1</f>
        <v>0.81916951180208808</v>
      </c>
      <c r="AL358"/>
      <c r="AM358"/>
    </row>
    <row r="359" spans="1:39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313231.75928142603</v>
      </c>
      <c r="G359" s="2">
        <v>349517.96619618201</v>
      </c>
      <c r="H359" s="2">
        <v>387030.02876956097</v>
      </c>
      <c r="I359" s="2">
        <v>425786.73650806298</v>
      </c>
      <c r="J359" s="2">
        <v>464029.80005625502</v>
      </c>
      <c r="K359" s="2">
        <v>500583.45067053102</v>
      </c>
      <c r="L359" s="2">
        <v>535491.87272508303</v>
      </c>
      <c r="M359" s="2">
        <v>326520.43248309399</v>
      </c>
      <c r="N359" s="2">
        <v>364714.14185042499</v>
      </c>
      <c r="O359" s="2">
        <v>404295.356747335</v>
      </c>
      <c r="P359" s="2">
        <v>445313.77389374498</v>
      </c>
      <c r="Q359" s="2">
        <v>485908.86880055501</v>
      </c>
      <c r="R359" s="2">
        <v>524829.96556295105</v>
      </c>
      <c r="S359" s="2">
        <v>562137.66936121101</v>
      </c>
      <c r="T359" s="2">
        <v>1185868.99999999</v>
      </c>
      <c r="U359" s="2">
        <v>1322530.4832713699</v>
      </c>
      <c r="V359" s="2">
        <v>1463600.40148698</v>
      </c>
      <c r="W359" s="2">
        <v>1609078.75464684</v>
      </c>
      <c r="X359" s="2">
        <v>1752352.8903345701</v>
      </c>
      <c r="Y359" s="2">
        <v>1889014.37360594</v>
      </c>
      <c r="Z359" s="2">
        <v>2019063.2044609601</v>
      </c>
      <c r="AA359" s="2">
        <v>15246252888.327101</v>
      </c>
      <c r="AB359" s="2">
        <v>17157223210.209499</v>
      </c>
      <c r="AC359" s="2">
        <v>19174971441.079601</v>
      </c>
      <c r="AD359" s="2">
        <v>21314831547.767799</v>
      </c>
      <c r="AE359" s="2">
        <v>23482307490.347301</v>
      </c>
      <c r="AF359" s="2">
        <v>25611485889.167599</v>
      </c>
      <c r="AG359" s="2">
        <v>27735518423.669102</v>
      </c>
      <c r="AH359" s="1">
        <f>(Table1[[#This Row],[2050_BUILDINGS]]/Table1[[#This Row],[2020_BUILDINGS]])-1</f>
        <v>0.70957081093416607</v>
      </c>
      <c r="AI359" s="1">
        <f>(Table1[[#This Row],[2050_DWELLINGS]]/Table1[[#This Row],[2020_DWELLINGS]])-1</f>
        <v>0.72160028420370415</v>
      </c>
      <c r="AJ359" s="1">
        <f>(Table1[[#This Row],[2050_OCCUPANTS]]/Table1[[#This Row],[2020_OCCUPANTS]])-1</f>
        <v>0.70260223048328041</v>
      </c>
      <c r="AK359" s="1">
        <f>(Table1[[#This Row],[2050_TOTAL_REPL_COST_USD]]/Table1[[#This Row],[2020_TOTAL_REPL_COST_USD]])-1</f>
        <v>0.81916951180208253</v>
      </c>
      <c r="AL359"/>
      <c r="AM359"/>
    </row>
    <row r="360" spans="1:39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102393.279387426</v>
      </c>
      <c r="G360" s="2">
        <v>114254.987571348</v>
      </c>
      <c r="H360" s="2">
        <v>126517.41942783</v>
      </c>
      <c r="I360" s="2">
        <v>139186.71711561599</v>
      </c>
      <c r="J360" s="2">
        <v>151688.108096863</v>
      </c>
      <c r="K360" s="2">
        <v>163637.241762505</v>
      </c>
      <c r="L360" s="2">
        <v>175048.561676571</v>
      </c>
      <c r="M360" s="2">
        <v>106737.25405636799</v>
      </c>
      <c r="N360" s="2">
        <v>119222.511499812</v>
      </c>
      <c r="O360" s="2">
        <v>132161.33483219199</v>
      </c>
      <c r="P360" s="2">
        <v>145569.969564945</v>
      </c>
      <c r="Q360" s="2">
        <v>158840.223207448</v>
      </c>
      <c r="R360" s="2">
        <v>171563.25852161899</v>
      </c>
      <c r="S360" s="2">
        <v>183758.88691856599</v>
      </c>
      <c r="T360" s="2">
        <v>387652.3125</v>
      </c>
      <c r="U360" s="2">
        <v>432325.99907063198</v>
      </c>
      <c r="V360" s="2">
        <v>478440.772304832</v>
      </c>
      <c r="W360" s="2">
        <v>525996.63220260199</v>
      </c>
      <c r="X360" s="2">
        <v>572831.94876858697</v>
      </c>
      <c r="Y360" s="2">
        <v>617505.63533921901</v>
      </c>
      <c r="Z360" s="2">
        <v>660017.69191449694</v>
      </c>
      <c r="AA360" s="2">
        <v>4983893827.3281603</v>
      </c>
      <c r="AB360" s="2">
        <v>5608576709.1612902</v>
      </c>
      <c r="AC360" s="2">
        <v>6268164545.3721704</v>
      </c>
      <c r="AD360" s="2">
        <v>6967669902.8646002</v>
      </c>
      <c r="AE360" s="2">
        <v>7676202684.6719303</v>
      </c>
      <c r="AF360" s="2">
        <v>8372216266.2966604</v>
      </c>
      <c r="AG360" s="2">
        <v>9066547700.7339706</v>
      </c>
      <c r="AH360" s="1">
        <f>(Table1[[#This Row],[2050_BUILDINGS]]/Table1[[#This Row],[2020_BUILDINGS]])-1</f>
        <v>0.70957081093417096</v>
      </c>
      <c r="AI360" s="1">
        <f>(Table1[[#This Row],[2050_DWELLINGS]]/Table1[[#This Row],[2020_DWELLINGS]])-1</f>
        <v>0.72160028420370304</v>
      </c>
      <c r="AJ360" s="1">
        <f>(Table1[[#This Row],[2050_OCCUPANTS]]/Table1[[#This Row],[2020_OCCUPANTS]])-1</f>
        <v>0.7026022304832682</v>
      </c>
      <c r="AK360" s="1">
        <f>(Table1[[#This Row],[2050_TOTAL_REPL_COST_USD]]/Table1[[#This Row],[2020_TOTAL_REPL_COST_USD]])-1</f>
        <v>0.81916951180208031</v>
      </c>
      <c r="AL360"/>
      <c r="AM360"/>
    </row>
    <row r="361" spans="1:39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113543.034386739</v>
      </c>
      <c r="G361" s="2">
        <v>126696.381444962</v>
      </c>
      <c r="H361" s="2">
        <v>140294.08756664599</v>
      </c>
      <c r="I361" s="2">
        <v>154342.96373924299</v>
      </c>
      <c r="J361" s="2">
        <v>168205.64959673001</v>
      </c>
      <c r="K361" s="2">
        <v>181455.94202614101</v>
      </c>
      <c r="L361" s="2">
        <v>194109.85737246301</v>
      </c>
      <c r="M361" s="2">
        <v>118360.03085527199</v>
      </c>
      <c r="N361" s="2">
        <v>132204.82637026301</v>
      </c>
      <c r="O361" s="2">
        <v>146552.57723185699</v>
      </c>
      <c r="P361" s="2">
        <v>161421.297949158</v>
      </c>
      <c r="Q361" s="2">
        <v>176136.569055481</v>
      </c>
      <c r="R361" s="2">
        <v>190245.03442374599</v>
      </c>
      <c r="S361" s="2">
        <v>203768.66275879601</v>
      </c>
      <c r="T361" s="2">
        <v>429864.34375</v>
      </c>
      <c r="U361" s="2">
        <v>479402.61384758301</v>
      </c>
      <c r="V361" s="2">
        <v>530538.89265799196</v>
      </c>
      <c r="W361" s="2">
        <v>583273.18018122599</v>
      </c>
      <c r="X361" s="2">
        <v>635208.46334804804</v>
      </c>
      <c r="Y361" s="2">
        <v>684746.73344563204</v>
      </c>
      <c r="Z361" s="2">
        <v>731887.99047397706</v>
      </c>
      <c r="AA361" s="2">
        <v>5526597366.5618095</v>
      </c>
      <c r="AB361" s="2">
        <v>6219302887.4428501</v>
      </c>
      <c r="AC361" s="2">
        <v>6950714214.5925703</v>
      </c>
      <c r="AD361" s="2">
        <v>7726389740.7074604</v>
      </c>
      <c r="AE361" s="2">
        <v>8512075700.6666803</v>
      </c>
      <c r="AF361" s="2">
        <v>9283879226.2968502</v>
      </c>
      <c r="AG361" s="2">
        <v>10053817433.2549</v>
      </c>
      <c r="AH361" s="1">
        <f>(Table1[[#This Row],[2050_BUILDINGS]]/Table1[[#This Row],[2020_BUILDINGS]])-1</f>
        <v>0.70957081093416341</v>
      </c>
      <c r="AI361" s="1">
        <f>(Table1[[#This Row],[2050_DWELLINGS]]/Table1[[#This Row],[2020_DWELLINGS]])-1</f>
        <v>0.72160028420370881</v>
      </c>
      <c r="AJ361" s="1">
        <f>(Table1[[#This Row],[2050_OCCUPANTS]]/Table1[[#This Row],[2020_OCCUPANTS]])-1</f>
        <v>0.70260223048326997</v>
      </c>
      <c r="AK361" s="1">
        <f>(Table1[[#This Row],[2050_TOTAL_REPL_COST_USD]]/Table1[[#This Row],[2020_TOTAL_REPL_COST_USD]])-1</f>
        <v>0.81916951180207853</v>
      </c>
      <c r="AL361"/>
      <c r="AM361"/>
    </row>
    <row r="362" spans="1:39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311498.52597282699</v>
      </c>
      <c r="G362" s="2">
        <v>347583.94717347901</v>
      </c>
      <c r="H362" s="2">
        <v>384888.44089600001</v>
      </c>
      <c r="I362" s="2">
        <v>423430.69267723197</v>
      </c>
      <c r="J362" s="2">
        <v>461462.14246149099</v>
      </c>
      <c r="K362" s="2">
        <v>497813.52749151998</v>
      </c>
      <c r="L362" s="2">
        <v>532528.787652164</v>
      </c>
      <c r="M362" s="2">
        <v>324713.66777054901</v>
      </c>
      <c r="N362" s="2">
        <v>362696.03646985203</v>
      </c>
      <c r="O362" s="2">
        <v>402058.23309028998</v>
      </c>
      <c r="P362" s="2">
        <v>442849.679360479</v>
      </c>
      <c r="Q362" s="2">
        <v>483220.14579787798</v>
      </c>
      <c r="R362" s="2">
        <v>521925.87697451701</v>
      </c>
      <c r="S362" s="2">
        <v>559027.14271860395</v>
      </c>
      <c r="T362" s="2">
        <v>1179307.125</v>
      </c>
      <c r="U362" s="2">
        <v>1315212.4070631899</v>
      </c>
      <c r="V362" s="2">
        <v>1455501.73048327</v>
      </c>
      <c r="W362" s="2">
        <v>1600175.0952602201</v>
      </c>
      <c r="X362" s="2">
        <v>1742656.4393587301</v>
      </c>
      <c r="Y362" s="2">
        <v>1878561.72142193</v>
      </c>
      <c r="Z362" s="2">
        <v>2007890.9414498101</v>
      </c>
      <c r="AA362" s="2">
        <v>15161889433.6187</v>
      </c>
      <c r="AB362" s="2">
        <v>17062285612.5047</v>
      </c>
      <c r="AC362" s="2">
        <v>19068868856.624699</v>
      </c>
      <c r="AD362" s="2">
        <v>21196888283.998699</v>
      </c>
      <c r="AE362" s="2">
        <v>23352370738.0896</v>
      </c>
      <c r="AF362" s="2">
        <v>25469767563.645199</v>
      </c>
      <c r="AG362" s="2">
        <v>27582046998.9533</v>
      </c>
      <c r="AH362" s="1">
        <f>(Table1[[#This Row],[2050_BUILDINGS]]/Table1[[#This Row],[2020_BUILDINGS]])-1</f>
        <v>0.70957081093416852</v>
      </c>
      <c r="AI362" s="1">
        <f>(Table1[[#This Row],[2050_DWELLINGS]]/Table1[[#This Row],[2020_DWELLINGS]])-1</f>
        <v>0.72160028420370281</v>
      </c>
      <c r="AJ362" s="1">
        <f>(Table1[[#This Row],[2050_OCCUPANTS]]/Table1[[#This Row],[2020_OCCUPANTS]])-1</f>
        <v>0.70260223048326798</v>
      </c>
      <c r="AK362" s="1">
        <f>(Table1[[#This Row],[2050_TOTAL_REPL_COST_USD]]/Table1[[#This Row],[2020_TOTAL_REPL_COST_USD]])-1</f>
        <v>0.81916951180208364</v>
      </c>
      <c r="AL362"/>
      <c r="AM362"/>
    </row>
    <row r="363" spans="1:39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318064.37495300802</v>
      </c>
      <c r="G363" s="2">
        <v>354910.41428258998</v>
      </c>
      <c r="H363" s="2">
        <v>393001.22206967702</v>
      </c>
      <c r="I363" s="2">
        <v>432355.87770984002</v>
      </c>
      <c r="J363" s="2">
        <v>471188.964532351</v>
      </c>
      <c r="K363" s="2">
        <v>508306.57374781498</v>
      </c>
      <c r="L363" s="2">
        <v>543753.57141768199</v>
      </c>
      <c r="M363" s="2">
        <v>331558.06903287797</v>
      </c>
      <c r="N363" s="2">
        <v>370341.04022624</v>
      </c>
      <c r="O363" s="2">
        <v>410532.92372153699</v>
      </c>
      <c r="P363" s="2">
        <v>452184.18297176203</v>
      </c>
      <c r="Q363" s="2">
        <v>493405.58886403998</v>
      </c>
      <c r="R363" s="2">
        <v>532927.16976189299</v>
      </c>
      <c r="S363" s="2">
        <v>570810.46587703202</v>
      </c>
      <c r="T363" s="2">
        <v>1204164.875</v>
      </c>
      <c r="U363" s="2">
        <v>1342934.80483271</v>
      </c>
      <c r="V363" s="2">
        <v>1486181.1840148701</v>
      </c>
      <c r="W363" s="2">
        <v>1633904.0125464599</v>
      </c>
      <c r="X363" s="2">
        <v>1779388.6164033399</v>
      </c>
      <c r="Y363" s="2">
        <v>1918158.5462360501</v>
      </c>
      <c r="Z363" s="2">
        <v>2050213.8020446</v>
      </c>
      <c r="AA363" s="2">
        <v>15481475781.4655</v>
      </c>
      <c r="AB363" s="2">
        <v>17421929017.681599</v>
      </c>
      <c r="AC363" s="2">
        <v>19470807558.403301</v>
      </c>
      <c r="AD363" s="2">
        <v>21643681946.6264</v>
      </c>
      <c r="AE363" s="2">
        <v>23844598234.5653</v>
      </c>
      <c r="AF363" s="2">
        <v>26006626114.9366</v>
      </c>
      <c r="AG363" s="2">
        <v>28163428739.344398</v>
      </c>
      <c r="AH363" s="1">
        <f>(Table1[[#This Row],[2050_BUILDINGS]]/Table1[[#This Row],[2020_BUILDINGS]])-1</f>
        <v>0.7095708109341643</v>
      </c>
      <c r="AI363" s="1">
        <f>(Table1[[#This Row],[2050_DWELLINGS]]/Table1[[#This Row],[2020_DWELLINGS]])-1</f>
        <v>0.72160028420369793</v>
      </c>
      <c r="AJ363" s="1">
        <f>(Table1[[#This Row],[2050_OCCUPANTS]]/Table1[[#This Row],[2020_OCCUPANTS]])-1</f>
        <v>0.70260223048326331</v>
      </c>
      <c r="AK363" s="1">
        <f>(Table1[[#This Row],[2050_TOTAL_REPL_COST_USD]]/Table1[[#This Row],[2020_TOTAL_REPL_COST_USD]])-1</f>
        <v>0.81916951180208519</v>
      </c>
      <c r="AL363"/>
      <c r="AM363"/>
    </row>
    <row r="364" spans="1:39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343680.47038768203</v>
      </c>
      <c r="G364" s="2">
        <v>383493.99596905097</v>
      </c>
      <c r="H364" s="2">
        <v>424652.54049214302</v>
      </c>
      <c r="I364" s="2">
        <v>467176.71995850099</v>
      </c>
      <c r="J364" s="2">
        <v>509137.32478178001</v>
      </c>
      <c r="K364" s="2">
        <v>549244.29179662303</v>
      </c>
      <c r="L364" s="2">
        <v>587546.10046290699</v>
      </c>
      <c r="M364" s="2">
        <v>358260.91225364897</v>
      </c>
      <c r="N364" s="2">
        <v>400167.36526252597</v>
      </c>
      <c r="O364" s="2">
        <v>443596.20078512002</v>
      </c>
      <c r="P364" s="2">
        <v>488601.94647251902</v>
      </c>
      <c r="Q364" s="2">
        <v>533143.21950629796</v>
      </c>
      <c r="R364" s="2">
        <v>575847.76796585403</v>
      </c>
      <c r="S364" s="2">
        <v>616782.08835495997</v>
      </c>
      <c r="T364" s="2">
        <v>1301145.25</v>
      </c>
      <c r="U364" s="2">
        <v>1451091.35687732</v>
      </c>
      <c r="V364" s="2">
        <v>1605874.4349442299</v>
      </c>
      <c r="W364" s="2">
        <v>1765494.48420074</v>
      </c>
      <c r="X364" s="2">
        <v>1922696.0478624499</v>
      </c>
      <c r="Y364" s="2">
        <v>2072642.1547397701</v>
      </c>
      <c r="Z364" s="2">
        <v>2215332.80483271</v>
      </c>
      <c r="AA364" s="2">
        <v>16728314447.84</v>
      </c>
      <c r="AB364" s="2">
        <v>18825046850.161201</v>
      </c>
      <c r="AC364" s="2">
        <v>21038936855.1217</v>
      </c>
      <c r="AD364" s="2">
        <v>23386809017.630299</v>
      </c>
      <c r="AE364" s="2">
        <v>25764981503.104401</v>
      </c>
      <c r="AF364" s="2">
        <v>28101133607.618099</v>
      </c>
      <c r="AG364" s="2">
        <v>30431639627.3489</v>
      </c>
      <c r="AH364" s="1">
        <f>(Table1[[#This Row],[2050_BUILDINGS]]/Table1[[#This Row],[2020_BUILDINGS]])-1</f>
        <v>0.70957081093417118</v>
      </c>
      <c r="AI364" s="1">
        <f>(Table1[[#This Row],[2050_DWELLINGS]]/Table1[[#This Row],[2020_DWELLINGS]])-1</f>
        <v>0.72160028420370304</v>
      </c>
      <c r="AJ364" s="1">
        <f>(Table1[[#This Row],[2050_OCCUPANTS]]/Table1[[#This Row],[2020_OCCUPANTS]])-1</f>
        <v>0.70260223048326842</v>
      </c>
      <c r="AK364" s="1">
        <f>(Table1[[#This Row],[2050_TOTAL_REPL_COST_USD]]/Table1[[#This Row],[2020_TOTAL_REPL_COST_USD]])-1</f>
        <v>0.81916951180208741</v>
      </c>
      <c r="AL364"/>
      <c r="AM364"/>
    </row>
    <row r="365" spans="1:39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443548.15529770602</v>
      </c>
      <c r="G365" s="2">
        <v>494930.812588631</v>
      </c>
      <c r="H365" s="2">
        <v>548049.32839304395</v>
      </c>
      <c r="I365" s="2">
        <v>602930.30937102903</v>
      </c>
      <c r="J365" s="2">
        <v>657083.950523659</v>
      </c>
      <c r="K365" s="2">
        <v>708845.31832541898</v>
      </c>
      <c r="L365" s="2">
        <v>758276.97954065201</v>
      </c>
      <c r="M365" s="2">
        <v>462365.42497200501</v>
      </c>
      <c r="N365" s="2">
        <v>516449.178716261</v>
      </c>
      <c r="O365" s="2">
        <v>572497.69337595406</v>
      </c>
      <c r="P365" s="2">
        <v>630581.34140787495</v>
      </c>
      <c r="Q365" s="2">
        <v>688065.54895233805</v>
      </c>
      <c r="R365" s="2">
        <v>743179.31107763504</v>
      </c>
      <c r="S365" s="2">
        <v>796008.44703776797</v>
      </c>
      <c r="T365" s="2">
        <v>1679235.875</v>
      </c>
      <c r="U365" s="2">
        <v>1872753.7639405199</v>
      </c>
      <c r="V365" s="2">
        <v>2072514.1654274999</v>
      </c>
      <c r="W365" s="2">
        <v>2278517.0794609599</v>
      </c>
      <c r="X365" s="2">
        <v>2481398.73722118</v>
      </c>
      <c r="Y365" s="2">
        <v>2674916.6261617099</v>
      </c>
      <c r="Z365" s="2">
        <v>2859070.7462825198</v>
      </c>
      <c r="AA365" s="2">
        <v>21589277407.033401</v>
      </c>
      <c r="AB365" s="2">
        <v>24295284495.982601</v>
      </c>
      <c r="AC365" s="2">
        <v>27152493189.350101</v>
      </c>
      <c r="AD365" s="2">
        <v>30182616970.840401</v>
      </c>
      <c r="AE365" s="2">
        <v>33251845832.5266</v>
      </c>
      <c r="AF365" s="2">
        <v>36266843906.997002</v>
      </c>
      <c r="AG365" s="2">
        <v>39274555240.712601</v>
      </c>
      <c r="AH365" s="1">
        <f>(Table1[[#This Row],[2050_BUILDINGS]]/Table1[[#This Row],[2020_BUILDINGS]])-1</f>
        <v>0.70957081093416452</v>
      </c>
      <c r="AI365" s="1">
        <f>(Table1[[#This Row],[2050_DWELLINGS]]/Table1[[#This Row],[2020_DWELLINGS]])-1</f>
        <v>0.72160028420369926</v>
      </c>
      <c r="AJ365" s="1">
        <f>(Table1[[#This Row],[2050_OCCUPANTS]]/Table1[[#This Row],[2020_OCCUPANTS]])-1</f>
        <v>0.70260223048326664</v>
      </c>
      <c r="AK365" s="1">
        <f>(Table1[[#This Row],[2050_TOTAL_REPL_COST_USD]]/Table1[[#This Row],[2020_TOTAL_REPL_COST_USD]])-1</f>
        <v>0.81916951180207875</v>
      </c>
      <c r="AL365"/>
      <c r="AM365"/>
    </row>
    <row r="366" spans="1:39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195009.531489544</v>
      </c>
      <c r="G366" s="2">
        <v>217600.33207187499</v>
      </c>
      <c r="H366" s="2">
        <v>240954.31687987299</v>
      </c>
      <c r="I366" s="2">
        <v>265083.18374669802</v>
      </c>
      <c r="J366" s="2">
        <v>288892.26978052198</v>
      </c>
      <c r="K366" s="2">
        <v>311649.5734999</v>
      </c>
      <c r="L366" s="2">
        <v>333382.60288847098</v>
      </c>
      <c r="M366" s="2">
        <v>203282.69619391399</v>
      </c>
      <c r="N366" s="2">
        <v>227061.05566377699</v>
      </c>
      <c r="O366" s="2">
        <v>251703.23815044601</v>
      </c>
      <c r="P366" s="2">
        <v>277240.18347334198</v>
      </c>
      <c r="Q366" s="2">
        <v>302513.57994090102</v>
      </c>
      <c r="R366" s="2">
        <v>326744.79092061199</v>
      </c>
      <c r="S366" s="2">
        <v>349971.54754113703</v>
      </c>
      <c r="T366" s="2">
        <v>738289.62499999895</v>
      </c>
      <c r="U366" s="2">
        <v>823371.32899628195</v>
      </c>
      <c r="V366" s="2">
        <v>911197.60408921901</v>
      </c>
      <c r="W366" s="2">
        <v>1001768.45027881</v>
      </c>
      <c r="X366" s="2">
        <v>1090967.0109200701</v>
      </c>
      <c r="Y366" s="2">
        <v>1176048.7149163501</v>
      </c>
      <c r="Z366" s="2">
        <v>1257013.5622676499</v>
      </c>
      <c r="AA366" s="2">
        <v>9491900309.0376701</v>
      </c>
      <c r="AB366" s="2">
        <v>10681618197.2096</v>
      </c>
      <c r="AC366" s="2">
        <v>11937813092.863001</v>
      </c>
      <c r="AD366" s="2">
        <v>13270031504.6094</v>
      </c>
      <c r="AE366" s="2">
        <v>14619442780.9338</v>
      </c>
      <c r="AF366" s="2">
        <v>15945011053.3342</v>
      </c>
      <c r="AG366" s="2">
        <v>17267375651.265999</v>
      </c>
      <c r="AH366" s="1">
        <f>(Table1[[#This Row],[2050_BUILDINGS]]/Table1[[#This Row],[2020_BUILDINGS]])-1</f>
        <v>0.70957081093416319</v>
      </c>
      <c r="AI366" s="1">
        <f>(Table1[[#This Row],[2050_DWELLINGS]]/Table1[[#This Row],[2020_DWELLINGS]])-1</f>
        <v>0.72160028420370148</v>
      </c>
      <c r="AJ366" s="1">
        <f>(Table1[[#This Row],[2050_OCCUPANTS]]/Table1[[#This Row],[2020_OCCUPANTS]])-1</f>
        <v>0.70260223048326287</v>
      </c>
      <c r="AK366" s="1">
        <f>(Table1[[#This Row],[2050_TOTAL_REPL_COST_USD]]/Table1[[#This Row],[2020_TOTAL_REPL_COST_USD]])-1</f>
        <v>0.81916951180207254</v>
      </c>
      <c r="AL366"/>
      <c r="AM366"/>
    </row>
    <row r="367" spans="1:39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288510.59267482097</v>
      </c>
      <c r="G367" s="2">
        <v>321932.98600720201</v>
      </c>
      <c r="H367" s="2">
        <v>356484.48688415298</v>
      </c>
      <c r="I367" s="2">
        <v>392182.40188935999</v>
      </c>
      <c r="J367" s="2">
        <v>427407.21100610303</v>
      </c>
      <c r="K367" s="2">
        <v>461075.940598997</v>
      </c>
      <c r="L367" s="2">
        <v>493229.287882192</v>
      </c>
      <c r="M367" s="2">
        <v>300750.48491969</v>
      </c>
      <c r="N367" s="2">
        <v>335929.835031881</v>
      </c>
      <c r="O367" s="2">
        <v>372387.18467897398</v>
      </c>
      <c r="P367" s="2">
        <v>410168.30837039702</v>
      </c>
      <c r="Q367" s="2">
        <v>447559.51965153503</v>
      </c>
      <c r="R367" s="2">
        <v>483408.84961805498</v>
      </c>
      <c r="S367" s="2">
        <v>517772.12031213799</v>
      </c>
      <c r="T367" s="2">
        <v>1092276.75</v>
      </c>
      <c r="U367" s="2">
        <v>1218152.5092936701</v>
      </c>
      <c r="V367" s="2">
        <v>1348088.7769516699</v>
      </c>
      <c r="W367" s="2">
        <v>1482085.5529739701</v>
      </c>
      <c r="X367" s="2">
        <v>1614052.0748141201</v>
      </c>
      <c r="Y367" s="2">
        <v>1739927.8341077999</v>
      </c>
      <c r="Z367" s="2">
        <v>1859712.8308550101</v>
      </c>
      <c r="AA367" s="2">
        <v>14042974016.9783</v>
      </c>
      <c r="AB367" s="2">
        <v>15803124971.7061</v>
      </c>
      <c r="AC367" s="2">
        <v>17661626610.5322</v>
      </c>
      <c r="AD367" s="2">
        <v>19632602698.7747</v>
      </c>
      <c r="AE367" s="2">
        <v>21629015100.3671</v>
      </c>
      <c r="AF367" s="2">
        <v>23590152512.369301</v>
      </c>
      <c r="AG367" s="2">
        <v>25546550186.715698</v>
      </c>
      <c r="AH367" s="1">
        <f>(Table1[[#This Row],[2050_BUILDINGS]]/Table1[[#This Row],[2020_BUILDINGS]])-1</f>
        <v>0.70957081093417096</v>
      </c>
      <c r="AI367" s="1">
        <f>(Table1[[#This Row],[2050_DWELLINGS]]/Table1[[#This Row],[2020_DWELLINGS]])-1</f>
        <v>0.72160028420369704</v>
      </c>
      <c r="AJ367" s="1">
        <f>(Table1[[#This Row],[2050_OCCUPANTS]]/Table1[[#This Row],[2020_OCCUPANTS]])-1</f>
        <v>0.70260223048326353</v>
      </c>
      <c r="AK367" s="1">
        <f>(Table1[[#This Row],[2050_TOTAL_REPL_COST_USD]]/Table1[[#This Row],[2020_TOTAL_REPL_COST_USD]])-1</f>
        <v>0.8191695118020792</v>
      </c>
      <c r="AL367"/>
      <c r="AM367"/>
    </row>
    <row r="368" spans="1:39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296693.091540177</v>
      </c>
      <c r="G368" s="2">
        <v>331063.38315589097</v>
      </c>
      <c r="H368" s="2">
        <v>366594.80513071403</v>
      </c>
      <c r="I368" s="2">
        <v>403305.154883351</v>
      </c>
      <c r="J368" s="2">
        <v>439528.98090951698</v>
      </c>
      <c r="K368" s="2">
        <v>474152.59517107398</v>
      </c>
      <c r="L368" s="2">
        <v>507217.84910290502</v>
      </c>
      <c r="M368" s="2">
        <v>309280.121487953</v>
      </c>
      <c r="N368" s="2">
        <v>345457.19923887</v>
      </c>
      <c r="O368" s="2">
        <v>382948.52209074399</v>
      </c>
      <c r="P368" s="2">
        <v>421801.16277178901</v>
      </c>
      <c r="Q368" s="2">
        <v>460252.83266917901</v>
      </c>
      <c r="R368" s="2">
        <v>497118.89168906002</v>
      </c>
      <c r="S368" s="2">
        <v>532456.74505221599</v>
      </c>
      <c r="T368" s="2">
        <v>1123255</v>
      </c>
      <c r="U368" s="2">
        <v>1252700.7434944201</v>
      </c>
      <c r="V368" s="2">
        <v>1386322.1561338201</v>
      </c>
      <c r="W368" s="2">
        <v>1524119.23791821</v>
      </c>
      <c r="X368" s="2">
        <v>1659828.4851301101</v>
      </c>
      <c r="Y368" s="2">
        <v>1789274.2286245299</v>
      </c>
      <c r="Z368" s="2">
        <v>1912456.46840148</v>
      </c>
      <c r="AA368" s="2">
        <v>14441249234.1716</v>
      </c>
      <c r="AB368" s="2">
        <v>16251320134.841101</v>
      </c>
      <c r="AC368" s="2">
        <v>18162531060.386799</v>
      </c>
      <c r="AD368" s="2">
        <v>20189406342.680302</v>
      </c>
      <c r="AE368" s="2">
        <v>22242439342.009998</v>
      </c>
      <c r="AF368" s="2">
        <v>24259196911.663101</v>
      </c>
      <c r="AG368" s="2">
        <v>26271080319.140202</v>
      </c>
      <c r="AH368" s="1">
        <f>(Table1[[#This Row],[2050_BUILDINGS]]/Table1[[#This Row],[2020_BUILDINGS]])-1</f>
        <v>0.70957081093416563</v>
      </c>
      <c r="AI368" s="1">
        <f>(Table1[[#This Row],[2050_DWELLINGS]]/Table1[[#This Row],[2020_DWELLINGS]])-1</f>
        <v>0.72160028420370392</v>
      </c>
      <c r="AJ368" s="1">
        <f>(Table1[[#This Row],[2050_OCCUPANTS]]/Table1[[#This Row],[2020_OCCUPANTS]])-1</f>
        <v>0.70260223048326509</v>
      </c>
      <c r="AK368" s="1">
        <f>(Table1[[#This Row],[2050_TOTAL_REPL_COST_USD]]/Table1[[#This Row],[2020_TOTAL_REPL_COST_USD]])-1</f>
        <v>0.8191695118020863</v>
      </c>
      <c r="AL368"/>
      <c r="AM368"/>
    </row>
    <row r="369" spans="1:39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611762.58329053503</v>
      </c>
      <c r="G369" s="2">
        <v>682631.97319822398</v>
      </c>
      <c r="H369" s="2">
        <v>755895.54122559004</v>
      </c>
      <c r="I369" s="2">
        <v>831589.98453598202</v>
      </c>
      <c r="J369" s="2">
        <v>906281.246376278</v>
      </c>
      <c r="K369" s="2">
        <v>977672.97172299598</v>
      </c>
      <c r="L369" s="2">
        <v>1045851.45561518</v>
      </c>
      <c r="M369" s="2">
        <v>637716.251159354</v>
      </c>
      <c r="N369" s="2">
        <v>712311.12098229001</v>
      </c>
      <c r="O369" s="2">
        <v>789615.88193839497</v>
      </c>
      <c r="P369" s="2">
        <v>869727.59504674305</v>
      </c>
      <c r="Q369" s="2">
        <v>949012.53149790806</v>
      </c>
      <c r="R369" s="2">
        <v>1025028.03757075</v>
      </c>
      <c r="S369" s="2">
        <v>1097892.4792372601</v>
      </c>
      <c r="T369" s="2">
        <v>2316081.4999999902</v>
      </c>
      <c r="U369" s="2">
        <v>2582990.52044609</v>
      </c>
      <c r="V369" s="2">
        <v>2858509.5092936698</v>
      </c>
      <c r="W369" s="2">
        <v>3142638.4665427501</v>
      </c>
      <c r="X369" s="2">
        <v>3422462.4395910702</v>
      </c>
      <c r="Y369" s="2">
        <v>3689371.46003717</v>
      </c>
      <c r="Z369" s="2">
        <v>3943365.5278810398</v>
      </c>
      <c r="AA369" s="2">
        <v>29776951972.752499</v>
      </c>
      <c r="AB369" s="2">
        <v>33509204868.7813</v>
      </c>
      <c r="AC369" s="2">
        <v>37450002165.2584</v>
      </c>
      <c r="AD369" s="2">
        <v>41629292125.353996</v>
      </c>
      <c r="AE369" s="2">
        <v>45862517660.639503</v>
      </c>
      <c r="AF369" s="2">
        <v>50020945530.587502</v>
      </c>
      <c r="AG369" s="2">
        <v>54169323183.226097</v>
      </c>
      <c r="AH369" s="1">
        <f>(Table1[[#This Row],[2050_BUILDINGS]]/Table1[[#This Row],[2020_BUILDINGS]])-1</f>
        <v>0.70957081093416563</v>
      </c>
      <c r="AI369" s="1">
        <f>(Table1[[#This Row],[2050_DWELLINGS]]/Table1[[#This Row],[2020_DWELLINGS]])-1</f>
        <v>0.72160028420369704</v>
      </c>
      <c r="AJ369" s="1">
        <f>(Table1[[#This Row],[2050_OCCUPANTS]]/Table1[[#This Row],[2020_OCCUPANTS]])-1</f>
        <v>0.70260223048327819</v>
      </c>
      <c r="AK369" s="1">
        <f>(Table1[[#This Row],[2050_TOTAL_REPL_COST_USD]]/Table1[[#This Row],[2020_TOTAL_REPL_COST_USD]])-1</f>
        <v>0.81916951180207831</v>
      </c>
      <c r="AL369"/>
      <c r="AM369"/>
    </row>
    <row r="370" spans="1:39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257273.21831633401</v>
      </c>
      <c r="G370" s="2">
        <v>287076.93060549698</v>
      </c>
      <c r="H370" s="2">
        <v>317887.500664155</v>
      </c>
      <c r="I370" s="2">
        <v>349720.36127223802</v>
      </c>
      <c r="J370" s="2">
        <v>381131.339711621</v>
      </c>
      <c r="K370" s="2">
        <v>411154.71715048398</v>
      </c>
      <c r="L370" s="2">
        <v>439826.78446869901</v>
      </c>
      <c r="M370" s="2">
        <v>268187.883322176</v>
      </c>
      <c r="N370" s="2">
        <v>299558.32465581998</v>
      </c>
      <c r="O370" s="2">
        <v>332068.39504191198</v>
      </c>
      <c r="P370" s="2">
        <v>365758.91293099202</v>
      </c>
      <c r="Q370" s="2">
        <v>399101.73467579501</v>
      </c>
      <c r="R370" s="2">
        <v>431069.61637283198</v>
      </c>
      <c r="S370" s="2">
        <v>461712.33614744601</v>
      </c>
      <c r="T370" s="2">
        <v>974014.68749999895</v>
      </c>
      <c r="U370" s="2">
        <v>1086261.7332713699</v>
      </c>
      <c r="V370" s="2">
        <v>1202129.65148698</v>
      </c>
      <c r="W370" s="2">
        <v>1321618.44214684</v>
      </c>
      <c r="X370" s="2">
        <v>1439296.7965845701</v>
      </c>
      <c r="Y370" s="2">
        <v>1551543.84235594</v>
      </c>
      <c r="Z370" s="2">
        <v>1658359.5794609601</v>
      </c>
      <c r="AA370" s="2">
        <v>12522525036.551201</v>
      </c>
      <c r="AB370" s="2">
        <v>14092102418.951799</v>
      </c>
      <c r="AC370" s="2">
        <v>15749381943.5406</v>
      </c>
      <c r="AD370" s="2">
        <v>17506958179.288101</v>
      </c>
      <c r="AE370" s="2">
        <v>19287216709.4254</v>
      </c>
      <c r="AF370" s="2">
        <v>21036019513.747501</v>
      </c>
      <c r="AG370" s="2">
        <v>22780595757.272099</v>
      </c>
      <c r="AH370" s="1">
        <f>(Table1[[#This Row],[2050_BUILDINGS]]/Table1[[#This Row],[2020_BUILDINGS]])-1</f>
        <v>0.70957081093417051</v>
      </c>
      <c r="AI370" s="1">
        <f>(Table1[[#This Row],[2050_DWELLINGS]]/Table1[[#This Row],[2020_DWELLINGS]])-1</f>
        <v>0.7216002842036966</v>
      </c>
      <c r="AJ370" s="1">
        <f>(Table1[[#This Row],[2050_OCCUPANTS]]/Table1[[#This Row],[2020_OCCUPANTS]])-1</f>
        <v>0.70260223048326664</v>
      </c>
      <c r="AK370" s="1">
        <f>(Table1[[#This Row],[2050_TOTAL_REPL_COST_USD]]/Table1[[#This Row],[2020_TOTAL_REPL_COST_USD]])-1</f>
        <v>0.81916951180207409</v>
      </c>
      <c r="AL370"/>
      <c r="AM370"/>
    </row>
    <row r="371" spans="1:39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290410.23222925898</v>
      </c>
      <c r="G371" s="2">
        <v>324052.68854022899</v>
      </c>
      <c r="H371" s="2">
        <v>358831.68677567301</v>
      </c>
      <c r="I371" s="2">
        <v>394764.64747097599</v>
      </c>
      <c r="J371" s="2">
        <v>430221.38720792602</v>
      </c>
      <c r="K371" s="2">
        <v>464111.80173061602</v>
      </c>
      <c r="L371" s="2">
        <v>496476.85621575499</v>
      </c>
      <c r="M371" s="2">
        <v>302730.71556520299</v>
      </c>
      <c r="N371" s="2">
        <v>338141.69698199601</v>
      </c>
      <c r="O371" s="2">
        <v>374839.09266274498</v>
      </c>
      <c r="P371" s="2">
        <v>412868.97850986698</v>
      </c>
      <c r="Q371" s="2">
        <v>450506.38464742003</v>
      </c>
      <c r="R371" s="2">
        <v>486591.75726517598</v>
      </c>
      <c r="S371" s="2">
        <v>521181.28595424298</v>
      </c>
      <c r="T371" s="2">
        <v>1099468.625</v>
      </c>
      <c r="U371" s="2">
        <v>1226173.1877323401</v>
      </c>
      <c r="V371" s="2">
        <v>1356964.9944237899</v>
      </c>
      <c r="W371" s="2">
        <v>1491844.04507434</v>
      </c>
      <c r="X371" s="2">
        <v>1624679.47374535</v>
      </c>
      <c r="Y371" s="2">
        <v>1751384.0364776901</v>
      </c>
      <c r="Z371" s="2">
        <v>1871957.7332713699</v>
      </c>
      <c r="AA371" s="2">
        <v>14135437134.735201</v>
      </c>
      <c r="AB371" s="2">
        <v>15907177446.874001</v>
      </c>
      <c r="AC371" s="2">
        <v>17777916013.267899</v>
      </c>
      <c r="AD371" s="2">
        <v>19761869594.306702</v>
      </c>
      <c r="AE371" s="2">
        <v>21771426968.948002</v>
      </c>
      <c r="AF371" s="2">
        <v>23745477092.9757</v>
      </c>
      <c r="AG371" s="2">
        <v>25714756271.505199</v>
      </c>
      <c r="AH371" s="1">
        <f>(Table1[[#This Row],[2050_BUILDINGS]]/Table1[[#This Row],[2020_BUILDINGS]])-1</f>
        <v>0.70957081093417029</v>
      </c>
      <c r="AI371" s="1">
        <f>(Table1[[#This Row],[2050_DWELLINGS]]/Table1[[#This Row],[2020_DWELLINGS]])-1</f>
        <v>0.72160028420370015</v>
      </c>
      <c r="AJ371" s="1">
        <f>(Table1[[#This Row],[2050_OCCUPANTS]]/Table1[[#This Row],[2020_OCCUPANTS]])-1</f>
        <v>0.70260223048326642</v>
      </c>
      <c r="AK371" s="1">
        <f>(Table1[[#This Row],[2050_TOTAL_REPL_COST_USD]]/Table1[[#This Row],[2020_TOTAL_REPL_COST_USD]])-1</f>
        <v>0.81916951180207809</v>
      </c>
      <c r="AL371"/>
      <c r="AM371"/>
    </row>
    <row r="372" spans="1:39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316811.47459370899</v>
      </c>
      <c r="G372" s="2">
        <v>353512.37218611297</v>
      </c>
      <c r="H372" s="2">
        <v>391453.13491779502</v>
      </c>
      <c r="I372" s="2">
        <v>430652.76702789799</v>
      </c>
      <c r="J372" s="2">
        <v>469332.88485336298</v>
      </c>
      <c r="K372" s="2">
        <v>506304.28257962898</v>
      </c>
      <c r="L372" s="2">
        <v>541611.64953441499</v>
      </c>
      <c r="M372" s="2">
        <v>330252.01511256298</v>
      </c>
      <c r="N372" s="2">
        <v>368882.21472139802</v>
      </c>
      <c r="O372" s="2">
        <v>408915.776728225</v>
      </c>
      <c r="P372" s="2">
        <v>450402.96580338699</v>
      </c>
      <c r="Q372" s="2">
        <v>491461.99477350601</v>
      </c>
      <c r="R372" s="2">
        <v>530827.89459920395</v>
      </c>
      <c r="S372" s="2">
        <v>568561.96307663503</v>
      </c>
      <c r="T372" s="2">
        <v>1199421.5</v>
      </c>
      <c r="U372" s="2">
        <v>1337644.7955390301</v>
      </c>
      <c r="V372" s="2">
        <v>1480326.9070631899</v>
      </c>
      <c r="W372" s="2">
        <v>1627467.8345724901</v>
      </c>
      <c r="X372" s="2">
        <v>1772379.35408921</v>
      </c>
      <c r="Y372" s="2">
        <v>1910602.6496282499</v>
      </c>
      <c r="Z372" s="2">
        <v>2042137.7211895899</v>
      </c>
      <c r="AA372" s="2">
        <v>15420492068.4296</v>
      </c>
      <c r="AB372" s="2">
        <v>17353301586.1147</v>
      </c>
      <c r="AC372" s="2">
        <v>19394109305.763802</v>
      </c>
      <c r="AD372" s="2">
        <v>21558424435.811199</v>
      </c>
      <c r="AE372" s="2">
        <v>23750671004.582802</v>
      </c>
      <c r="AF372" s="2">
        <v>25904182352.700199</v>
      </c>
      <c r="AG372" s="2">
        <v>28052489027.8731</v>
      </c>
      <c r="AH372" s="1">
        <f>(Table1[[#This Row],[2050_BUILDINGS]]/Table1[[#This Row],[2020_BUILDINGS]])-1</f>
        <v>0.70957081093416274</v>
      </c>
      <c r="AI372" s="1">
        <f>(Table1[[#This Row],[2050_DWELLINGS]]/Table1[[#This Row],[2020_DWELLINGS]])-1</f>
        <v>0.72160028420370592</v>
      </c>
      <c r="AJ372" s="1">
        <f>(Table1[[#This Row],[2050_OCCUPANTS]]/Table1[[#This Row],[2020_OCCUPANTS]])-1</f>
        <v>0.70260223048327042</v>
      </c>
      <c r="AK372" s="1">
        <f>(Table1[[#This Row],[2050_TOTAL_REPL_COST_USD]]/Table1[[#This Row],[2020_TOTAL_REPL_COST_USD]])-1</f>
        <v>0.81916951180209163</v>
      </c>
      <c r="AL372"/>
      <c r="AM372"/>
    </row>
    <row r="373" spans="1:39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20193.6155091289</v>
      </c>
      <c r="G373" s="2">
        <v>22730.563210214899</v>
      </c>
      <c r="H373" s="2">
        <v>25477.8353334768</v>
      </c>
      <c r="I373" s="2">
        <v>28403.4074659172</v>
      </c>
      <c r="J373" s="2">
        <v>31425.416051630102</v>
      </c>
      <c r="K373" s="2">
        <v>34501.763184014999</v>
      </c>
      <c r="L373" s="2">
        <v>37632.250222431598</v>
      </c>
      <c r="M373" s="2">
        <v>20717.546497783202</v>
      </c>
      <c r="N373" s="2">
        <v>23331.7453621815</v>
      </c>
      <c r="O373" s="2">
        <v>26165.394877431001</v>
      </c>
      <c r="P373" s="2">
        <v>29179.2263603625</v>
      </c>
      <c r="Q373" s="2">
        <v>32291.527869048899</v>
      </c>
      <c r="R373" s="2">
        <v>35459.892028161797</v>
      </c>
      <c r="S373" s="2">
        <v>38684.5745801062</v>
      </c>
      <c r="T373" s="2">
        <v>104899.765625</v>
      </c>
      <c r="U373" s="2">
        <v>117960.40838068099</v>
      </c>
      <c r="V373" s="2">
        <v>132057.610085227</v>
      </c>
      <c r="W373" s="2">
        <v>146984.05894886301</v>
      </c>
      <c r="X373" s="2">
        <v>162325.131392045</v>
      </c>
      <c r="Y373" s="2">
        <v>177873.515625</v>
      </c>
      <c r="Z373" s="2">
        <v>193629.211647727</v>
      </c>
      <c r="AA373" s="2">
        <v>982484004.11232901</v>
      </c>
      <c r="AB373" s="2">
        <v>1111175082.6027801</v>
      </c>
      <c r="AC373" s="2">
        <v>1253735815.9867401</v>
      </c>
      <c r="AD373" s="2">
        <v>1413017671.4010201</v>
      </c>
      <c r="AE373" s="2">
        <v>1584154235.1029799</v>
      </c>
      <c r="AF373" s="2">
        <v>1764317254.1382501</v>
      </c>
      <c r="AG373" s="2">
        <v>1953472406.33394</v>
      </c>
      <c r="AH373" s="1">
        <f>(Table1[[#This Row],[2050_BUILDINGS]]/Table1[[#This Row],[2020_BUILDINGS]])-1</f>
        <v>0.86357169202410722</v>
      </c>
      <c r="AI373" s="1">
        <f>(Table1[[#This Row],[2050_DWELLINGS]]/Table1[[#This Row],[2020_DWELLINGS]])-1</f>
        <v>0.86723725148851427</v>
      </c>
      <c r="AJ373" s="1">
        <f>(Table1[[#This Row],[2050_OCCUPANTS]]/Table1[[#This Row],[2020_OCCUPANTS]])-1</f>
        <v>0.84584980237153884</v>
      </c>
      <c r="AK373" s="1">
        <f>(Table1[[#This Row],[2050_TOTAL_REPL_COST_USD]]/Table1[[#This Row],[2020_TOTAL_REPL_COST_USD]])-1</f>
        <v>0.9882994513471961</v>
      </c>
      <c r="AL373"/>
      <c r="AM373"/>
    </row>
    <row r="374" spans="1:39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40807.966778928698</v>
      </c>
      <c r="G374" s="2">
        <v>45946.864601731701</v>
      </c>
      <c r="H374" s="2">
        <v>51514.736146861796</v>
      </c>
      <c r="I374" s="2">
        <v>57446.771955050302</v>
      </c>
      <c r="J374" s="2">
        <v>63577.1750907647</v>
      </c>
      <c r="K374" s="2">
        <v>69820.179946677701</v>
      </c>
      <c r="L374" s="2">
        <v>76175.261707724101</v>
      </c>
      <c r="M374" s="2">
        <v>41568.308820608298</v>
      </c>
      <c r="N374" s="2">
        <v>46813.516100602399</v>
      </c>
      <c r="O374" s="2">
        <v>52499.035771180199</v>
      </c>
      <c r="P374" s="2">
        <v>58546.0779645777</v>
      </c>
      <c r="Q374" s="2">
        <v>64790.693381261597</v>
      </c>
      <c r="R374" s="2">
        <v>71147.794587055498</v>
      </c>
      <c r="S374" s="2">
        <v>77617.894711218105</v>
      </c>
      <c r="T374" s="2">
        <v>210474.046875</v>
      </c>
      <c r="U374" s="2">
        <v>236679.31358078</v>
      </c>
      <c r="V374" s="2">
        <v>264964.36335844803</v>
      </c>
      <c r="W374" s="2">
        <v>294913.239593626</v>
      </c>
      <c r="X374" s="2">
        <v>325694.02905755898</v>
      </c>
      <c r="Y374" s="2">
        <v>356890.77513586899</v>
      </c>
      <c r="Z374" s="2">
        <v>388503.47782855702</v>
      </c>
      <c r="AA374" s="2">
        <v>1883258140.17766</v>
      </c>
      <c r="AB374" s="2">
        <v>2129884868.86905</v>
      </c>
      <c r="AC374" s="2">
        <v>2403311561.2253098</v>
      </c>
      <c r="AD374" s="2">
        <v>2709203664.6433401</v>
      </c>
      <c r="AE374" s="2">
        <v>3038287261.91048</v>
      </c>
      <c r="AF374" s="2">
        <v>3385162921.54566</v>
      </c>
      <c r="AG374" s="2">
        <v>3749799748.6958499</v>
      </c>
      <c r="AH374" s="1">
        <f>(Table1[[#This Row],[2050_BUILDINGS]]/Table1[[#This Row],[2020_BUILDINGS]])-1</f>
        <v>0.86667623310890862</v>
      </c>
      <c r="AI374" s="1">
        <f>(Table1[[#This Row],[2050_DWELLINGS]]/Table1[[#This Row],[2020_DWELLINGS]])-1</f>
        <v>0.86723725148850717</v>
      </c>
      <c r="AJ374" s="1">
        <f>(Table1[[#This Row],[2050_OCCUPANTS]]/Table1[[#This Row],[2020_OCCUPANTS]])-1</f>
        <v>0.84584980237154017</v>
      </c>
      <c r="AK374" s="1">
        <f>(Table1[[#This Row],[2050_TOTAL_REPL_COST_USD]]/Table1[[#This Row],[2020_TOTAL_REPL_COST_USD]])-1</f>
        <v>0.99112361109566582</v>
      </c>
      <c r="AL374"/>
      <c r="AM374"/>
    </row>
    <row r="375" spans="1:39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349908.97310899501</v>
      </c>
      <c r="G375" s="2">
        <v>393761.76398864802</v>
      </c>
      <c r="H375" s="2">
        <v>441224.41294763802</v>
      </c>
      <c r="I375" s="2">
        <v>491742.95783284499</v>
      </c>
      <c r="J375" s="2">
        <v>543902.06893965998</v>
      </c>
      <c r="K375" s="2">
        <v>596978.35695410799</v>
      </c>
      <c r="L375" s="2">
        <v>650969.46434904402</v>
      </c>
      <c r="M375" s="2">
        <v>361944.07310892298</v>
      </c>
      <c r="N375" s="2">
        <v>407615.204340522</v>
      </c>
      <c r="O375" s="2">
        <v>457120.22885789198</v>
      </c>
      <c r="P375" s="2">
        <v>509773.10658706102</v>
      </c>
      <c r="Q375" s="2">
        <v>564146.29623659397</v>
      </c>
      <c r="R375" s="2">
        <v>619498.923487333</v>
      </c>
      <c r="S375" s="2">
        <v>675835.45626445999</v>
      </c>
      <c r="T375" s="2">
        <v>1832642.12499999</v>
      </c>
      <c r="U375" s="2">
        <v>2060816.9350296401</v>
      </c>
      <c r="V375" s="2">
        <v>2307100.8569664001</v>
      </c>
      <c r="W375" s="2">
        <v>2567872.0684288498</v>
      </c>
      <c r="X375" s="2">
        <v>2835886.9246541401</v>
      </c>
      <c r="Y375" s="2">
        <v>3107523.6032608701</v>
      </c>
      <c r="Z375" s="2">
        <v>3382782.1042490099</v>
      </c>
      <c r="AA375" s="2">
        <v>17773174720.944</v>
      </c>
      <c r="AB375" s="2">
        <v>20141941621.687401</v>
      </c>
      <c r="AC375" s="2">
        <v>22774512051.508801</v>
      </c>
      <c r="AD375" s="2">
        <v>25718953303.860699</v>
      </c>
      <c r="AE375" s="2">
        <v>28887156957.394199</v>
      </c>
      <c r="AF375" s="2">
        <v>32226277787.566399</v>
      </c>
      <c r="AG375" s="2">
        <v>35735502961.521202</v>
      </c>
      <c r="AH375" s="1">
        <f>(Table1[[#This Row],[2050_BUILDINGS]]/Table1[[#This Row],[2020_BUILDINGS]])-1</f>
        <v>0.86039660133628537</v>
      </c>
      <c r="AI375" s="1">
        <f>(Table1[[#This Row],[2050_DWELLINGS]]/Table1[[#This Row],[2020_DWELLINGS]])-1</f>
        <v>0.86723725148850539</v>
      </c>
      <c r="AJ375" s="1">
        <f>(Table1[[#This Row],[2050_OCCUPANTS]]/Table1[[#This Row],[2020_OCCUPANTS]])-1</f>
        <v>0.84584980237155061</v>
      </c>
      <c r="AK375" s="1">
        <f>(Table1[[#This Row],[2050_TOTAL_REPL_COST_USD]]/Table1[[#This Row],[2020_TOTAL_REPL_COST_USD]])-1</f>
        <v>1.0106426410927196</v>
      </c>
      <c r="AL375"/>
      <c r="AM375"/>
    </row>
    <row r="376" spans="1:39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118173.61481692101</v>
      </c>
      <c r="G376" s="2">
        <v>133010.61576830599</v>
      </c>
      <c r="H376" s="2">
        <v>149075.59488958199</v>
      </c>
      <c r="I376" s="2">
        <v>166181.61665258001</v>
      </c>
      <c r="J376" s="2">
        <v>183849.82383790199</v>
      </c>
      <c r="K376" s="2">
        <v>201834.34367198599</v>
      </c>
      <c r="L376" s="2">
        <v>220134.10969036</v>
      </c>
      <c r="M376" s="2">
        <v>122526.132253212</v>
      </c>
      <c r="N376" s="2">
        <v>137986.82765117899</v>
      </c>
      <c r="O376" s="2">
        <v>154745.381339082</v>
      </c>
      <c r="P376" s="2">
        <v>172569.553468058</v>
      </c>
      <c r="Q376" s="2">
        <v>190976.08950773801</v>
      </c>
      <c r="R376" s="2">
        <v>209714.18699564901</v>
      </c>
      <c r="S376" s="2">
        <v>228785.35842400501</v>
      </c>
      <c r="T376" s="2">
        <v>620390.18749999895</v>
      </c>
      <c r="U376" s="2">
        <v>697632.44404644205</v>
      </c>
      <c r="V376" s="2">
        <v>781005.03841403103</v>
      </c>
      <c r="W376" s="2">
        <v>869281.90303853701</v>
      </c>
      <c r="X376" s="2">
        <v>960010.90279150195</v>
      </c>
      <c r="Y376" s="2">
        <v>1051965.97010869</v>
      </c>
      <c r="Z376" s="2">
        <v>1145147.10499011</v>
      </c>
      <c r="AA376" s="2">
        <v>5979390263.6347303</v>
      </c>
      <c r="AB376" s="2">
        <v>6767082273.2571802</v>
      </c>
      <c r="AC376" s="2">
        <v>7639615968.0533199</v>
      </c>
      <c r="AD376" s="2">
        <v>8611562205.4251995</v>
      </c>
      <c r="AE376" s="2">
        <v>9653716953.3321991</v>
      </c>
      <c r="AF376" s="2">
        <v>10748955446.4006</v>
      </c>
      <c r="AG376" s="2">
        <v>11897043963.2236</v>
      </c>
      <c r="AH376" s="1">
        <f>(Table1[[#This Row],[2050_BUILDINGS]]/Table1[[#This Row],[2020_BUILDINGS]])-1</f>
        <v>0.86280253871729329</v>
      </c>
      <c r="AI376" s="1">
        <f>(Table1[[#This Row],[2050_DWELLINGS]]/Table1[[#This Row],[2020_DWELLINGS]])-1</f>
        <v>0.86723725148850805</v>
      </c>
      <c r="AJ376" s="1">
        <f>(Table1[[#This Row],[2050_OCCUPANTS]]/Table1[[#This Row],[2020_OCCUPANTS]])-1</f>
        <v>0.84584980237153085</v>
      </c>
      <c r="AK376" s="1">
        <f>(Table1[[#This Row],[2050_TOTAL_REPL_COST_USD]]/Table1[[#This Row],[2020_TOTAL_REPL_COST_USD]])-1</f>
        <v>0.98967510710559781</v>
      </c>
      <c r="AL376"/>
      <c r="AM376"/>
    </row>
    <row r="377" spans="1:39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18769.890868224102</v>
      </c>
      <c r="G377" s="2">
        <v>21135.0021734945</v>
      </c>
      <c r="H377" s="2">
        <v>23697.879367652498</v>
      </c>
      <c r="I377" s="2">
        <v>26428.6748341196</v>
      </c>
      <c r="J377" s="2">
        <v>29251.0905317449</v>
      </c>
      <c r="K377" s="2">
        <v>32125.598776435301</v>
      </c>
      <c r="L377" s="2">
        <v>35051.943420231801</v>
      </c>
      <c r="M377" s="2">
        <v>19012.918417568198</v>
      </c>
      <c r="N377" s="2">
        <v>21412.0224688815</v>
      </c>
      <c r="O377" s="2">
        <v>24012.520894850299</v>
      </c>
      <c r="P377" s="2">
        <v>26778.376017482999</v>
      </c>
      <c r="Q377" s="2">
        <v>29634.599107502901</v>
      </c>
      <c r="R377" s="2">
        <v>32542.272044585701</v>
      </c>
      <c r="S377" s="2">
        <v>35501.629528795303</v>
      </c>
      <c r="T377" s="2">
        <v>96268.671874999898</v>
      </c>
      <c r="U377" s="2">
        <v>108254.69228631401</v>
      </c>
      <c r="V377" s="2">
        <v>121191.984158843</v>
      </c>
      <c r="W377" s="2">
        <v>134890.29320034501</v>
      </c>
      <c r="X377" s="2">
        <v>148969.110826333</v>
      </c>
      <c r="Y377" s="2">
        <v>163238.18274456501</v>
      </c>
      <c r="Z377" s="2">
        <v>177697.508955039</v>
      </c>
      <c r="AA377" s="2">
        <v>813775594.89032602</v>
      </c>
      <c r="AB377" s="2">
        <v>919156296.87017405</v>
      </c>
      <c r="AC377" s="2">
        <v>1035738997.56303</v>
      </c>
      <c r="AD377" s="2">
        <v>1166071807.2471001</v>
      </c>
      <c r="AE377" s="2">
        <v>1306149508.92275</v>
      </c>
      <c r="AF377" s="2">
        <v>1453688112.7440901</v>
      </c>
      <c r="AG377" s="2">
        <v>1608679671.6452899</v>
      </c>
      <c r="AH377" s="1">
        <f>(Table1[[#This Row],[2050_BUILDINGS]]/Table1[[#This Row],[2020_BUILDINGS]])-1</f>
        <v>0.86745589872192008</v>
      </c>
      <c r="AI377" s="1">
        <f>(Table1[[#This Row],[2050_DWELLINGS]]/Table1[[#This Row],[2020_DWELLINGS]])-1</f>
        <v>0.86723725148850939</v>
      </c>
      <c r="AJ377" s="1">
        <f>(Table1[[#This Row],[2050_OCCUPANTS]]/Table1[[#This Row],[2020_OCCUPANTS]])-1</f>
        <v>0.84584980237153795</v>
      </c>
      <c r="AK377" s="1">
        <f>(Table1[[#This Row],[2050_TOTAL_REPL_COST_USD]]/Table1[[#This Row],[2020_TOTAL_REPL_COST_USD]])-1</f>
        <v>0.97680992370150221</v>
      </c>
      <c r="AL377"/>
      <c r="AM377"/>
    </row>
    <row r="378" spans="1:39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21149.694264939601</v>
      </c>
      <c r="G378" s="2">
        <v>23813.817469165198</v>
      </c>
      <c r="H378" s="2">
        <v>26700.501634824399</v>
      </c>
      <c r="I378" s="2">
        <v>29776.118487706499</v>
      </c>
      <c r="J378" s="2">
        <v>32954.7224667521</v>
      </c>
      <c r="K378" s="2">
        <v>36191.8234202858</v>
      </c>
      <c r="L378" s="2">
        <v>39487.141415875303</v>
      </c>
      <c r="M378" s="2">
        <v>21436.8869571045</v>
      </c>
      <c r="N378" s="2">
        <v>24141.854243915899</v>
      </c>
      <c r="O378" s="2">
        <v>27073.891796767799</v>
      </c>
      <c r="P378" s="2">
        <v>30192.367472170801</v>
      </c>
      <c r="Q378" s="2">
        <v>33412.732182117201</v>
      </c>
      <c r="R378" s="2">
        <v>36691.106111438901</v>
      </c>
      <c r="S378" s="2">
        <v>40027.753882253703</v>
      </c>
      <c r="T378" s="2">
        <v>108542.0234375</v>
      </c>
      <c r="U378" s="2">
        <v>122056.14888525099</v>
      </c>
      <c r="V378" s="2">
        <v>136642.82397171401</v>
      </c>
      <c r="W378" s="2">
        <v>152087.538769145</v>
      </c>
      <c r="X378" s="2">
        <v>167961.27342206001</v>
      </c>
      <c r="Y378" s="2">
        <v>184049.518002717</v>
      </c>
      <c r="Z378" s="2">
        <v>200352.272511116</v>
      </c>
      <c r="AA378" s="2">
        <v>868603481.38014197</v>
      </c>
      <c r="AB378" s="2">
        <v>979649688.87783694</v>
      </c>
      <c r="AC378" s="2">
        <v>1102349848.47475</v>
      </c>
      <c r="AD378" s="2">
        <v>1239674585.14483</v>
      </c>
      <c r="AE378" s="2">
        <v>1387387383.5736401</v>
      </c>
      <c r="AF378" s="2">
        <v>1543122744.64448</v>
      </c>
      <c r="AG378" s="2">
        <v>1706901774.9139099</v>
      </c>
      <c r="AH378" s="1">
        <f>(Table1[[#This Row],[2050_BUILDINGS]]/Table1[[#This Row],[2020_BUILDINGS]])-1</f>
        <v>0.86703131124378308</v>
      </c>
      <c r="AI378" s="1">
        <f>(Table1[[#This Row],[2050_DWELLINGS]]/Table1[[#This Row],[2020_DWELLINGS]])-1</f>
        <v>0.86723725148851027</v>
      </c>
      <c r="AJ378" s="1">
        <f>(Table1[[#This Row],[2050_OCCUPANTS]]/Table1[[#This Row],[2020_OCCUPANTS]])-1</f>
        <v>0.84584980237153595</v>
      </c>
      <c r="AK378" s="1">
        <f>(Table1[[#This Row],[2050_TOTAL_REPL_COST_USD]]/Table1[[#This Row],[2020_TOTAL_REPL_COST_USD]])-1</f>
        <v>0.96511044625538278</v>
      </c>
      <c r="AL378"/>
      <c r="AM378"/>
    </row>
    <row r="379" spans="1:39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27705.477811078301</v>
      </c>
      <c r="G379" s="2">
        <v>31187.605491743401</v>
      </c>
      <c r="H379" s="2">
        <v>34958.749971895602</v>
      </c>
      <c r="I379" s="2">
        <v>38974.917268771402</v>
      </c>
      <c r="J379" s="2">
        <v>43123.7553040075</v>
      </c>
      <c r="K379" s="2">
        <v>47347.428104423598</v>
      </c>
      <c r="L379" s="2">
        <v>51645.648162487698</v>
      </c>
      <c r="M379" s="2">
        <v>28268.275254475298</v>
      </c>
      <c r="N379" s="2">
        <v>31835.2465209162</v>
      </c>
      <c r="O379" s="2">
        <v>35701.649546986599</v>
      </c>
      <c r="P379" s="2">
        <v>39813.903762959002</v>
      </c>
      <c r="Q379" s="2">
        <v>44060.516446168302</v>
      </c>
      <c r="R379" s="2">
        <v>48383.624405201997</v>
      </c>
      <c r="S379" s="2">
        <v>52783.5765904871</v>
      </c>
      <c r="T379" s="2">
        <v>143131.59375</v>
      </c>
      <c r="U379" s="2">
        <v>160952.32577816199</v>
      </c>
      <c r="V379" s="2">
        <v>180187.40161808301</v>
      </c>
      <c r="W379" s="2">
        <v>200553.95250740999</v>
      </c>
      <c r="X379" s="2">
        <v>221486.24092144199</v>
      </c>
      <c r="Y379" s="2">
        <v>242701.39809782599</v>
      </c>
      <c r="Z379" s="2">
        <v>264199.42403656099</v>
      </c>
      <c r="AA379" s="2">
        <v>1271739019.14891</v>
      </c>
      <c r="AB379" s="2">
        <v>1439937045.4458699</v>
      </c>
      <c r="AC379" s="2">
        <v>1626771173.3677299</v>
      </c>
      <c r="AD379" s="2">
        <v>1836069143.3470199</v>
      </c>
      <c r="AE379" s="2">
        <v>2061513486.9179001</v>
      </c>
      <c r="AF379" s="2">
        <v>2299360722.96843</v>
      </c>
      <c r="AG379" s="2">
        <v>2549572141.6596899</v>
      </c>
      <c r="AH379" s="1">
        <f>(Table1[[#This Row],[2050_BUILDINGS]]/Table1[[#This Row],[2020_BUILDINGS]])-1</f>
        <v>0.86409519859775497</v>
      </c>
      <c r="AI379" s="1">
        <f>(Table1[[#This Row],[2050_DWELLINGS]]/Table1[[#This Row],[2020_DWELLINGS]])-1</f>
        <v>0.86723725148850939</v>
      </c>
      <c r="AJ379" s="1">
        <f>(Table1[[#This Row],[2050_OCCUPANTS]]/Table1[[#This Row],[2020_OCCUPANTS]])-1</f>
        <v>0.84584980237153951</v>
      </c>
      <c r="AK379" s="1">
        <f>(Table1[[#This Row],[2050_TOTAL_REPL_COST_USD]]/Table1[[#This Row],[2020_TOTAL_REPL_COST_USD]])-1</f>
        <v>1.0047919449431912</v>
      </c>
      <c r="AL379"/>
      <c r="AM379"/>
    </row>
    <row r="380" spans="1:39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81164.4753947071</v>
      </c>
      <c r="G380" s="2">
        <v>91341.7037678708</v>
      </c>
      <c r="H380" s="2">
        <v>102357.893894775</v>
      </c>
      <c r="I380" s="2">
        <v>114084.36652375699</v>
      </c>
      <c r="J380" s="2">
        <v>126192.692133352</v>
      </c>
      <c r="K380" s="2">
        <v>138514.79423320401</v>
      </c>
      <c r="L380" s="2">
        <v>151050.072707413</v>
      </c>
      <c r="M380" s="2">
        <v>83451.263612930197</v>
      </c>
      <c r="N380" s="2">
        <v>93981.381095367702</v>
      </c>
      <c r="O380" s="2">
        <v>105395.456247029</v>
      </c>
      <c r="P380" s="2">
        <v>117535.31294260699</v>
      </c>
      <c r="Q380" s="2">
        <v>130071.811589882</v>
      </c>
      <c r="R380" s="2">
        <v>142834.133262102</v>
      </c>
      <c r="S380" s="2">
        <v>155823.30810185001</v>
      </c>
      <c r="T380" s="2">
        <v>422541.24999999901</v>
      </c>
      <c r="U380" s="2">
        <v>475150.14081027597</v>
      </c>
      <c r="V380" s="2">
        <v>531934.34041501896</v>
      </c>
      <c r="W380" s="2">
        <v>592058.78705533501</v>
      </c>
      <c r="X380" s="2">
        <v>653853.35721343802</v>
      </c>
      <c r="Y380" s="2">
        <v>716482.989130434</v>
      </c>
      <c r="Z380" s="2">
        <v>779947.68280632398</v>
      </c>
      <c r="AA380" s="2">
        <v>3946434384.4714098</v>
      </c>
      <c r="AB380" s="2">
        <v>4470717789.63797</v>
      </c>
      <c r="AC380" s="2">
        <v>5052862521.7707796</v>
      </c>
      <c r="AD380" s="2">
        <v>5703526817.4512901</v>
      </c>
      <c r="AE380" s="2">
        <v>6403110968.6631699</v>
      </c>
      <c r="AF380" s="2">
        <v>7139937178.7980204</v>
      </c>
      <c r="AG380" s="2">
        <v>7913806618.1642599</v>
      </c>
      <c r="AH380" s="1">
        <f>(Table1[[#This Row],[2050_BUILDINGS]]/Table1[[#This Row],[2020_BUILDINGS]])-1</f>
        <v>0.86103676482658908</v>
      </c>
      <c r="AI380" s="1">
        <f>(Table1[[#This Row],[2050_DWELLINGS]]/Table1[[#This Row],[2020_DWELLINGS]])-1</f>
        <v>0.86723725148849939</v>
      </c>
      <c r="AJ380" s="1">
        <f>(Table1[[#This Row],[2050_OCCUPANTS]]/Table1[[#This Row],[2020_OCCUPANTS]])-1</f>
        <v>0.8458498023715455</v>
      </c>
      <c r="AK380" s="1">
        <f>(Table1[[#This Row],[2050_TOTAL_REPL_COST_USD]]/Table1[[#This Row],[2020_TOTAL_REPL_COST_USD]])-1</f>
        <v>1.0053055105397997</v>
      </c>
      <c r="AL380"/>
      <c r="AM380"/>
    </row>
    <row r="381" spans="1:39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23599.9308370004</v>
      </c>
      <c r="G381" s="2">
        <v>26573.660748470302</v>
      </c>
      <c r="H381" s="2">
        <v>29796.054400616202</v>
      </c>
      <c r="I381" s="2">
        <v>33229.594828510701</v>
      </c>
      <c r="J381" s="2">
        <v>36778.348159804998</v>
      </c>
      <c r="K381" s="2">
        <v>40392.613452416597</v>
      </c>
      <c r="L381" s="2">
        <v>44072.068623088198</v>
      </c>
      <c r="M381" s="2">
        <v>23935.337118944099</v>
      </c>
      <c r="N381" s="2">
        <v>26955.5659439175</v>
      </c>
      <c r="O381" s="2">
        <v>30229.329873043302</v>
      </c>
      <c r="P381" s="2">
        <v>33711.261122545897</v>
      </c>
      <c r="Q381" s="2">
        <v>37306.956483199603</v>
      </c>
      <c r="R381" s="2">
        <v>40967.4219862967</v>
      </c>
      <c r="S381" s="2">
        <v>44692.953095427998</v>
      </c>
      <c r="T381" s="2">
        <v>121192.5</v>
      </c>
      <c r="U381" s="2">
        <v>136281.684782608</v>
      </c>
      <c r="V381" s="2">
        <v>152568.42391304299</v>
      </c>
      <c r="W381" s="2">
        <v>169813.20652173899</v>
      </c>
      <c r="X381" s="2">
        <v>187537.01086956501</v>
      </c>
      <c r="Y381" s="2">
        <v>205500.32608695599</v>
      </c>
      <c r="Z381" s="2">
        <v>223703.152173913</v>
      </c>
      <c r="AA381" s="2">
        <v>1038371738.99388</v>
      </c>
      <c r="AB381" s="2">
        <v>1172871797.36443</v>
      </c>
      <c r="AC381" s="2">
        <v>1321665932.4524601</v>
      </c>
      <c r="AD381" s="2">
        <v>1488006932.99493</v>
      </c>
      <c r="AE381" s="2">
        <v>1666775969.79724</v>
      </c>
      <c r="AF381" s="2">
        <v>1855053247.6507101</v>
      </c>
      <c r="AG381" s="2">
        <v>2052825609.35467</v>
      </c>
      <c r="AH381" s="1">
        <f>(Table1[[#This Row],[2050_BUILDINGS]]/Table1[[#This Row],[2020_BUILDINGS]])-1</f>
        <v>0.86746600773893823</v>
      </c>
      <c r="AI381" s="1">
        <f>(Table1[[#This Row],[2050_DWELLINGS]]/Table1[[#This Row],[2020_DWELLINGS]])-1</f>
        <v>0.86723725148850606</v>
      </c>
      <c r="AJ381" s="1">
        <f>(Table1[[#This Row],[2050_OCCUPANTS]]/Table1[[#This Row],[2020_OCCUPANTS]])-1</f>
        <v>0.84584980237154106</v>
      </c>
      <c r="AK381" s="1">
        <f>(Table1[[#This Row],[2050_TOTAL_REPL_COST_USD]]/Table1[[#This Row],[2020_TOTAL_REPL_COST_USD]])-1</f>
        <v>0.97696598652014055</v>
      </c>
      <c r="AL381"/>
      <c r="AM381"/>
    </row>
    <row r="382" spans="1:39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55629.968124405197</v>
      </c>
      <c r="G382" s="2">
        <v>62608.593234079497</v>
      </c>
      <c r="H382" s="2">
        <v>70163.282906407898</v>
      </c>
      <c r="I382" s="2">
        <v>78205.843893576704</v>
      </c>
      <c r="J382" s="2">
        <v>86511.071419435204</v>
      </c>
      <c r="K382" s="2">
        <v>94963.582142945103</v>
      </c>
      <c r="L382" s="2">
        <v>103562.932615376</v>
      </c>
      <c r="M382" s="2">
        <v>57192.3689698339</v>
      </c>
      <c r="N382" s="2">
        <v>64409.064538934399</v>
      </c>
      <c r="O382" s="2">
        <v>72231.570385593397</v>
      </c>
      <c r="P382" s="2">
        <v>80551.4823116107</v>
      </c>
      <c r="Q382" s="2">
        <v>89143.228262281395</v>
      </c>
      <c r="R382" s="2">
        <v>97889.739440048899</v>
      </c>
      <c r="S382" s="2">
        <v>106791.721841349</v>
      </c>
      <c r="T382" s="2">
        <v>289583.8125</v>
      </c>
      <c r="U382" s="2">
        <v>325638.71405632398</v>
      </c>
      <c r="V382" s="2">
        <v>364555.11573616602</v>
      </c>
      <c r="W382" s="2">
        <v>405760.71751482203</v>
      </c>
      <c r="X382" s="2">
        <v>448110.91934288503</v>
      </c>
      <c r="Y382" s="2">
        <v>491033.42119565199</v>
      </c>
      <c r="Z382" s="2">
        <v>534528.22307312198</v>
      </c>
      <c r="AA382" s="2">
        <v>2714824404.6651301</v>
      </c>
      <c r="AB382" s="2">
        <v>3073677083.4497299</v>
      </c>
      <c r="AC382" s="2">
        <v>3472044356.2707801</v>
      </c>
      <c r="AD382" s="2">
        <v>3917880080.9360299</v>
      </c>
      <c r="AE382" s="2">
        <v>4397677167.1696997</v>
      </c>
      <c r="AF382" s="2">
        <v>4903449813.6929998</v>
      </c>
      <c r="AG382" s="2">
        <v>5435091636.6906004</v>
      </c>
      <c r="AH382" s="1">
        <f>(Table1[[#This Row],[2050_BUILDINGS]]/Table1[[#This Row],[2020_BUILDINGS]])-1</f>
        <v>0.86163925860569268</v>
      </c>
      <c r="AI382" s="1">
        <f>(Table1[[#This Row],[2050_DWELLINGS]]/Table1[[#This Row],[2020_DWELLINGS]])-1</f>
        <v>0.86723725148850317</v>
      </c>
      <c r="AJ382" s="1">
        <f>(Table1[[#This Row],[2050_OCCUPANTS]]/Table1[[#This Row],[2020_OCCUPANTS]])-1</f>
        <v>0.84584980237153951</v>
      </c>
      <c r="AK382" s="1">
        <f>(Table1[[#This Row],[2050_TOTAL_REPL_COST_USD]]/Table1[[#This Row],[2020_TOTAL_REPL_COST_USD]])-1</f>
        <v>1.0020048542922289</v>
      </c>
      <c r="AL382"/>
      <c r="AM382"/>
    </row>
    <row r="383" spans="1:39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34183.906081465502</v>
      </c>
      <c r="G383" s="2">
        <v>38479.098131804698</v>
      </c>
      <c r="H383" s="2">
        <v>43130.5417692181</v>
      </c>
      <c r="I383" s="2">
        <v>48084.042377346901</v>
      </c>
      <c r="J383" s="2">
        <v>53200.998260717701</v>
      </c>
      <c r="K383" s="2">
        <v>58410.107592913999</v>
      </c>
      <c r="L383" s="2">
        <v>63711.027821810501</v>
      </c>
      <c r="M383" s="2">
        <v>35111.845197688097</v>
      </c>
      <c r="N383" s="2">
        <v>39542.357558432297</v>
      </c>
      <c r="O383" s="2">
        <v>44344.792206501799</v>
      </c>
      <c r="P383" s="2">
        <v>49452.597056459999</v>
      </c>
      <c r="Q383" s="2">
        <v>54727.2877054333</v>
      </c>
      <c r="R383" s="2">
        <v>60096.992650783701</v>
      </c>
      <c r="S383" s="2">
        <v>65562.145321621094</v>
      </c>
      <c r="T383" s="2">
        <v>177782.84375</v>
      </c>
      <c r="U383" s="2">
        <v>199917.86184535499</v>
      </c>
      <c r="V383" s="2">
        <v>223809.62740859599</v>
      </c>
      <c r="W383" s="2">
        <v>249106.79094614601</v>
      </c>
      <c r="X383" s="2">
        <v>275106.65347084898</v>
      </c>
      <c r="Y383" s="2">
        <v>301457.86548913002</v>
      </c>
      <c r="Z383" s="2">
        <v>328160.42700098798</v>
      </c>
      <c r="AA383" s="2">
        <v>1646734042.3531201</v>
      </c>
      <c r="AB383" s="2">
        <v>1863795777.3543701</v>
      </c>
      <c r="AC383" s="2">
        <v>2104582400.33357</v>
      </c>
      <c r="AD383" s="2">
        <v>2373717366.0331702</v>
      </c>
      <c r="AE383" s="2">
        <v>2663084746.4081998</v>
      </c>
      <c r="AF383" s="2">
        <v>2967909448.3406501</v>
      </c>
      <c r="AG383" s="2">
        <v>3288141614.8368802</v>
      </c>
      <c r="AH383" s="1">
        <f>(Table1[[#This Row],[2050_BUILDINGS]]/Table1[[#This Row],[2020_BUILDINGS]])-1</f>
        <v>0.8637726089574822</v>
      </c>
      <c r="AI383" s="1">
        <f>(Table1[[#This Row],[2050_DWELLINGS]]/Table1[[#This Row],[2020_DWELLINGS]])-1</f>
        <v>0.86723725148850805</v>
      </c>
      <c r="AJ383" s="1">
        <f>(Table1[[#This Row],[2050_OCCUPANTS]]/Table1[[#This Row],[2020_OCCUPANTS]])-1</f>
        <v>0.84584980237154062</v>
      </c>
      <c r="AK383" s="1">
        <f>(Table1[[#This Row],[2050_TOTAL_REPL_COST_USD]]/Table1[[#This Row],[2020_TOTAL_REPL_COST_USD]])-1</f>
        <v>0.99676543404559204</v>
      </c>
      <c r="AL383"/>
      <c r="AM383"/>
    </row>
    <row r="384" spans="1:39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38082.622261797202</v>
      </c>
      <c r="G384" s="2">
        <v>42879.449023119399</v>
      </c>
      <c r="H384" s="2">
        <v>48076.943510508201</v>
      </c>
      <c r="I384" s="2">
        <v>53614.560414493702</v>
      </c>
      <c r="J384" s="2">
        <v>59337.551046609602</v>
      </c>
      <c r="K384" s="2">
        <v>65165.8194206115</v>
      </c>
      <c r="L384" s="2">
        <v>71098.864085731402</v>
      </c>
      <c r="M384" s="2">
        <v>38618.070036343001</v>
      </c>
      <c r="N384" s="2">
        <v>43491.007806510897</v>
      </c>
      <c r="O384" s="2">
        <v>48773.007557304903</v>
      </c>
      <c r="P384" s="2">
        <v>54390.871395479</v>
      </c>
      <c r="Q384" s="2">
        <v>60192.286039318598</v>
      </c>
      <c r="R384" s="2">
        <v>66098.202988043704</v>
      </c>
      <c r="S384" s="2">
        <v>72109.098952451794</v>
      </c>
      <c r="T384" s="2">
        <v>195536.015625</v>
      </c>
      <c r="U384" s="2">
        <v>219881.40887475299</v>
      </c>
      <c r="V384" s="2">
        <v>246158.97619194601</v>
      </c>
      <c r="W384" s="2">
        <v>273982.28276309202</v>
      </c>
      <c r="X384" s="2">
        <v>302578.45896121499</v>
      </c>
      <c r="Y384" s="2">
        <v>331561.06997282599</v>
      </c>
      <c r="Z384" s="2">
        <v>360930.11579792498</v>
      </c>
      <c r="AA384" s="2">
        <v>1681127836.08587</v>
      </c>
      <c r="AB384" s="2">
        <v>1899862245.84605</v>
      </c>
      <c r="AC384" s="2">
        <v>2142075928.7488</v>
      </c>
      <c r="AD384" s="2">
        <v>2413013751.23453</v>
      </c>
      <c r="AE384" s="2">
        <v>2704376236.7028599</v>
      </c>
      <c r="AF384" s="2">
        <v>3011389037.92239</v>
      </c>
      <c r="AG384" s="2">
        <v>3334026652.21803</v>
      </c>
      <c r="AH384" s="1">
        <f>(Table1[[#This Row],[2050_BUILDINGS]]/Table1[[#This Row],[2020_BUILDINGS]])-1</f>
        <v>0.86696345637560346</v>
      </c>
      <c r="AI384" s="1">
        <f>(Table1[[#This Row],[2050_DWELLINGS]]/Table1[[#This Row],[2020_DWELLINGS]])-1</f>
        <v>0.86723725148850761</v>
      </c>
      <c r="AJ384" s="1">
        <f>(Table1[[#This Row],[2050_OCCUPANTS]]/Table1[[#This Row],[2020_OCCUPANTS]])-1</f>
        <v>0.84584980237154195</v>
      </c>
      <c r="AK384" s="1">
        <f>(Table1[[#This Row],[2050_TOTAL_REPL_COST_USD]]/Table1[[#This Row],[2020_TOTAL_REPL_COST_USD]])-1</f>
        <v>0.983208284731377</v>
      </c>
      <c r="AL384"/>
      <c r="AM384"/>
    </row>
    <row r="385" spans="1:39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12004.1269958836</v>
      </c>
      <c r="G385" s="2">
        <v>13516.427681693</v>
      </c>
      <c r="H385" s="2">
        <v>15155.1150965365</v>
      </c>
      <c r="I385" s="2">
        <v>16901.1031635461</v>
      </c>
      <c r="J385" s="2">
        <v>18705.604611848001</v>
      </c>
      <c r="K385" s="2">
        <v>20543.3561247656</v>
      </c>
      <c r="L385" s="2">
        <v>22414.196798008601</v>
      </c>
      <c r="M385" s="2">
        <v>12167.9497837974</v>
      </c>
      <c r="N385" s="2">
        <v>13703.3362500598</v>
      </c>
      <c r="O385" s="2">
        <v>15367.6117476496</v>
      </c>
      <c r="P385" s="2">
        <v>17137.712765405799</v>
      </c>
      <c r="Q385" s="2">
        <v>18965.647770826701</v>
      </c>
      <c r="R385" s="2">
        <v>20826.5098178357</v>
      </c>
      <c r="S385" s="2">
        <v>22720.449110548099</v>
      </c>
      <c r="T385" s="2">
        <v>61610.33984375</v>
      </c>
      <c r="U385" s="2">
        <v>69281.192432991505</v>
      </c>
      <c r="V385" s="2">
        <v>77560.842846776097</v>
      </c>
      <c r="W385" s="2">
        <v>86327.531520195102</v>
      </c>
      <c r="X385" s="2">
        <v>95337.739323431306</v>
      </c>
      <c r="Y385" s="2">
        <v>104469.70669157599</v>
      </c>
      <c r="Z385" s="2">
        <v>113723.433624629</v>
      </c>
      <c r="AA385" s="2">
        <v>512938501.643951</v>
      </c>
      <c r="AB385" s="2">
        <v>578358403.95896602</v>
      </c>
      <c r="AC385" s="2">
        <v>650485653.73181796</v>
      </c>
      <c r="AD385" s="2">
        <v>730988741.966959</v>
      </c>
      <c r="AE385" s="2">
        <v>817334106.06282306</v>
      </c>
      <c r="AF385" s="2">
        <v>908119139.01363897</v>
      </c>
      <c r="AG385" s="2">
        <v>1003337654.63843</v>
      </c>
      <c r="AH385" s="1">
        <f>(Table1[[#This Row],[2050_BUILDINGS]]/Table1[[#This Row],[2020_BUILDINGS]])-1</f>
        <v>0.86720757000444704</v>
      </c>
      <c r="AI385" s="1">
        <f>(Table1[[#This Row],[2050_DWELLINGS]]/Table1[[#This Row],[2020_DWELLINGS]])-1</f>
        <v>0.86723725148851272</v>
      </c>
      <c r="AJ385" s="1">
        <f>(Table1[[#This Row],[2050_OCCUPANTS]]/Table1[[#This Row],[2020_OCCUPANTS]])-1</f>
        <v>0.8458498023715344</v>
      </c>
      <c r="AK385" s="1">
        <f>(Table1[[#This Row],[2050_TOTAL_REPL_COST_USD]]/Table1[[#This Row],[2020_TOTAL_REPL_COST_USD]])-1</f>
        <v>0.95605838014258215</v>
      </c>
      <c r="AL385"/>
      <c r="AM385"/>
    </row>
    <row r="386" spans="1:39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69292.3897692553</v>
      </c>
      <c r="G386" s="2">
        <v>78011.600630544504</v>
      </c>
      <c r="H386" s="2">
        <v>87457.120893573301</v>
      </c>
      <c r="I386" s="2">
        <v>97519.146316808503</v>
      </c>
      <c r="J386" s="2">
        <v>107916.320172632</v>
      </c>
      <c r="K386" s="2">
        <v>118503.372154119</v>
      </c>
      <c r="L386" s="2">
        <v>129279.479916464</v>
      </c>
      <c r="M386" s="2">
        <v>71253.472268473197</v>
      </c>
      <c r="N386" s="2">
        <v>80244.437791760705</v>
      </c>
      <c r="O386" s="2">
        <v>89990.1558561563</v>
      </c>
      <c r="P386" s="2">
        <v>100355.570410138</v>
      </c>
      <c r="Q386" s="2">
        <v>111059.651091894</v>
      </c>
      <c r="R386" s="2">
        <v>121956.547004348</v>
      </c>
      <c r="S386" s="2">
        <v>133047.13771759599</v>
      </c>
      <c r="T386" s="2">
        <v>360779.81249999901</v>
      </c>
      <c r="U386" s="2">
        <v>405699.03816699598</v>
      </c>
      <c r="V386" s="2">
        <v>454183.28174407099</v>
      </c>
      <c r="W386" s="2">
        <v>505519.53964920901</v>
      </c>
      <c r="X386" s="2">
        <v>558281.80471837905</v>
      </c>
      <c r="Y386" s="2">
        <v>611757.07336956495</v>
      </c>
      <c r="Z386" s="2">
        <v>665945.34560276696</v>
      </c>
      <c r="AA386" s="2">
        <v>3259982313.5651898</v>
      </c>
      <c r="AB386" s="2">
        <v>3682065393.43894</v>
      </c>
      <c r="AC386" s="2">
        <v>4148170314.2395601</v>
      </c>
      <c r="AD386" s="2">
        <v>4666877748.9065599</v>
      </c>
      <c r="AE386" s="2">
        <v>5222337226.7449799</v>
      </c>
      <c r="AF386" s="2">
        <v>5805544055.16045</v>
      </c>
      <c r="AG386" s="2">
        <v>6416428160.8195496</v>
      </c>
      <c r="AH386" s="1">
        <f>(Table1[[#This Row],[2050_BUILDINGS]]/Table1[[#This Row],[2020_BUILDINGS]])-1</f>
        <v>0.86570964498362102</v>
      </c>
      <c r="AI386" s="1">
        <f>(Table1[[#This Row],[2050_DWELLINGS]]/Table1[[#This Row],[2020_DWELLINGS]])-1</f>
        <v>0.86723725148850073</v>
      </c>
      <c r="AJ386" s="1">
        <f>(Table1[[#This Row],[2050_OCCUPANTS]]/Table1[[#This Row],[2020_OCCUPANTS]])-1</f>
        <v>0.84584980237154705</v>
      </c>
      <c r="AK386" s="1">
        <f>(Table1[[#This Row],[2050_TOTAL_REPL_COST_USD]]/Table1[[#This Row],[2020_TOTAL_REPL_COST_USD]])-1</f>
        <v>0.96824017545125862</v>
      </c>
      <c r="AL386"/>
      <c r="AM386"/>
    </row>
    <row r="387" spans="1:39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52452.652601303897</v>
      </c>
      <c r="G387" s="2">
        <v>59030.0955377516</v>
      </c>
      <c r="H387" s="2">
        <v>66149.922105884994</v>
      </c>
      <c r="I387" s="2">
        <v>73729.147907361898</v>
      </c>
      <c r="J387" s="2">
        <v>81555.482940173097</v>
      </c>
      <c r="K387" s="2">
        <v>89520.265286889</v>
      </c>
      <c r="L387" s="2">
        <v>97623.103816860195</v>
      </c>
      <c r="M387" s="2">
        <v>54390.149140465699</v>
      </c>
      <c r="N387" s="2">
        <v>61253.252651910399</v>
      </c>
      <c r="O387" s="2">
        <v>68692.483922018597</v>
      </c>
      <c r="P387" s="2">
        <v>76604.750167368504</v>
      </c>
      <c r="Q387" s="2">
        <v>84775.531550466301</v>
      </c>
      <c r="R387" s="2">
        <v>93093.495222655605</v>
      </c>
      <c r="S387" s="2">
        <v>101559.312589093</v>
      </c>
      <c r="T387" s="2">
        <v>275395.25</v>
      </c>
      <c r="U387" s="2">
        <v>309683.59140316199</v>
      </c>
      <c r="V387" s="2">
        <v>346693.22974308202</v>
      </c>
      <c r="W387" s="2">
        <v>385879.90563241101</v>
      </c>
      <c r="X387" s="2">
        <v>426155.10029644199</v>
      </c>
      <c r="Y387" s="2">
        <v>466974.55434782599</v>
      </c>
      <c r="Z387" s="2">
        <v>508338.26778656099</v>
      </c>
      <c r="AA387" s="2">
        <v>2737912048.4341602</v>
      </c>
      <c r="AB387" s="2">
        <v>3101772165.3117399</v>
      </c>
      <c r="AC387" s="2">
        <v>3505758988.1139598</v>
      </c>
      <c r="AD387" s="2">
        <v>3957124785.3335299</v>
      </c>
      <c r="AE387" s="2">
        <v>4442293210.7739401</v>
      </c>
      <c r="AF387" s="2">
        <v>4953171478.1262798</v>
      </c>
      <c r="AG387" s="2">
        <v>5489620266.1825304</v>
      </c>
      <c r="AH387" s="1">
        <f>(Table1[[#This Row],[2050_BUILDINGS]]/Table1[[#This Row],[2020_BUILDINGS]])-1</f>
        <v>0.8611661941846851</v>
      </c>
      <c r="AI387" s="1">
        <f>(Table1[[#This Row],[2050_DWELLINGS]]/Table1[[#This Row],[2020_DWELLINGS]])-1</f>
        <v>0.86723725148850406</v>
      </c>
      <c r="AJ387" s="1">
        <f>(Table1[[#This Row],[2050_OCCUPANTS]]/Table1[[#This Row],[2020_OCCUPANTS]])-1</f>
        <v>0.84584980237154039</v>
      </c>
      <c r="AK387" s="1">
        <f>(Table1[[#This Row],[2050_TOTAL_REPL_COST_USD]]/Table1[[#This Row],[2020_TOTAL_REPL_COST_USD]])-1</f>
        <v>1.0050389380922957</v>
      </c>
      <c r="AL387"/>
      <c r="AM387"/>
    </row>
    <row r="388" spans="1:39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36078.104078155397</v>
      </c>
      <c r="G388" s="2">
        <v>38347.913508973303</v>
      </c>
      <c r="H388" s="2">
        <v>40379.830937132603</v>
      </c>
      <c r="I388" s="2">
        <v>42241.701610715303</v>
      </c>
      <c r="J388" s="2">
        <v>43879.391143569803</v>
      </c>
      <c r="K388" s="2">
        <v>45412.893266954299</v>
      </c>
      <c r="L388" s="2">
        <v>46605.116616363703</v>
      </c>
      <c r="M388" s="2">
        <v>40657.914611303102</v>
      </c>
      <c r="N388" s="2">
        <v>43063.142723106299</v>
      </c>
      <c r="O388" s="2">
        <v>45117.4317158872</v>
      </c>
      <c r="P388" s="2">
        <v>46881.882345161197</v>
      </c>
      <c r="Q388" s="2">
        <v>48408.065361997898</v>
      </c>
      <c r="R388" s="2">
        <v>49761.050622698502</v>
      </c>
      <c r="S388" s="2">
        <v>50753.542337875399</v>
      </c>
      <c r="T388" s="2">
        <v>216904.90624999901</v>
      </c>
      <c r="U388" s="2">
        <v>229534.01287299799</v>
      </c>
      <c r="V388" s="2">
        <v>240268.75350254701</v>
      </c>
      <c r="W388" s="2">
        <v>249424.85580422101</v>
      </c>
      <c r="X388" s="2">
        <v>257318.04744359499</v>
      </c>
      <c r="Y388" s="2">
        <v>264264.056086244</v>
      </c>
      <c r="Z388" s="2">
        <v>269315.698735443</v>
      </c>
      <c r="AA388" s="2">
        <v>5766237309.9938803</v>
      </c>
      <c r="AB388" s="2">
        <v>6186859534.28269</v>
      </c>
      <c r="AC388" s="2">
        <v>6567619686.8572302</v>
      </c>
      <c r="AD388" s="2">
        <v>6921521479.6448898</v>
      </c>
      <c r="AE388" s="2">
        <v>7234530438.5625896</v>
      </c>
      <c r="AF388" s="2">
        <v>7531181250.5390196</v>
      </c>
      <c r="AG388" s="2">
        <v>7764655095.8511496</v>
      </c>
      <c r="AH388" s="1">
        <f>(Table1[[#This Row],[2050_BUILDINGS]]/Table1[[#This Row],[2020_BUILDINGS]])-1</f>
        <v>0.29178397277761081</v>
      </c>
      <c r="AI388" s="1">
        <f>(Table1[[#This Row],[2050_DWELLINGS]]/Table1[[#This Row],[2020_DWELLINGS]])-1</f>
        <v>0.24830657998788896</v>
      </c>
      <c r="AJ388" s="1">
        <f>(Table1[[#This Row],[2050_OCCUPANTS]]/Table1[[#This Row],[2020_OCCUPANTS]])-1</f>
        <v>0.24163027656477554</v>
      </c>
      <c r="AK388" s="1">
        <f>(Table1[[#This Row],[2050_TOTAL_REPL_COST_USD]]/Table1[[#This Row],[2020_TOTAL_REPL_COST_USD]])-1</f>
        <v>0.34657224086037308</v>
      </c>
      <c r="AL388"/>
      <c r="AM388"/>
    </row>
    <row r="389" spans="1:39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9762.7981736520305</v>
      </c>
      <c r="G389" s="2">
        <v>10377.012582417001</v>
      </c>
      <c r="H389" s="2">
        <v>10926.852998467501</v>
      </c>
      <c r="I389" s="2">
        <v>11430.6784648017</v>
      </c>
      <c r="J389" s="2">
        <v>11873.8401216816</v>
      </c>
      <c r="K389" s="2">
        <v>12288.8084830189</v>
      </c>
      <c r="L389" s="2">
        <v>12611.4262101862</v>
      </c>
      <c r="M389" s="2">
        <v>11002.1029279104</v>
      </c>
      <c r="N389" s="2">
        <v>11652.961869008301</v>
      </c>
      <c r="O389" s="2">
        <v>12208.8560696411</v>
      </c>
      <c r="P389" s="2">
        <v>12686.319501301999</v>
      </c>
      <c r="Q389" s="2">
        <v>13099.307299584199</v>
      </c>
      <c r="R389" s="2">
        <v>13465.427481607399</v>
      </c>
      <c r="S389" s="2">
        <v>13733.997478614499</v>
      </c>
      <c r="T389" s="2">
        <v>58694.847656249898</v>
      </c>
      <c r="U389" s="2">
        <v>62112.306035070898</v>
      </c>
      <c r="V389" s="2">
        <v>65017.145657068802</v>
      </c>
      <c r="W389" s="2">
        <v>67494.802981713903</v>
      </c>
      <c r="X389" s="2">
        <v>69630.714468477105</v>
      </c>
      <c r="Y389" s="2">
        <v>71510.316576828598</v>
      </c>
      <c r="Z389" s="2">
        <v>72877.299928356893</v>
      </c>
      <c r="AA389" s="2">
        <v>1560353918.7342601</v>
      </c>
      <c r="AB389" s="2">
        <v>1674175029.5717001</v>
      </c>
      <c r="AC389" s="2">
        <v>1777209393.9635</v>
      </c>
      <c r="AD389" s="2">
        <v>1872975839.1401899</v>
      </c>
      <c r="AE389" s="2">
        <v>1957676611.82599</v>
      </c>
      <c r="AF389" s="2">
        <v>2037950841.2894399</v>
      </c>
      <c r="AG389" s="2">
        <v>2101129272.8852601</v>
      </c>
      <c r="AH389" s="1">
        <f>(Table1[[#This Row],[2050_BUILDINGS]]/Table1[[#This Row],[2020_BUILDINGS]])-1</f>
        <v>0.29178397277760859</v>
      </c>
      <c r="AI389" s="1">
        <f>(Table1[[#This Row],[2050_DWELLINGS]]/Table1[[#This Row],[2020_DWELLINGS]])-1</f>
        <v>0.2483065799878823</v>
      </c>
      <c r="AJ389" s="1">
        <f>(Table1[[#This Row],[2050_OCCUPANTS]]/Table1[[#This Row],[2020_OCCUPANTS]])-1</f>
        <v>0.24163027656477487</v>
      </c>
      <c r="AK389" s="1">
        <f>(Table1[[#This Row],[2050_TOTAL_REPL_COST_USD]]/Table1[[#This Row],[2020_TOTAL_REPL_COST_USD]])-1</f>
        <v>0.34657224086037508</v>
      </c>
      <c r="AL389"/>
      <c r="AM389"/>
    </row>
    <row r="390" spans="1:39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37232.324678755998</v>
      </c>
      <c r="G390" s="2">
        <v>39574.750475412002</v>
      </c>
      <c r="H390" s="2">
        <v>41671.6735632153</v>
      </c>
      <c r="I390" s="2">
        <v>43593.1097140317</v>
      </c>
      <c r="J390" s="2">
        <v>45283.192659580898</v>
      </c>
      <c r="K390" s="2">
        <v>46865.755003481398</v>
      </c>
      <c r="L390" s="2">
        <v>48096.120289269202</v>
      </c>
      <c r="M390" s="2">
        <v>41958.6537665582</v>
      </c>
      <c r="N390" s="2">
        <v>44440.830595782099</v>
      </c>
      <c r="O390" s="2">
        <v>46560.840965438103</v>
      </c>
      <c r="P390" s="2">
        <v>48381.740383169403</v>
      </c>
      <c r="Q390" s="2">
        <v>49956.749465658198</v>
      </c>
      <c r="R390" s="2">
        <v>51353.019801894501</v>
      </c>
      <c r="S390" s="2">
        <v>52377.263584228203</v>
      </c>
      <c r="T390" s="2">
        <v>223844.18749999901</v>
      </c>
      <c r="U390" s="2">
        <v>236877.327965793</v>
      </c>
      <c r="V390" s="2">
        <v>247955.49736171699</v>
      </c>
      <c r="W390" s="2">
        <v>257404.52419941701</v>
      </c>
      <c r="X390" s="2">
        <v>265550.23699053802</v>
      </c>
      <c r="Y390" s="2">
        <v>272718.46424672398</v>
      </c>
      <c r="Z390" s="2">
        <v>277931.72043304198</v>
      </c>
      <c r="AA390" s="2">
        <v>5950712355.4876404</v>
      </c>
      <c r="AB390" s="2">
        <v>6384791241.3375196</v>
      </c>
      <c r="AC390" s="2">
        <v>6777732777.1421003</v>
      </c>
      <c r="AD390" s="2">
        <v>7142956693.1472197</v>
      </c>
      <c r="AE390" s="2">
        <v>7465979520.5257597</v>
      </c>
      <c r="AF390" s="2">
        <v>7772120866.6396503</v>
      </c>
      <c r="AG390" s="2">
        <v>8013064071.2445202</v>
      </c>
      <c r="AH390" s="1">
        <f>(Table1[[#This Row],[2050_BUILDINGS]]/Table1[[#This Row],[2020_BUILDINGS]])-1</f>
        <v>0.29178397277760793</v>
      </c>
      <c r="AI390" s="1">
        <f>(Table1[[#This Row],[2050_DWELLINGS]]/Table1[[#This Row],[2020_DWELLINGS]])-1</f>
        <v>0.24830657998788852</v>
      </c>
      <c r="AJ390" s="1">
        <f>(Table1[[#This Row],[2050_OCCUPANTS]]/Table1[[#This Row],[2020_OCCUPANTS]])-1</f>
        <v>0.24163027656477887</v>
      </c>
      <c r="AK390" s="1">
        <f>(Table1[[#This Row],[2050_TOTAL_REPL_COST_USD]]/Table1[[#This Row],[2020_TOTAL_REPL_COST_USD]])-1</f>
        <v>0.34657224086037641</v>
      </c>
      <c r="AL390"/>
      <c r="AM390"/>
    </row>
    <row r="391" spans="1:39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113745.376831983</v>
      </c>
      <c r="G391" s="2">
        <v>120901.526957996</v>
      </c>
      <c r="H391" s="2">
        <v>127307.66218774</v>
      </c>
      <c r="I391" s="2">
        <v>133177.681879471</v>
      </c>
      <c r="J391" s="2">
        <v>138340.91364588501</v>
      </c>
      <c r="K391" s="2">
        <v>143175.66816954699</v>
      </c>
      <c r="L391" s="2">
        <v>146934.454769106</v>
      </c>
      <c r="M391" s="2">
        <v>128184.39152586801</v>
      </c>
      <c r="N391" s="2">
        <v>135767.483402073</v>
      </c>
      <c r="O391" s="2">
        <v>142244.15066539301</v>
      </c>
      <c r="P391" s="2">
        <v>147807.02895005699</v>
      </c>
      <c r="Q391" s="2">
        <v>152618.708133326</v>
      </c>
      <c r="R391" s="2">
        <v>156884.337446694</v>
      </c>
      <c r="S391" s="2">
        <v>160013.419393485</v>
      </c>
      <c r="T391" s="2">
        <v>683847.75</v>
      </c>
      <c r="U391" s="2">
        <v>723664.21288209595</v>
      </c>
      <c r="V391" s="2">
        <v>757508.20633187704</v>
      </c>
      <c r="W391" s="2">
        <v>786375.14192139695</v>
      </c>
      <c r="X391" s="2">
        <v>811260.43122270703</v>
      </c>
      <c r="Y391" s="2">
        <v>833159.48580786004</v>
      </c>
      <c r="Z391" s="2">
        <v>849086.070960699</v>
      </c>
      <c r="AA391" s="2">
        <v>18179526127.733002</v>
      </c>
      <c r="AB391" s="2">
        <v>19505644409.9464</v>
      </c>
      <c r="AC391" s="2">
        <v>20706087397.2878</v>
      </c>
      <c r="AD391" s="2">
        <v>21821852590.9062</v>
      </c>
      <c r="AE391" s="2">
        <v>22808692750.432098</v>
      </c>
      <c r="AF391" s="2">
        <v>23743959701.341599</v>
      </c>
      <c r="AG391" s="2">
        <v>24480045235.6012</v>
      </c>
      <c r="AH391" s="1">
        <f>(Table1[[#This Row],[2050_BUILDINGS]]/Table1[[#This Row],[2020_BUILDINGS]])-1</f>
        <v>0.29178397277761592</v>
      </c>
      <c r="AI391" s="1">
        <f>(Table1[[#This Row],[2050_DWELLINGS]]/Table1[[#This Row],[2020_DWELLINGS]])-1</f>
        <v>0.2483065799878903</v>
      </c>
      <c r="AJ391" s="1">
        <f>(Table1[[#This Row],[2050_OCCUPANTS]]/Table1[[#This Row],[2020_OCCUPANTS]])-1</f>
        <v>0.24163027656477487</v>
      </c>
      <c r="AK391" s="1">
        <f>(Table1[[#This Row],[2050_TOTAL_REPL_COST_USD]]/Table1[[#This Row],[2020_TOTAL_REPL_COST_USD]])-1</f>
        <v>0.34657224086037708</v>
      </c>
      <c r="AL391"/>
      <c r="AM391"/>
    </row>
    <row r="392" spans="1:39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15889.051924388001</v>
      </c>
      <c r="G392" s="2">
        <v>16888.692033707699</v>
      </c>
      <c r="H392" s="2">
        <v>17783.5628243721</v>
      </c>
      <c r="I392" s="2">
        <v>18603.543822956901</v>
      </c>
      <c r="J392" s="2">
        <v>19324.7938633466</v>
      </c>
      <c r="K392" s="2">
        <v>20000.159032531501</v>
      </c>
      <c r="L392" s="2">
        <v>20525.222618555799</v>
      </c>
      <c r="M392" s="2">
        <v>17906.0328391115</v>
      </c>
      <c r="N392" s="2">
        <v>18965.312292257098</v>
      </c>
      <c r="O392" s="2">
        <v>19870.035678033899</v>
      </c>
      <c r="P392" s="2">
        <v>20647.112200841701</v>
      </c>
      <c r="Q392" s="2">
        <v>21319.253983794199</v>
      </c>
      <c r="R392" s="2">
        <v>21915.118251318701</v>
      </c>
      <c r="S392" s="2">
        <v>22352.218614541998</v>
      </c>
      <c r="T392" s="2">
        <v>95526.453124999898</v>
      </c>
      <c r="U392" s="2">
        <v>101088.400905203</v>
      </c>
      <c r="V392" s="2">
        <v>105816.05651837699</v>
      </c>
      <c r="W392" s="2">
        <v>109848.468659024</v>
      </c>
      <c r="X392" s="2">
        <v>113324.686021652</v>
      </c>
      <c r="Y392" s="2">
        <v>116383.757300764</v>
      </c>
      <c r="Z392" s="2">
        <v>118608.536412845</v>
      </c>
      <c r="AA392" s="2">
        <v>2539491649.2385998</v>
      </c>
      <c r="AB392" s="2">
        <v>2724736648.4713402</v>
      </c>
      <c r="AC392" s="2">
        <v>2892426109.6993699</v>
      </c>
      <c r="AD392" s="2">
        <v>3048286959.5255098</v>
      </c>
      <c r="AE392" s="2">
        <v>3186138316.4113402</v>
      </c>
      <c r="AF392" s="2">
        <v>3316785429.8154898</v>
      </c>
      <c r="AG392" s="2">
        <v>3419608960.7614298</v>
      </c>
      <c r="AH392" s="1">
        <f>(Table1[[#This Row],[2050_BUILDINGS]]/Table1[[#This Row],[2020_BUILDINGS]])-1</f>
        <v>0.29178397277761881</v>
      </c>
      <c r="AI392" s="1">
        <f>(Table1[[#This Row],[2050_DWELLINGS]]/Table1[[#This Row],[2020_DWELLINGS]])-1</f>
        <v>0.24830657998788297</v>
      </c>
      <c r="AJ392" s="1">
        <f>(Table1[[#This Row],[2050_OCCUPANTS]]/Table1[[#This Row],[2020_OCCUPANTS]])-1</f>
        <v>0.24163027656476843</v>
      </c>
      <c r="AK392" s="1">
        <f>(Table1[[#This Row],[2050_TOTAL_REPL_COST_USD]]/Table1[[#This Row],[2020_TOTAL_REPL_COST_USD]])-1</f>
        <v>0.34657224086037464</v>
      </c>
      <c r="AL392"/>
      <c r="AM392"/>
    </row>
    <row r="393" spans="1:39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18949.001934341701</v>
      </c>
      <c r="G393" s="2">
        <v>20141.155025368302</v>
      </c>
      <c r="H393" s="2">
        <v>21208.362082402298</v>
      </c>
      <c r="I393" s="2">
        <v>22186.256899679502</v>
      </c>
      <c r="J393" s="2">
        <v>23046.4069247109</v>
      </c>
      <c r="K393" s="2">
        <v>23851.835464951801</v>
      </c>
      <c r="L393" s="2">
        <v>24478.0169989145</v>
      </c>
      <c r="M393" s="2">
        <v>21354.417653070599</v>
      </c>
      <c r="N393" s="2">
        <v>22617.695569348001</v>
      </c>
      <c r="O393" s="2">
        <v>23696.6526568263</v>
      </c>
      <c r="P393" s="2">
        <v>24623.380356118199</v>
      </c>
      <c r="Q393" s="2">
        <v>25424.9647430236</v>
      </c>
      <c r="R393" s="2">
        <v>26135.5819158831</v>
      </c>
      <c r="S393" s="2">
        <v>26656.860068137699</v>
      </c>
      <c r="T393" s="2">
        <v>113923.15625</v>
      </c>
      <c r="U393" s="2">
        <v>120556.236672125</v>
      </c>
      <c r="V393" s="2">
        <v>126194.35503093099</v>
      </c>
      <c r="W393" s="2">
        <v>131003.338336972</v>
      </c>
      <c r="X393" s="2">
        <v>135149.01360080001</v>
      </c>
      <c r="Y393" s="2">
        <v>138797.207832969</v>
      </c>
      <c r="Z393" s="2">
        <v>141450.44000181899</v>
      </c>
      <c r="AA393" s="2">
        <v>3028552767.1922402</v>
      </c>
      <c r="AB393" s="2">
        <v>3249472672.6398702</v>
      </c>
      <c r="AC393" s="2">
        <v>3449456154.3667798</v>
      </c>
      <c r="AD393" s="2">
        <v>3635333043.6171999</v>
      </c>
      <c r="AE393" s="2">
        <v>3799732130.5301099</v>
      </c>
      <c r="AF393" s="2">
        <v>3955539564.2519102</v>
      </c>
      <c r="AG393" s="2">
        <v>4078165086.28195</v>
      </c>
      <c r="AH393" s="1">
        <f>(Table1[[#This Row],[2050_BUILDINGS]]/Table1[[#This Row],[2020_BUILDINGS]])-1</f>
        <v>0.29178397277760793</v>
      </c>
      <c r="AI393" s="1">
        <f>(Table1[[#This Row],[2050_DWELLINGS]]/Table1[[#This Row],[2020_DWELLINGS]])-1</f>
        <v>0.2483065799878954</v>
      </c>
      <c r="AJ393" s="1">
        <f>(Table1[[#This Row],[2050_OCCUPANTS]]/Table1[[#This Row],[2020_OCCUPANTS]])-1</f>
        <v>0.24163027656476999</v>
      </c>
      <c r="AK393" s="1">
        <f>(Table1[[#This Row],[2050_TOTAL_REPL_COST_USD]]/Table1[[#This Row],[2020_TOTAL_REPL_COST_USD]])-1</f>
        <v>0.34657224086037686</v>
      </c>
      <c r="AL393"/>
      <c r="AM393"/>
    </row>
    <row r="394" spans="1:39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57856.424494694496</v>
      </c>
      <c r="G394" s="2">
        <v>61496.390100065102</v>
      </c>
      <c r="H394" s="2">
        <v>64754.861692892897</v>
      </c>
      <c r="I394" s="2">
        <v>67740.638878181402</v>
      </c>
      <c r="J394" s="2">
        <v>70366.909388352593</v>
      </c>
      <c r="K394" s="2">
        <v>72826.100415182897</v>
      </c>
      <c r="L394" s="2">
        <v>74738.001884464495</v>
      </c>
      <c r="M394" s="2">
        <v>65200.808826450499</v>
      </c>
      <c r="N394" s="2">
        <v>69057.9377471279</v>
      </c>
      <c r="O394" s="2">
        <v>72352.285358733207</v>
      </c>
      <c r="P394" s="2">
        <v>75181.835503221198</v>
      </c>
      <c r="Q394" s="2">
        <v>77629.289290909699</v>
      </c>
      <c r="R394" s="2">
        <v>79798.995587243393</v>
      </c>
      <c r="S394" s="2">
        <v>81390.598678590803</v>
      </c>
      <c r="T394" s="2">
        <v>347838.1875</v>
      </c>
      <c r="U394" s="2">
        <v>368090.774836244</v>
      </c>
      <c r="V394" s="2">
        <v>385305.47407205199</v>
      </c>
      <c r="W394" s="2">
        <v>399988.59989082901</v>
      </c>
      <c r="X394" s="2">
        <v>412646.46697598201</v>
      </c>
      <c r="Y394" s="2">
        <v>423785.39001091698</v>
      </c>
      <c r="Z394" s="2">
        <v>431886.424945415</v>
      </c>
      <c r="AA394" s="2">
        <v>9246990163.9357109</v>
      </c>
      <c r="AB394" s="2">
        <v>9921518346.11619</v>
      </c>
      <c r="AC394" s="2">
        <v>10532121967.922199</v>
      </c>
      <c r="AD394" s="2">
        <v>11099654350.1283</v>
      </c>
      <c r="AE394" s="2">
        <v>11601609196.717699</v>
      </c>
      <c r="AF394" s="2">
        <v>12077331403.938499</v>
      </c>
      <c r="AG394" s="2">
        <v>12451740266.2647</v>
      </c>
      <c r="AH394" s="1">
        <f>(Table1[[#This Row],[2050_BUILDINGS]]/Table1[[#This Row],[2020_BUILDINGS]])-1</f>
        <v>0.2917839727776137</v>
      </c>
      <c r="AI394" s="1">
        <f>(Table1[[#This Row],[2050_DWELLINGS]]/Table1[[#This Row],[2020_DWELLINGS]])-1</f>
        <v>0.2483065799878923</v>
      </c>
      <c r="AJ394" s="1">
        <f>(Table1[[#This Row],[2050_OCCUPANTS]]/Table1[[#This Row],[2020_OCCUPANTS]])-1</f>
        <v>0.24163027656477487</v>
      </c>
      <c r="AK394" s="1">
        <f>(Table1[[#This Row],[2050_TOTAL_REPL_COST_USD]]/Table1[[#This Row],[2020_TOTAL_REPL_COST_USD]])-1</f>
        <v>0.34657224086036886</v>
      </c>
      <c r="AL394"/>
      <c r="AM394"/>
    </row>
    <row r="395" spans="1:39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26905.206182446102</v>
      </c>
      <c r="G395" s="2">
        <v>28597.914053090401</v>
      </c>
      <c r="H395" s="2">
        <v>30113.214226068001</v>
      </c>
      <c r="I395" s="2">
        <v>31501.702220039999</v>
      </c>
      <c r="J395" s="2">
        <v>32723.007376453799</v>
      </c>
      <c r="K395" s="2">
        <v>33866.614887577503</v>
      </c>
      <c r="L395" s="2">
        <v>34755.714130760898</v>
      </c>
      <c r="M395" s="2">
        <v>30320.594818277601</v>
      </c>
      <c r="N395" s="2">
        <v>32114.291020375498</v>
      </c>
      <c r="O395" s="2">
        <v>33646.274762907196</v>
      </c>
      <c r="P395" s="2">
        <v>34962.111866667503</v>
      </c>
      <c r="Q395" s="2">
        <v>36100.261162184499</v>
      </c>
      <c r="R395" s="2">
        <v>37109.248422770703</v>
      </c>
      <c r="S395" s="2">
        <v>37849.398020802597</v>
      </c>
      <c r="T395" s="2">
        <v>161756.59375</v>
      </c>
      <c r="U395" s="2">
        <v>171174.736035298</v>
      </c>
      <c r="V395" s="2">
        <v>179180.15697780199</v>
      </c>
      <c r="W395" s="2">
        <v>186008.31013464299</v>
      </c>
      <c r="X395" s="2">
        <v>191894.64906295401</v>
      </c>
      <c r="Y395" s="2">
        <v>197074.627319869</v>
      </c>
      <c r="Z395" s="2">
        <v>200841.88423398801</v>
      </c>
      <c r="AA395" s="2">
        <v>4300165091.4420996</v>
      </c>
      <c r="AB395" s="2">
        <v>4613843649.6305904</v>
      </c>
      <c r="AC395" s="2">
        <v>4897795111.96035</v>
      </c>
      <c r="AD395" s="2">
        <v>5161716982.2078104</v>
      </c>
      <c r="AE395" s="2">
        <v>5395143066.8598804</v>
      </c>
      <c r="AF395" s="2">
        <v>5616370081.53687</v>
      </c>
      <c r="AG395" s="2">
        <v>5790482943.2527599</v>
      </c>
      <c r="AH395" s="1">
        <f>(Table1[[#This Row],[2050_BUILDINGS]]/Table1[[#This Row],[2020_BUILDINGS]])-1</f>
        <v>0.29178397277760837</v>
      </c>
      <c r="AI395" s="1">
        <f>(Table1[[#This Row],[2050_DWELLINGS]]/Table1[[#This Row],[2020_DWELLINGS]])-1</f>
        <v>0.2483065799878883</v>
      </c>
      <c r="AJ395" s="1">
        <f>(Table1[[#This Row],[2050_OCCUPANTS]]/Table1[[#This Row],[2020_OCCUPANTS]])-1</f>
        <v>0.24163027656477221</v>
      </c>
      <c r="AK395" s="1">
        <f>(Table1[[#This Row],[2050_TOTAL_REPL_COST_USD]]/Table1[[#This Row],[2020_TOTAL_REPL_COST_USD]])-1</f>
        <v>0.34657224086037797</v>
      </c>
      <c r="AL395"/>
      <c r="AM395"/>
    </row>
    <row r="396" spans="1:39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28237.219492322001</v>
      </c>
      <c r="G396" s="2">
        <v>30013.7293378756</v>
      </c>
      <c r="H396" s="2">
        <v>31604.0484490161</v>
      </c>
      <c r="I396" s="2">
        <v>33061.277209218701</v>
      </c>
      <c r="J396" s="2">
        <v>34343.046303828298</v>
      </c>
      <c r="K396" s="2">
        <v>35543.271125957202</v>
      </c>
      <c r="L396" s="2">
        <v>36476.3875759851</v>
      </c>
      <c r="M396" s="2">
        <v>31821.695965298299</v>
      </c>
      <c r="N396" s="2">
        <v>33704.193836443803</v>
      </c>
      <c r="O396" s="2">
        <v>35312.0224813237</v>
      </c>
      <c r="P396" s="2">
        <v>36693.003577066498</v>
      </c>
      <c r="Q396" s="2">
        <v>37887.499960205503</v>
      </c>
      <c r="R396" s="2">
        <v>38946.439800656197</v>
      </c>
      <c r="S396" s="2">
        <v>39723.232459856001</v>
      </c>
      <c r="T396" s="2">
        <v>169764.78125</v>
      </c>
      <c r="U396" s="2">
        <v>179649.19354985401</v>
      </c>
      <c r="V396" s="2">
        <v>188050.94400473</v>
      </c>
      <c r="W396" s="2">
        <v>195217.142922125</v>
      </c>
      <c r="X396" s="2">
        <v>201394.900609534</v>
      </c>
      <c r="Y396" s="2">
        <v>206831.32737445401</v>
      </c>
      <c r="Z396" s="2">
        <v>210785.092294395</v>
      </c>
      <c r="AA396" s="2">
        <v>4513056124.4125795</v>
      </c>
      <c r="AB396" s="2">
        <v>4842264168.2959995</v>
      </c>
      <c r="AC396" s="2">
        <v>5140273397.9075699</v>
      </c>
      <c r="AD396" s="2">
        <v>5417261417.5669003</v>
      </c>
      <c r="AE396" s="2">
        <v>5662243877.2015896</v>
      </c>
      <c r="AF396" s="2">
        <v>5894423319.6747198</v>
      </c>
      <c r="AG396" s="2">
        <v>6077156098.5788803</v>
      </c>
      <c r="AH396" s="1">
        <f>(Table1[[#This Row],[2050_BUILDINGS]]/Table1[[#This Row],[2020_BUILDINGS]])-1</f>
        <v>0.29178397277761059</v>
      </c>
      <c r="AI396" s="1">
        <f>(Table1[[#This Row],[2050_DWELLINGS]]/Table1[[#This Row],[2020_DWELLINGS]])-1</f>
        <v>0.24830657998789141</v>
      </c>
      <c r="AJ396" s="1">
        <f>(Table1[[#This Row],[2050_OCCUPANTS]]/Table1[[#This Row],[2020_OCCUPANTS]])-1</f>
        <v>0.24163027656476888</v>
      </c>
      <c r="AK396" s="1">
        <f>(Table1[[#This Row],[2050_TOTAL_REPL_COST_USD]]/Table1[[#This Row],[2020_TOTAL_REPL_COST_USD]])-1</f>
        <v>0.34657224086037353</v>
      </c>
      <c r="AL396"/>
      <c r="AM396"/>
    </row>
    <row r="397" spans="1:39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213567.85624015599</v>
      </c>
      <c r="G397" s="2">
        <v>227004.214568836</v>
      </c>
      <c r="H397" s="2">
        <v>239032.34798319</v>
      </c>
      <c r="I397" s="2">
        <v>250053.87304703699</v>
      </c>
      <c r="J397" s="2">
        <v>259748.335981148</v>
      </c>
      <c r="K397" s="2">
        <v>268826.051382198</v>
      </c>
      <c r="L397" s="2">
        <v>275883.53379150701</v>
      </c>
      <c r="M397" s="2">
        <v>240678.491417426</v>
      </c>
      <c r="N397" s="2">
        <v>254916.47383727899</v>
      </c>
      <c r="O397" s="2">
        <v>267077.03791058902</v>
      </c>
      <c r="P397" s="2">
        <v>277521.87551955302</v>
      </c>
      <c r="Q397" s="2">
        <v>286556.26475547103</v>
      </c>
      <c r="R397" s="2">
        <v>294565.39297979098</v>
      </c>
      <c r="S397" s="2">
        <v>300440.54449793202</v>
      </c>
      <c r="T397" s="2">
        <v>1283989.75</v>
      </c>
      <c r="U397" s="2">
        <v>1358748.97852983</v>
      </c>
      <c r="V397" s="2">
        <v>1422294.3227802</v>
      </c>
      <c r="W397" s="2">
        <v>1476494.76346433</v>
      </c>
      <c r="X397" s="2">
        <v>1523219.28129548</v>
      </c>
      <c r="Y397" s="2">
        <v>1564336.8569868901</v>
      </c>
      <c r="Z397" s="2">
        <v>1594240.54839883</v>
      </c>
      <c r="AA397" s="2">
        <v>34133804209.8792</v>
      </c>
      <c r="AB397" s="2">
        <v>36623718495.112396</v>
      </c>
      <c r="AC397" s="2">
        <v>38877665358.585602</v>
      </c>
      <c r="AD397" s="2">
        <v>40972621541.468102</v>
      </c>
      <c r="AE397" s="2">
        <v>42825508605.466904</v>
      </c>
      <c r="AF397" s="2">
        <v>44581562023.031898</v>
      </c>
      <c r="AG397" s="2">
        <v>45963633223.986298</v>
      </c>
      <c r="AH397" s="1">
        <f>(Table1[[#This Row],[2050_BUILDINGS]]/Table1[[#This Row],[2020_BUILDINGS]])-1</f>
        <v>0.29178397277761392</v>
      </c>
      <c r="AI397" s="1">
        <f>(Table1[[#This Row],[2050_DWELLINGS]]/Table1[[#This Row],[2020_DWELLINGS]])-1</f>
        <v>0.24830657998789096</v>
      </c>
      <c r="AJ397" s="1">
        <f>(Table1[[#This Row],[2050_OCCUPANTS]]/Table1[[#This Row],[2020_OCCUPANTS]])-1</f>
        <v>0.24163027656476999</v>
      </c>
      <c r="AK397" s="1">
        <f>(Table1[[#This Row],[2050_TOTAL_REPL_COST_USD]]/Table1[[#This Row],[2020_TOTAL_REPL_COST_USD]])-1</f>
        <v>0.34657224086037397</v>
      </c>
      <c r="AL397"/>
      <c r="AM397"/>
    </row>
    <row r="398" spans="1:39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15408.871267197401</v>
      </c>
      <c r="G398" s="2">
        <v>16378.301402572</v>
      </c>
      <c r="H398" s="2">
        <v>17246.128437170501</v>
      </c>
      <c r="I398" s="2">
        <v>18041.3289128734</v>
      </c>
      <c r="J398" s="2">
        <v>18740.782163873599</v>
      </c>
      <c r="K398" s="2">
        <v>19395.737223485899</v>
      </c>
      <c r="L398" s="2">
        <v>19904.932941559098</v>
      </c>
      <c r="M398" s="2">
        <v>17364.897303946898</v>
      </c>
      <c r="N398" s="2">
        <v>18392.164431474801</v>
      </c>
      <c r="O398" s="2">
        <v>19269.546307385099</v>
      </c>
      <c r="P398" s="2">
        <v>20023.138917044202</v>
      </c>
      <c r="Q398" s="2">
        <v>20674.968003896302</v>
      </c>
      <c r="R398" s="2">
        <v>21252.8247466838</v>
      </c>
      <c r="S398" s="2">
        <v>21676.7155653308</v>
      </c>
      <c r="T398" s="2">
        <v>92639.5625</v>
      </c>
      <c r="U398" s="2">
        <v>98033.423489810695</v>
      </c>
      <c r="V398" s="2">
        <v>102618.205331149</v>
      </c>
      <c r="W398" s="2">
        <v>106528.75454876199</v>
      </c>
      <c r="X398" s="2">
        <v>109899.91766739399</v>
      </c>
      <c r="Y398" s="2">
        <v>112866.54121179</v>
      </c>
      <c r="Z398" s="2">
        <v>115024.08560771401</v>
      </c>
      <c r="AA398" s="2">
        <v>2462746052.6564798</v>
      </c>
      <c r="AB398" s="2">
        <v>2642392790.5268502</v>
      </c>
      <c r="AC398" s="2">
        <v>2805014533.6758199</v>
      </c>
      <c r="AD398" s="2">
        <v>2956165136.11552</v>
      </c>
      <c r="AE398" s="2">
        <v>3089850507.8023</v>
      </c>
      <c r="AF398" s="2">
        <v>3216549354.37007</v>
      </c>
      <c r="AG398" s="2">
        <v>3316265470.79567</v>
      </c>
      <c r="AH398" s="1">
        <f>(Table1[[#This Row],[2050_BUILDINGS]]/Table1[[#This Row],[2020_BUILDINGS]])-1</f>
        <v>0.29178397277761481</v>
      </c>
      <c r="AI398" s="1">
        <f>(Table1[[#This Row],[2050_DWELLINGS]]/Table1[[#This Row],[2020_DWELLINGS]])-1</f>
        <v>0.24830657998788519</v>
      </c>
      <c r="AJ398" s="1">
        <f>(Table1[[#This Row],[2050_OCCUPANTS]]/Table1[[#This Row],[2020_OCCUPANTS]])-1</f>
        <v>0.24163027656476688</v>
      </c>
      <c r="AK398" s="1">
        <f>(Table1[[#This Row],[2050_TOTAL_REPL_COST_USD]]/Table1[[#This Row],[2020_TOTAL_REPL_COST_USD]])-1</f>
        <v>0.34657224086037131</v>
      </c>
      <c r="AL398"/>
      <c r="AM398"/>
    </row>
    <row r="399" spans="1:39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135553.777248773</v>
      </c>
      <c r="G399" s="2">
        <v>144081.975995463</v>
      </c>
      <c r="H399" s="2">
        <v>151716.359494328</v>
      </c>
      <c r="I399" s="2">
        <v>158711.838026296</v>
      </c>
      <c r="J399" s="2">
        <v>164865.016188273</v>
      </c>
      <c r="K399" s="2">
        <v>170626.73816771599</v>
      </c>
      <c r="L399" s="2">
        <v>175106.19689943199</v>
      </c>
      <c r="M399" s="2">
        <v>152761.18414318899</v>
      </c>
      <c r="N399" s="2">
        <v>161798.18217927101</v>
      </c>
      <c r="O399" s="2">
        <v>169516.62081808699</v>
      </c>
      <c r="P399" s="2">
        <v>176146.069722855</v>
      </c>
      <c r="Q399" s="2">
        <v>181880.29212703099</v>
      </c>
      <c r="R399" s="2">
        <v>186963.77052302999</v>
      </c>
      <c r="S399" s="2">
        <v>190692.79133268399</v>
      </c>
      <c r="T399" s="2">
        <v>814961.87499999895</v>
      </c>
      <c r="U399" s="2">
        <v>862412.34807132406</v>
      </c>
      <c r="V399" s="2">
        <v>902745.25018195005</v>
      </c>
      <c r="W399" s="2">
        <v>937146.84315865999</v>
      </c>
      <c r="X399" s="2">
        <v>966803.38882823801</v>
      </c>
      <c r="Y399" s="2">
        <v>992901.14901746705</v>
      </c>
      <c r="Z399" s="2">
        <v>1011881.33824599</v>
      </c>
      <c r="AA399" s="2">
        <v>21665086563.008801</v>
      </c>
      <c r="AB399" s="2">
        <v>23245461495.505699</v>
      </c>
      <c r="AC399" s="2">
        <v>24676065409.599602</v>
      </c>
      <c r="AD399" s="2">
        <v>26005756257.088699</v>
      </c>
      <c r="AE399" s="2">
        <v>27181803274.473202</v>
      </c>
      <c r="AF399" s="2">
        <v>28296388952.262901</v>
      </c>
      <c r="AG399" s="2">
        <v>29173604161.584801</v>
      </c>
      <c r="AH399" s="1">
        <f>(Table1[[#This Row],[2050_BUILDINGS]]/Table1[[#This Row],[2020_BUILDINGS]])-1</f>
        <v>0.29178397277761592</v>
      </c>
      <c r="AI399" s="1">
        <f>(Table1[[#This Row],[2050_DWELLINGS]]/Table1[[#This Row],[2020_DWELLINGS]])-1</f>
        <v>0.2483065799878863</v>
      </c>
      <c r="AJ399" s="1">
        <f>(Table1[[#This Row],[2050_OCCUPANTS]]/Table1[[#This Row],[2020_OCCUPANTS]])-1</f>
        <v>0.24163027656476732</v>
      </c>
      <c r="AK399" s="1">
        <f>(Table1[[#This Row],[2050_TOTAL_REPL_COST_USD]]/Table1[[#This Row],[2020_TOTAL_REPL_COST_USD]])-1</f>
        <v>0.34657224086037686</v>
      </c>
      <c r="AL399"/>
      <c r="AM399"/>
    </row>
    <row r="400" spans="1:39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15864.345209131099</v>
      </c>
      <c r="G400" s="2">
        <v>16862.430925925801</v>
      </c>
      <c r="H400" s="2">
        <v>17755.9102353413</v>
      </c>
      <c r="I400" s="2">
        <v>18574.6162027194</v>
      </c>
      <c r="J400" s="2">
        <v>19294.7447338169</v>
      </c>
      <c r="K400" s="2">
        <v>19969.0597424882</v>
      </c>
      <c r="L400" s="2">
        <v>20493.3068797669</v>
      </c>
      <c r="M400" s="2">
        <v>17878.1898150694</v>
      </c>
      <c r="N400" s="2">
        <v>18935.822139364798</v>
      </c>
      <c r="O400" s="2">
        <v>19839.138723578799</v>
      </c>
      <c r="P400" s="2">
        <v>20615.0069295863</v>
      </c>
      <c r="Q400" s="2">
        <v>21286.103564236499</v>
      </c>
      <c r="R400" s="2">
        <v>21881.041291344402</v>
      </c>
      <c r="S400" s="2">
        <v>22317.461984423499</v>
      </c>
      <c r="T400" s="2">
        <v>95377.914062499898</v>
      </c>
      <c r="U400" s="2">
        <v>100931.213280112</v>
      </c>
      <c r="V400" s="2">
        <v>105651.51761508299</v>
      </c>
      <c r="W400" s="2">
        <v>109677.659547852</v>
      </c>
      <c r="X400" s="2">
        <v>113148.471558861</v>
      </c>
      <c r="Y400" s="2">
        <v>116202.786128547</v>
      </c>
      <c r="Z400" s="2">
        <v>118424.10581559299</v>
      </c>
      <c r="AA400" s="2">
        <v>2535542861.2697701</v>
      </c>
      <c r="AB400" s="2">
        <v>2720499813.3949399</v>
      </c>
      <c r="AC400" s="2">
        <v>2887928525.5367599</v>
      </c>
      <c r="AD400" s="2">
        <v>3043547019.2012701</v>
      </c>
      <c r="AE400" s="2">
        <v>3181184023.8250198</v>
      </c>
      <c r="AF400" s="2">
        <v>3311627987.22088</v>
      </c>
      <c r="AG400" s="2">
        <v>3414291632.49757</v>
      </c>
      <c r="AH400" s="1">
        <f>(Table1[[#This Row],[2050_BUILDINGS]]/Table1[[#This Row],[2020_BUILDINGS]])-1</f>
        <v>0.29178397277761525</v>
      </c>
      <c r="AI400" s="1">
        <f>(Table1[[#This Row],[2050_DWELLINGS]]/Table1[[#This Row],[2020_DWELLINGS]])-1</f>
        <v>0.24830657998788386</v>
      </c>
      <c r="AJ400" s="1">
        <f>(Table1[[#This Row],[2050_OCCUPANTS]]/Table1[[#This Row],[2020_OCCUPANTS]])-1</f>
        <v>0.24163027656477398</v>
      </c>
      <c r="AK400" s="1">
        <f>(Table1[[#This Row],[2050_TOTAL_REPL_COST_USD]]/Table1[[#This Row],[2020_TOTAL_REPL_COST_USD]])-1</f>
        <v>0.34657224086037841</v>
      </c>
      <c r="AL400"/>
      <c r="AM400"/>
    </row>
    <row r="401" spans="1:39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58640.479686991101</v>
      </c>
      <c r="G401" s="2">
        <v>62329.773157980599</v>
      </c>
      <c r="H401" s="2">
        <v>65632.402708954396</v>
      </c>
      <c r="I401" s="2">
        <v>68658.642368818997</v>
      </c>
      <c r="J401" s="2">
        <v>71320.503412761696</v>
      </c>
      <c r="K401" s="2">
        <v>73813.020755731704</v>
      </c>
      <c r="L401" s="2">
        <v>75750.831815646205</v>
      </c>
      <c r="M401" s="2">
        <v>66084.3932018903</v>
      </c>
      <c r="N401" s="2">
        <v>69993.792928861294</v>
      </c>
      <c r="O401" s="2">
        <v>73332.7846810724</v>
      </c>
      <c r="P401" s="2">
        <v>76200.680151979206</v>
      </c>
      <c r="Q401" s="2">
        <v>78681.301195800494</v>
      </c>
      <c r="R401" s="2">
        <v>80880.410786621302</v>
      </c>
      <c r="S401" s="2">
        <v>82493.582868426296</v>
      </c>
      <c r="T401" s="2">
        <v>352551.99999999901</v>
      </c>
      <c r="U401" s="2">
        <v>373079.04512372601</v>
      </c>
      <c r="V401" s="2">
        <v>390527.03347889299</v>
      </c>
      <c r="W401" s="2">
        <v>405409.14119359502</v>
      </c>
      <c r="X401" s="2">
        <v>418238.54439592402</v>
      </c>
      <c r="Y401" s="2">
        <v>429528.41921397299</v>
      </c>
      <c r="Z401" s="2">
        <v>437739.23726346402</v>
      </c>
      <c r="AA401" s="2">
        <v>9372302965.6594791</v>
      </c>
      <c r="AB401" s="2">
        <v>10055972178.040199</v>
      </c>
      <c r="AC401" s="2">
        <v>10674850541.057699</v>
      </c>
      <c r="AD401" s="2">
        <v>11250073974.256901</v>
      </c>
      <c r="AE401" s="2">
        <v>11758831182.1605</v>
      </c>
      <c r="AF401" s="2">
        <v>12241000252.801001</v>
      </c>
      <c r="AG401" s="2">
        <v>12620483006.4904</v>
      </c>
      <c r="AH401" s="1">
        <f>(Table1[[#This Row],[2050_BUILDINGS]]/Table1[[#This Row],[2020_BUILDINGS]])-1</f>
        <v>0.2917839727776117</v>
      </c>
      <c r="AI401" s="1">
        <f>(Table1[[#This Row],[2050_DWELLINGS]]/Table1[[#This Row],[2020_DWELLINGS]])-1</f>
        <v>0.24830657998788475</v>
      </c>
      <c r="AJ401" s="1">
        <f>(Table1[[#This Row],[2050_OCCUPANTS]]/Table1[[#This Row],[2020_OCCUPANTS]])-1</f>
        <v>0.24163027656477687</v>
      </c>
      <c r="AK401" s="1">
        <f>(Table1[[#This Row],[2050_TOTAL_REPL_COST_USD]]/Table1[[#This Row],[2020_TOTAL_REPL_COST_USD]])-1</f>
        <v>0.34657224086037264</v>
      </c>
      <c r="AL401"/>
      <c r="AM401"/>
    </row>
    <row r="402" spans="1:39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81845.185710719496</v>
      </c>
      <c r="G402" s="2">
        <v>86994.374647887598</v>
      </c>
      <c r="H402" s="2">
        <v>91603.892345832297</v>
      </c>
      <c r="I402" s="2">
        <v>95827.649523277403</v>
      </c>
      <c r="J402" s="2">
        <v>99542.839314365701</v>
      </c>
      <c r="K402" s="2">
        <v>103021.674172325</v>
      </c>
      <c r="L402" s="2">
        <v>105726.29915011401</v>
      </c>
      <c r="M402" s="2">
        <v>92234.740627280204</v>
      </c>
      <c r="N402" s="2">
        <v>97691.134374044894</v>
      </c>
      <c r="O402" s="2">
        <v>102351.403210606</v>
      </c>
      <c r="P402" s="2">
        <v>106354.157599181</v>
      </c>
      <c r="Q402" s="2">
        <v>109816.38865686</v>
      </c>
      <c r="R402" s="2">
        <v>112885.710971747</v>
      </c>
      <c r="S402" s="2">
        <v>115137.23362851</v>
      </c>
      <c r="T402" s="2">
        <v>492060.84375</v>
      </c>
      <c r="U402" s="2">
        <v>520710.67453602602</v>
      </c>
      <c r="V402" s="2">
        <v>545063.030704148</v>
      </c>
      <c r="W402" s="2">
        <v>565834.158024017</v>
      </c>
      <c r="X402" s="2">
        <v>583740.30226528295</v>
      </c>
      <c r="Y402" s="2">
        <v>599497.70919759804</v>
      </c>
      <c r="Z402" s="2">
        <v>610957.64151200897</v>
      </c>
      <c r="AA402" s="2">
        <v>13081030047.0938</v>
      </c>
      <c r="AB402" s="2">
        <v>14035234957.2631</v>
      </c>
      <c r="AC402" s="2">
        <v>14899010540.6805</v>
      </c>
      <c r="AD402" s="2">
        <v>15701856441.100201</v>
      </c>
      <c r="AE402" s="2">
        <v>16411934673.4886</v>
      </c>
      <c r="AF402" s="2">
        <v>17084903539.7253</v>
      </c>
      <c r="AG402" s="2">
        <v>17614551943.277</v>
      </c>
      <c r="AH402" s="1">
        <f>(Table1[[#This Row],[2050_BUILDINGS]]/Table1[[#This Row],[2020_BUILDINGS]])-1</f>
        <v>0.29178397277760393</v>
      </c>
      <c r="AI402" s="1">
        <f>(Table1[[#This Row],[2050_DWELLINGS]]/Table1[[#This Row],[2020_DWELLINGS]])-1</f>
        <v>0.24830657998788741</v>
      </c>
      <c r="AJ402" s="1">
        <f>(Table1[[#This Row],[2050_OCCUPANTS]]/Table1[[#This Row],[2020_OCCUPANTS]])-1</f>
        <v>0.24163027656477487</v>
      </c>
      <c r="AK402" s="1">
        <f>(Table1[[#This Row],[2050_TOTAL_REPL_COST_USD]]/Table1[[#This Row],[2020_TOTAL_REPL_COST_USD]])-1</f>
        <v>0.34657224086037552</v>
      </c>
      <c r="AL402"/>
      <c r="AM402"/>
    </row>
    <row r="403" spans="1:39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31687.3830462228</v>
      </c>
      <c r="G403" s="2">
        <v>33680.955677435602</v>
      </c>
      <c r="H403" s="2">
        <v>35465.5878666688</v>
      </c>
      <c r="I403" s="2">
        <v>37100.868065665403</v>
      </c>
      <c r="J403" s="2">
        <v>38539.2500667243</v>
      </c>
      <c r="K403" s="2">
        <v>39886.124311574298</v>
      </c>
      <c r="L403" s="2">
        <v>40933.253558375698</v>
      </c>
      <c r="M403" s="2">
        <v>35709.828636174097</v>
      </c>
      <c r="N403" s="2">
        <v>37822.339435720198</v>
      </c>
      <c r="O403" s="2">
        <v>39626.620560384399</v>
      </c>
      <c r="P403" s="2">
        <v>41176.336777035896</v>
      </c>
      <c r="Q403" s="2">
        <v>42516.7826538031</v>
      </c>
      <c r="R403" s="2">
        <v>43705.109017041199</v>
      </c>
      <c r="S403" s="2">
        <v>44576.814056775998</v>
      </c>
      <c r="T403" s="2">
        <v>190507.48437499901</v>
      </c>
      <c r="U403" s="2">
        <v>201599.62320323801</v>
      </c>
      <c r="V403" s="2">
        <v>211027.94120724101</v>
      </c>
      <c r="W403" s="2">
        <v>219069.74185771399</v>
      </c>
      <c r="X403" s="2">
        <v>226002.32862536301</v>
      </c>
      <c r="Y403" s="2">
        <v>232103.004980895</v>
      </c>
      <c r="Z403" s="2">
        <v>236539.86051219</v>
      </c>
      <c r="AA403" s="2">
        <v>5064483709.6035099</v>
      </c>
      <c r="AB403" s="2">
        <v>5433916025.39042</v>
      </c>
      <c r="AC403" s="2">
        <v>5768337501.0098305</v>
      </c>
      <c r="AD403" s="2">
        <v>6079169290.9651499</v>
      </c>
      <c r="AE403" s="2">
        <v>6354084922.8020802</v>
      </c>
      <c r="AF403" s="2">
        <v>6614633201.3287802</v>
      </c>
      <c r="AG403" s="2">
        <v>6819693177.6416502</v>
      </c>
      <c r="AH403" s="1">
        <f>(Table1[[#This Row],[2050_BUILDINGS]]/Table1[[#This Row],[2020_BUILDINGS]])-1</f>
        <v>0.29178397277761392</v>
      </c>
      <c r="AI403" s="1">
        <f>(Table1[[#This Row],[2050_DWELLINGS]]/Table1[[#This Row],[2020_DWELLINGS]])-1</f>
        <v>0.24830657998788697</v>
      </c>
      <c r="AJ403" s="1">
        <f>(Table1[[#This Row],[2050_OCCUPANTS]]/Table1[[#This Row],[2020_OCCUPANTS]])-1</f>
        <v>0.24163027656477731</v>
      </c>
      <c r="AK403" s="1">
        <f>(Table1[[#This Row],[2050_TOTAL_REPL_COST_USD]]/Table1[[#This Row],[2020_TOTAL_REPL_COST_USD]])-1</f>
        <v>0.34657224086037242</v>
      </c>
      <c r="AL403"/>
      <c r="AM403"/>
    </row>
    <row r="404" spans="1:39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32708.0473021816</v>
      </c>
      <c r="G404" s="2">
        <v>34765.8337664953</v>
      </c>
      <c r="H404" s="2">
        <v>36607.949727200801</v>
      </c>
      <c r="I404" s="2">
        <v>38295.903005736902</v>
      </c>
      <c r="J404" s="2">
        <v>39780.615910574001</v>
      </c>
      <c r="K404" s="2">
        <v>41170.873554961297</v>
      </c>
      <c r="L404" s="2">
        <v>42251.731285810201</v>
      </c>
      <c r="M404" s="2">
        <v>36860.057597088598</v>
      </c>
      <c r="N404" s="2">
        <v>39040.613279365301</v>
      </c>
      <c r="O404" s="2">
        <v>40903.0110761752</v>
      </c>
      <c r="P404" s="2">
        <v>42502.644319641498</v>
      </c>
      <c r="Q404" s="2">
        <v>43886.266535441602</v>
      </c>
      <c r="R404" s="2">
        <v>45112.869402662203</v>
      </c>
      <c r="S404" s="2">
        <v>46012.6524371782</v>
      </c>
      <c r="T404" s="2">
        <v>196643.8125</v>
      </c>
      <c r="U404" s="2">
        <v>208093.23389737899</v>
      </c>
      <c r="V404" s="2">
        <v>217825.24208515199</v>
      </c>
      <c r="W404" s="2">
        <v>226126.072598253</v>
      </c>
      <c r="X404" s="2">
        <v>233281.96097161499</v>
      </c>
      <c r="Y404" s="2">
        <v>239579.14274017399</v>
      </c>
      <c r="Z404" s="2">
        <v>244158.91129912599</v>
      </c>
      <c r="AA404" s="2">
        <v>5227612911.2083702</v>
      </c>
      <c r="AB404" s="2">
        <v>5608944801.00459</v>
      </c>
      <c r="AC404" s="2">
        <v>5954138136.3920298</v>
      </c>
      <c r="AD404" s="2">
        <v>6274981952.1798496</v>
      </c>
      <c r="AE404" s="2">
        <v>6558752734.9268799</v>
      </c>
      <c r="AF404" s="2">
        <v>6827693385.7254</v>
      </c>
      <c r="AG404" s="2">
        <v>7039358432.1964798</v>
      </c>
      <c r="AH404" s="1">
        <f>(Table1[[#This Row],[2050_BUILDINGS]]/Table1[[#This Row],[2020_BUILDINGS]])-1</f>
        <v>0.29178397277761192</v>
      </c>
      <c r="AI404" s="1">
        <f>(Table1[[#This Row],[2050_DWELLINGS]]/Table1[[#This Row],[2020_DWELLINGS]])-1</f>
        <v>0.24830657998788697</v>
      </c>
      <c r="AJ404" s="1">
        <f>(Table1[[#This Row],[2050_OCCUPANTS]]/Table1[[#This Row],[2020_OCCUPANTS]])-1</f>
        <v>0.2416302765647711</v>
      </c>
      <c r="AK404" s="1">
        <f>(Table1[[#This Row],[2050_TOTAL_REPL_COST_USD]]/Table1[[#This Row],[2020_TOTAL_REPL_COST_USD]])-1</f>
        <v>0.34657224086037419</v>
      </c>
      <c r="AL404"/>
      <c r="AM404"/>
    </row>
    <row r="405" spans="1:39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4685.2036886121105</v>
      </c>
      <c r="G405" s="2">
        <v>4979.9675014410004</v>
      </c>
      <c r="H405" s="2">
        <v>5243.8379922169197</v>
      </c>
      <c r="I405" s="2">
        <v>5485.6257349622601</v>
      </c>
      <c r="J405" s="2">
        <v>5698.3006866035503</v>
      </c>
      <c r="K405" s="2">
        <v>5897.4455693116697</v>
      </c>
      <c r="L405" s="2">
        <v>6052.2710341476704</v>
      </c>
      <c r="M405" s="2">
        <v>5279.9507173519196</v>
      </c>
      <c r="N405" s="2">
        <v>5592.3003795448703</v>
      </c>
      <c r="O405" s="2">
        <v>5859.0761043890298</v>
      </c>
      <c r="P405" s="2">
        <v>6088.2126072035799</v>
      </c>
      <c r="Q405" s="2">
        <v>6286.4070102268297</v>
      </c>
      <c r="R405" s="2">
        <v>6462.1094673276802</v>
      </c>
      <c r="S405" s="2">
        <v>6590.9972224821704</v>
      </c>
      <c r="T405" s="2">
        <v>28167.87890625</v>
      </c>
      <c r="U405" s="2">
        <v>29807.930079830701</v>
      </c>
      <c r="V405" s="2">
        <v>31201.9735773744</v>
      </c>
      <c r="W405" s="2">
        <v>32391.0106782205</v>
      </c>
      <c r="X405" s="2">
        <v>33416.042661708503</v>
      </c>
      <c r="Y405" s="2">
        <v>34318.070807177901</v>
      </c>
      <c r="Z405" s="2">
        <v>34974.091276610197</v>
      </c>
      <c r="AA405" s="2">
        <v>748819734.42040896</v>
      </c>
      <c r="AB405" s="2">
        <v>803442915.07538605</v>
      </c>
      <c r="AC405" s="2">
        <v>852889495.40162003</v>
      </c>
      <c r="AD405" s="2">
        <v>898848173.86718595</v>
      </c>
      <c r="AE405" s="2">
        <v>939496394.34221399</v>
      </c>
      <c r="AF405" s="2">
        <v>978020300.01893401</v>
      </c>
      <c r="AG405" s="2">
        <v>1008339867.77896</v>
      </c>
      <c r="AH405" s="1">
        <f>(Table1[[#This Row],[2050_BUILDINGS]]/Table1[[#This Row],[2020_BUILDINGS]])-1</f>
        <v>0.29178397277761126</v>
      </c>
      <c r="AI405" s="1">
        <f>(Table1[[#This Row],[2050_DWELLINGS]]/Table1[[#This Row],[2020_DWELLINGS]])-1</f>
        <v>0.24830657998788785</v>
      </c>
      <c r="AJ405" s="1">
        <f>(Table1[[#This Row],[2050_OCCUPANTS]]/Table1[[#This Row],[2020_OCCUPANTS]])-1</f>
        <v>0.24163027656477198</v>
      </c>
      <c r="AK405" s="1">
        <f>(Table1[[#This Row],[2050_TOTAL_REPL_COST_USD]]/Table1[[#This Row],[2020_TOTAL_REPL_COST_USD]])-1</f>
        <v>0.34657224086037375</v>
      </c>
      <c r="AL405"/>
      <c r="AM405"/>
    </row>
    <row r="406" spans="1:39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41583.154754765899</v>
      </c>
      <c r="G406" s="2">
        <v>44199.307660724102</v>
      </c>
      <c r="H406" s="2">
        <v>46541.269330356597</v>
      </c>
      <c r="I406" s="2">
        <v>48687.237316513398</v>
      </c>
      <c r="J406" s="2">
        <v>50574.817027947902</v>
      </c>
      <c r="K406" s="2">
        <v>52342.311682747903</v>
      </c>
      <c r="L406" s="2">
        <v>53716.452849737601</v>
      </c>
      <c r="M406" s="2">
        <v>46861.784965899897</v>
      </c>
      <c r="N406" s="2">
        <v>49634.019686908599</v>
      </c>
      <c r="O406" s="2">
        <v>52001.766531719797</v>
      </c>
      <c r="P406" s="2">
        <v>54035.449438540498</v>
      </c>
      <c r="Q406" s="2">
        <v>55794.508186077001</v>
      </c>
      <c r="R406" s="2">
        <v>57353.941446615201</v>
      </c>
      <c r="S406" s="2">
        <v>58497.874522910301</v>
      </c>
      <c r="T406" s="2">
        <v>250001.78125</v>
      </c>
      <c r="U406" s="2">
        <v>264557.92571870401</v>
      </c>
      <c r="V406" s="2">
        <v>276930.64851710299</v>
      </c>
      <c r="W406" s="2">
        <v>287483.85325691401</v>
      </c>
      <c r="X406" s="2">
        <v>296581.44354985398</v>
      </c>
      <c r="Y406" s="2">
        <v>304587.32300764101</v>
      </c>
      <c r="Z406" s="2">
        <v>310409.78079512302</v>
      </c>
      <c r="AA406" s="2">
        <v>6646090323.7806797</v>
      </c>
      <c r="AB406" s="2">
        <v>7130894043.1780596</v>
      </c>
      <c r="AC406" s="2">
        <v>7569753255.8089705</v>
      </c>
      <c r="AD406" s="2">
        <v>7977655871.3565702</v>
      </c>
      <c r="AE406" s="2">
        <v>8338425937.04813</v>
      </c>
      <c r="AF406" s="2">
        <v>8680341814.7733002</v>
      </c>
      <c r="AG406" s="2">
        <v>8949440740.2537804</v>
      </c>
      <c r="AH406" s="1">
        <f>(Table1[[#This Row],[2050_BUILDINGS]]/Table1[[#This Row],[2020_BUILDINGS]])-1</f>
        <v>0.29178397277760859</v>
      </c>
      <c r="AI406" s="1">
        <f>(Table1[[#This Row],[2050_DWELLINGS]]/Table1[[#This Row],[2020_DWELLINGS]])-1</f>
        <v>0.24830657998788741</v>
      </c>
      <c r="AJ406" s="1">
        <f>(Table1[[#This Row],[2050_OCCUPANTS]]/Table1[[#This Row],[2020_OCCUPANTS]])-1</f>
        <v>0.24163027656477154</v>
      </c>
      <c r="AK406" s="1">
        <f>(Table1[[#This Row],[2050_TOTAL_REPL_COST_USD]]/Table1[[#This Row],[2020_TOTAL_REPL_COST_USD]])-1</f>
        <v>0.34657224086037131</v>
      </c>
      <c r="AL406"/>
      <c r="AM406"/>
    </row>
    <row r="407" spans="1:39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62374.365683208503</v>
      </c>
      <c r="G407" s="2">
        <v>66298.571987462696</v>
      </c>
      <c r="H407" s="2">
        <v>69811.493853521402</v>
      </c>
      <c r="I407" s="2">
        <v>73030.426921548496</v>
      </c>
      <c r="J407" s="2">
        <v>75861.779854522407</v>
      </c>
      <c r="K407" s="2">
        <v>78513.006260786802</v>
      </c>
      <c r="L407" s="2">
        <v>80574.205901738693</v>
      </c>
      <c r="M407" s="2">
        <v>70292.264482312297</v>
      </c>
      <c r="N407" s="2">
        <v>74450.592133680897</v>
      </c>
      <c r="O407" s="2">
        <v>78002.191535277103</v>
      </c>
      <c r="P407" s="2">
        <v>81052.697973805494</v>
      </c>
      <c r="Q407" s="2">
        <v>83691.270593515597</v>
      </c>
      <c r="R407" s="2">
        <v>86030.406741914994</v>
      </c>
      <c r="S407" s="2">
        <v>87746.2962755193</v>
      </c>
      <c r="T407" s="2">
        <v>375000.46875</v>
      </c>
      <c r="U407" s="2">
        <v>396834.55717794702</v>
      </c>
      <c r="V407" s="2">
        <v>415393.53234170302</v>
      </c>
      <c r="W407" s="2">
        <v>431223.24645196501</v>
      </c>
      <c r="X407" s="2">
        <v>444869.551719432</v>
      </c>
      <c r="Y407" s="2">
        <v>456878.30035480298</v>
      </c>
      <c r="Z407" s="2">
        <v>465611.93572598201</v>
      </c>
      <c r="AA407" s="2">
        <v>9969076917.4173203</v>
      </c>
      <c r="AB407" s="2">
        <v>10696278224.211</v>
      </c>
      <c r="AC407" s="2">
        <v>11354563175.7381</v>
      </c>
      <c r="AD407" s="2">
        <v>11966413504.4433</v>
      </c>
      <c r="AE407" s="2">
        <v>12507565423.7171</v>
      </c>
      <c r="AF407" s="2">
        <v>13020436227.192699</v>
      </c>
      <c r="AG407" s="2">
        <v>13424082243.996</v>
      </c>
      <c r="AH407" s="1">
        <f>(Table1[[#This Row],[2050_BUILDINGS]]/Table1[[#This Row],[2020_BUILDINGS]])-1</f>
        <v>0.29178397277761303</v>
      </c>
      <c r="AI407" s="1">
        <f>(Table1[[#This Row],[2050_DWELLINGS]]/Table1[[#This Row],[2020_DWELLINGS]])-1</f>
        <v>0.24830657998788719</v>
      </c>
      <c r="AJ407" s="1">
        <f>(Table1[[#This Row],[2050_OCCUPANTS]]/Table1[[#This Row],[2020_OCCUPANTS]])-1</f>
        <v>0.24163027656477309</v>
      </c>
      <c r="AK407" s="1">
        <f>(Table1[[#This Row],[2050_TOTAL_REPL_COST_USD]]/Table1[[#This Row],[2020_TOTAL_REPL_COST_USD]])-1</f>
        <v>0.34657224086036686</v>
      </c>
      <c r="AL407"/>
      <c r="AM407"/>
    </row>
    <row r="408" spans="1:39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89684.526532931806</v>
      </c>
      <c r="G408" s="2">
        <v>95326.917931379605</v>
      </c>
      <c r="H408" s="2">
        <v>100377.947001635</v>
      </c>
      <c r="I408" s="2">
        <v>105006.26642396599</v>
      </c>
      <c r="J408" s="2">
        <v>109077.30657740201</v>
      </c>
      <c r="K408" s="2">
        <v>112889.353118846</v>
      </c>
      <c r="L408" s="2">
        <v>115853.033981389</v>
      </c>
      <c r="M408" s="2">
        <v>101069.219541913</v>
      </c>
      <c r="N408" s="2">
        <v>107048.24061085501</v>
      </c>
      <c r="O408" s="2">
        <v>112154.881893342</v>
      </c>
      <c r="P408" s="2">
        <v>116541.03031550899</v>
      </c>
      <c r="Q408" s="2">
        <v>120334.88270229399</v>
      </c>
      <c r="R408" s="2">
        <v>123698.192543884</v>
      </c>
      <c r="S408" s="2">
        <v>126165.37178841099</v>
      </c>
      <c r="T408" s="2">
        <v>539191.68749999895</v>
      </c>
      <c r="U408" s="2">
        <v>570585.67221615696</v>
      </c>
      <c r="V408" s="2">
        <v>597270.55922489101</v>
      </c>
      <c r="W408" s="2">
        <v>620031.19814410398</v>
      </c>
      <c r="X408" s="2">
        <v>639652.43859170296</v>
      </c>
      <c r="Y408" s="2">
        <v>656919.13018558896</v>
      </c>
      <c r="Z408" s="2">
        <v>669476.72407205205</v>
      </c>
      <c r="AA408" s="2">
        <v>14333964498.3298</v>
      </c>
      <c r="AB408" s="2">
        <v>15379565590.694599</v>
      </c>
      <c r="AC408" s="2">
        <v>16326075804.5429</v>
      </c>
      <c r="AD408" s="2">
        <v>17205820334.814201</v>
      </c>
      <c r="AE408" s="2">
        <v>17983911672.992298</v>
      </c>
      <c r="AF408" s="2">
        <v>18721339215.195801</v>
      </c>
      <c r="AG408" s="2">
        <v>19301718694.929001</v>
      </c>
      <c r="AH408" s="1">
        <f>(Table1[[#This Row],[2050_BUILDINGS]]/Table1[[#This Row],[2020_BUILDINGS]])-1</f>
        <v>0.29178397277760304</v>
      </c>
      <c r="AI408" s="1">
        <f>(Table1[[#This Row],[2050_DWELLINGS]]/Table1[[#This Row],[2020_DWELLINGS]])-1</f>
        <v>0.24830657998789363</v>
      </c>
      <c r="AJ408" s="1">
        <f>(Table1[[#This Row],[2050_OCCUPANTS]]/Table1[[#This Row],[2020_OCCUPANTS]])-1</f>
        <v>0.2416302765647762</v>
      </c>
      <c r="AK408" s="1">
        <f>(Table1[[#This Row],[2050_TOTAL_REPL_COST_USD]]/Table1[[#This Row],[2020_TOTAL_REPL_COST_USD]])-1</f>
        <v>0.34657224086037375</v>
      </c>
      <c r="AL408"/>
      <c r="AM408"/>
    </row>
    <row r="409" spans="1:39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10523.168029652899</v>
      </c>
      <c r="G409" s="2">
        <v>11185.2201703099</v>
      </c>
      <c r="H409" s="2">
        <v>11777.884587281</v>
      </c>
      <c r="I409" s="2">
        <v>12320.9502069474</v>
      </c>
      <c r="J409" s="2">
        <v>12798.627251653001</v>
      </c>
      <c r="K409" s="2">
        <v>13245.9151823947</v>
      </c>
      <c r="L409" s="2">
        <v>13593.6598035514</v>
      </c>
      <c r="M409" s="2">
        <v>11858.995313699999</v>
      </c>
      <c r="N409" s="2">
        <v>12560.5460247717</v>
      </c>
      <c r="O409" s="2">
        <v>13159.735721815399</v>
      </c>
      <c r="P409" s="2">
        <v>13674.3861150748</v>
      </c>
      <c r="Q409" s="2">
        <v>14119.5392277601</v>
      </c>
      <c r="R409" s="2">
        <v>14514.174467160599</v>
      </c>
      <c r="S409" s="2">
        <v>14803.661882137199</v>
      </c>
      <c r="T409" s="2">
        <v>63266.26171875</v>
      </c>
      <c r="U409" s="2">
        <v>66949.886855212797</v>
      </c>
      <c r="V409" s="2">
        <v>70080.968221206305</v>
      </c>
      <c r="W409" s="2">
        <v>72751.596445141899</v>
      </c>
      <c r="X409" s="2">
        <v>75053.862155431198</v>
      </c>
      <c r="Y409" s="2">
        <v>77079.855980485794</v>
      </c>
      <c r="Z409" s="2">
        <v>78553.306035070898</v>
      </c>
      <c r="AA409" s="2">
        <v>1681881175.9196601</v>
      </c>
      <c r="AB409" s="2">
        <v>1804567177.7563701</v>
      </c>
      <c r="AC409" s="2">
        <v>1915626313.6759901</v>
      </c>
      <c r="AD409" s="2">
        <v>2018851472.7207201</v>
      </c>
      <c r="AE409" s="2">
        <v>2110149115.8103499</v>
      </c>
      <c r="AF409" s="2">
        <v>2196675456.93399</v>
      </c>
      <c r="AG409" s="2">
        <v>2264774503.9190202</v>
      </c>
      <c r="AH409" s="1">
        <f>(Table1[[#This Row],[2050_BUILDINGS]]/Table1[[#This Row],[2020_BUILDINGS]])-1</f>
        <v>0.29178397277761414</v>
      </c>
      <c r="AI409" s="1">
        <f>(Table1[[#This Row],[2050_DWELLINGS]]/Table1[[#This Row],[2020_DWELLINGS]])-1</f>
        <v>0.24830657998788475</v>
      </c>
      <c r="AJ409" s="1">
        <f>(Table1[[#This Row],[2050_OCCUPANTS]]/Table1[[#This Row],[2020_OCCUPANTS]])-1</f>
        <v>0.24163027656477332</v>
      </c>
      <c r="AK409" s="1">
        <f>(Table1[[#This Row],[2050_TOTAL_REPL_COST_USD]]/Table1[[#This Row],[2020_TOTAL_REPL_COST_USD]])-1</f>
        <v>0.34657224086037552</v>
      </c>
      <c r="AL409"/>
      <c r="AM409"/>
    </row>
    <row r="410" spans="1:39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33735.553563110698</v>
      </c>
      <c r="G410" s="2">
        <v>35426.498140970398</v>
      </c>
      <c r="H410" s="2">
        <v>37324.463978673601</v>
      </c>
      <c r="I410" s="2">
        <v>39127.451178632698</v>
      </c>
      <c r="J410" s="2">
        <v>41127.034938768898</v>
      </c>
      <c r="K410" s="2">
        <v>43359.418592146001</v>
      </c>
      <c r="L410" s="2">
        <v>45745.281910804799</v>
      </c>
      <c r="M410" s="2">
        <v>35922.411336891601</v>
      </c>
      <c r="N410" s="2">
        <v>37743.523660569103</v>
      </c>
      <c r="O410" s="2">
        <v>39788.6339964902</v>
      </c>
      <c r="P410" s="2">
        <v>41735.611211277101</v>
      </c>
      <c r="Q410" s="2">
        <v>43729.632099067101</v>
      </c>
      <c r="R410" s="2">
        <v>45611.9250571046</v>
      </c>
      <c r="S410" s="2">
        <v>47542.552474183598</v>
      </c>
      <c r="T410" s="2">
        <v>133495.53124999901</v>
      </c>
      <c r="U410" s="2">
        <v>139109.829293224</v>
      </c>
      <c r="V410" s="2">
        <v>145347.93823013999</v>
      </c>
      <c r="W410" s="2">
        <v>150962.23627336399</v>
      </c>
      <c r="X410" s="2">
        <v>156576.53431658799</v>
      </c>
      <c r="Y410" s="2">
        <v>161567.02146612099</v>
      </c>
      <c r="Z410" s="2">
        <v>166557.50861565399</v>
      </c>
      <c r="AA410" s="2">
        <v>1470390027.6021299</v>
      </c>
      <c r="AB410" s="2">
        <v>1552816018.08167</v>
      </c>
      <c r="AC410" s="2">
        <v>1646493123.8845</v>
      </c>
      <c r="AD410" s="2">
        <v>1739565080.7195101</v>
      </c>
      <c r="AE410" s="2">
        <v>1842911956.4581499</v>
      </c>
      <c r="AF410" s="2">
        <v>1957980330.35273</v>
      </c>
      <c r="AG410" s="2">
        <v>2082069118.17784</v>
      </c>
      <c r="AH410" s="1">
        <f>(Table1[[#This Row],[2050_BUILDINGS]]/Table1[[#This Row],[2020_BUILDINGS]])-1</f>
        <v>0.3559961844179298</v>
      </c>
      <c r="AI410" s="1">
        <f>(Table1[[#This Row],[2050_DWELLINGS]]/Table1[[#This Row],[2020_DWELLINGS]])-1</f>
        <v>0.32347887307215206</v>
      </c>
      <c r="AJ410" s="1">
        <f>(Table1[[#This Row],[2050_OCCUPANTS]]/Table1[[#This Row],[2020_OCCUPANTS]])-1</f>
        <v>0.24766355140187679</v>
      </c>
      <c r="AK410" s="1">
        <f>(Table1[[#This Row],[2050_TOTAL_REPL_COST_USD]]/Table1[[#This Row],[2020_TOTAL_REPL_COST_USD]])-1</f>
        <v>0.41599785029365233</v>
      </c>
      <c r="AL410"/>
      <c r="AM410"/>
    </row>
    <row r="411" spans="1:39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79645.564048861197</v>
      </c>
      <c r="G411" s="2">
        <v>83637.679797815901</v>
      </c>
      <c r="H411" s="2">
        <v>88118.547716777204</v>
      </c>
      <c r="I411" s="2">
        <v>92375.182552929298</v>
      </c>
      <c r="J411" s="2">
        <v>97095.958103301295</v>
      </c>
      <c r="K411" s="2">
        <v>102366.34606104001</v>
      </c>
      <c r="L411" s="2">
        <v>107999.080956069</v>
      </c>
      <c r="M411" s="2">
        <v>84808.470907987896</v>
      </c>
      <c r="N411" s="2">
        <v>89107.896970295697</v>
      </c>
      <c r="O411" s="2">
        <v>93936.155262897199</v>
      </c>
      <c r="P411" s="2">
        <v>98532.733118716103</v>
      </c>
      <c r="Q411" s="2">
        <v>103240.375399911</v>
      </c>
      <c r="R411" s="2">
        <v>107684.241544501</v>
      </c>
      <c r="S411" s="2">
        <v>112242.219504275</v>
      </c>
      <c r="T411" s="2">
        <v>315166.81249999901</v>
      </c>
      <c r="U411" s="2">
        <v>328421.49153037299</v>
      </c>
      <c r="V411" s="2">
        <v>343148.91267523298</v>
      </c>
      <c r="W411" s="2">
        <v>356403.59170560702</v>
      </c>
      <c r="X411" s="2">
        <v>369658.270735981</v>
      </c>
      <c r="Y411" s="2">
        <v>381440.20765186899</v>
      </c>
      <c r="Z411" s="2">
        <v>393222.14456775697</v>
      </c>
      <c r="AA411" s="2">
        <v>3471413116.1686401</v>
      </c>
      <c r="AB411" s="2">
        <v>3666010916.1350098</v>
      </c>
      <c r="AC411" s="2">
        <v>3887171239.3582301</v>
      </c>
      <c r="AD411" s="2">
        <v>4106902879.0180802</v>
      </c>
      <c r="AE411" s="2">
        <v>4350892360.1894302</v>
      </c>
      <c r="AF411" s="2">
        <v>4622554881.6261902</v>
      </c>
      <c r="AG411" s="2">
        <v>4915513509.9759798</v>
      </c>
      <c r="AH411" s="1">
        <f>(Table1[[#This Row],[2050_BUILDINGS]]/Table1[[#This Row],[2020_BUILDINGS]])-1</f>
        <v>0.3559961844179218</v>
      </c>
      <c r="AI411" s="1">
        <f>(Table1[[#This Row],[2050_DWELLINGS]]/Table1[[#This Row],[2020_DWELLINGS]])-1</f>
        <v>0.32347887307213763</v>
      </c>
      <c r="AJ411" s="1">
        <f>(Table1[[#This Row],[2050_OCCUPANTS]]/Table1[[#This Row],[2020_OCCUPANTS]])-1</f>
        <v>0.24766355140187302</v>
      </c>
      <c r="AK411" s="1">
        <f>(Table1[[#This Row],[2050_TOTAL_REPL_COST_USD]]/Table1[[#This Row],[2020_TOTAL_REPL_COST_USD]])-1</f>
        <v>0.41599785029365144</v>
      </c>
      <c r="AL411"/>
      <c r="AM411"/>
    </row>
    <row r="412" spans="1:39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133120.370200829</v>
      </c>
      <c r="G412" s="2">
        <v>139792.83128176699</v>
      </c>
      <c r="H412" s="2">
        <v>147282.197492134</v>
      </c>
      <c r="I412" s="2">
        <v>154396.778347518</v>
      </c>
      <c r="J412" s="2">
        <v>162287.12850581401</v>
      </c>
      <c r="K412" s="2">
        <v>171096.10618604999</v>
      </c>
      <c r="L412" s="2">
        <v>180510.71406062599</v>
      </c>
      <c r="M412" s="2">
        <v>141749.70292772999</v>
      </c>
      <c r="N412" s="2">
        <v>148935.80545459999</v>
      </c>
      <c r="O412" s="2">
        <v>157005.80331338901</v>
      </c>
      <c r="P412" s="2">
        <v>164688.56823734799</v>
      </c>
      <c r="Q412" s="2">
        <v>172556.96732183901</v>
      </c>
      <c r="R412" s="2">
        <v>179984.488406727</v>
      </c>
      <c r="S412" s="2">
        <v>187602.73708910399</v>
      </c>
      <c r="T412" s="2">
        <v>526772.87499999895</v>
      </c>
      <c r="U412" s="2">
        <v>548926.87441588705</v>
      </c>
      <c r="V412" s="2">
        <v>573542.429322429</v>
      </c>
      <c r="W412" s="2">
        <v>595696.42873831699</v>
      </c>
      <c r="X412" s="2">
        <v>617850.42815420497</v>
      </c>
      <c r="Y412" s="2">
        <v>637542.872079439</v>
      </c>
      <c r="Z412" s="2">
        <v>657235.31600467197</v>
      </c>
      <c r="AA412" s="2">
        <v>5802153637.3436003</v>
      </c>
      <c r="AB412" s="2">
        <v>6127406292.4180002</v>
      </c>
      <c r="AC412" s="2">
        <v>6497055807.1499004</v>
      </c>
      <c r="AD412" s="2">
        <v>6864317406.2819099</v>
      </c>
      <c r="AE412" s="2">
        <v>7272123797.5921803</v>
      </c>
      <c r="AF412" s="2">
        <v>7726183177.4864101</v>
      </c>
      <c r="AG412" s="2">
        <v>8215837077.5520201</v>
      </c>
      <c r="AH412" s="1">
        <f>(Table1[[#This Row],[2050_BUILDINGS]]/Table1[[#This Row],[2020_BUILDINGS]])-1</f>
        <v>0.35599618441792669</v>
      </c>
      <c r="AI412" s="1">
        <f>(Table1[[#This Row],[2050_DWELLINGS]]/Table1[[#This Row],[2020_DWELLINGS]])-1</f>
        <v>0.32347887307214895</v>
      </c>
      <c r="AJ412" s="1">
        <f>(Table1[[#This Row],[2050_OCCUPANTS]]/Table1[[#This Row],[2020_OCCUPANTS]])-1</f>
        <v>0.24766355140186991</v>
      </c>
      <c r="AK412" s="1">
        <f>(Table1[[#This Row],[2050_TOTAL_REPL_COST_USD]]/Table1[[#This Row],[2020_TOTAL_REPL_COST_USD]])-1</f>
        <v>0.41599785029364988</v>
      </c>
      <c r="AL412"/>
      <c r="AM412"/>
    </row>
    <row r="413" spans="1:39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31561.010339811299</v>
      </c>
      <c r="G413" s="2">
        <v>33142.959164396001</v>
      </c>
      <c r="H413" s="2">
        <v>34918.5849686769</v>
      </c>
      <c r="I413" s="2">
        <v>36605.354315858298</v>
      </c>
      <c r="J413" s="2">
        <v>38476.047903586797</v>
      </c>
      <c r="K413" s="2">
        <v>40564.535452334298</v>
      </c>
      <c r="L413" s="2">
        <v>42796.609597158902</v>
      </c>
      <c r="M413" s="2">
        <v>33606.906538931798</v>
      </c>
      <c r="N413" s="2">
        <v>35310.632691520899</v>
      </c>
      <c r="O413" s="2">
        <v>37223.918280189602</v>
      </c>
      <c r="P413" s="2">
        <v>39045.396261640599</v>
      </c>
      <c r="Q413" s="2">
        <v>40910.885551437103</v>
      </c>
      <c r="R413" s="2">
        <v>42671.848726386699</v>
      </c>
      <c r="S413" s="2">
        <v>44478.0307935866</v>
      </c>
      <c r="T413" s="2">
        <v>124890.609374999</v>
      </c>
      <c r="U413" s="2">
        <v>130143.01818049001</v>
      </c>
      <c r="V413" s="2">
        <v>135979.02796436899</v>
      </c>
      <c r="W413" s="2">
        <v>141231.43676985899</v>
      </c>
      <c r="X413" s="2">
        <v>146483.84557534999</v>
      </c>
      <c r="Y413" s="2">
        <v>151152.653402453</v>
      </c>
      <c r="Z413" s="2">
        <v>155821.46122955601</v>
      </c>
      <c r="AA413" s="2">
        <v>1375610890.0922699</v>
      </c>
      <c r="AB413" s="2">
        <v>1452723824.7571001</v>
      </c>
      <c r="AC413" s="2">
        <v>1540362644.7135</v>
      </c>
      <c r="AD413" s="2">
        <v>1627435322.6975901</v>
      </c>
      <c r="AE413" s="2">
        <v>1724120613.7117901</v>
      </c>
      <c r="AF413" s="2">
        <v>1831771852.6777799</v>
      </c>
      <c r="AG413" s="2">
        <v>1947862063.21119</v>
      </c>
      <c r="AH413" s="1">
        <f>(Table1[[#This Row],[2050_BUILDINGS]]/Table1[[#This Row],[2020_BUILDINGS]])-1</f>
        <v>0.35599618441792824</v>
      </c>
      <c r="AI413" s="1">
        <f>(Table1[[#This Row],[2050_DWELLINGS]]/Table1[[#This Row],[2020_DWELLINGS]])-1</f>
        <v>0.32347887307215228</v>
      </c>
      <c r="AJ413" s="1">
        <f>(Table1[[#This Row],[2050_OCCUPANTS]]/Table1[[#This Row],[2020_OCCUPANTS]])-1</f>
        <v>0.24766355140187857</v>
      </c>
      <c r="AK413" s="1">
        <f>(Table1[[#This Row],[2050_TOTAL_REPL_COST_USD]]/Table1[[#This Row],[2020_TOTAL_REPL_COST_USD]])-1</f>
        <v>0.41599785029365099</v>
      </c>
      <c r="AL413"/>
      <c r="AM413"/>
    </row>
    <row r="414" spans="1:39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44950.734127280397</v>
      </c>
      <c r="G414" s="2">
        <v>47203.822993930997</v>
      </c>
      <c r="H414" s="2">
        <v>49732.756085058601</v>
      </c>
      <c r="I414" s="2">
        <v>52135.135465276297</v>
      </c>
      <c r="J414" s="2">
        <v>54799.468742006597</v>
      </c>
      <c r="K414" s="2">
        <v>57773.9948272334</v>
      </c>
      <c r="L414" s="2">
        <v>60953.023963377003</v>
      </c>
      <c r="M414" s="2">
        <v>47864.599529829902</v>
      </c>
      <c r="N414" s="2">
        <v>50291.129621426</v>
      </c>
      <c r="O414" s="2">
        <v>53016.124508465997</v>
      </c>
      <c r="P414" s="2">
        <v>55610.362512298903</v>
      </c>
      <c r="Q414" s="2">
        <v>58267.283573446097</v>
      </c>
      <c r="R414" s="2">
        <v>60775.333430938801</v>
      </c>
      <c r="S414" s="2">
        <v>63347.786245789001</v>
      </c>
      <c r="T414" s="2">
        <v>177875.3125</v>
      </c>
      <c r="U414" s="2">
        <v>185356.04994158799</v>
      </c>
      <c r="V414" s="2">
        <v>193667.98043224201</v>
      </c>
      <c r="W414" s="2">
        <v>201148.71787383099</v>
      </c>
      <c r="X414" s="2">
        <v>208629.45531542</v>
      </c>
      <c r="Y414" s="2">
        <v>215278.999707943</v>
      </c>
      <c r="Z414" s="2">
        <v>221928.544100467</v>
      </c>
      <c r="AA414" s="2">
        <v>1959212291.28494</v>
      </c>
      <c r="AB414" s="2">
        <v>2069040303.3343699</v>
      </c>
      <c r="AC414" s="2">
        <v>2193859795.8877902</v>
      </c>
      <c r="AD414" s="2">
        <v>2317872961.3622999</v>
      </c>
      <c r="AE414" s="2">
        <v>2455576880.3308101</v>
      </c>
      <c r="AF414" s="2">
        <v>2608899038.5612302</v>
      </c>
      <c r="AG414" s="2">
        <v>2774240392.7283702</v>
      </c>
      <c r="AH414" s="1">
        <f>(Table1[[#This Row],[2050_BUILDINGS]]/Table1[[#This Row],[2020_BUILDINGS]])-1</f>
        <v>0.35599618441792891</v>
      </c>
      <c r="AI414" s="1">
        <f>(Table1[[#This Row],[2050_DWELLINGS]]/Table1[[#This Row],[2020_DWELLINGS]])-1</f>
        <v>0.32347887307214918</v>
      </c>
      <c r="AJ414" s="1">
        <f>(Table1[[#This Row],[2050_OCCUPANTS]]/Table1[[#This Row],[2020_OCCUPANTS]])-1</f>
        <v>0.24766355140186747</v>
      </c>
      <c r="AK414" s="1">
        <f>(Table1[[#This Row],[2050_TOTAL_REPL_COST_USD]]/Table1[[#This Row],[2020_TOTAL_REPL_COST_USD]])-1</f>
        <v>0.41599785029364944</v>
      </c>
      <c r="AL414"/>
      <c r="AM414"/>
    </row>
    <row r="415" spans="1:39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48117.9666082002</v>
      </c>
      <c r="G415" s="2">
        <v>50529.808304574297</v>
      </c>
      <c r="H415" s="2">
        <v>53236.930232520703</v>
      </c>
      <c r="I415" s="2">
        <v>55808.581464516603</v>
      </c>
      <c r="J415" s="2">
        <v>58660.643886452097</v>
      </c>
      <c r="K415" s="2">
        <v>61844.755328078099</v>
      </c>
      <c r="L415" s="2">
        <v>65247.779122668697</v>
      </c>
      <c r="M415" s="2">
        <v>51237.143210381102</v>
      </c>
      <c r="N415" s="2">
        <v>53834.646814896201</v>
      </c>
      <c r="O415" s="2">
        <v>56751.645069270198</v>
      </c>
      <c r="P415" s="2">
        <v>59528.673299525399</v>
      </c>
      <c r="Q415" s="2">
        <v>62372.801240548702</v>
      </c>
      <c r="R415" s="2">
        <v>65057.568500474103</v>
      </c>
      <c r="S415" s="2">
        <v>67811.276555511402</v>
      </c>
      <c r="T415" s="2">
        <v>190408.42187499901</v>
      </c>
      <c r="U415" s="2">
        <v>198416.25270151801</v>
      </c>
      <c r="V415" s="2">
        <v>207313.84250876101</v>
      </c>
      <c r="W415" s="2">
        <v>215321.67333528001</v>
      </c>
      <c r="X415" s="2">
        <v>223329.50416179901</v>
      </c>
      <c r="Y415" s="2">
        <v>230447.57600759299</v>
      </c>
      <c r="Z415" s="2">
        <v>237565.647853387</v>
      </c>
      <c r="AA415" s="2">
        <v>2097258552.9634299</v>
      </c>
      <c r="AB415" s="2">
        <v>2214825055.9147601</v>
      </c>
      <c r="AC415" s="2">
        <v>2348439340.3385</v>
      </c>
      <c r="AD415" s="2">
        <v>2481190483.8099899</v>
      </c>
      <c r="AE415" s="2">
        <v>2628597032.41014</v>
      </c>
      <c r="AF415" s="2">
        <v>2792722282.7150302</v>
      </c>
      <c r="AG415" s="2">
        <v>2969713602.5061898</v>
      </c>
      <c r="AH415" s="1">
        <f>(Table1[[#This Row],[2050_BUILDINGS]]/Table1[[#This Row],[2020_BUILDINGS]])-1</f>
        <v>0.35599618441792713</v>
      </c>
      <c r="AI415" s="1">
        <f>(Table1[[#This Row],[2050_DWELLINGS]]/Table1[[#This Row],[2020_DWELLINGS]])-1</f>
        <v>0.32347887307214718</v>
      </c>
      <c r="AJ415" s="1">
        <f>(Table1[[#This Row],[2050_OCCUPANTS]]/Table1[[#This Row],[2020_OCCUPANTS]])-1</f>
        <v>0.24766355140187124</v>
      </c>
      <c r="AK415" s="1">
        <f>(Table1[[#This Row],[2050_TOTAL_REPL_COST_USD]]/Table1[[#This Row],[2020_TOTAL_REPL_COST_USD]])-1</f>
        <v>0.41599785029365099</v>
      </c>
      <c r="AL415"/>
      <c r="AM415"/>
    </row>
    <row r="416" spans="1:39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33721.978338899098</v>
      </c>
      <c r="G416" s="2">
        <v>35412.242478783097</v>
      </c>
      <c r="H416" s="2">
        <v>37309.444572925902</v>
      </c>
      <c r="I416" s="2">
        <v>39111.706248833703</v>
      </c>
      <c r="J416" s="2">
        <v>41110.485374244701</v>
      </c>
      <c r="K416" s="2">
        <v>43341.970713960996</v>
      </c>
      <c r="L416" s="2">
        <v>45726.873958571203</v>
      </c>
      <c r="M416" s="2">
        <v>35907.956118683702</v>
      </c>
      <c r="N416" s="2">
        <v>37728.335624740001</v>
      </c>
      <c r="O416" s="2">
        <v>39772.623005991198</v>
      </c>
      <c r="P416" s="2">
        <v>41718.816754985099</v>
      </c>
      <c r="Q416" s="2">
        <v>43712.035246555803</v>
      </c>
      <c r="R416" s="2">
        <v>45593.570767817</v>
      </c>
      <c r="S416" s="2">
        <v>47523.421298279703</v>
      </c>
      <c r="T416" s="2">
        <v>133441.8125</v>
      </c>
      <c r="U416" s="2">
        <v>139053.85134345799</v>
      </c>
      <c r="V416" s="2">
        <v>145289.45005841099</v>
      </c>
      <c r="W416" s="2">
        <v>150901.48890186899</v>
      </c>
      <c r="X416" s="2">
        <v>156513.52774532701</v>
      </c>
      <c r="Y416" s="2">
        <v>161502.00671728901</v>
      </c>
      <c r="Z416" s="2">
        <v>166490.485689252</v>
      </c>
      <c r="AA416" s="2">
        <v>1469798341.0223899</v>
      </c>
      <c r="AB416" s="2">
        <v>1552191163.1918399</v>
      </c>
      <c r="AC416" s="2">
        <v>1645830573.22329</v>
      </c>
      <c r="AD416" s="2">
        <v>1738865077.79952</v>
      </c>
      <c r="AE416" s="2">
        <v>1842170366.64062</v>
      </c>
      <c r="AF416" s="2">
        <v>1957192436.89378</v>
      </c>
      <c r="AG416" s="2">
        <v>2081231291.2528801</v>
      </c>
      <c r="AH416" s="1">
        <f>(Table1[[#This Row],[2050_BUILDINGS]]/Table1[[#This Row],[2020_BUILDINGS]])-1</f>
        <v>0.35599618441792824</v>
      </c>
      <c r="AI416" s="1">
        <f>(Table1[[#This Row],[2050_DWELLINGS]]/Table1[[#This Row],[2020_DWELLINGS]])-1</f>
        <v>0.32347887307214962</v>
      </c>
      <c r="AJ416" s="1">
        <f>(Table1[[#This Row],[2050_OCCUPANTS]]/Table1[[#This Row],[2020_OCCUPANTS]])-1</f>
        <v>0.24766355140186658</v>
      </c>
      <c r="AK416" s="1">
        <f>(Table1[[#This Row],[2050_TOTAL_REPL_COST_USD]]/Table1[[#This Row],[2020_TOTAL_REPL_COST_USD]])-1</f>
        <v>0.41599785029365188</v>
      </c>
      <c r="AL416"/>
      <c r="AM416"/>
    </row>
    <row r="417" spans="1:39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81076.380045304395</v>
      </c>
      <c r="G417" s="2">
        <v>85140.213323558797</v>
      </c>
      <c r="H417" s="2">
        <v>89701.579102921401</v>
      </c>
      <c r="I417" s="2">
        <v>94034.683498769897</v>
      </c>
      <c r="J417" s="2">
        <v>98840.2668002547</v>
      </c>
      <c r="K417" s="2">
        <v>104205.336181716</v>
      </c>
      <c r="L417" s="2">
        <v>109939.26198785</v>
      </c>
      <c r="M417" s="2">
        <v>86332.037452567703</v>
      </c>
      <c r="N417" s="2">
        <v>90708.701810051702</v>
      </c>
      <c r="O417" s="2">
        <v>95623.698758879895</v>
      </c>
      <c r="P417" s="2">
        <v>100302.85318005399</v>
      </c>
      <c r="Q417" s="2">
        <v>105095.067275913</v>
      </c>
      <c r="R417" s="2">
        <v>109618.766551722</v>
      </c>
      <c r="S417" s="2">
        <v>114258.627637746</v>
      </c>
      <c r="T417" s="2">
        <v>320828.71874999901</v>
      </c>
      <c r="U417" s="2">
        <v>334321.515332943</v>
      </c>
      <c r="V417" s="2">
        <v>349313.51153621398</v>
      </c>
      <c r="W417" s="2">
        <v>362806.30811915803</v>
      </c>
      <c r="X417" s="2">
        <v>376299.10470210202</v>
      </c>
      <c r="Y417" s="2">
        <v>388292.70166471897</v>
      </c>
      <c r="Z417" s="2">
        <v>400286.29862733599</v>
      </c>
      <c r="AA417" s="2">
        <v>3533776330.9464202</v>
      </c>
      <c r="AB417" s="2">
        <v>3731870039.9240398</v>
      </c>
      <c r="AC417" s="2">
        <v>3957003462.3653498</v>
      </c>
      <c r="AD417" s="2">
        <v>4180682535.24015</v>
      </c>
      <c r="AE417" s="2">
        <v>4429055236.7049704</v>
      </c>
      <c r="AF417" s="2">
        <v>4705598118.8491697</v>
      </c>
      <c r="AG417" s="2">
        <v>5003819688.0387201</v>
      </c>
      <c r="AH417" s="1">
        <f>(Table1[[#This Row],[2050_BUILDINGS]]/Table1[[#This Row],[2020_BUILDINGS]])-1</f>
        <v>0.35599618441792069</v>
      </c>
      <c r="AI417" s="1">
        <f>(Table1[[#This Row],[2050_DWELLINGS]]/Table1[[#This Row],[2020_DWELLINGS]])-1</f>
        <v>0.32347887307213896</v>
      </c>
      <c r="AJ417" s="1">
        <f>(Table1[[#This Row],[2050_OCCUPANTS]]/Table1[[#This Row],[2020_OCCUPANTS]])-1</f>
        <v>0.24766355140187146</v>
      </c>
      <c r="AK417" s="1">
        <f>(Table1[[#This Row],[2050_TOTAL_REPL_COST_USD]]/Table1[[#This Row],[2020_TOTAL_REPL_COST_USD]])-1</f>
        <v>0.4159978502936521</v>
      </c>
      <c r="AL417"/>
      <c r="AM417"/>
    </row>
    <row r="418" spans="1:39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35289.186247709302</v>
      </c>
      <c r="G418" s="2">
        <v>37058.0043591719</v>
      </c>
      <c r="H418" s="2">
        <v>39043.377737237301</v>
      </c>
      <c r="I418" s="2">
        <v>40929.398400350503</v>
      </c>
      <c r="J418" s="2">
        <v>43021.069538852404</v>
      </c>
      <c r="K418" s="2">
        <v>45356.261767816097</v>
      </c>
      <c r="L418" s="2">
        <v>47852.001903107499</v>
      </c>
      <c r="M418" s="2">
        <v>37576.755981279501</v>
      </c>
      <c r="N418" s="2">
        <v>39481.736489396098</v>
      </c>
      <c r="O418" s="2">
        <v>41621.030851542098</v>
      </c>
      <c r="P418" s="2">
        <v>43657.672741058697</v>
      </c>
      <c r="Q418" s="2">
        <v>45743.524818731101</v>
      </c>
      <c r="R418" s="2">
        <v>47712.5035297125</v>
      </c>
      <c r="S418" s="2">
        <v>49732.042659810897</v>
      </c>
      <c r="T418" s="2">
        <v>139643.43749999901</v>
      </c>
      <c r="U418" s="2">
        <v>145516.29234812999</v>
      </c>
      <c r="V418" s="2">
        <v>152041.68662383099</v>
      </c>
      <c r="W418" s="2">
        <v>157914.541471962</v>
      </c>
      <c r="X418" s="2">
        <v>163787.39632009299</v>
      </c>
      <c r="Y418" s="2">
        <v>169007.71174065399</v>
      </c>
      <c r="Z418" s="2">
        <v>174228.02716121401</v>
      </c>
      <c r="AA418" s="2">
        <v>1538106302.1169901</v>
      </c>
      <c r="AB418" s="2">
        <v>1624328279.3032501</v>
      </c>
      <c r="AC418" s="2">
        <v>1722319522.5072</v>
      </c>
      <c r="AD418" s="2">
        <v>1819677747.65222</v>
      </c>
      <c r="AE418" s="2">
        <v>1927784085.35429</v>
      </c>
      <c r="AF418" s="2">
        <v>2048151734.5760701</v>
      </c>
      <c r="AG418" s="2">
        <v>2177955217.3207798</v>
      </c>
      <c r="AH418" s="1">
        <f>(Table1[[#This Row],[2050_BUILDINGS]]/Table1[[#This Row],[2020_BUILDINGS]])-1</f>
        <v>0.35599618441793002</v>
      </c>
      <c r="AI418" s="1">
        <f>(Table1[[#This Row],[2050_DWELLINGS]]/Table1[[#This Row],[2020_DWELLINGS]])-1</f>
        <v>0.32347887307214807</v>
      </c>
      <c r="AJ418" s="1">
        <f>(Table1[[#This Row],[2050_OCCUPANTS]]/Table1[[#This Row],[2020_OCCUPANTS]])-1</f>
        <v>0.24766355140187124</v>
      </c>
      <c r="AK418" s="1">
        <f>(Table1[[#This Row],[2050_TOTAL_REPL_COST_USD]]/Table1[[#This Row],[2020_TOTAL_REPL_COST_USD]])-1</f>
        <v>0.4159978502936541</v>
      </c>
      <c r="AL418"/>
      <c r="AM418"/>
    </row>
    <row r="419" spans="1:39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20058.902130917399</v>
      </c>
      <c r="G419" s="2">
        <v>21064.3248441578</v>
      </c>
      <c r="H419" s="2">
        <v>22192.840815152402</v>
      </c>
      <c r="I419" s="2">
        <v>23264.883214564001</v>
      </c>
      <c r="J419" s="2">
        <v>24453.820425038699</v>
      </c>
      <c r="K419" s="2">
        <v>25781.1786715243</v>
      </c>
      <c r="L419" s="2">
        <v>27199.794753136601</v>
      </c>
      <c r="M419" s="2">
        <v>21359.191037588</v>
      </c>
      <c r="N419" s="2">
        <v>22442.010496937201</v>
      </c>
      <c r="O419" s="2">
        <v>23658.017461175299</v>
      </c>
      <c r="P419" s="2">
        <v>24815.675222132901</v>
      </c>
      <c r="Q419" s="2">
        <v>26001.304791256702</v>
      </c>
      <c r="R419" s="2">
        <v>27120.501787872101</v>
      </c>
      <c r="S419" s="2">
        <v>28268.438084159799</v>
      </c>
      <c r="T419" s="2">
        <v>79375.421874999898</v>
      </c>
      <c r="U419" s="2">
        <v>82713.640551985896</v>
      </c>
      <c r="V419" s="2">
        <v>86422.772415303698</v>
      </c>
      <c r="W419" s="2">
        <v>89760.991092289696</v>
      </c>
      <c r="X419" s="2">
        <v>93099.209769275694</v>
      </c>
      <c r="Y419" s="2">
        <v>96066.515259929904</v>
      </c>
      <c r="Z419" s="2">
        <v>99033.820750584098</v>
      </c>
      <c r="AA419" s="2">
        <v>874282664.51212704</v>
      </c>
      <c r="AB419" s="2">
        <v>923292528.03726494</v>
      </c>
      <c r="AC419" s="2">
        <v>978992218.68237305</v>
      </c>
      <c r="AD419" s="2">
        <v>1034332092.37953</v>
      </c>
      <c r="AE419" s="2">
        <v>1095781354.2717099</v>
      </c>
      <c r="AF419" s="2">
        <v>1164200129.3185599</v>
      </c>
      <c r="AG419" s="2">
        <v>1237982373.4981699</v>
      </c>
      <c r="AH419" s="1">
        <f>(Table1[[#This Row],[2050_BUILDINGS]]/Table1[[#This Row],[2020_BUILDINGS]])-1</f>
        <v>0.35599618441792624</v>
      </c>
      <c r="AI419" s="1">
        <f>(Table1[[#This Row],[2050_DWELLINGS]]/Table1[[#This Row],[2020_DWELLINGS]])-1</f>
        <v>0.32347887307215317</v>
      </c>
      <c r="AJ419" s="1">
        <f>(Table1[[#This Row],[2050_OCCUPANTS]]/Table1[[#This Row],[2020_OCCUPANTS]])-1</f>
        <v>0.24766355140187057</v>
      </c>
      <c r="AK419" s="1">
        <f>(Table1[[#This Row],[2050_TOTAL_REPL_COST_USD]]/Table1[[#This Row],[2020_TOTAL_REPL_COST_USD]])-1</f>
        <v>0.41599785029364278</v>
      </c>
      <c r="AL419"/>
      <c r="AM419"/>
    </row>
    <row r="420" spans="1:39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3048.6454938745701</v>
      </c>
      <c r="G420" s="2">
        <v>3245.35267958341</v>
      </c>
      <c r="H420" s="2">
        <v>3433.50848850482</v>
      </c>
      <c r="I420" s="2">
        <v>3605.0836934540698</v>
      </c>
      <c r="J420" s="2">
        <v>3773.2051013840401</v>
      </c>
      <c r="K420" s="2">
        <v>3924.5841510117298</v>
      </c>
      <c r="L420" s="2">
        <v>4059.8153410498899</v>
      </c>
      <c r="M420" s="2">
        <v>3371.4358815363298</v>
      </c>
      <c r="N420" s="2">
        <v>3568.9976132239099</v>
      </c>
      <c r="O420" s="2">
        <v>3748.6990158141698</v>
      </c>
      <c r="P420" s="2">
        <v>3901.1833730418998</v>
      </c>
      <c r="Q420" s="2">
        <v>4044.8977452064901</v>
      </c>
      <c r="R420" s="2">
        <v>4161.3524243398597</v>
      </c>
      <c r="S420" s="2">
        <v>4259.2937416673503</v>
      </c>
      <c r="T420" s="2">
        <v>13811.9521484375</v>
      </c>
      <c r="U420" s="2">
        <v>14597.998205665601</v>
      </c>
      <c r="V420" s="2">
        <v>15309.182733633899</v>
      </c>
      <c r="W420" s="2">
        <v>15908.0749677125</v>
      </c>
      <c r="X420" s="2">
        <v>16469.536437161201</v>
      </c>
      <c r="Y420" s="2">
        <v>16918.705612720099</v>
      </c>
      <c r="Z420" s="2">
        <v>17293.013259019299</v>
      </c>
      <c r="AA420" s="2">
        <v>277415413.200454</v>
      </c>
      <c r="AB420" s="2">
        <v>299504939.833808</v>
      </c>
      <c r="AC420" s="2">
        <v>320836210.437069</v>
      </c>
      <c r="AD420" s="2">
        <v>340506536.27709198</v>
      </c>
      <c r="AE420" s="2">
        <v>359937098.05441898</v>
      </c>
      <c r="AF420" s="2">
        <v>377675169.26579201</v>
      </c>
      <c r="AG420" s="2">
        <v>393673222.59351099</v>
      </c>
      <c r="AH420" s="1">
        <f>(Table1[[#This Row],[2050_BUILDINGS]]/Table1[[#This Row],[2020_BUILDINGS]])-1</f>
        <v>0.33167839593255177</v>
      </c>
      <c r="AI420" s="1">
        <f>(Table1[[#This Row],[2050_DWELLINGS]]/Table1[[#This Row],[2020_DWELLINGS]])-1</f>
        <v>0.26334709937489076</v>
      </c>
      <c r="AJ420" s="1">
        <f>(Table1[[#This Row],[2050_OCCUPANTS]]/Table1[[#This Row],[2020_OCCUPANTS]])-1</f>
        <v>0.25203252032520251</v>
      </c>
      <c r="AK420" s="1">
        <f>(Table1[[#This Row],[2050_TOTAL_REPL_COST_USD]]/Table1[[#This Row],[2020_TOTAL_REPL_COST_USD]])-1</f>
        <v>0.41907480212374426</v>
      </c>
      <c r="AL420"/>
      <c r="AM420"/>
    </row>
    <row r="421" spans="1:39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1121650.6010470199</v>
      </c>
      <c r="G421" s="2">
        <v>1194054.6519842199</v>
      </c>
      <c r="H421" s="2">
        <v>1263311.0871513099</v>
      </c>
      <c r="I421" s="2">
        <v>1326464.5058604199</v>
      </c>
      <c r="J421" s="2">
        <v>1388346.63363848</v>
      </c>
      <c r="K421" s="2">
        <v>1444066.2078215</v>
      </c>
      <c r="L421" s="2">
        <v>1493842.06412876</v>
      </c>
      <c r="M421" s="2">
        <v>1240593.11179598</v>
      </c>
      <c r="N421" s="2">
        <v>1313290.2450347799</v>
      </c>
      <c r="O421" s="2">
        <v>1379415.2819825199</v>
      </c>
      <c r="P421" s="2">
        <v>1435525.21551836</v>
      </c>
      <c r="Q421" s="2">
        <v>1488408.0424319401</v>
      </c>
      <c r="R421" s="2">
        <v>1531260.0727969401</v>
      </c>
      <c r="S421" s="2">
        <v>1567299.7092919101</v>
      </c>
      <c r="T421" s="2">
        <v>5082407.9999999898</v>
      </c>
      <c r="U421" s="2">
        <v>5371650.7317073103</v>
      </c>
      <c r="V421" s="2">
        <v>5633346.5365853598</v>
      </c>
      <c r="W421" s="2">
        <v>5853721.9512195103</v>
      </c>
      <c r="X421" s="2">
        <v>6060323.9024390196</v>
      </c>
      <c r="Y421" s="2">
        <v>6225605.4634146299</v>
      </c>
      <c r="Z421" s="2">
        <v>6363340.0975609701</v>
      </c>
      <c r="AA421" s="2">
        <v>102228607814.722</v>
      </c>
      <c r="AB421" s="2">
        <v>110350267356.864</v>
      </c>
      <c r="AC421" s="2">
        <v>118193126102.089</v>
      </c>
      <c r="AD421" s="2">
        <v>125425292414.633</v>
      </c>
      <c r="AE421" s="2">
        <v>132569295337.47</v>
      </c>
      <c r="AF421" s="2">
        <v>139091008218.125</v>
      </c>
      <c r="AG421" s="2">
        <v>144972963858.93701</v>
      </c>
      <c r="AH421" s="1">
        <f>(Table1[[#This Row],[2050_BUILDINGS]]/Table1[[#This Row],[2020_BUILDINGS]])-1</f>
        <v>0.33182477924436804</v>
      </c>
      <c r="AI421" s="1">
        <f>(Table1[[#This Row],[2050_DWELLINGS]]/Table1[[#This Row],[2020_DWELLINGS]])-1</f>
        <v>0.2633470993748821</v>
      </c>
      <c r="AJ421" s="1">
        <f>(Table1[[#This Row],[2050_OCCUPANTS]]/Table1[[#This Row],[2020_OCCUPANTS]])-1</f>
        <v>0.25203252032520473</v>
      </c>
      <c r="AK421" s="1">
        <f>(Table1[[#This Row],[2050_TOTAL_REPL_COST_USD]]/Table1[[#This Row],[2020_TOTAL_REPL_COST_USD]])-1</f>
        <v>0.41812518978723068</v>
      </c>
      <c r="AL421"/>
      <c r="AM421"/>
    </row>
    <row r="422" spans="1:39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1012834.4488810099</v>
      </c>
      <c r="G422" s="2">
        <v>1078168.1856591001</v>
      </c>
      <c r="H422" s="2">
        <v>1140661.6130621401</v>
      </c>
      <c r="I422" s="2">
        <v>1197647.9279823401</v>
      </c>
      <c r="J422" s="2">
        <v>1253487.0499714999</v>
      </c>
      <c r="K422" s="2">
        <v>1303765.34021945</v>
      </c>
      <c r="L422" s="2">
        <v>1348680.29937203</v>
      </c>
      <c r="M422" s="2">
        <v>1118433.6694122499</v>
      </c>
      <c r="N422" s="2">
        <v>1183972.4191529299</v>
      </c>
      <c r="O422" s="2">
        <v>1243586.2175936</v>
      </c>
      <c r="P422" s="2">
        <v>1294171.0856363699</v>
      </c>
      <c r="Q422" s="2">
        <v>1341846.61566427</v>
      </c>
      <c r="R422" s="2">
        <v>1380479.0674385</v>
      </c>
      <c r="S422" s="2">
        <v>1412969.93209517</v>
      </c>
      <c r="T422" s="2">
        <v>4581950.4999999898</v>
      </c>
      <c r="U422" s="2">
        <v>4842711.9105690997</v>
      </c>
      <c r="V422" s="2">
        <v>5078638.9010840096</v>
      </c>
      <c r="W422" s="2">
        <v>5277314.2615176104</v>
      </c>
      <c r="X422" s="2">
        <v>5463572.41192412</v>
      </c>
      <c r="Y422" s="2">
        <v>5612578.9322493197</v>
      </c>
      <c r="Z422" s="2">
        <v>5736751.0325203203</v>
      </c>
      <c r="AA422" s="2">
        <v>90926338200.123596</v>
      </c>
      <c r="AB422" s="2">
        <v>98234459870.994598</v>
      </c>
      <c r="AC422" s="2">
        <v>105291597344.16499</v>
      </c>
      <c r="AD422" s="2">
        <v>111799104777.14799</v>
      </c>
      <c r="AE422" s="2">
        <v>118227199002.968</v>
      </c>
      <c r="AF422" s="2">
        <v>124095234622.924</v>
      </c>
      <c r="AG422" s="2">
        <v>129387556660.76401</v>
      </c>
      <c r="AH422" s="1">
        <f>(Table1[[#This Row],[2050_BUILDINGS]]/Table1[[#This Row],[2020_BUILDINGS]])-1</f>
        <v>0.33159007462874701</v>
      </c>
      <c r="AI422" s="1">
        <f>(Table1[[#This Row],[2050_DWELLINGS]]/Table1[[#This Row],[2020_DWELLINGS]])-1</f>
        <v>0.26334709937488054</v>
      </c>
      <c r="AJ422" s="1">
        <f>(Table1[[#This Row],[2050_OCCUPANTS]]/Table1[[#This Row],[2020_OCCUPANTS]])-1</f>
        <v>0.25203252032520496</v>
      </c>
      <c r="AK422" s="1">
        <f>(Table1[[#This Row],[2050_TOTAL_REPL_COST_USD]]/Table1[[#This Row],[2020_TOTAL_REPL_COST_USD]])-1</f>
        <v>0.42299315272093652</v>
      </c>
      <c r="AL422"/>
      <c r="AM422"/>
    </row>
    <row r="423" spans="1:39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591675.31762639596</v>
      </c>
      <c r="G423" s="2">
        <v>629959.98594464199</v>
      </c>
      <c r="H423" s="2">
        <v>666580.25378909695</v>
      </c>
      <c r="I423" s="2">
        <v>699973.41142753197</v>
      </c>
      <c r="J423" s="2">
        <v>732694.31637277396</v>
      </c>
      <c r="K423" s="2">
        <v>762156.63358441298</v>
      </c>
      <c r="L423" s="2">
        <v>788476.10610687698</v>
      </c>
      <c r="M423" s="2">
        <v>655080.35304213199</v>
      </c>
      <c r="N423" s="2">
        <v>693467.20466528798</v>
      </c>
      <c r="O423" s="2">
        <v>728383.73945560795</v>
      </c>
      <c r="P423" s="2">
        <v>758011.91868725105</v>
      </c>
      <c r="Q423" s="2">
        <v>785936.06286878104</v>
      </c>
      <c r="R423" s="2">
        <v>808563.56491853995</v>
      </c>
      <c r="S423" s="2">
        <v>827593.86387325497</v>
      </c>
      <c r="T423" s="2">
        <v>2683704.75</v>
      </c>
      <c r="U423" s="2">
        <v>2836435.9146341402</v>
      </c>
      <c r="V423" s="2">
        <v>2974621.25406504</v>
      </c>
      <c r="W423" s="2">
        <v>3090987.8556910502</v>
      </c>
      <c r="X423" s="2">
        <v>3200081.5447154399</v>
      </c>
      <c r="Y423" s="2">
        <v>3287356.49593496</v>
      </c>
      <c r="Z423" s="2">
        <v>3360085.6219512201</v>
      </c>
      <c r="AA423" s="2">
        <v>54216343536.064903</v>
      </c>
      <c r="AB423" s="2">
        <v>58491074694.7593</v>
      </c>
      <c r="AC423" s="2">
        <v>62618993303.504204</v>
      </c>
      <c r="AD423" s="2">
        <v>66425412818.804298</v>
      </c>
      <c r="AE423" s="2">
        <v>70185377847.846497</v>
      </c>
      <c r="AF423" s="2">
        <v>73617744122.791199</v>
      </c>
      <c r="AG423" s="2">
        <v>76713357228.839706</v>
      </c>
      <c r="AH423" s="1">
        <f>(Table1[[#This Row],[2050_BUILDINGS]]/Table1[[#This Row],[2020_BUILDINGS]])-1</f>
        <v>0.33261618765842749</v>
      </c>
      <c r="AI423" s="1">
        <f>(Table1[[#This Row],[2050_DWELLINGS]]/Table1[[#This Row],[2020_DWELLINGS]])-1</f>
        <v>0.26334709937488787</v>
      </c>
      <c r="AJ423" s="1">
        <f>(Table1[[#This Row],[2050_OCCUPANTS]]/Table1[[#This Row],[2020_OCCUPANTS]])-1</f>
        <v>0.2520325203252034</v>
      </c>
      <c r="AK423" s="1">
        <f>(Table1[[#This Row],[2050_TOTAL_REPL_COST_USD]]/Table1[[#This Row],[2020_TOTAL_REPL_COST_USD]])-1</f>
        <v>0.41494892915103554</v>
      </c>
      <c r="AL423"/>
      <c r="AM423"/>
    </row>
    <row r="424" spans="1:39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874802.93052958196</v>
      </c>
      <c r="G424" s="2">
        <v>931205.59660388494</v>
      </c>
      <c r="H424" s="2">
        <v>985156.37475725298</v>
      </c>
      <c r="I424" s="2">
        <v>1034353.0109948</v>
      </c>
      <c r="J424" s="2">
        <v>1082559.3871043499</v>
      </c>
      <c r="K424" s="2">
        <v>1125965.2352611399</v>
      </c>
      <c r="L424" s="2">
        <v>1164740.9711597699</v>
      </c>
      <c r="M424" s="2">
        <v>968102.73389566399</v>
      </c>
      <c r="N424" s="2">
        <v>1024832.28749843</v>
      </c>
      <c r="O424" s="2">
        <v>1076433.27450971</v>
      </c>
      <c r="P424" s="2">
        <v>1120218.9279509999</v>
      </c>
      <c r="Q424" s="2">
        <v>1161486.2933944899</v>
      </c>
      <c r="R424" s="2">
        <v>1194926.0790541701</v>
      </c>
      <c r="S424" s="2">
        <v>1223049.78076398</v>
      </c>
      <c r="T424" s="2">
        <v>3966081.25</v>
      </c>
      <c r="U424" s="2">
        <v>4191793.1910569002</v>
      </c>
      <c r="V424" s="2">
        <v>4396008.7567750597</v>
      </c>
      <c r="W424" s="2">
        <v>4567979.7594850902</v>
      </c>
      <c r="X424" s="2">
        <v>4729202.57452574</v>
      </c>
      <c r="Y424" s="2">
        <v>4858180.8265582602</v>
      </c>
      <c r="Z424" s="2">
        <v>4965662.7032520296</v>
      </c>
      <c r="AA424" s="2">
        <v>79629545267.289597</v>
      </c>
      <c r="AB424" s="2">
        <v>86008875428.401001</v>
      </c>
      <c r="AC424" s="2">
        <v>92169066443.824493</v>
      </c>
      <c r="AD424" s="2">
        <v>97849427735.705505</v>
      </c>
      <c r="AE424" s="2">
        <v>103460429908.786</v>
      </c>
      <c r="AF424" s="2">
        <v>108582502646.89</v>
      </c>
      <c r="AG424" s="2">
        <v>113202010330.147</v>
      </c>
      <c r="AH424" s="1">
        <f>(Table1[[#This Row],[2050_BUILDINGS]]/Table1[[#This Row],[2020_BUILDINGS]])-1</f>
        <v>0.3314324066732004</v>
      </c>
      <c r="AI424" s="1">
        <f>(Table1[[#This Row],[2050_DWELLINGS]]/Table1[[#This Row],[2020_DWELLINGS]])-1</f>
        <v>0.26334709937488165</v>
      </c>
      <c r="AJ424" s="1">
        <f>(Table1[[#This Row],[2050_OCCUPANTS]]/Table1[[#This Row],[2020_OCCUPANTS]])-1</f>
        <v>0.25203252032520251</v>
      </c>
      <c r="AK424" s="1">
        <f>(Table1[[#This Row],[2050_TOTAL_REPL_COST_USD]]/Table1[[#This Row],[2020_TOTAL_REPL_COST_USD]])-1</f>
        <v>0.4216081474553941</v>
      </c>
      <c r="AL424"/>
      <c r="AM424"/>
    </row>
    <row r="425" spans="1:39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542641.53920448897</v>
      </c>
      <c r="G425" s="2">
        <v>577762.85656289395</v>
      </c>
      <c r="H425" s="2">
        <v>611357.20191599301</v>
      </c>
      <c r="I425" s="2">
        <v>641990.98819064605</v>
      </c>
      <c r="J425" s="2">
        <v>672007.99761446996</v>
      </c>
      <c r="K425" s="2">
        <v>699035.57769457996</v>
      </c>
      <c r="L425" s="2">
        <v>723179.96233124996</v>
      </c>
      <c r="M425" s="2">
        <v>599350.107599076</v>
      </c>
      <c r="N425" s="2">
        <v>634471.23975314701</v>
      </c>
      <c r="O425" s="2">
        <v>666417.28848805395</v>
      </c>
      <c r="P425" s="2">
        <v>693524.88273658301</v>
      </c>
      <c r="Q425" s="2">
        <v>719073.41085544694</v>
      </c>
      <c r="R425" s="2">
        <v>739775.90288599394</v>
      </c>
      <c r="S425" s="2">
        <v>757187.219945319</v>
      </c>
      <c r="T425" s="2">
        <v>2455391.4999999902</v>
      </c>
      <c r="U425" s="2">
        <v>2595129.2276422698</v>
      </c>
      <c r="V425" s="2">
        <v>2721558.6002710001</v>
      </c>
      <c r="W425" s="2">
        <v>2828025.4403793998</v>
      </c>
      <c r="X425" s="2">
        <v>2927838.10298103</v>
      </c>
      <c r="Y425" s="2">
        <v>3007688.2330623302</v>
      </c>
      <c r="Z425" s="2">
        <v>3074230.0081300698</v>
      </c>
      <c r="AA425" s="2">
        <v>48939790088.200203</v>
      </c>
      <c r="AB425" s="2">
        <v>52815011642.619499</v>
      </c>
      <c r="AC425" s="2">
        <v>56557212463.0131</v>
      </c>
      <c r="AD425" s="2">
        <v>60008031570.240501</v>
      </c>
      <c r="AE425" s="2">
        <v>63416789756.559402</v>
      </c>
      <c r="AF425" s="2">
        <v>66528631934.593803</v>
      </c>
      <c r="AG425" s="2">
        <v>69335219112.685593</v>
      </c>
      <c r="AH425" s="1">
        <f>(Table1[[#This Row],[2050_BUILDINGS]]/Table1[[#This Row],[2020_BUILDINGS]])-1</f>
        <v>0.33270291727284618</v>
      </c>
      <c r="AI425" s="1">
        <f>(Table1[[#This Row],[2050_DWELLINGS]]/Table1[[#This Row],[2020_DWELLINGS]])-1</f>
        <v>0.26334709937488676</v>
      </c>
      <c r="AJ425" s="1">
        <f>(Table1[[#This Row],[2050_OCCUPANTS]]/Table1[[#This Row],[2020_OCCUPANTS]])-1</f>
        <v>0.25203252032520362</v>
      </c>
      <c r="AK425" s="1">
        <f>(Table1[[#This Row],[2050_TOTAL_REPL_COST_USD]]/Table1[[#This Row],[2020_TOTAL_REPL_COST_USD]])-1</f>
        <v>0.41674533110437073</v>
      </c>
      <c r="AL425"/>
      <c r="AM425"/>
    </row>
    <row r="426" spans="1:39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394447.20203898498</v>
      </c>
      <c r="G426" s="2">
        <v>419946.334948654</v>
      </c>
      <c r="H426" s="2">
        <v>444336.57045597897</v>
      </c>
      <c r="I426" s="2">
        <v>466577.08260290202</v>
      </c>
      <c r="J426" s="2">
        <v>488369.59845164203</v>
      </c>
      <c r="K426" s="2">
        <v>507991.44812820002</v>
      </c>
      <c r="L426" s="2">
        <v>525519.91325762204</v>
      </c>
      <c r="M426" s="2">
        <v>430646.74173688598</v>
      </c>
      <c r="N426" s="2">
        <v>455882.07737209398</v>
      </c>
      <c r="O426" s="2">
        <v>478836.04305029701</v>
      </c>
      <c r="P426" s="2">
        <v>498313.468667551</v>
      </c>
      <c r="Q426" s="2">
        <v>516670.66966086702</v>
      </c>
      <c r="R426" s="2">
        <v>531545.88303907495</v>
      </c>
      <c r="S426" s="2">
        <v>544056.312028541</v>
      </c>
      <c r="T426" s="2">
        <v>1764254.875</v>
      </c>
      <c r="U426" s="2">
        <v>1864659.6239837301</v>
      </c>
      <c r="V426" s="2">
        <v>1955502.0159213999</v>
      </c>
      <c r="W426" s="2">
        <v>2032000.8722899701</v>
      </c>
      <c r="X426" s="2">
        <v>2103718.5501354998</v>
      </c>
      <c r="Y426" s="2">
        <v>2161092.6924119201</v>
      </c>
      <c r="Z426" s="2">
        <v>2208904.4776422698</v>
      </c>
      <c r="AA426" s="2">
        <v>33039338809.533199</v>
      </c>
      <c r="AB426" s="2">
        <v>35705515938.136703</v>
      </c>
      <c r="AC426" s="2">
        <v>38280697196.644402</v>
      </c>
      <c r="AD426" s="2">
        <v>40655926542.332199</v>
      </c>
      <c r="AE426" s="2">
        <v>43002601229.328598</v>
      </c>
      <c r="AF426" s="2">
        <v>45145481717.074203</v>
      </c>
      <c r="AG426" s="2">
        <v>47078534735.397102</v>
      </c>
      <c r="AH426" s="1">
        <f>(Table1[[#This Row],[2050_BUILDINGS]]/Table1[[#This Row],[2020_BUILDINGS]])-1</f>
        <v>0.33229469125675926</v>
      </c>
      <c r="AI426" s="1">
        <f>(Table1[[#This Row],[2050_DWELLINGS]]/Table1[[#This Row],[2020_DWELLINGS]])-1</f>
        <v>0.26334709937488698</v>
      </c>
      <c r="AJ426" s="1">
        <f>(Table1[[#This Row],[2050_OCCUPANTS]]/Table1[[#This Row],[2020_OCCUPANTS]])-1</f>
        <v>0.25203252032519941</v>
      </c>
      <c r="AK426" s="1">
        <f>(Table1[[#This Row],[2050_TOTAL_REPL_COST_USD]]/Table1[[#This Row],[2020_TOTAL_REPL_COST_USD]])-1</f>
        <v>0.42492363442252112</v>
      </c>
      <c r="AL426"/>
      <c r="AM426"/>
    </row>
    <row r="427" spans="1:39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658427.92004040699</v>
      </c>
      <c r="G427" s="2">
        <v>700919.95459106797</v>
      </c>
      <c r="H427" s="2">
        <v>741564.78748479101</v>
      </c>
      <c r="I427" s="2">
        <v>778627.97146978998</v>
      </c>
      <c r="J427" s="2">
        <v>814945.10583010898</v>
      </c>
      <c r="K427" s="2">
        <v>847645.647102174</v>
      </c>
      <c r="L427" s="2">
        <v>876857.995191667</v>
      </c>
      <c r="M427" s="2">
        <v>728927.24721959606</v>
      </c>
      <c r="N427" s="2">
        <v>771641.43022501306</v>
      </c>
      <c r="O427" s="2">
        <v>810494.08924456697</v>
      </c>
      <c r="P427" s="2">
        <v>843462.23891834903</v>
      </c>
      <c r="Q427" s="2">
        <v>874534.25848768104</v>
      </c>
      <c r="R427" s="2">
        <v>899712.54799672903</v>
      </c>
      <c r="S427" s="2">
        <v>920888.12343019899</v>
      </c>
      <c r="T427" s="2">
        <v>2986237.5</v>
      </c>
      <c r="U427" s="2">
        <v>3156185.97560975</v>
      </c>
      <c r="V427" s="2">
        <v>3309948.8821138199</v>
      </c>
      <c r="W427" s="2">
        <v>3439433.4349593502</v>
      </c>
      <c r="X427" s="2">
        <v>3560825.2032520301</v>
      </c>
      <c r="Y427" s="2">
        <v>3657938.6178861801</v>
      </c>
      <c r="Z427" s="2">
        <v>3738866.4634146299</v>
      </c>
      <c r="AA427" s="2">
        <v>60089463930.769501</v>
      </c>
      <c r="AB427" s="2">
        <v>64882386026.766296</v>
      </c>
      <c r="AC427" s="2">
        <v>69510707318.813995</v>
      </c>
      <c r="AD427" s="2">
        <v>73778565388.378601</v>
      </c>
      <c r="AE427" s="2">
        <v>77994344003.765793</v>
      </c>
      <c r="AF427" s="2">
        <v>81842819751.513306</v>
      </c>
      <c r="AG427" s="2">
        <v>85313723614.5383</v>
      </c>
      <c r="AH427" s="1">
        <f>(Table1[[#This Row],[2050_BUILDINGS]]/Table1[[#This Row],[2020_BUILDINGS]])-1</f>
        <v>0.33174485543968912</v>
      </c>
      <c r="AI427" s="1">
        <f>(Table1[[#This Row],[2050_DWELLINGS]]/Table1[[#This Row],[2020_DWELLINGS]])-1</f>
        <v>0.26334709937488854</v>
      </c>
      <c r="AJ427" s="1">
        <f>(Table1[[#This Row],[2050_OCCUPANTS]]/Table1[[#This Row],[2020_OCCUPANTS]])-1</f>
        <v>0.25203252032520185</v>
      </c>
      <c r="AK427" s="1">
        <f>(Table1[[#This Row],[2050_TOTAL_REPL_COST_USD]]/Table1[[#This Row],[2020_TOTAL_REPL_COST_USD]])-1</f>
        <v>0.41977841095121549</v>
      </c>
      <c r="AL427"/>
      <c r="AM427"/>
    </row>
    <row r="428" spans="1:39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73540.288235406901</v>
      </c>
      <c r="G428" s="2">
        <v>78288.641426457398</v>
      </c>
      <c r="H428" s="2">
        <v>82830.559185107501</v>
      </c>
      <c r="I428" s="2">
        <v>86972.222489341206</v>
      </c>
      <c r="J428" s="2">
        <v>91030.505060176903</v>
      </c>
      <c r="K428" s="2">
        <v>94684.629357132493</v>
      </c>
      <c r="L428" s="2">
        <v>97948.952932719607</v>
      </c>
      <c r="M428" s="2">
        <v>81182.331218161402</v>
      </c>
      <c r="N428" s="2">
        <v>85939.509613790899</v>
      </c>
      <c r="O428" s="2">
        <v>90266.621057714801</v>
      </c>
      <c r="P428" s="2">
        <v>93938.360942148895</v>
      </c>
      <c r="Q428" s="2">
        <v>97398.9243850934</v>
      </c>
      <c r="R428" s="2">
        <v>100203.08933602201</v>
      </c>
      <c r="S428" s="2">
        <v>102561.462664955</v>
      </c>
      <c r="T428" s="2">
        <v>332584.24999999901</v>
      </c>
      <c r="U428" s="2">
        <v>351511.80894308898</v>
      </c>
      <c r="V428" s="2">
        <v>368636.743224932</v>
      </c>
      <c r="W428" s="2">
        <v>383057.74051490502</v>
      </c>
      <c r="X428" s="2">
        <v>396577.42547425401</v>
      </c>
      <c r="Y428" s="2">
        <v>407393.17344173399</v>
      </c>
      <c r="Z428" s="2">
        <v>416406.29674796702</v>
      </c>
      <c r="AA428" s="2">
        <v>6568792013.3056898</v>
      </c>
      <c r="AB428" s="2">
        <v>7096676274.3366604</v>
      </c>
      <c r="AC428" s="2">
        <v>7606442834.2070904</v>
      </c>
      <c r="AD428" s="2">
        <v>8076519683.2519999</v>
      </c>
      <c r="AE428" s="2">
        <v>8540868763.1101599</v>
      </c>
      <c r="AF428" s="2">
        <v>8964774086.7607193</v>
      </c>
      <c r="AG428" s="2">
        <v>9347098334.5034695</v>
      </c>
      <c r="AH428" s="1">
        <f>(Table1[[#This Row],[2050_BUILDINGS]]/Table1[[#This Row],[2020_BUILDINGS]])-1</f>
        <v>0.3319087439415398</v>
      </c>
      <c r="AI428" s="1">
        <f>(Table1[[#This Row],[2050_DWELLINGS]]/Table1[[#This Row],[2020_DWELLINGS]])-1</f>
        <v>0.26334709937488032</v>
      </c>
      <c r="AJ428" s="1">
        <f>(Table1[[#This Row],[2050_OCCUPANTS]]/Table1[[#This Row],[2020_OCCUPANTS]])-1</f>
        <v>0.25203252032520562</v>
      </c>
      <c r="AK428" s="1">
        <f>(Table1[[#This Row],[2050_TOTAL_REPL_COST_USD]]/Table1[[#This Row],[2020_TOTAL_REPL_COST_USD]])-1</f>
        <v>0.4229554407522822</v>
      </c>
      <c r="AL428"/>
      <c r="AM428"/>
    </row>
    <row r="429" spans="1:39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1694318.2300974999</v>
      </c>
      <c r="G429" s="2">
        <v>1803939.3449218499</v>
      </c>
      <c r="H429" s="2">
        <v>1908795.05935593</v>
      </c>
      <c r="I429" s="2">
        <v>2004410.8395916901</v>
      </c>
      <c r="J429" s="2">
        <v>2098101.9710086002</v>
      </c>
      <c r="K429" s="2">
        <v>2182463.0179336802</v>
      </c>
      <c r="L429" s="2">
        <v>2257825.2169960402</v>
      </c>
      <c r="M429" s="2">
        <v>1880782.47760591</v>
      </c>
      <c r="N429" s="2">
        <v>1990993.87009847</v>
      </c>
      <c r="O429" s="2">
        <v>2091241.7351235501</v>
      </c>
      <c r="P429" s="2">
        <v>2176306.35365998</v>
      </c>
      <c r="Q429" s="2">
        <v>2256478.5658700899</v>
      </c>
      <c r="R429" s="2">
        <v>2321443.7402483802</v>
      </c>
      <c r="S429" s="2">
        <v>2376081.0876385402</v>
      </c>
      <c r="T429" s="2">
        <v>7705108</v>
      </c>
      <c r="U429" s="2">
        <v>8143610.0813007997</v>
      </c>
      <c r="V429" s="2">
        <v>8540350.0596205909</v>
      </c>
      <c r="W429" s="2">
        <v>8874446.8834688403</v>
      </c>
      <c r="X429" s="2">
        <v>9187662.6558265593</v>
      </c>
      <c r="Y429" s="2">
        <v>9438235.2737127393</v>
      </c>
      <c r="Z429" s="2">
        <v>9647045.7886178792</v>
      </c>
      <c r="AA429" s="2">
        <v>156594507470.47198</v>
      </c>
      <c r="AB429" s="2">
        <v>168973356190.02899</v>
      </c>
      <c r="AC429" s="2">
        <v>180926960751.95999</v>
      </c>
      <c r="AD429" s="2">
        <v>191949461023.36401</v>
      </c>
      <c r="AE429" s="2">
        <v>202837363065.42001</v>
      </c>
      <c r="AF429" s="2">
        <v>212776504028.38199</v>
      </c>
      <c r="AG429" s="2">
        <v>221740431827.89099</v>
      </c>
      <c r="AH429" s="1">
        <f>(Table1[[#This Row],[2050_BUILDINGS]]/Table1[[#This Row],[2020_BUILDINGS]])-1</f>
        <v>0.33258627387023587</v>
      </c>
      <c r="AI429" s="1">
        <f>(Table1[[#This Row],[2050_DWELLINGS]]/Table1[[#This Row],[2020_DWELLINGS]])-1</f>
        <v>0.26334709937488721</v>
      </c>
      <c r="AJ429" s="1">
        <f>(Table1[[#This Row],[2050_OCCUPANTS]]/Table1[[#This Row],[2020_OCCUPANTS]])-1</f>
        <v>0.25203252032520229</v>
      </c>
      <c r="AK429" s="1">
        <f>(Table1[[#This Row],[2050_TOTAL_REPL_COST_USD]]/Table1[[#This Row],[2020_TOTAL_REPL_COST_USD]])-1</f>
        <v>0.41601666245990887</v>
      </c>
      <c r="AL429"/>
      <c r="AM429"/>
    </row>
    <row r="430" spans="1:39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1107573.3247833</v>
      </c>
      <c r="G430" s="2">
        <v>1179244.97071339</v>
      </c>
      <c r="H430" s="2">
        <v>1247800.3177771999</v>
      </c>
      <c r="I430" s="2">
        <v>1310313.86339514</v>
      </c>
      <c r="J430" s="2">
        <v>1371568.59459824</v>
      </c>
      <c r="K430" s="2">
        <v>1426722.62410012</v>
      </c>
      <c r="L430" s="2">
        <v>1475992.8697690601</v>
      </c>
      <c r="M430" s="2">
        <v>1219323.48100561</v>
      </c>
      <c r="N430" s="2">
        <v>1290774.2417079201</v>
      </c>
      <c r="O430" s="2">
        <v>1355765.5829189101</v>
      </c>
      <c r="P430" s="2">
        <v>1410913.5269364901</v>
      </c>
      <c r="Q430" s="2">
        <v>1462889.69219532</v>
      </c>
      <c r="R430" s="2">
        <v>1505007.0361786101</v>
      </c>
      <c r="S430" s="2">
        <v>1540428.7829281299</v>
      </c>
      <c r="T430" s="2">
        <v>4995271.4999999898</v>
      </c>
      <c r="U430" s="2">
        <v>5279555.2439024299</v>
      </c>
      <c r="V430" s="2">
        <v>5536764.3455284499</v>
      </c>
      <c r="W430" s="2">
        <v>5753361.4837398296</v>
      </c>
      <c r="X430" s="2">
        <v>5956421.3008129997</v>
      </c>
      <c r="Y430" s="2">
        <v>6118869.1544715399</v>
      </c>
      <c r="Z430" s="2">
        <v>6254242.3658536598</v>
      </c>
      <c r="AA430" s="2">
        <v>97696809834.345093</v>
      </c>
      <c r="AB430" s="2">
        <v>105486318450.304</v>
      </c>
      <c r="AC430" s="2">
        <v>113008777534.595</v>
      </c>
      <c r="AD430" s="2">
        <v>119945867011.573</v>
      </c>
      <c r="AE430" s="2">
        <v>126798654642.299</v>
      </c>
      <c r="AF430" s="2">
        <v>133054926236.173</v>
      </c>
      <c r="AG430" s="2">
        <v>138697731430.40601</v>
      </c>
      <c r="AH430" s="1">
        <f>(Table1[[#This Row],[2050_BUILDINGS]]/Table1[[#This Row],[2020_BUILDINGS]])-1</f>
        <v>0.33263670832614389</v>
      </c>
      <c r="AI430" s="1">
        <f>(Table1[[#This Row],[2050_DWELLINGS]]/Table1[[#This Row],[2020_DWELLINGS]])-1</f>
        <v>0.26334709937488898</v>
      </c>
      <c r="AJ430" s="1">
        <f>(Table1[[#This Row],[2050_OCCUPANTS]]/Table1[[#This Row],[2020_OCCUPANTS]])-1</f>
        <v>0.25203252032520607</v>
      </c>
      <c r="AK430" s="1">
        <f>(Table1[[#This Row],[2050_TOTAL_REPL_COST_USD]]/Table1[[#This Row],[2020_TOTAL_REPL_COST_USD]])-1</f>
        <v>0.41967513233627751</v>
      </c>
      <c r="AL430"/>
      <c r="AM430"/>
    </row>
    <row r="431" spans="1:39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37561.967809235699</v>
      </c>
      <c r="G431" s="2">
        <v>39986.170284731197</v>
      </c>
      <c r="H431" s="2">
        <v>42304.990394744498</v>
      </c>
      <c r="I431" s="2">
        <v>44419.476611675098</v>
      </c>
      <c r="J431" s="2">
        <v>46491.401512406403</v>
      </c>
      <c r="K431" s="2">
        <v>48356.998804122697</v>
      </c>
      <c r="L431" s="2">
        <v>50023.592736633298</v>
      </c>
      <c r="M431" s="2">
        <v>41617.133478500997</v>
      </c>
      <c r="N431" s="2">
        <v>44055.843051153301</v>
      </c>
      <c r="O431" s="2">
        <v>46274.084038273802</v>
      </c>
      <c r="P431" s="2">
        <v>48156.356776392102</v>
      </c>
      <c r="Q431" s="2">
        <v>49930.372483441002</v>
      </c>
      <c r="R431" s="2">
        <v>51367.893497033503</v>
      </c>
      <c r="S431" s="2">
        <v>52576.884864361702</v>
      </c>
      <c r="T431" s="2">
        <v>170495.265625</v>
      </c>
      <c r="U431" s="2">
        <v>180198.248221544</v>
      </c>
      <c r="V431" s="2">
        <v>188977.137237466</v>
      </c>
      <c r="W431" s="2">
        <v>196369.88588245201</v>
      </c>
      <c r="X431" s="2">
        <v>203300.587737127</v>
      </c>
      <c r="Y431" s="2">
        <v>208845.149220867</v>
      </c>
      <c r="Z431" s="2">
        <v>213465.61712398299</v>
      </c>
      <c r="AA431" s="2">
        <v>3482607809.8586202</v>
      </c>
      <c r="AB431" s="2">
        <v>3756616828.5398002</v>
      </c>
      <c r="AC431" s="2">
        <v>4021220053.9278402</v>
      </c>
      <c r="AD431" s="2">
        <v>4265220104.7781901</v>
      </c>
      <c r="AE431" s="2">
        <v>4506245990.2856398</v>
      </c>
      <c r="AF431" s="2">
        <v>4726277393.6716404</v>
      </c>
      <c r="AG431" s="2">
        <v>4924724777.0222998</v>
      </c>
      <c r="AH431" s="1">
        <f>(Table1[[#This Row],[2050_BUILDINGS]]/Table1[[#This Row],[2020_BUILDINGS]])-1</f>
        <v>0.33176177006183227</v>
      </c>
      <c r="AI431" s="1">
        <f>(Table1[[#This Row],[2050_DWELLINGS]]/Table1[[#This Row],[2020_DWELLINGS]])-1</f>
        <v>0.2633470993748861</v>
      </c>
      <c r="AJ431" s="1">
        <f>(Table1[[#This Row],[2050_OCCUPANTS]]/Table1[[#This Row],[2020_OCCUPANTS]])-1</f>
        <v>0.25203252032519874</v>
      </c>
      <c r="AK431" s="1">
        <f>(Table1[[#This Row],[2050_TOTAL_REPL_COST_USD]]/Table1[[#This Row],[2020_TOTAL_REPL_COST_USD]])-1</f>
        <v>0.41409111961482203</v>
      </c>
      <c r="AL431"/>
      <c r="AM431"/>
    </row>
    <row r="432" spans="1:39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227848.60170471901</v>
      </c>
      <c r="G432" s="2">
        <v>259920.78269481301</v>
      </c>
      <c r="H432" s="2">
        <v>294786.581496278</v>
      </c>
      <c r="I432" s="2">
        <v>331708.20187729597</v>
      </c>
      <c r="J432" s="2">
        <v>371522.52118048299</v>
      </c>
      <c r="K432" s="2">
        <v>412945.63552679698</v>
      </c>
      <c r="L432" s="2">
        <v>455777.30772393598</v>
      </c>
      <c r="M432" s="2">
        <v>237143.36358154099</v>
      </c>
      <c r="N432" s="2">
        <v>270749.653369312</v>
      </c>
      <c r="O432" s="2">
        <v>307309.04276271298</v>
      </c>
      <c r="P432" s="2">
        <v>346061.64384675398</v>
      </c>
      <c r="Q432" s="2">
        <v>387828.23372089397</v>
      </c>
      <c r="R432" s="2">
        <v>431101.32117380202</v>
      </c>
      <c r="S432" s="2">
        <v>475806.42875702499</v>
      </c>
      <c r="T432" s="2">
        <v>994708.81249999895</v>
      </c>
      <c r="U432" s="2">
        <v>1131167.0611461999</v>
      </c>
      <c r="V432" s="2">
        <v>1278398.3294223801</v>
      </c>
      <c r="W432" s="2">
        <v>1432811.61078519</v>
      </c>
      <c r="X432" s="2">
        <v>1597997.9117779699</v>
      </c>
      <c r="Y432" s="2">
        <v>1766775.21931407</v>
      </c>
      <c r="Z432" s="2">
        <v>1939143.5333934999</v>
      </c>
      <c r="AA432" s="2">
        <v>17348525317.483601</v>
      </c>
      <c r="AB432" s="2">
        <v>19987085788.909</v>
      </c>
      <c r="AC432" s="2">
        <v>22971833644.1558</v>
      </c>
      <c r="AD432" s="2">
        <v>26285999479.259998</v>
      </c>
      <c r="AE432" s="2">
        <v>30016779450.883701</v>
      </c>
      <c r="AF432" s="2">
        <v>34249039100.5728</v>
      </c>
      <c r="AG432" s="2">
        <v>38874810759.713997</v>
      </c>
      <c r="AH432" s="1">
        <f>(Table1[[#This Row],[2050_BUILDINGS]]/Table1[[#This Row],[2020_BUILDINGS]])-1</f>
        <v>1.0003515681636781</v>
      </c>
      <c r="AI432" s="1">
        <f>(Table1[[#This Row],[2050_DWELLINGS]]/Table1[[#This Row],[2020_DWELLINGS]])-1</f>
        <v>1.0064083665298122</v>
      </c>
      <c r="AJ432" s="1">
        <f>(Table1[[#This Row],[2050_OCCUPANTS]]/Table1[[#This Row],[2020_OCCUPANTS]])-1</f>
        <v>0.94945848375451281</v>
      </c>
      <c r="AK432" s="1">
        <f>(Table1[[#This Row],[2050_TOTAL_REPL_COST_USD]]/Table1[[#This Row],[2020_TOTAL_REPL_COST_USD]])-1</f>
        <v>1.2408135589793621</v>
      </c>
      <c r="AL432"/>
      <c r="AM432"/>
    </row>
    <row r="433" spans="1:39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262411.62787064299</v>
      </c>
      <c r="G433" s="2">
        <v>299348.93255456397</v>
      </c>
      <c r="H433" s="2">
        <v>339503.62717217603</v>
      </c>
      <c r="I433" s="2">
        <v>382025.99700598599</v>
      </c>
      <c r="J433" s="2">
        <v>427879.86779010802</v>
      </c>
      <c r="K433" s="2">
        <v>475586.576480711</v>
      </c>
      <c r="L433" s="2">
        <v>524915.51131542504</v>
      </c>
      <c r="M433" s="2">
        <v>273116.33958060498</v>
      </c>
      <c r="N433" s="2">
        <v>311820.466548784</v>
      </c>
      <c r="O433" s="2">
        <v>353925.65750849003</v>
      </c>
      <c r="P433" s="2">
        <v>398556.754906505</v>
      </c>
      <c r="Q433" s="2">
        <v>446659.04194042902</v>
      </c>
      <c r="R433" s="2">
        <v>496496.35161249898</v>
      </c>
      <c r="S433" s="2">
        <v>547982.90877052303</v>
      </c>
      <c r="T433" s="2">
        <v>1145599.12499999</v>
      </c>
      <c r="U433" s="2">
        <v>1302757.1277075801</v>
      </c>
      <c r="V433" s="2">
        <v>1472322.3411552301</v>
      </c>
      <c r="W433" s="2">
        <v>1650159.0284295999</v>
      </c>
      <c r="X433" s="2">
        <v>1840402.9264440399</v>
      </c>
      <c r="Y433" s="2">
        <v>2034782.5613718401</v>
      </c>
      <c r="Z433" s="2">
        <v>2233297.9332129899</v>
      </c>
      <c r="AA433" s="2">
        <v>19980174272.105999</v>
      </c>
      <c r="AB433" s="2">
        <v>23018985760.7943</v>
      </c>
      <c r="AC433" s="2">
        <v>26456498818.231201</v>
      </c>
      <c r="AD433" s="2">
        <v>30273400240.123798</v>
      </c>
      <c r="AE433" s="2">
        <v>34570113225.221298</v>
      </c>
      <c r="AF433" s="2">
        <v>39444376819.278503</v>
      </c>
      <c r="AG433" s="2">
        <v>44771845419.705704</v>
      </c>
      <c r="AH433" s="1">
        <f>(Table1[[#This Row],[2050_BUILDINGS]]/Table1[[#This Row],[2020_BUILDINGS]])-1</f>
        <v>1.0003515681636812</v>
      </c>
      <c r="AI433" s="1">
        <f>(Table1[[#This Row],[2050_DWELLINGS]]/Table1[[#This Row],[2020_DWELLINGS]])-1</f>
        <v>1.0064083665298118</v>
      </c>
      <c r="AJ433" s="1">
        <f>(Table1[[#This Row],[2050_OCCUPANTS]]/Table1[[#This Row],[2020_OCCUPANTS]])-1</f>
        <v>0.94945848375452413</v>
      </c>
      <c r="AK433" s="1">
        <f>(Table1[[#This Row],[2050_TOTAL_REPL_COST_USD]]/Table1[[#This Row],[2020_TOTAL_REPL_COST_USD]])-1</f>
        <v>1.2408135589793607</v>
      </c>
      <c r="AL433"/>
      <c r="AM433"/>
    </row>
    <row r="434" spans="1:39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371410.488655511</v>
      </c>
      <c r="G434" s="2">
        <v>423690.57431175699</v>
      </c>
      <c r="H434" s="2">
        <v>480524.46871940902</v>
      </c>
      <c r="I434" s="2">
        <v>540709.50810551201</v>
      </c>
      <c r="J434" s="2">
        <v>605609.86596264399</v>
      </c>
      <c r="K434" s="2">
        <v>673132.681665221</v>
      </c>
      <c r="L434" s="2">
        <v>742951.55341448996</v>
      </c>
      <c r="M434" s="2">
        <v>386561.654933376</v>
      </c>
      <c r="N434" s="2">
        <v>441342.45419476501</v>
      </c>
      <c r="O434" s="2">
        <v>500937.02961878898</v>
      </c>
      <c r="P434" s="2">
        <v>564106.70631467097</v>
      </c>
      <c r="Q434" s="2">
        <v>632189.41315845505</v>
      </c>
      <c r="R434" s="2">
        <v>702727.82522800099</v>
      </c>
      <c r="S434" s="2">
        <v>775600.53863793495</v>
      </c>
      <c r="T434" s="2">
        <v>1621450.74999999</v>
      </c>
      <c r="U434" s="2">
        <v>1843888.0370036101</v>
      </c>
      <c r="V434" s="2">
        <v>2083886.1624548701</v>
      </c>
      <c r="W434" s="2">
        <v>2335591.5135379001</v>
      </c>
      <c r="X434" s="2">
        <v>2604857.7030685898</v>
      </c>
      <c r="Y434" s="2">
        <v>2879977.5054151602</v>
      </c>
      <c r="Z434" s="2">
        <v>3160950.9205776099</v>
      </c>
      <c r="AA434" s="2">
        <v>28279411053.702599</v>
      </c>
      <c r="AB434" s="2">
        <v>32580464589.722301</v>
      </c>
      <c r="AC434" s="2">
        <v>37445829797.744598</v>
      </c>
      <c r="AD434" s="2">
        <v>42848171278.412102</v>
      </c>
      <c r="AE434" s="2">
        <v>48929625375.386002</v>
      </c>
      <c r="AF434" s="2">
        <v>55828529353.059601</v>
      </c>
      <c r="AG434" s="2">
        <v>63368887729.087502</v>
      </c>
      <c r="AH434" s="1">
        <f>(Table1[[#This Row],[2050_BUILDINGS]]/Table1[[#This Row],[2020_BUILDINGS]])-1</f>
        <v>1.0003515681636794</v>
      </c>
      <c r="AI434" s="1">
        <f>(Table1[[#This Row],[2050_DWELLINGS]]/Table1[[#This Row],[2020_DWELLINGS]])-1</f>
        <v>1.00640836652981</v>
      </c>
      <c r="AJ434" s="1">
        <f>(Table1[[#This Row],[2050_OCCUPANTS]]/Table1[[#This Row],[2020_OCCUPANTS]])-1</f>
        <v>0.94945848375452013</v>
      </c>
      <c r="AK434" s="1">
        <f>(Table1[[#This Row],[2050_TOTAL_REPL_COST_USD]]/Table1[[#This Row],[2020_TOTAL_REPL_COST_USD]])-1</f>
        <v>1.2408135589793576</v>
      </c>
      <c r="AL434"/>
      <c r="AM434"/>
    </row>
    <row r="435" spans="1:39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177300.73874611699</v>
      </c>
      <c r="G435" s="2">
        <v>202257.75555551701</v>
      </c>
      <c r="H435" s="2">
        <v>229388.63034791299</v>
      </c>
      <c r="I435" s="2">
        <v>258119.24585435199</v>
      </c>
      <c r="J435" s="2">
        <v>289100.81946206401</v>
      </c>
      <c r="K435" s="2">
        <v>321334.27939913399</v>
      </c>
      <c r="L435" s="2">
        <v>354663.81078737503</v>
      </c>
      <c r="M435" s="2">
        <v>184533.471950974</v>
      </c>
      <c r="N435" s="2">
        <v>210684.257873328</v>
      </c>
      <c r="O435" s="2">
        <v>239133.00278139301</v>
      </c>
      <c r="P435" s="2">
        <v>269288.39872908703</v>
      </c>
      <c r="Q435" s="2">
        <v>301789.13467473898</v>
      </c>
      <c r="R435" s="2">
        <v>335462.154021019</v>
      </c>
      <c r="S435" s="2">
        <v>370249.502027229</v>
      </c>
      <c r="T435" s="2">
        <v>774034.1875</v>
      </c>
      <c r="U435" s="2">
        <v>880219.38289711101</v>
      </c>
      <c r="V435" s="2">
        <v>994787.62003610097</v>
      </c>
      <c r="W435" s="2">
        <v>1114944.55166967</v>
      </c>
      <c r="X435" s="2">
        <v>1243484.5250451199</v>
      </c>
      <c r="Y435" s="2">
        <v>1374818.84566786</v>
      </c>
      <c r="Z435" s="2">
        <v>1508947.5135379001</v>
      </c>
      <c r="AA435" s="2">
        <v>13499781573.9585</v>
      </c>
      <c r="AB435" s="2">
        <v>15552981450.147699</v>
      </c>
      <c r="AC435" s="2">
        <v>17875567569.820099</v>
      </c>
      <c r="AD435" s="2">
        <v>20454490795.5709</v>
      </c>
      <c r="AE435" s="2">
        <v>23357602950.392601</v>
      </c>
      <c r="AF435" s="2">
        <v>26650942285.5522</v>
      </c>
      <c r="AG435" s="2">
        <v>30250493594.185902</v>
      </c>
      <c r="AH435" s="1">
        <f>(Table1[[#This Row],[2050_BUILDINGS]]/Table1[[#This Row],[2020_BUILDINGS]])-1</f>
        <v>1.0003515681636856</v>
      </c>
      <c r="AI435" s="1">
        <f>(Table1[[#This Row],[2050_DWELLINGS]]/Table1[[#This Row],[2020_DWELLINGS]])-1</f>
        <v>1.006408366529814</v>
      </c>
      <c r="AJ435" s="1">
        <f>(Table1[[#This Row],[2050_OCCUPANTS]]/Table1[[#This Row],[2020_OCCUPANTS]])-1</f>
        <v>0.94945848375450481</v>
      </c>
      <c r="AK435" s="1">
        <f>(Table1[[#This Row],[2050_TOTAL_REPL_COST_USD]]/Table1[[#This Row],[2020_TOTAL_REPL_COST_USD]])-1</f>
        <v>1.2408135589793576</v>
      </c>
      <c r="AL435"/>
      <c r="AM435"/>
    </row>
    <row r="436" spans="1:39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278901.214021208</v>
      </c>
      <c r="G436" s="2">
        <v>318159.60818083998</v>
      </c>
      <c r="H436" s="2">
        <v>360837.56863701099</v>
      </c>
      <c r="I436" s="2">
        <v>406031.98576686101</v>
      </c>
      <c r="J436" s="2">
        <v>454767.25078936701</v>
      </c>
      <c r="K436" s="2">
        <v>505471.78350666002</v>
      </c>
      <c r="L436" s="2">
        <v>557900.48083007603</v>
      </c>
      <c r="M436" s="2">
        <v>290278.59510710603</v>
      </c>
      <c r="N436" s="2">
        <v>331414.83623578597</v>
      </c>
      <c r="O436" s="2">
        <v>376165.85954426997</v>
      </c>
      <c r="P436" s="2">
        <v>423601.513781138</v>
      </c>
      <c r="Q436" s="2">
        <v>474726.48244133499</v>
      </c>
      <c r="R436" s="2">
        <v>527695.500178396</v>
      </c>
      <c r="S436" s="2">
        <v>582417.40184741805</v>
      </c>
      <c r="T436" s="2">
        <v>1217586.99999999</v>
      </c>
      <c r="U436" s="2">
        <v>1384620.59566787</v>
      </c>
      <c r="V436" s="2">
        <v>1564841.05415162</v>
      </c>
      <c r="W436" s="2">
        <v>1753852.7545126299</v>
      </c>
      <c r="X436" s="2">
        <v>1956051.3176895301</v>
      </c>
      <c r="Y436" s="2">
        <v>2162645.5018050498</v>
      </c>
      <c r="Z436" s="2">
        <v>2373635.3068591999</v>
      </c>
      <c r="AA436" s="2">
        <v>21235700971.2719</v>
      </c>
      <c r="AB436" s="2">
        <v>24465467198.683701</v>
      </c>
      <c r="AC436" s="2">
        <v>28118988853.621601</v>
      </c>
      <c r="AD436" s="2">
        <v>32175739116.570702</v>
      </c>
      <c r="AE436" s="2">
        <v>36742451642.111298</v>
      </c>
      <c r="AF436" s="2">
        <v>41923007263.343399</v>
      </c>
      <c r="AG436" s="2">
        <v>47585246670.857201</v>
      </c>
      <c r="AH436" s="1">
        <f>(Table1[[#This Row],[2050_BUILDINGS]]/Table1[[#This Row],[2020_BUILDINGS]])-1</f>
        <v>1.0003515681636745</v>
      </c>
      <c r="AI436" s="1">
        <f>(Table1[[#This Row],[2050_DWELLINGS]]/Table1[[#This Row],[2020_DWELLINGS]])-1</f>
        <v>1.0064083665298145</v>
      </c>
      <c r="AJ436" s="1">
        <f>(Table1[[#This Row],[2050_OCCUPANTS]]/Table1[[#This Row],[2020_OCCUPANTS]])-1</f>
        <v>0.94945848375452391</v>
      </c>
      <c r="AK436" s="1">
        <f>(Table1[[#This Row],[2050_TOTAL_REPL_COST_USD]]/Table1[[#This Row],[2020_TOTAL_REPL_COST_USD]])-1</f>
        <v>1.2408135589793581</v>
      </c>
      <c r="AL436"/>
      <c r="AM436"/>
    </row>
    <row r="437" spans="1:39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79865.5229742503</v>
      </c>
      <c r="G437" s="2">
        <v>91107.4682332261</v>
      </c>
      <c r="H437" s="2">
        <v>103328.63278881399</v>
      </c>
      <c r="I437" s="2">
        <v>116270.404205117</v>
      </c>
      <c r="J437" s="2">
        <v>130226.124842515</v>
      </c>
      <c r="K437" s="2">
        <v>144745.76053805399</v>
      </c>
      <c r="L437" s="2">
        <v>159759.12412375299</v>
      </c>
      <c r="M437" s="2">
        <v>83123.524176186897</v>
      </c>
      <c r="N437" s="2">
        <v>94903.205460352896</v>
      </c>
      <c r="O437" s="2">
        <v>107718.007621426</v>
      </c>
      <c r="P437" s="2">
        <v>121301.574643709</v>
      </c>
      <c r="Q437" s="2">
        <v>135941.605428151</v>
      </c>
      <c r="R437" s="2">
        <v>151109.693949562</v>
      </c>
      <c r="S437" s="2">
        <v>166779.734362544</v>
      </c>
      <c r="T437" s="2">
        <v>348665.46874999901</v>
      </c>
      <c r="U437" s="2">
        <v>396496.832694043</v>
      </c>
      <c r="V437" s="2">
        <v>448104.35694945802</v>
      </c>
      <c r="W437" s="2">
        <v>502229.32141245401</v>
      </c>
      <c r="X437" s="2">
        <v>560130.44618682296</v>
      </c>
      <c r="Y437" s="2">
        <v>619290.29106498195</v>
      </c>
      <c r="Z437" s="2">
        <v>679708.856046931</v>
      </c>
      <c r="AA437" s="2">
        <v>6081007462.6152802</v>
      </c>
      <c r="AB437" s="2">
        <v>7005876039.26194</v>
      </c>
      <c r="AC437" s="2">
        <v>8052090264.9453602</v>
      </c>
      <c r="AD437" s="2">
        <v>9213772125.89888</v>
      </c>
      <c r="AE437" s="2">
        <v>10521485630.8592</v>
      </c>
      <c r="AF437" s="2">
        <v>12004977861.034401</v>
      </c>
      <c r="AG437" s="2">
        <v>13626403974.482901</v>
      </c>
      <c r="AH437" s="1">
        <f>(Table1[[#This Row],[2050_BUILDINGS]]/Table1[[#This Row],[2020_BUILDINGS]])-1</f>
        <v>1.0003515681636674</v>
      </c>
      <c r="AI437" s="1">
        <f>(Table1[[#This Row],[2050_DWELLINGS]]/Table1[[#This Row],[2020_DWELLINGS]])-1</f>
        <v>1.006408366529806</v>
      </c>
      <c r="AJ437" s="1">
        <f>(Table1[[#This Row],[2050_OCCUPANTS]]/Table1[[#This Row],[2020_OCCUPANTS]])-1</f>
        <v>0.94945848375451702</v>
      </c>
      <c r="AK437" s="1">
        <f>(Table1[[#This Row],[2050_TOTAL_REPL_COST_USD]]/Table1[[#This Row],[2020_TOTAL_REPL_COST_USD]])-1</f>
        <v>1.2408135589793448</v>
      </c>
      <c r="AL437"/>
      <c r="AM437"/>
    </row>
    <row r="438" spans="1:39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1052784.29817073</v>
      </c>
      <c r="G438" s="2">
        <v>1200975.1946775999</v>
      </c>
      <c r="H438" s="2">
        <v>1362074.12285506</v>
      </c>
      <c r="I438" s="2">
        <v>1532672.06337053</v>
      </c>
      <c r="J438" s="2">
        <v>1716635.8441053899</v>
      </c>
      <c r="K438" s="2">
        <v>1908033.1317729601</v>
      </c>
      <c r="L438" s="2">
        <v>2105938.7217839099</v>
      </c>
      <c r="M438" s="2">
        <v>1095731.1465864801</v>
      </c>
      <c r="N438" s="2">
        <v>1251010.4590054799</v>
      </c>
      <c r="O438" s="2">
        <v>1419934.6956087099</v>
      </c>
      <c r="P438" s="2">
        <v>1598992.76148802</v>
      </c>
      <c r="Q438" s="2">
        <v>1791977.09265638</v>
      </c>
      <c r="R438" s="2">
        <v>1991922.2609081899</v>
      </c>
      <c r="S438" s="2">
        <v>2198484.13997842</v>
      </c>
      <c r="T438" s="2">
        <v>4596095</v>
      </c>
      <c r="U438" s="2">
        <v>5226606.22743682</v>
      </c>
      <c r="V438" s="2">
        <v>5906894.6570397103</v>
      </c>
      <c r="W438" s="2">
        <v>6620367.88808663</v>
      </c>
      <c r="X438" s="2">
        <v>7383618.3212996302</v>
      </c>
      <c r="Y438" s="2">
        <v>8163461.1552346498</v>
      </c>
      <c r="Z438" s="2">
        <v>8959896.3898916896</v>
      </c>
      <c r="AA438" s="2">
        <v>80159609995.473007</v>
      </c>
      <c r="AB438" s="2">
        <v>92351192534.524902</v>
      </c>
      <c r="AC438" s="2">
        <v>106142348822.04401</v>
      </c>
      <c r="AD438" s="2">
        <v>121455595103.245</v>
      </c>
      <c r="AE438" s="2">
        <v>138693824983.388</v>
      </c>
      <c r="AF438" s="2">
        <v>158249163360.00299</v>
      </c>
      <c r="AG438" s="2">
        <v>179622740960.353</v>
      </c>
      <c r="AH438" s="1">
        <f>(Table1[[#This Row],[2050_BUILDINGS]]/Table1[[#This Row],[2020_BUILDINGS]])-1</f>
        <v>1.0003515681636714</v>
      </c>
      <c r="AI438" s="1">
        <f>(Table1[[#This Row],[2050_DWELLINGS]]/Table1[[#This Row],[2020_DWELLINGS]])-1</f>
        <v>1.0064083665298145</v>
      </c>
      <c r="AJ438" s="1">
        <f>(Table1[[#This Row],[2050_OCCUPANTS]]/Table1[[#This Row],[2020_OCCUPANTS]])-1</f>
        <v>0.94945848375451103</v>
      </c>
      <c r="AK438" s="1">
        <f>(Table1[[#This Row],[2050_TOTAL_REPL_COST_USD]]/Table1[[#This Row],[2020_TOTAL_REPL_COST_USD]])-1</f>
        <v>1.2408135589793554</v>
      </c>
      <c r="AL438"/>
      <c r="AM438"/>
    </row>
    <row r="439" spans="1:39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156229.33922524701</v>
      </c>
      <c r="G439" s="2">
        <v>178220.32624955301</v>
      </c>
      <c r="H439" s="2">
        <v>202126.81796185501</v>
      </c>
      <c r="I439" s="2">
        <v>227442.92836189701</v>
      </c>
      <c r="J439" s="2">
        <v>254742.48056411301</v>
      </c>
      <c r="K439" s="2">
        <v>283145.13800663402</v>
      </c>
      <c r="L439" s="2">
        <v>312513.60371239902</v>
      </c>
      <c r="M439" s="2">
        <v>162602.49444940701</v>
      </c>
      <c r="N439" s="2">
        <v>185645.376468756</v>
      </c>
      <c r="O439" s="2">
        <v>210713.11532989499</v>
      </c>
      <c r="P439" s="2">
        <v>237284.67739050201</v>
      </c>
      <c r="Q439" s="2">
        <v>265922.84628383198</v>
      </c>
      <c r="R439" s="2">
        <v>295593.97794065601</v>
      </c>
      <c r="S439" s="2">
        <v>326247.00528190797</v>
      </c>
      <c r="T439" s="2">
        <v>682043.68749999895</v>
      </c>
      <c r="U439" s="2">
        <v>775609.24751805002</v>
      </c>
      <c r="V439" s="2">
        <v>876561.56227436697</v>
      </c>
      <c r="W439" s="2">
        <v>982438.38018952997</v>
      </c>
      <c r="X439" s="2">
        <v>1095701.9528429599</v>
      </c>
      <c r="Y439" s="2">
        <v>1211427.7770758099</v>
      </c>
      <c r="Z439" s="2">
        <v>1329615.8528880801</v>
      </c>
      <c r="AA439" s="2">
        <v>11895392934.6269</v>
      </c>
      <c r="AB439" s="2">
        <v>13704579191.9596</v>
      </c>
      <c r="AC439" s="2">
        <v>15751136343.0256</v>
      </c>
      <c r="AD439" s="2">
        <v>18023566082.016201</v>
      </c>
      <c r="AE439" s="2">
        <v>20581656346.344002</v>
      </c>
      <c r="AF439" s="2">
        <v>23483597036.581402</v>
      </c>
      <c r="AG439" s="2">
        <v>26655357777.299301</v>
      </c>
      <c r="AH439" s="1">
        <f>(Table1[[#This Row],[2050_BUILDINGS]]/Table1[[#This Row],[2020_BUILDINGS]])-1</f>
        <v>1.0003515681636843</v>
      </c>
      <c r="AI439" s="1">
        <f>(Table1[[#This Row],[2050_DWELLINGS]]/Table1[[#This Row],[2020_DWELLINGS]])-1</f>
        <v>1.0064083665298145</v>
      </c>
      <c r="AJ439" s="1">
        <f>(Table1[[#This Row],[2050_OCCUPANTS]]/Table1[[#This Row],[2020_OCCUPANTS]])-1</f>
        <v>0.94945848375450592</v>
      </c>
      <c r="AK439" s="1">
        <f>(Table1[[#This Row],[2050_TOTAL_REPL_COST_USD]]/Table1[[#This Row],[2020_TOTAL_REPL_COST_USD]])-1</f>
        <v>1.2408135589793656</v>
      </c>
      <c r="AL439"/>
      <c r="AM439"/>
    </row>
    <row r="440" spans="1:39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177326.13584062</v>
      </c>
      <c r="G440" s="2">
        <v>202286.72756865199</v>
      </c>
      <c r="H440" s="2">
        <v>229421.48866967799</v>
      </c>
      <c r="I440" s="2">
        <v>258156.21963644901</v>
      </c>
      <c r="J440" s="2">
        <v>289142.23113854497</v>
      </c>
      <c r="K440" s="2">
        <v>321380.30829398602</v>
      </c>
      <c r="L440" s="2">
        <v>354714.61390519101</v>
      </c>
      <c r="M440" s="2">
        <v>184559.90508407401</v>
      </c>
      <c r="N440" s="2">
        <v>210714.436924162</v>
      </c>
      <c r="O440" s="2">
        <v>239167.25691656099</v>
      </c>
      <c r="P440" s="2">
        <v>269326.97241445002</v>
      </c>
      <c r="Q440" s="2">
        <v>301832.36386389798</v>
      </c>
      <c r="R440" s="2">
        <v>335510.20663539699</v>
      </c>
      <c r="S440" s="2">
        <v>370302.53768663498</v>
      </c>
      <c r="T440" s="2">
        <v>774145.0625</v>
      </c>
      <c r="U440" s="2">
        <v>880345.46818592004</v>
      </c>
      <c r="V440" s="2">
        <v>994930.11642599199</v>
      </c>
      <c r="W440" s="2">
        <v>1115104.25970216</v>
      </c>
      <c r="X440" s="2">
        <v>1243662.64553249</v>
      </c>
      <c r="Y440" s="2">
        <v>1375015.77888086</v>
      </c>
      <c r="Z440" s="2">
        <v>1509163.65974729</v>
      </c>
      <c r="AA440" s="2">
        <v>13501715323.534599</v>
      </c>
      <c r="AB440" s="2">
        <v>15555209306.2892</v>
      </c>
      <c r="AC440" s="2">
        <v>17878128120.227699</v>
      </c>
      <c r="AD440" s="2">
        <v>20457420758.7477</v>
      </c>
      <c r="AE440" s="2">
        <v>23360948764.142101</v>
      </c>
      <c r="AF440" s="2">
        <v>26654759847.196899</v>
      </c>
      <c r="AG440" s="2">
        <v>30254826766.455799</v>
      </c>
      <c r="AH440" s="1">
        <f>(Table1[[#This Row],[2050_BUILDINGS]]/Table1[[#This Row],[2020_BUILDINGS]])-1</f>
        <v>1.0003515681636861</v>
      </c>
      <c r="AI440" s="1">
        <f>(Table1[[#This Row],[2050_DWELLINGS]]/Table1[[#This Row],[2020_DWELLINGS]])-1</f>
        <v>1.0064083665298167</v>
      </c>
      <c r="AJ440" s="1">
        <f>(Table1[[#This Row],[2050_OCCUPANTS]]/Table1[[#This Row],[2020_OCCUPANTS]])-1</f>
        <v>0.94945848375450947</v>
      </c>
      <c r="AK440" s="1">
        <f>(Table1[[#This Row],[2050_TOTAL_REPL_COST_USD]]/Table1[[#This Row],[2020_TOTAL_REPL_COST_USD]])-1</f>
        <v>1.2408135589793652</v>
      </c>
      <c r="AL440"/>
      <c r="AM440"/>
    </row>
    <row r="441" spans="1:39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379475.08261663897</v>
      </c>
      <c r="G441" s="2">
        <v>432890.34801591601</v>
      </c>
      <c r="H441" s="2">
        <v>490958.30095348798</v>
      </c>
      <c r="I441" s="2">
        <v>552450.163706213</v>
      </c>
      <c r="J441" s="2">
        <v>618759.73064611503</v>
      </c>
      <c r="K441" s="2">
        <v>687748.69797441701</v>
      </c>
      <c r="L441" s="2">
        <v>759083.57659123605</v>
      </c>
      <c r="M441" s="2">
        <v>394955.23261413601</v>
      </c>
      <c r="N441" s="2">
        <v>450925.51067702298</v>
      </c>
      <c r="O441" s="2">
        <v>511814.08847244002</v>
      </c>
      <c r="P441" s="2">
        <v>576355.39523469994</v>
      </c>
      <c r="Q441" s="2">
        <v>645916.41085877002</v>
      </c>
      <c r="R441" s="2">
        <v>717986.45348097605</v>
      </c>
      <c r="S441" s="2">
        <v>792441.48312173202</v>
      </c>
      <c r="T441" s="2">
        <v>1656658</v>
      </c>
      <c r="U441" s="2">
        <v>1883925.1624548701</v>
      </c>
      <c r="V441" s="2">
        <v>2129134.46931407</v>
      </c>
      <c r="W441" s="2">
        <v>2386305.2057761699</v>
      </c>
      <c r="X441" s="2">
        <v>2661418.0866425899</v>
      </c>
      <c r="Y441" s="2">
        <v>2942511.6823104601</v>
      </c>
      <c r="Z441" s="2">
        <v>3229585.9927797802</v>
      </c>
      <c r="AA441" s="2">
        <v>28893453937.718899</v>
      </c>
      <c r="AB441" s="2">
        <v>33287898079.099899</v>
      </c>
      <c r="AC441" s="2">
        <v>38258907031.910797</v>
      </c>
      <c r="AD441" s="2">
        <v>43778551851.637497</v>
      </c>
      <c r="AE441" s="2">
        <v>49992055148.8451</v>
      </c>
      <c r="AF441" s="2">
        <v>57040757963.805496</v>
      </c>
      <c r="AG441" s="2">
        <v>64744843349.386101</v>
      </c>
      <c r="AH441" s="1">
        <f>(Table1[[#This Row],[2050_BUILDINGS]]/Table1[[#This Row],[2020_BUILDINGS]])-1</f>
        <v>1.0003515681636808</v>
      </c>
      <c r="AI441" s="1">
        <f>(Table1[[#This Row],[2050_DWELLINGS]]/Table1[[#This Row],[2020_DWELLINGS]])-1</f>
        <v>1.0064083665298158</v>
      </c>
      <c r="AJ441" s="1">
        <f>(Table1[[#This Row],[2050_OCCUPANTS]]/Table1[[#This Row],[2020_OCCUPANTS]])-1</f>
        <v>0.94945848375451058</v>
      </c>
      <c r="AK441" s="1">
        <f>(Table1[[#This Row],[2050_TOTAL_REPL_COST_USD]]/Table1[[#This Row],[2020_TOTAL_REPL_COST_USD]])-1</f>
        <v>1.2408135589793603</v>
      </c>
      <c r="AL441"/>
      <c r="AM441"/>
    </row>
    <row r="442" spans="1:39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267109.23137642897</v>
      </c>
      <c r="G442" s="2">
        <v>304707.77509684098</v>
      </c>
      <c r="H442" s="2">
        <v>345581.30536872701</v>
      </c>
      <c r="I442" s="2">
        <v>388864.89617138897</v>
      </c>
      <c r="J442" s="2">
        <v>435539.627318663</v>
      </c>
      <c r="K442" s="2">
        <v>484100.36524498602</v>
      </c>
      <c r="L442" s="2">
        <v>534312.36985483498</v>
      </c>
      <c r="M442" s="2">
        <v>278005.57518617599</v>
      </c>
      <c r="N442" s="2">
        <v>317402.57024106901</v>
      </c>
      <c r="O442" s="2">
        <v>360261.51397563802</v>
      </c>
      <c r="P442" s="2">
        <v>405691.58206449298</v>
      </c>
      <c r="Q442" s="2">
        <v>454654.97984278598</v>
      </c>
      <c r="R442" s="2">
        <v>505384.46004302299</v>
      </c>
      <c r="S442" s="2">
        <v>557792.71199547802</v>
      </c>
      <c r="T442" s="2">
        <v>1166107.24999999</v>
      </c>
      <c r="U442" s="2">
        <v>1326078.64169675</v>
      </c>
      <c r="V442" s="2">
        <v>1498679.3537906101</v>
      </c>
      <c r="W442" s="2">
        <v>1679699.61281588</v>
      </c>
      <c r="X442" s="2">
        <v>1873349.1922382601</v>
      </c>
      <c r="Y442" s="2">
        <v>2071208.5451263499</v>
      </c>
      <c r="Z442" s="2">
        <v>2273277.6714801402</v>
      </c>
      <c r="AA442" s="2">
        <v>20337852540.666199</v>
      </c>
      <c r="AB442" s="2">
        <v>23431063796.691601</v>
      </c>
      <c r="AC442" s="2">
        <v>26930114041.031502</v>
      </c>
      <c r="AD442" s="2">
        <v>30815344330.993698</v>
      </c>
      <c r="AE442" s="2">
        <v>35188975607.197197</v>
      </c>
      <c r="AF442" s="2">
        <v>40150496606.474503</v>
      </c>
      <c r="AG442" s="2">
        <v>45573335733.647697</v>
      </c>
      <c r="AH442" s="1">
        <f>(Table1[[#This Row],[2050_BUILDINGS]]/Table1[[#This Row],[2020_BUILDINGS]])-1</f>
        <v>1.0003515681636803</v>
      </c>
      <c r="AI442" s="1">
        <f>(Table1[[#This Row],[2050_DWELLINGS]]/Table1[[#This Row],[2020_DWELLINGS]])-1</f>
        <v>1.0064083665298185</v>
      </c>
      <c r="AJ442" s="1">
        <f>(Table1[[#This Row],[2050_OCCUPANTS]]/Table1[[#This Row],[2020_OCCUPANTS]])-1</f>
        <v>0.94945848375452568</v>
      </c>
      <c r="AK442" s="1">
        <f>(Table1[[#This Row],[2050_TOTAL_REPL_COST_USD]]/Table1[[#This Row],[2020_TOTAL_REPL_COST_USD]])-1</f>
        <v>1.2408135589793625</v>
      </c>
      <c r="AL442"/>
      <c r="AM442"/>
    </row>
    <row r="443" spans="1:39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249387.385072398</v>
      </c>
      <c r="G443" s="2">
        <v>284491.38523235399</v>
      </c>
      <c r="H443" s="2">
        <v>322653.08702250302</v>
      </c>
      <c r="I443" s="2">
        <v>363064.94950735802</v>
      </c>
      <c r="J443" s="2">
        <v>406642.96098151698</v>
      </c>
      <c r="K443" s="2">
        <v>451981.84869507898</v>
      </c>
      <c r="L443" s="2">
        <v>498862.44680981099</v>
      </c>
      <c r="M443" s="2">
        <v>259560.79119378101</v>
      </c>
      <c r="N443" s="2">
        <v>296343.92117330403</v>
      </c>
      <c r="O443" s="2">
        <v>336359.31056981097</v>
      </c>
      <c r="P443" s="2">
        <v>378775.23841310502</v>
      </c>
      <c r="Q443" s="2">
        <v>424490.07078061602</v>
      </c>
      <c r="R443" s="2">
        <v>471853.81162935501</v>
      </c>
      <c r="S443" s="2">
        <v>520784.94307430001</v>
      </c>
      <c r="T443" s="2">
        <v>1088739.74999999</v>
      </c>
      <c r="U443" s="2">
        <v>1238097.5496389801</v>
      </c>
      <c r="V443" s="2">
        <v>1399246.7545126299</v>
      </c>
      <c r="W443" s="2">
        <v>1568256.8962093799</v>
      </c>
      <c r="X443" s="2">
        <v>1749058.4431407901</v>
      </c>
      <c r="Y443" s="2">
        <v>1933790.45848375</v>
      </c>
      <c r="Z443" s="2">
        <v>2122452.9422382601</v>
      </c>
      <c r="AA443" s="2">
        <v>18988500835.2892</v>
      </c>
      <c r="AB443" s="2">
        <v>21876487381.622898</v>
      </c>
      <c r="AC443" s="2">
        <v>25143386792.684898</v>
      </c>
      <c r="AD443" s="2">
        <v>28770844433.983299</v>
      </c>
      <c r="AE443" s="2">
        <v>32854299212.474602</v>
      </c>
      <c r="AF443" s="2">
        <v>37486639104.343803</v>
      </c>
      <c r="AG443" s="2">
        <v>42549690136.406998</v>
      </c>
      <c r="AH443" s="1">
        <f>(Table1[[#This Row],[2050_BUILDINGS]]/Table1[[#This Row],[2020_BUILDINGS]])-1</f>
        <v>1.0003515681636808</v>
      </c>
      <c r="AI443" s="1">
        <f>(Table1[[#This Row],[2050_DWELLINGS]]/Table1[[#This Row],[2020_DWELLINGS]])-1</f>
        <v>1.0064083665298131</v>
      </c>
      <c r="AJ443" s="1">
        <f>(Table1[[#This Row],[2050_OCCUPANTS]]/Table1[[#This Row],[2020_OCCUPANTS]])-1</f>
        <v>0.94945848375452413</v>
      </c>
      <c r="AK443" s="1">
        <f>(Table1[[#This Row],[2050_TOTAL_REPL_COST_USD]]/Table1[[#This Row],[2020_TOTAL_REPL_COST_USD]])-1</f>
        <v>1.240813558979363</v>
      </c>
      <c r="AL443"/>
      <c r="AM443"/>
    </row>
    <row r="444" spans="1:39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360639.973143082</v>
      </c>
      <c r="G444" s="2">
        <v>411403.99102324003</v>
      </c>
      <c r="H444" s="2">
        <v>466589.76196629799</v>
      </c>
      <c r="I444" s="2">
        <v>525029.49819020205</v>
      </c>
      <c r="J444" s="2">
        <v>588047.81358376995</v>
      </c>
      <c r="K444" s="2">
        <v>653612.53828950995</v>
      </c>
      <c r="L444" s="2">
        <v>721406.73581927002</v>
      </c>
      <c r="M444" s="2">
        <v>375351.77145366598</v>
      </c>
      <c r="N444" s="2">
        <v>428543.98486126401</v>
      </c>
      <c r="O444" s="2">
        <v>486410.37996010401</v>
      </c>
      <c r="P444" s="2">
        <v>547748.20213504601</v>
      </c>
      <c r="Q444" s="2">
        <v>613856.58172479004</v>
      </c>
      <c r="R444" s="2">
        <v>682349.45365849405</v>
      </c>
      <c r="S444" s="2">
        <v>753108.93463642104</v>
      </c>
      <c r="T444" s="2">
        <v>1574430.37499999</v>
      </c>
      <c r="U444" s="2">
        <v>1790417.21344765</v>
      </c>
      <c r="V444" s="2">
        <v>2023455.6444043301</v>
      </c>
      <c r="W444" s="2">
        <v>2267861.80370036</v>
      </c>
      <c r="X444" s="2">
        <v>2529319.5555054098</v>
      </c>
      <c r="Y444" s="2">
        <v>2796461.1714801402</v>
      </c>
      <c r="Z444" s="2">
        <v>3069286.6516245399</v>
      </c>
      <c r="AA444" s="2">
        <v>27459337725.835999</v>
      </c>
      <c r="AB444" s="2">
        <v>31635665210.103199</v>
      </c>
      <c r="AC444" s="2">
        <v>36359939918.402802</v>
      </c>
      <c r="AD444" s="2">
        <v>41605619149.354103</v>
      </c>
      <c r="AE444" s="2">
        <v>47510717441.389099</v>
      </c>
      <c r="AF444" s="2">
        <v>54209560422.9953</v>
      </c>
      <c r="AG444" s="2">
        <v>61531256296.646797</v>
      </c>
      <c r="AH444" s="1">
        <f>(Table1[[#This Row],[2050_BUILDINGS]]/Table1[[#This Row],[2020_BUILDINGS]])-1</f>
        <v>1.0003515681636759</v>
      </c>
      <c r="AI444" s="1">
        <f>(Table1[[#This Row],[2050_DWELLINGS]]/Table1[[#This Row],[2020_DWELLINGS]])-1</f>
        <v>1.0064083665298114</v>
      </c>
      <c r="AJ444" s="1">
        <f>(Table1[[#This Row],[2050_OCCUPANTS]]/Table1[[#This Row],[2020_OCCUPANTS]])-1</f>
        <v>0.94945848375451947</v>
      </c>
      <c r="AK444" s="1">
        <f>(Table1[[#This Row],[2050_TOTAL_REPL_COST_USD]]/Table1[[#This Row],[2020_TOTAL_REPL_COST_USD]])-1</f>
        <v>1.2408135589793612</v>
      </c>
      <c r="AL444"/>
      <c r="AM444"/>
    </row>
    <row r="445" spans="1:39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272411.44034729298</v>
      </c>
      <c r="G445" s="2">
        <v>310756.32793151902</v>
      </c>
      <c r="H445" s="2">
        <v>352441.21166266798</v>
      </c>
      <c r="I445" s="2">
        <v>396583.99644474703</v>
      </c>
      <c r="J445" s="2">
        <v>444185.23685913399</v>
      </c>
      <c r="K445" s="2">
        <v>493709.92192774703</v>
      </c>
      <c r="L445" s="2">
        <v>544918.65188443405</v>
      </c>
      <c r="M445" s="2">
        <v>283524.08028278599</v>
      </c>
      <c r="N445" s="2">
        <v>323703.11907135497</v>
      </c>
      <c r="O445" s="2">
        <v>367412.82739680097</v>
      </c>
      <c r="P445" s="2">
        <v>413744.69776828901</v>
      </c>
      <c r="Q445" s="2">
        <v>463680.03562370403</v>
      </c>
      <c r="R445" s="2">
        <v>515416.51323701802</v>
      </c>
      <c r="S445" s="2">
        <v>568865.08679205296</v>
      </c>
      <c r="T445" s="2">
        <v>1189254.875</v>
      </c>
      <c r="U445" s="2">
        <v>1352401.7531588399</v>
      </c>
      <c r="V445" s="2">
        <v>1528428.64801444</v>
      </c>
      <c r="W445" s="2">
        <v>1713042.22066786</v>
      </c>
      <c r="X445" s="2">
        <v>1910535.81001805</v>
      </c>
      <c r="Y445" s="2">
        <v>2112322.73826714</v>
      </c>
      <c r="Z445" s="2">
        <v>2318403.0054151602</v>
      </c>
      <c r="AA445" s="2">
        <v>20741565821.684502</v>
      </c>
      <c r="AB445" s="2">
        <v>23896178371.801998</v>
      </c>
      <c r="AC445" s="2">
        <v>27464685952.0019</v>
      </c>
      <c r="AD445" s="2">
        <v>31427039382.902302</v>
      </c>
      <c r="AE445" s="2">
        <v>35887488725.514198</v>
      </c>
      <c r="AF445" s="2">
        <v>40947497601.889297</v>
      </c>
      <c r="AG445" s="2">
        <v>46477981927.693398</v>
      </c>
      <c r="AH445" s="1">
        <f>(Table1[[#This Row],[2050_BUILDINGS]]/Table1[[#This Row],[2020_BUILDINGS]])-1</f>
        <v>1.000351568163679</v>
      </c>
      <c r="AI445" s="1">
        <f>(Table1[[#This Row],[2050_DWELLINGS]]/Table1[[#This Row],[2020_DWELLINGS]])-1</f>
        <v>1.0064083665298158</v>
      </c>
      <c r="AJ445" s="1">
        <f>(Table1[[#This Row],[2050_OCCUPANTS]]/Table1[[#This Row],[2020_OCCUPANTS]])-1</f>
        <v>0.94945848375451081</v>
      </c>
      <c r="AK445" s="1">
        <f>(Table1[[#This Row],[2050_TOTAL_REPL_COST_USD]]/Table1[[#This Row],[2020_TOTAL_REPL_COST_USD]])-1</f>
        <v>1.240813558979355</v>
      </c>
      <c r="AL445"/>
      <c r="AM445"/>
    </row>
    <row r="446" spans="1:39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389848.29251089098</v>
      </c>
      <c r="G446" s="2">
        <v>444723.70057809498</v>
      </c>
      <c r="H446" s="2">
        <v>504378.98056701903</v>
      </c>
      <c r="I446" s="2">
        <v>567551.76527837198</v>
      </c>
      <c r="J446" s="2">
        <v>635673.94940283697</v>
      </c>
      <c r="K446" s="2">
        <v>706548.777150615</v>
      </c>
      <c r="L446" s="2">
        <v>779833.64327009395</v>
      </c>
      <c r="M446" s="2">
        <v>405751.60295415798</v>
      </c>
      <c r="N446" s="2">
        <v>463251.86669669102</v>
      </c>
      <c r="O446" s="2">
        <v>525804.87524544995</v>
      </c>
      <c r="P446" s="2">
        <v>592110.46259572101</v>
      </c>
      <c r="Q446" s="2">
        <v>663572.97596913006</v>
      </c>
      <c r="R446" s="2">
        <v>737613.10230290098</v>
      </c>
      <c r="S446" s="2">
        <v>814103.41090010596</v>
      </c>
      <c r="T446" s="2">
        <v>1701943.875</v>
      </c>
      <c r="U446" s="2">
        <v>1935423.5401624499</v>
      </c>
      <c r="V446" s="2">
        <v>2187335.8104693098</v>
      </c>
      <c r="W446" s="2">
        <v>2451536.4842057698</v>
      </c>
      <c r="X446" s="2">
        <v>2734169.7630866398</v>
      </c>
      <c r="Y446" s="2">
        <v>3022947.2436823002</v>
      </c>
      <c r="Z446" s="2">
        <v>3317868.9259927799</v>
      </c>
      <c r="AA446" s="2">
        <v>29683276184.278999</v>
      </c>
      <c r="AB446" s="2">
        <v>34197845449.9048</v>
      </c>
      <c r="AC446" s="2">
        <v>39304740318.855797</v>
      </c>
      <c r="AD446" s="2">
        <v>44975268389.8936</v>
      </c>
      <c r="AE446" s="2">
        <v>51358622032.573502</v>
      </c>
      <c r="AF446" s="2">
        <v>58600005940.789398</v>
      </c>
      <c r="AG446" s="2">
        <v>66514687748.661499</v>
      </c>
      <c r="AH446" s="1">
        <f>(Table1[[#This Row],[2050_BUILDINGS]]/Table1[[#This Row],[2020_BUILDINGS]])-1</f>
        <v>1.0003515681636803</v>
      </c>
      <c r="AI446" s="1">
        <f>(Table1[[#This Row],[2050_DWELLINGS]]/Table1[[#This Row],[2020_DWELLINGS]])-1</f>
        <v>1.0064083665298145</v>
      </c>
      <c r="AJ446" s="1">
        <f>(Table1[[#This Row],[2050_OCCUPANTS]]/Table1[[#This Row],[2020_OCCUPANTS]])-1</f>
        <v>0.94945848375451281</v>
      </c>
      <c r="AK446" s="1">
        <f>(Table1[[#This Row],[2050_TOTAL_REPL_COST_USD]]/Table1[[#This Row],[2020_TOTAL_REPL_COST_USD]])-1</f>
        <v>1.2408135589793599</v>
      </c>
      <c r="AL446"/>
      <c r="AM446"/>
    </row>
    <row r="447" spans="1:39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275805.63174939802</v>
      </c>
      <c r="G447" s="2">
        <v>314628.28887071501</v>
      </c>
      <c r="H447" s="2">
        <v>356832.55781482602</v>
      </c>
      <c r="I447" s="2">
        <v>401525.35275940498</v>
      </c>
      <c r="J447" s="2">
        <v>449719.69499336998</v>
      </c>
      <c r="K447" s="2">
        <v>499861.447612588</v>
      </c>
      <c r="L447" s="2">
        <v>551708.22797828203</v>
      </c>
      <c r="M447" s="2">
        <v>287056.73292894103</v>
      </c>
      <c r="N447" s="2">
        <v>327736.39440731698</v>
      </c>
      <c r="O447" s="2">
        <v>371990.71685028198</v>
      </c>
      <c r="P447" s="2">
        <v>418899.87294757401</v>
      </c>
      <c r="Q447" s="2">
        <v>469457.395004188</v>
      </c>
      <c r="R447" s="2">
        <v>521838.49865547701</v>
      </c>
      <c r="S447" s="2">
        <v>575953.03061734</v>
      </c>
      <c r="T447" s="2">
        <v>1204072.75</v>
      </c>
      <c r="U447" s="2">
        <v>1369252.40523465</v>
      </c>
      <c r="V447" s="2">
        <v>1547472.55956678</v>
      </c>
      <c r="W447" s="2">
        <v>1734386.37996389</v>
      </c>
      <c r="X447" s="2">
        <v>1934340.6994584801</v>
      </c>
      <c r="Y447" s="2">
        <v>2138641.85198555</v>
      </c>
      <c r="Z447" s="2">
        <v>2347289.8375451202</v>
      </c>
      <c r="AA447" s="2">
        <v>21000001533.078999</v>
      </c>
      <c r="AB447" s="2">
        <v>24193919916.978401</v>
      </c>
      <c r="AC447" s="2">
        <v>27806890379.249699</v>
      </c>
      <c r="AD447" s="2">
        <v>31818613931.794498</v>
      </c>
      <c r="AE447" s="2">
        <v>36334639570.280403</v>
      </c>
      <c r="AF447" s="2">
        <v>41457695132.9506</v>
      </c>
      <c r="AG447" s="2">
        <v>47057088173.910698</v>
      </c>
      <c r="AH447" s="1">
        <f>(Table1[[#This Row],[2050_BUILDINGS]]/Table1[[#This Row],[2020_BUILDINGS]])-1</f>
        <v>1.0003515681636772</v>
      </c>
      <c r="AI447" s="1">
        <f>(Table1[[#This Row],[2050_DWELLINGS]]/Table1[[#This Row],[2020_DWELLINGS]])-1</f>
        <v>1.0064083665298083</v>
      </c>
      <c r="AJ447" s="1">
        <f>(Table1[[#This Row],[2050_OCCUPANTS]]/Table1[[#This Row],[2020_OCCUPANTS]])-1</f>
        <v>0.94945848375450748</v>
      </c>
      <c r="AK447" s="1">
        <f>(Table1[[#This Row],[2050_TOTAL_REPL_COST_USD]]/Table1[[#This Row],[2020_TOTAL_REPL_COST_USD]])-1</f>
        <v>1.2408135589793567</v>
      </c>
      <c r="AL447"/>
      <c r="AM447"/>
    </row>
    <row r="448" spans="1:39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157642.457042105</v>
      </c>
      <c r="G448" s="2">
        <v>179832.355843984</v>
      </c>
      <c r="H448" s="2">
        <v>203955.08536120001</v>
      </c>
      <c r="I448" s="2">
        <v>229500.183778712</v>
      </c>
      <c r="J448" s="2">
        <v>257046.66452713101</v>
      </c>
      <c r="K448" s="2">
        <v>285706.228268284</v>
      </c>
      <c r="L448" s="2">
        <v>315340.33615335001</v>
      </c>
      <c r="M448" s="2">
        <v>164073.25841161399</v>
      </c>
      <c r="N448" s="2">
        <v>187324.566756613</v>
      </c>
      <c r="O448" s="2">
        <v>212619.04707738201</v>
      </c>
      <c r="P448" s="2">
        <v>239430.95290412</v>
      </c>
      <c r="Q448" s="2">
        <v>268328.15833249502</v>
      </c>
      <c r="R448" s="2">
        <v>298267.66982756602</v>
      </c>
      <c r="S448" s="2">
        <v>329197.95840087102</v>
      </c>
      <c r="T448" s="2">
        <v>688212.875</v>
      </c>
      <c r="U448" s="2">
        <v>782624.74954873603</v>
      </c>
      <c r="V448" s="2">
        <v>884490.19314079301</v>
      </c>
      <c r="W448" s="2">
        <v>991324.68276173295</v>
      </c>
      <c r="X448" s="2">
        <v>1105612.7414259899</v>
      </c>
      <c r="Y448" s="2">
        <v>1222385.3231046901</v>
      </c>
      <c r="Z448" s="2">
        <v>1341642.42779783</v>
      </c>
      <c r="AA448" s="2">
        <v>12002988548.727301</v>
      </c>
      <c r="AB448" s="2">
        <v>13828539167.241699</v>
      </c>
      <c r="AC448" s="2">
        <v>15893607734.842699</v>
      </c>
      <c r="AD448" s="2">
        <v>18186591941.820202</v>
      </c>
      <c r="AE448" s="2">
        <v>20767820516.452499</v>
      </c>
      <c r="AF448" s="2">
        <v>23696009695.694401</v>
      </c>
      <c r="AG448" s="2">
        <v>26896459488.262199</v>
      </c>
      <c r="AH448" s="1">
        <f>(Table1[[#This Row],[2050_BUILDINGS]]/Table1[[#This Row],[2020_BUILDINGS]])-1</f>
        <v>1.0003515681636781</v>
      </c>
      <c r="AI448" s="1">
        <f>(Table1[[#This Row],[2050_DWELLINGS]]/Table1[[#This Row],[2020_DWELLINGS]])-1</f>
        <v>1.0064083665298171</v>
      </c>
      <c r="AJ448" s="1">
        <f>(Table1[[#This Row],[2050_OCCUPANTS]]/Table1[[#This Row],[2020_OCCUPANTS]])-1</f>
        <v>0.94945848375450681</v>
      </c>
      <c r="AK448" s="1">
        <f>(Table1[[#This Row],[2050_TOTAL_REPL_COST_USD]]/Table1[[#This Row],[2020_TOTAL_REPL_COST_USD]])-1</f>
        <v>1.2408135589793661</v>
      </c>
      <c r="AL448"/>
      <c r="AM448"/>
    </row>
    <row r="449" spans="1:39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130561.781413726</v>
      </c>
      <c r="G449" s="2">
        <v>148939.77913923599</v>
      </c>
      <c r="H449" s="2">
        <v>168918.57544464999</v>
      </c>
      <c r="I449" s="2">
        <v>190075.39841200801</v>
      </c>
      <c r="J449" s="2">
        <v>212889.795406797</v>
      </c>
      <c r="K449" s="2">
        <v>236626.063965373</v>
      </c>
      <c r="L449" s="2">
        <v>261169.46419319001</v>
      </c>
      <c r="M449" s="2">
        <v>135887.86487166601</v>
      </c>
      <c r="N449" s="2">
        <v>155144.93745657199</v>
      </c>
      <c r="O449" s="2">
        <v>176094.194862095</v>
      </c>
      <c r="P449" s="2">
        <v>198300.20619634399</v>
      </c>
      <c r="Q449" s="2">
        <v>222233.29306519</v>
      </c>
      <c r="R449" s="2">
        <v>247029.63301572201</v>
      </c>
      <c r="S449" s="2">
        <v>272646.54898838297</v>
      </c>
      <c r="T449" s="2">
        <v>569987.9375</v>
      </c>
      <c r="U449" s="2">
        <v>648181.22856498195</v>
      </c>
      <c r="V449" s="2">
        <v>732547.67418772494</v>
      </c>
      <c r="W449" s="2">
        <v>821029.55618230999</v>
      </c>
      <c r="X449" s="2">
        <v>915684.592734657</v>
      </c>
      <c r="Y449" s="2">
        <v>1012397.34747292</v>
      </c>
      <c r="Z449" s="2">
        <v>1111167.82039711</v>
      </c>
      <c r="AA449" s="2">
        <v>9941050124.5348606</v>
      </c>
      <c r="AB449" s="2">
        <v>11452997764.0625</v>
      </c>
      <c r="AC449" s="2">
        <v>13163317661.2934</v>
      </c>
      <c r="AD449" s="2">
        <v>15062400614.1591</v>
      </c>
      <c r="AE449" s="2">
        <v>17200211755.037201</v>
      </c>
      <c r="AF449" s="2">
        <v>19625380727.480301</v>
      </c>
      <c r="AG449" s="2">
        <v>22276039909.551102</v>
      </c>
      <c r="AH449" s="1">
        <f>(Table1[[#This Row],[2050_BUILDINGS]]/Table1[[#This Row],[2020_BUILDINGS]])-1</f>
        <v>1.0003515681636768</v>
      </c>
      <c r="AI449" s="1">
        <f>(Table1[[#This Row],[2050_DWELLINGS]]/Table1[[#This Row],[2020_DWELLINGS]])-1</f>
        <v>1.00640836652981</v>
      </c>
      <c r="AJ449" s="1">
        <f>(Table1[[#This Row],[2050_OCCUPANTS]]/Table1[[#This Row],[2020_OCCUPANTS]])-1</f>
        <v>0.94945848375450925</v>
      </c>
      <c r="AK449" s="1">
        <f>(Table1[[#This Row],[2050_TOTAL_REPL_COST_USD]]/Table1[[#This Row],[2020_TOTAL_REPL_COST_USD]])-1</f>
        <v>1.2408135589793532</v>
      </c>
      <c r="AL449"/>
      <c r="AM449"/>
    </row>
    <row r="450" spans="1:39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119637.544761372</v>
      </c>
      <c r="G450" s="2">
        <v>136477.836780235</v>
      </c>
      <c r="H450" s="2">
        <v>154784.986938466</v>
      </c>
      <c r="I450" s="2">
        <v>174171.597073212</v>
      </c>
      <c r="J450" s="2">
        <v>195077.09033558299</v>
      </c>
      <c r="K450" s="2">
        <v>216827.32123313801</v>
      </c>
      <c r="L450" s="2">
        <v>239317.150274663</v>
      </c>
      <c r="M450" s="2">
        <v>124517.989415255</v>
      </c>
      <c r="N450" s="2">
        <v>142163.803208567</v>
      </c>
      <c r="O450" s="2">
        <v>161360.21500252601</v>
      </c>
      <c r="P450" s="2">
        <v>181708.22684953301</v>
      </c>
      <c r="Q450" s="2">
        <v>203638.80806974601</v>
      </c>
      <c r="R450" s="2">
        <v>226360.413110883</v>
      </c>
      <c r="S450" s="2">
        <v>249833.935746239</v>
      </c>
      <c r="T450" s="2">
        <v>522296.46875</v>
      </c>
      <c r="U450" s="2">
        <v>593947.247856498</v>
      </c>
      <c r="V450" s="2">
        <v>671254.66741877201</v>
      </c>
      <c r="W450" s="2">
        <v>752333.18061823002</v>
      </c>
      <c r="X450" s="2">
        <v>839068.33427346498</v>
      </c>
      <c r="Y450" s="2">
        <v>927689.03474729205</v>
      </c>
      <c r="Z450" s="2">
        <v>1018195.28203971</v>
      </c>
      <c r="AA450" s="2">
        <v>9109272379.4901409</v>
      </c>
      <c r="AB450" s="2">
        <v>10494713826.766701</v>
      </c>
      <c r="AC450" s="2">
        <v>12061929523.7771</v>
      </c>
      <c r="AD450" s="2">
        <v>13802114280.134501</v>
      </c>
      <c r="AE450" s="2">
        <v>15761052594.9212</v>
      </c>
      <c r="AF450" s="2">
        <v>17983305220.099098</v>
      </c>
      <c r="AG450" s="2">
        <v>20412181060.397598</v>
      </c>
      <c r="AH450" s="1">
        <f>(Table1[[#This Row],[2050_BUILDINGS]]/Table1[[#This Row],[2020_BUILDINGS]])-1</f>
        <v>1.0003515681636803</v>
      </c>
      <c r="AI450" s="1">
        <f>(Table1[[#This Row],[2050_DWELLINGS]]/Table1[[#This Row],[2020_DWELLINGS]])-1</f>
        <v>1.0064083665298185</v>
      </c>
      <c r="AJ450" s="1">
        <f>(Table1[[#This Row],[2050_OCCUPANTS]]/Table1[[#This Row],[2020_OCCUPANTS]])-1</f>
        <v>0.94945848375451036</v>
      </c>
      <c r="AK450" s="1">
        <f>(Table1[[#This Row],[2050_TOTAL_REPL_COST_USD]]/Table1[[#This Row],[2020_TOTAL_REPL_COST_USD]])-1</f>
        <v>1.2408135589793505</v>
      </c>
      <c r="AL450"/>
      <c r="AM450"/>
    </row>
    <row r="451" spans="1:39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215296.051955901</v>
      </c>
      <c r="G451" s="2">
        <v>245601.324374166</v>
      </c>
      <c r="H451" s="2">
        <v>278546.30965861498</v>
      </c>
      <c r="I451" s="2">
        <v>313433.857970846</v>
      </c>
      <c r="J451" s="2">
        <v>351054.74172064703</v>
      </c>
      <c r="K451" s="2">
        <v>390195.78938016598</v>
      </c>
      <c r="L451" s="2">
        <v>430667.79514943599</v>
      </c>
      <c r="M451" s="2">
        <v>224078.750295843</v>
      </c>
      <c r="N451" s="2">
        <v>255833.61496501201</v>
      </c>
      <c r="O451" s="2">
        <v>290378.88818340201</v>
      </c>
      <c r="P451" s="2">
        <v>326996.54549616802</v>
      </c>
      <c r="Q451" s="2">
        <v>366462.14605849597</v>
      </c>
      <c r="R451" s="2">
        <v>407351.24879974202</v>
      </c>
      <c r="S451" s="2">
        <v>449593.47935512301</v>
      </c>
      <c r="T451" s="2">
        <v>939908.68749999895</v>
      </c>
      <c r="U451" s="2">
        <v>1068849.2294675</v>
      </c>
      <c r="V451" s="2">
        <v>1207969.2879061301</v>
      </c>
      <c r="W451" s="2">
        <v>1353875.6906588399</v>
      </c>
      <c r="X451" s="2">
        <v>1509961.60988267</v>
      </c>
      <c r="Y451" s="2">
        <v>1669440.7012635299</v>
      </c>
      <c r="Z451" s="2">
        <v>1832312.96480144</v>
      </c>
      <c r="AA451" s="2">
        <v>16392766864.3396</v>
      </c>
      <c r="AB451" s="2">
        <v>18885964751.4216</v>
      </c>
      <c r="AC451" s="2">
        <v>21706277996.7547</v>
      </c>
      <c r="AD451" s="2">
        <v>24837861050.091999</v>
      </c>
      <c r="AE451" s="2">
        <v>28363106290.120602</v>
      </c>
      <c r="AF451" s="2">
        <v>32362203877.786201</v>
      </c>
      <c r="AG451" s="2">
        <v>36733134258.799698</v>
      </c>
      <c r="AH451" s="1">
        <f>(Table1[[#This Row],[2050_BUILDINGS]]/Table1[[#This Row],[2020_BUILDINGS]])-1</f>
        <v>1.0003515681636812</v>
      </c>
      <c r="AI451" s="1">
        <f>(Table1[[#This Row],[2050_DWELLINGS]]/Table1[[#This Row],[2020_DWELLINGS]])-1</f>
        <v>1.0064083665298078</v>
      </c>
      <c r="AJ451" s="1">
        <f>(Table1[[#This Row],[2050_OCCUPANTS]]/Table1[[#This Row],[2020_OCCUPANTS]])-1</f>
        <v>0.94945848375451058</v>
      </c>
      <c r="AK451" s="1">
        <f>(Table1[[#This Row],[2050_TOTAL_REPL_COST_USD]]/Table1[[#This Row],[2020_TOTAL_REPL_COST_USD]])-1</f>
        <v>1.2408135589793572</v>
      </c>
      <c r="AL451"/>
      <c r="AM451"/>
    </row>
    <row r="452" spans="1:39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421462.63583380799</v>
      </c>
      <c r="G452" s="2">
        <v>480788.108256682</v>
      </c>
      <c r="H452" s="2">
        <v>545281.071361896</v>
      </c>
      <c r="I452" s="2">
        <v>613576.78759018902</v>
      </c>
      <c r="J452" s="2">
        <v>687223.26964846603</v>
      </c>
      <c r="K452" s="2">
        <v>763845.61811241705</v>
      </c>
      <c r="L452" s="2">
        <v>843073.44451255503</v>
      </c>
      <c r="M452" s="2">
        <v>438655.60875856603</v>
      </c>
      <c r="N452" s="2">
        <v>500818.796807901</v>
      </c>
      <c r="O452" s="2">
        <v>568444.47676790296</v>
      </c>
      <c r="P452" s="2">
        <v>640127.04701892799</v>
      </c>
      <c r="Q452" s="2">
        <v>717384.73886536399</v>
      </c>
      <c r="R452" s="2">
        <v>797429.07252427703</v>
      </c>
      <c r="S452" s="2">
        <v>880122.28343841399</v>
      </c>
      <c r="T452" s="2">
        <v>1839961.25</v>
      </c>
      <c r="U452" s="2">
        <v>2092374.7066786999</v>
      </c>
      <c r="V452" s="2">
        <v>2364715.5415162402</v>
      </c>
      <c r="W452" s="2">
        <v>2650341.2951263501</v>
      </c>
      <c r="X452" s="2">
        <v>2955894.4268952999</v>
      </c>
      <c r="Y452" s="2">
        <v>3268090.0180505398</v>
      </c>
      <c r="Z452" s="2">
        <v>3586928.0685920501</v>
      </c>
      <c r="AA452" s="2">
        <v>32090410708.826302</v>
      </c>
      <c r="AB452" s="2">
        <v>36971084291.080803</v>
      </c>
      <c r="AC452" s="2">
        <v>42492117507.698196</v>
      </c>
      <c r="AD452" s="2">
        <v>48622491176.8927</v>
      </c>
      <c r="AE452" s="2">
        <v>55523496268.836403</v>
      </c>
      <c r="AF452" s="2">
        <v>63352112701.614403</v>
      </c>
      <c r="AG452" s="2">
        <v>71908627429.554398</v>
      </c>
      <c r="AH452" s="1">
        <f>(Table1[[#This Row],[2050_BUILDINGS]]/Table1[[#This Row],[2020_BUILDINGS]])-1</f>
        <v>1.0003515681636781</v>
      </c>
      <c r="AI452" s="1">
        <f>(Table1[[#This Row],[2050_DWELLINGS]]/Table1[[#This Row],[2020_DWELLINGS]])-1</f>
        <v>1.00640836652981</v>
      </c>
      <c r="AJ452" s="1">
        <f>(Table1[[#This Row],[2050_OCCUPANTS]]/Table1[[#This Row],[2020_OCCUPANTS]])-1</f>
        <v>0.94945848375450859</v>
      </c>
      <c r="AK452" s="1">
        <f>(Table1[[#This Row],[2050_TOTAL_REPL_COST_USD]]/Table1[[#This Row],[2020_TOTAL_REPL_COST_USD]])-1</f>
        <v>1.240813558979359</v>
      </c>
      <c r="AL452"/>
      <c r="AM452"/>
    </row>
    <row r="453" spans="1:39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300683.41722983099</v>
      </c>
      <c r="G453" s="2">
        <v>343007.89456242602</v>
      </c>
      <c r="H453" s="2">
        <v>389019.00654484099</v>
      </c>
      <c r="I453" s="2">
        <v>437743.11063310801</v>
      </c>
      <c r="J453" s="2">
        <v>490284.60306796798</v>
      </c>
      <c r="K453" s="2">
        <v>544949.16313445102</v>
      </c>
      <c r="L453" s="2">
        <v>601472.54517650499</v>
      </c>
      <c r="M453" s="2">
        <v>312949.37252887699</v>
      </c>
      <c r="N453" s="2">
        <v>357298.35680264601</v>
      </c>
      <c r="O453" s="2">
        <v>405544.43798285897</v>
      </c>
      <c r="P453" s="2">
        <v>456684.81994401303</v>
      </c>
      <c r="Q453" s="2">
        <v>511802.65202826803</v>
      </c>
      <c r="R453" s="2">
        <v>568908.55354390596</v>
      </c>
      <c r="S453" s="2">
        <v>627904.23934219498</v>
      </c>
      <c r="T453" s="2">
        <v>1312680.625</v>
      </c>
      <c r="U453" s="2">
        <v>1492759.5555054101</v>
      </c>
      <c r="V453" s="2">
        <v>1687055.24368231</v>
      </c>
      <c r="W453" s="2">
        <v>1890828.7703068501</v>
      </c>
      <c r="X453" s="2">
        <v>2108819.05460288</v>
      </c>
      <c r="Y453" s="2">
        <v>2331548.2581227398</v>
      </c>
      <c r="Z453" s="2">
        <v>2559016.38086642</v>
      </c>
      <c r="AA453" s="2">
        <v>22894210617.625099</v>
      </c>
      <c r="AB453" s="2">
        <v>26376221800.401299</v>
      </c>
      <c r="AC453" s="2">
        <v>30315083737.539902</v>
      </c>
      <c r="AD453" s="2">
        <v>34688666463.568497</v>
      </c>
      <c r="AE453" s="2">
        <v>39612039538.528999</v>
      </c>
      <c r="AF453" s="2">
        <v>45197196895.437599</v>
      </c>
      <c r="AG453" s="2">
        <v>51301657574.1035</v>
      </c>
      <c r="AH453" s="1">
        <f>(Table1[[#This Row],[2050_BUILDINGS]]/Table1[[#This Row],[2020_BUILDINGS]])-1</f>
        <v>1.000351568163675</v>
      </c>
      <c r="AI453" s="1">
        <f>(Table1[[#This Row],[2050_DWELLINGS]]/Table1[[#This Row],[2020_DWELLINGS]])-1</f>
        <v>1.0064083665298162</v>
      </c>
      <c r="AJ453" s="1">
        <f>(Table1[[#This Row],[2050_OCCUPANTS]]/Table1[[#This Row],[2020_OCCUPANTS]])-1</f>
        <v>0.94945848375450814</v>
      </c>
      <c r="AK453" s="1">
        <f>(Table1[[#This Row],[2050_TOTAL_REPL_COST_USD]]/Table1[[#This Row],[2020_TOTAL_REPL_COST_USD]])-1</f>
        <v>1.2408135589793576</v>
      </c>
      <c r="AL453"/>
      <c r="AM453"/>
    </row>
    <row r="454" spans="1:39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460055.38106843398</v>
      </c>
      <c r="G454" s="2">
        <v>525477.31220606004</v>
      </c>
      <c r="H454" s="2">
        <v>601223.81772457797</v>
      </c>
      <c r="I454" s="2">
        <v>680563.63948642404</v>
      </c>
      <c r="J454" s="2">
        <v>765604.20846485195</v>
      </c>
      <c r="K454" s="2">
        <v>853964.67168384197</v>
      </c>
      <c r="L454" s="2">
        <v>943242.95851723105</v>
      </c>
      <c r="M454" s="2">
        <v>485985.00234875898</v>
      </c>
      <c r="N454" s="2">
        <v>555258.698875178</v>
      </c>
      <c r="O454" s="2">
        <v>635472.25275236997</v>
      </c>
      <c r="P454" s="2">
        <v>719512.59319316701</v>
      </c>
      <c r="Q454" s="2">
        <v>809596.77692365705</v>
      </c>
      <c r="R454" s="2">
        <v>903201.81182028295</v>
      </c>
      <c r="S454" s="2">
        <v>997789.65087265696</v>
      </c>
      <c r="T454" s="2">
        <v>2902257.2499999902</v>
      </c>
      <c r="U454" s="2">
        <v>3345459.09605911</v>
      </c>
      <c r="V454" s="2">
        <v>3860145.1108374302</v>
      </c>
      <c r="W454" s="2">
        <v>4403424.7931034397</v>
      </c>
      <c r="X454" s="2">
        <v>4989594.9766009804</v>
      </c>
      <c r="Y454" s="2">
        <v>5604358.8275862001</v>
      </c>
      <c r="Z454" s="2">
        <v>6233419.5123152696</v>
      </c>
      <c r="AA454" s="2">
        <v>14082553285.558901</v>
      </c>
      <c r="AB454" s="2">
        <v>16136318664.3951</v>
      </c>
      <c r="AC454" s="2">
        <v>18531666769.551102</v>
      </c>
      <c r="AD454" s="2">
        <v>21063932085.960201</v>
      </c>
      <c r="AE454" s="2">
        <v>23807392688.1012</v>
      </c>
      <c r="AF454" s="2">
        <v>26698798380.239899</v>
      </c>
      <c r="AG454" s="2">
        <v>29673933713.5825</v>
      </c>
      <c r="AH454" s="1">
        <f>(Table1[[#This Row],[2050_BUILDINGS]]/Table1[[#This Row],[2020_BUILDINGS]])-1</f>
        <v>1.0502813298838953</v>
      </c>
      <c r="AI454" s="1">
        <f>(Table1[[#This Row],[2050_DWELLINGS]]/Table1[[#This Row],[2020_DWELLINGS]])-1</f>
        <v>1.053128483493015</v>
      </c>
      <c r="AJ454" s="1">
        <f>(Table1[[#This Row],[2050_OCCUPANTS]]/Table1[[#This Row],[2020_OCCUPANTS]])-1</f>
        <v>1.1477832512315338</v>
      </c>
      <c r="AK454" s="1">
        <f>(Table1[[#This Row],[2050_TOTAL_REPL_COST_USD]]/Table1[[#This Row],[2020_TOTAL_REPL_COST_USD]])-1</f>
        <v>1.1071415894454271</v>
      </c>
      <c r="AL454"/>
      <c r="AM454"/>
    </row>
    <row r="455" spans="1:39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130276.252392068</v>
      </c>
      <c r="G455" s="2">
        <v>148771.81391664801</v>
      </c>
      <c r="H455" s="2">
        <v>170184.23352199301</v>
      </c>
      <c r="I455" s="2">
        <v>192607.74069566699</v>
      </c>
      <c r="J455" s="2">
        <v>216637.83909374801</v>
      </c>
      <c r="K455" s="2">
        <v>241599.32968754799</v>
      </c>
      <c r="L455" s="2">
        <v>266810.89241590002</v>
      </c>
      <c r="M455" s="2">
        <v>134686.21648227301</v>
      </c>
      <c r="N455" s="2">
        <v>153884.776194593</v>
      </c>
      <c r="O455" s="2">
        <v>176115.21546762</v>
      </c>
      <c r="P455" s="2">
        <v>199406.21299048301</v>
      </c>
      <c r="Q455" s="2">
        <v>224372.20538307601</v>
      </c>
      <c r="R455" s="2">
        <v>250313.96887986499</v>
      </c>
      <c r="S455" s="2">
        <v>276528.10739366198</v>
      </c>
      <c r="T455" s="2">
        <v>804333.56249999895</v>
      </c>
      <c r="U455" s="2">
        <v>927162.82573891606</v>
      </c>
      <c r="V455" s="2">
        <v>1069803.2604679801</v>
      </c>
      <c r="W455" s="2">
        <v>1220368.1637931</v>
      </c>
      <c r="X455" s="2">
        <v>1382819.77001231</v>
      </c>
      <c r="Y455" s="2">
        <v>1553195.84482758</v>
      </c>
      <c r="Z455" s="2">
        <v>1727534.15394088</v>
      </c>
      <c r="AA455" s="2">
        <v>2898512574.2095399</v>
      </c>
      <c r="AB455" s="2">
        <v>3338937742.4581399</v>
      </c>
      <c r="AC455" s="2">
        <v>3854209438.4510999</v>
      </c>
      <c r="AD455" s="2">
        <v>4402074980.7426004</v>
      </c>
      <c r="AE455" s="2">
        <v>4998895546.5283098</v>
      </c>
      <c r="AF455" s="2">
        <v>5632576828.8236504</v>
      </c>
      <c r="AG455" s="2">
        <v>6290859319.4245796</v>
      </c>
      <c r="AH455" s="1">
        <f>(Table1[[#This Row],[2050_BUILDINGS]]/Table1[[#This Row],[2020_BUILDINGS]])-1</f>
        <v>1.0480393587998629</v>
      </c>
      <c r="AI455" s="1">
        <f>(Table1[[#This Row],[2050_DWELLINGS]]/Table1[[#This Row],[2020_DWELLINGS]])-1</f>
        <v>1.0531284834930212</v>
      </c>
      <c r="AJ455" s="1">
        <f>(Table1[[#This Row],[2050_OCCUPANTS]]/Table1[[#This Row],[2020_OCCUPANTS]])-1</f>
        <v>1.1477832512315214</v>
      </c>
      <c r="AK455" s="1">
        <f>(Table1[[#This Row],[2050_TOTAL_REPL_COST_USD]]/Table1[[#This Row],[2020_TOTAL_REPL_COST_USD]])-1</f>
        <v>1.1703750314556336</v>
      </c>
      <c r="AL455"/>
      <c r="AM455"/>
    </row>
    <row r="456" spans="1:39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410298.74206456402</v>
      </c>
      <c r="G456" s="2">
        <v>468704.66251946602</v>
      </c>
      <c r="H456" s="2">
        <v>536331.34395741601</v>
      </c>
      <c r="I456" s="2">
        <v>607174.76189779397</v>
      </c>
      <c r="J456" s="2">
        <v>683116.60663427704</v>
      </c>
      <c r="K456" s="2">
        <v>762035.17056043504</v>
      </c>
      <c r="L456" s="2">
        <v>841790.06798500195</v>
      </c>
      <c r="M456" s="2">
        <v>432399.48123915598</v>
      </c>
      <c r="N456" s="2">
        <v>494034.943849681</v>
      </c>
      <c r="O456" s="2">
        <v>565404.01679888403</v>
      </c>
      <c r="P456" s="2">
        <v>640177.92840960505</v>
      </c>
      <c r="Q456" s="2">
        <v>720329.27901643596</v>
      </c>
      <c r="R456" s="2">
        <v>803613.26583714096</v>
      </c>
      <c r="S456" s="2">
        <v>887771.69117971696</v>
      </c>
      <c r="T456" s="2">
        <v>2582249.5</v>
      </c>
      <c r="U456" s="2">
        <v>2976583.16748768</v>
      </c>
      <c r="V456" s="2">
        <v>3434519.0394088598</v>
      </c>
      <c r="W456" s="2">
        <v>3917895.7931034402</v>
      </c>
      <c r="X456" s="2">
        <v>4439433.8694581203</v>
      </c>
      <c r="Y456" s="2">
        <v>4986412.8275862001</v>
      </c>
      <c r="Z456" s="2">
        <v>5546112.2266009804</v>
      </c>
      <c r="AA456" s="2">
        <v>11705745236.2803</v>
      </c>
      <c r="AB456" s="2">
        <v>13424500116.125</v>
      </c>
      <c r="AC456" s="2">
        <v>15429898438.330799</v>
      </c>
      <c r="AD456" s="2">
        <v>17551696106.354</v>
      </c>
      <c r="AE456" s="2">
        <v>19852110294.279598</v>
      </c>
      <c r="AF456" s="2">
        <v>22278954068.496899</v>
      </c>
      <c r="AG456" s="2">
        <v>24779308984.547901</v>
      </c>
      <c r="AH456" s="1">
        <f>(Table1[[#This Row],[2050_BUILDINGS]]/Table1[[#This Row],[2020_BUILDINGS]])-1</f>
        <v>1.0516515935419055</v>
      </c>
      <c r="AI456" s="1">
        <f>(Table1[[#This Row],[2050_DWELLINGS]]/Table1[[#This Row],[2020_DWELLINGS]])-1</f>
        <v>1.0531284834930204</v>
      </c>
      <c r="AJ456" s="1">
        <f>(Table1[[#This Row],[2050_OCCUPANTS]]/Table1[[#This Row],[2020_OCCUPANTS]])-1</f>
        <v>1.1477832512315254</v>
      </c>
      <c r="AK456" s="1">
        <f>(Table1[[#This Row],[2050_TOTAL_REPL_COST_USD]]/Table1[[#This Row],[2020_TOTAL_REPL_COST_USD]])-1</f>
        <v>1.1168501863296956</v>
      </c>
      <c r="AL456"/>
      <c r="AM456"/>
    </row>
    <row r="457" spans="1:39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19340.8426875109</v>
      </c>
      <c r="G457" s="2">
        <v>22083.835905090698</v>
      </c>
      <c r="H457" s="2">
        <v>25259.2190895073</v>
      </c>
      <c r="I457" s="2">
        <v>28584.0939227046</v>
      </c>
      <c r="J457" s="2">
        <v>32146.7465798009</v>
      </c>
      <c r="K457" s="2">
        <v>35846.839618519902</v>
      </c>
      <c r="L457" s="2">
        <v>39583.116416932397</v>
      </c>
      <c r="M457" s="2">
        <v>19660.713506780099</v>
      </c>
      <c r="N457" s="2">
        <v>22463.2080166501</v>
      </c>
      <c r="O457" s="2">
        <v>25708.2787380062</v>
      </c>
      <c r="P457" s="2">
        <v>29108.163607772301</v>
      </c>
      <c r="Q457" s="2">
        <v>32752.554523659601</v>
      </c>
      <c r="R457" s="2">
        <v>36539.382851695198</v>
      </c>
      <c r="S457" s="2">
        <v>40365.970906566101</v>
      </c>
      <c r="T457" s="2">
        <v>117411.953124999</v>
      </c>
      <c r="U457" s="2">
        <v>135341.857296798</v>
      </c>
      <c r="V457" s="2">
        <v>156163.68149630501</v>
      </c>
      <c r="W457" s="2">
        <v>178142.273706896</v>
      </c>
      <c r="X457" s="2">
        <v>201856.01793411301</v>
      </c>
      <c r="Y457" s="2">
        <v>226726.53017241301</v>
      </c>
      <c r="Z457" s="2">
        <v>252175.426416256</v>
      </c>
      <c r="AA457" s="2">
        <v>314268968.24369103</v>
      </c>
      <c r="AB457" s="2">
        <v>364238103.53534502</v>
      </c>
      <c r="AC457" s="2">
        <v>422953796.05117297</v>
      </c>
      <c r="AD457" s="2">
        <v>485827743.45275402</v>
      </c>
      <c r="AE457" s="2">
        <v>554799475.63109398</v>
      </c>
      <c r="AF457" s="2">
        <v>628706597.49592304</v>
      </c>
      <c r="AG457" s="2">
        <v>706372111.76001501</v>
      </c>
      <c r="AH457" s="1">
        <f>(Table1[[#This Row],[2050_BUILDINGS]]/Table1[[#This Row],[2020_BUILDINGS]])-1</f>
        <v>1.0466076404464366</v>
      </c>
      <c r="AI457" s="1">
        <f>(Table1[[#This Row],[2050_DWELLINGS]]/Table1[[#This Row],[2020_DWELLINGS]])-1</f>
        <v>1.0531284834930168</v>
      </c>
      <c r="AJ457" s="1">
        <f>(Table1[[#This Row],[2050_OCCUPANTS]]/Table1[[#This Row],[2020_OCCUPANTS]])-1</f>
        <v>1.147783251231544</v>
      </c>
      <c r="AK457" s="1">
        <f>(Table1[[#This Row],[2050_TOTAL_REPL_COST_USD]]/Table1[[#This Row],[2020_TOTAL_REPL_COST_USD]])-1</f>
        <v>1.2476673904764235</v>
      </c>
      <c r="AL457"/>
      <c r="AM457"/>
    </row>
    <row r="458" spans="1:39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615581.407795907</v>
      </c>
      <c r="G458" s="2">
        <v>703283.89963280398</v>
      </c>
      <c r="H458" s="2">
        <v>804836.76219118596</v>
      </c>
      <c r="I458" s="2">
        <v>911231.06083215598</v>
      </c>
      <c r="J458" s="2">
        <v>1025292.77476644</v>
      </c>
      <c r="K458" s="2">
        <v>1143840.81561859</v>
      </c>
      <c r="L458" s="2">
        <v>1263666.37120301</v>
      </c>
      <c r="M458" s="2">
        <v>649560.01210130402</v>
      </c>
      <c r="N458" s="2">
        <v>742150.15981477499</v>
      </c>
      <c r="O458" s="2">
        <v>849362.351086815</v>
      </c>
      <c r="P458" s="2">
        <v>961689.36589157698</v>
      </c>
      <c r="Q458" s="2">
        <v>1082094.48784248</v>
      </c>
      <c r="R458" s="2">
        <v>1207205.52482168</v>
      </c>
      <c r="S458" s="2">
        <v>1333630.1625832501</v>
      </c>
      <c r="T458" s="2">
        <v>3879111.9999999902</v>
      </c>
      <c r="U458" s="2">
        <v>4471488.7093596002</v>
      </c>
      <c r="V458" s="2">
        <v>5159410.0492610801</v>
      </c>
      <c r="W458" s="2">
        <v>5885549.2413793104</v>
      </c>
      <c r="X458" s="2">
        <v>6669015.2118226504</v>
      </c>
      <c r="Y458" s="2">
        <v>7490699.0344827501</v>
      </c>
      <c r="Z458" s="2">
        <v>8331491.7832512297</v>
      </c>
      <c r="AA458" s="2">
        <v>17841429964.506901</v>
      </c>
      <c r="AB458" s="2">
        <v>20437024585.075901</v>
      </c>
      <c r="AC458" s="2">
        <v>23464139423.178799</v>
      </c>
      <c r="AD458" s="2">
        <v>26663581412.668499</v>
      </c>
      <c r="AE458" s="2">
        <v>30129177159.225201</v>
      </c>
      <c r="AF458" s="2">
        <v>33780599026.924599</v>
      </c>
      <c r="AG458" s="2">
        <v>37536319895.090797</v>
      </c>
      <c r="AH458" s="1">
        <f>(Table1[[#This Row],[2050_BUILDINGS]]/Table1[[#This Row],[2020_BUILDINGS]])-1</f>
        <v>1.0528013926339574</v>
      </c>
      <c r="AI458" s="1">
        <f>(Table1[[#This Row],[2050_DWELLINGS]]/Table1[[#This Row],[2020_DWELLINGS]])-1</f>
        <v>1.0531284834930079</v>
      </c>
      <c r="AJ458" s="1">
        <f>(Table1[[#This Row],[2050_OCCUPANTS]]/Table1[[#This Row],[2020_OCCUPANTS]])-1</f>
        <v>1.147783251231532</v>
      </c>
      <c r="AK458" s="1">
        <f>(Table1[[#This Row],[2050_TOTAL_REPL_COST_USD]]/Table1[[#This Row],[2020_TOTAL_REPL_COST_USD]])-1</f>
        <v>1.1038851689446529</v>
      </c>
      <c r="AL458"/>
      <c r="AM458"/>
    </row>
    <row r="459" spans="1:39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400816.77626879001</v>
      </c>
      <c r="G459" s="2">
        <v>457870.95479986898</v>
      </c>
      <c r="H459" s="2">
        <v>523932.267722558</v>
      </c>
      <c r="I459" s="2">
        <v>593135.45361949096</v>
      </c>
      <c r="J459" s="2">
        <v>667318.58431181498</v>
      </c>
      <c r="K459" s="2">
        <v>744408.86763319594</v>
      </c>
      <c r="L459" s="2">
        <v>822315.261295264</v>
      </c>
      <c r="M459" s="2">
        <v>421124.77456536097</v>
      </c>
      <c r="N459" s="2">
        <v>481153.10813945398</v>
      </c>
      <c r="O459" s="2">
        <v>550661.25063430704</v>
      </c>
      <c r="P459" s="2">
        <v>623485.45148717402</v>
      </c>
      <c r="Q459" s="2">
        <v>701546.87597982201</v>
      </c>
      <c r="R459" s="2">
        <v>782659.25399253995</v>
      </c>
      <c r="S459" s="2">
        <v>864623.26976471895</v>
      </c>
      <c r="T459" s="2">
        <v>2514918</v>
      </c>
      <c r="U459" s="2">
        <v>2898969.5172413699</v>
      </c>
      <c r="V459" s="2">
        <v>3344964.8275862001</v>
      </c>
      <c r="W459" s="2">
        <v>3815737.65517241</v>
      </c>
      <c r="X459" s="2">
        <v>4323676.7586206896</v>
      </c>
      <c r="Y459" s="2">
        <v>4856393.3793103397</v>
      </c>
      <c r="Z459" s="2">
        <v>5401498.7586206803</v>
      </c>
      <c r="AA459" s="2">
        <v>10883025437.6005</v>
      </c>
      <c r="AB459" s="2">
        <v>12476723171.034901</v>
      </c>
      <c r="AC459" s="2">
        <v>14336090187.065701</v>
      </c>
      <c r="AD459" s="2">
        <v>16302915585.5952</v>
      </c>
      <c r="AE459" s="2">
        <v>18435056957.056499</v>
      </c>
      <c r="AF459" s="2">
        <v>20684025316.5224</v>
      </c>
      <c r="AG459" s="2">
        <v>23000573918.453499</v>
      </c>
      <c r="AH459" s="1">
        <f>(Table1[[#This Row],[2050_BUILDINGS]]/Table1[[#This Row],[2020_BUILDINGS]])-1</f>
        <v>1.0515989099812897</v>
      </c>
      <c r="AI459" s="1">
        <f>(Table1[[#This Row],[2050_DWELLINGS]]/Table1[[#This Row],[2020_DWELLINGS]])-1</f>
        <v>1.0531284834930186</v>
      </c>
      <c r="AJ459" s="1">
        <f>(Table1[[#This Row],[2050_OCCUPANTS]]/Table1[[#This Row],[2020_OCCUPANTS]])-1</f>
        <v>1.1477832512315236</v>
      </c>
      <c r="AK459" s="1">
        <f>(Table1[[#This Row],[2050_TOTAL_REPL_COST_USD]]/Table1[[#This Row],[2020_TOTAL_REPL_COST_USD]])-1</f>
        <v>1.1134356480494167</v>
      </c>
      <c r="AL459"/>
      <c r="AM459"/>
    </row>
    <row r="460" spans="1:39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464736.71707424702</v>
      </c>
      <c r="G460" s="2">
        <v>530891.52104052401</v>
      </c>
      <c r="H460" s="2">
        <v>607490.517785809</v>
      </c>
      <c r="I460" s="2">
        <v>687733.09517459897</v>
      </c>
      <c r="J460" s="2">
        <v>773750.65031836997</v>
      </c>
      <c r="K460" s="2">
        <v>863140.02138343605</v>
      </c>
      <c r="L460" s="2">
        <v>953476.88442890195</v>
      </c>
      <c r="M460" s="2">
        <v>491071.94524126197</v>
      </c>
      <c r="N460" s="2">
        <v>561070.74920202396</v>
      </c>
      <c r="O460" s="2">
        <v>642123.92110406503</v>
      </c>
      <c r="P460" s="2">
        <v>727043.93563032197</v>
      </c>
      <c r="Q460" s="2">
        <v>818071.05606861203</v>
      </c>
      <c r="R460" s="2">
        <v>912655.88142105204</v>
      </c>
      <c r="S460" s="2">
        <v>1008233.79821915</v>
      </c>
      <c r="T460" s="2">
        <v>2932636</v>
      </c>
      <c r="U460" s="2">
        <v>3380476.9655172401</v>
      </c>
      <c r="V460" s="2">
        <v>3900550.3448275798</v>
      </c>
      <c r="W460" s="2">
        <v>4449516.6896551698</v>
      </c>
      <c r="X460" s="2">
        <v>5041822.4827586096</v>
      </c>
      <c r="Y460" s="2">
        <v>5663021.2413793001</v>
      </c>
      <c r="Z460" s="2">
        <v>6298666.4827586096</v>
      </c>
      <c r="AA460" s="2">
        <v>13544447644.1077</v>
      </c>
      <c r="AB460" s="2">
        <v>15536229685.5368</v>
      </c>
      <c r="AC460" s="2">
        <v>17860013281.652599</v>
      </c>
      <c r="AD460" s="2">
        <v>20318727625.0602</v>
      </c>
      <c r="AE460" s="2">
        <v>22984264825.5522</v>
      </c>
      <c r="AF460" s="2">
        <v>25796114564.7994</v>
      </c>
      <c r="AG460" s="2">
        <v>28692960375.575699</v>
      </c>
      <c r="AH460" s="1">
        <f>(Table1[[#This Row],[2050_BUILDINGS]]/Table1[[#This Row],[2020_BUILDINGS]])-1</f>
        <v>1.0516495671603523</v>
      </c>
      <c r="AI460" s="1">
        <f>(Table1[[#This Row],[2050_DWELLINGS]]/Table1[[#This Row],[2020_DWELLINGS]])-1</f>
        <v>1.0531284834930008</v>
      </c>
      <c r="AJ460" s="1">
        <f>(Table1[[#This Row],[2050_OCCUPANTS]]/Table1[[#This Row],[2020_OCCUPANTS]])-1</f>
        <v>1.1477832512315231</v>
      </c>
      <c r="AK460" s="1">
        <f>(Table1[[#This Row],[2050_TOTAL_REPL_COST_USD]]/Table1[[#This Row],[2020_TOTAL_REPL_COST_USD]])-1</f>
        <v>1.1184297159624759</v>
      </c>
      <c r="AL460"/>
      <c r="AM460"/>
    </row>
    <row r="461" spans="1:39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562673.39797435503</v>
      </c>
      <c r="G461" s="2">
        <v>642764.022501898</v>
      </c>
      <c r="H461" s="2">
        <v>735498.59921725397</v>
      </c>
      <c r="I461" s="2">
        <v>832643.44594753801</v>
      </c>
      <c r="J461" s="2">
        <v>936778.89632722898</v>
      </c>
      <c r="K461" s="2">
        <v>1044995.1783854</v>
      </c>
      <c r="L461" s="2">
        <v>1154356.87850665</v>
      </c>
      <c r="M461" s="2">
        <v>594026.53702162497</v>
      </c>
      <c r="N461" s="2">
        <v>678700.78387162299</v>
      </c>
      <c r="O461" s="2">
        <v>776746.97748167196</v>
      </c>
      <c r="P461" s="2">
        <v>879470.707969015</v>
      </c>
      <c r="Q461" s="2">
        <v>989581.916017037</v>
      </c>
      <c r="R461" s="2">
        <v>1103996.71165619</v>
      </c>
      <c r="S461" s="2">
        <v>1219612.80310981</v>
      </c>
      <c r="T461" s="2">
        <v>3547471.2499999902</v>
      </c>
      <c r="U461" s="2">
        <v>4089203.3128078799</v>
      </c>
      <c r="V461" s="2">
        <v>4718311.5147783197</v>
      </c>
      <c r="W461" s="2">
        <v>5382370.1724137897</v>
      </c>
      <c r="X461" s="2">
        <v>6098854.5135468002</v>
      </c>
      <c r="Y461" s="2">
        <v>6850289.3103448199</v>
      </c>
      <c r="Z461" s="2">
        <v>7619199.33497536</v>
      </c>
      <c r="AA461" s="2">
        <v>16333799421.593201</v>
      </c>
      <c r="AB461" s="2">
        <v>18741597774.855801</v>
      </c>
      <c r="AC461" s="2">
        <v>21551236335.454201</v>
      </c>
      <c r="AD461" s="2">
        <v>24525013429.288502</v>
      </c>
      <c r="AE461" s="2">
        <v>27749922286.859402</v>
      </c>
      <c r="AF461" s="2">
        <v>31153245228.973099</v>
      </c>
      <c r="AG461" s="2">
        <v>34661324259.077698</v>
      </c>
      <c r="AH461" s="1">
        <f>(Table1[[#This Row],[2050_BUILDINGS]]/Table1[[#This Row],[2020_BUILDINGS]])-1</f>
        <v>1.0515575868032454</v>
      </c>
      <c r="AI461" s="1">
        <f>(Table1[[#This Row],[2050_DWELLINGS]]/Table1[[#This Row],[2020_DWELLINGS]])-1</f>
        <v>1.0531284834930044</v>
      </c>
      <c r="AJ461" s="1">
        <f>(Table1[[#This Row],[2050_OCCUPANTS]]/Table1[[#This Row],[2020_OCCUPANTS]])-1</f>
        <v>1.1477832512315302</v>
      </c>
      <c r="AK461" s="1">
        <f>(Table1[[#This Row],[2050_TOTAL_REPL_COST_USD]]/Table1[[#This Row],[2020_TOTAL_REPL_COST_USD]])-1</f>
        <v>1.1220613382368096</v>
      </c>
      <c r="AL461"/>
      <c r="AM461"/>
    </row>
    <row r="462" spans="1:39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153962.31695396799</v>
      </c>
      <c r="G462" s="2">
        <v>175854.72888771101</v>
      </c>
      <c r="H462" s="2">
        <v>201201.80450647601</v>
      </c>
      <c r="I462" s="2">
        <v>227750.85345869401</v>
      </c>
      <c r="J462" s="2">
        <v>256206.97957885999</v>
      </c>
      <c r="K462" s="2">
        <v>285773.24744182901</v>
      </c>
      <c r="L462" s="2">
        <v>315645.621835356</v>
      </c>
      <c r="M462" s="2">
        <v>160322.928814944</v>
      </c>
      <c r="N462" s="2">
        <v>183175.819054925</v>
      </c>
      <c r="O462" s="2">
        <v>209637.688919415</v>
      </c>
      <c r="P462" s="2">
        <v>237361.987926495</v>
      </c>
      <c r="Q462" s="2">
        <v>267080.10701612802</v>
      </c>
      <c r="R462" s="2">
        <v>297959.72937880002</v>
      </c>
      <c r="S462" s="2">
        <v>329163.57170698501</v>
      </c>
      <c r="T462" s="2">
        <v>957433.625</v>
      </c>
      <c r="U462" s="2">
        <v>1103642.7007389099</v>
      </c>
      <c r="V462" s="2">
        <v>1273433.8854679801</v>
      </c>
      <c r="W462" s="2">
        <v>1452657.9137931</v>
      </c>
      <c r="X462" s="2">
        <v>1646031.20751231</v>
      </c>
      <c r="Y462" s="2">
        <v>1848837.34482758</v>
      </c>
      <c r="Z462" s="2">
        <v>2056359.90394088</v>
      </c>
      <c r="AA462" s="2">
        <v>3752675046.6736598</v>
      </c>
      <c r="AB462" s="2">
        <v>4309979111.8245697</v>
      </c>
      <c r="AC462" s="2">
        <v>4960970219.1110201</v>
      </c>
      <c r="AD462" s="2">
        <v>5651050603.3972902</v>
      </c>
      <c r="AE462" s="2">
        <v>6400690989.3681498</v>
      </c>
      <c r="AF462" s="2">
        <v>7193628009.1482401</v>
      </c>
      <c r="AG462" s="2">
        <v>8013347569.9720201</v>
      </c>
      <c r="AH462" s="1">
        <f>(Table1[[#This Row],[2050_BUILDINGS]]/Table1[[#This Row],[2020_BUILDINGS]])-1</f>
        <v>1.0501485563492037</v>
      </c>
      <c r="AI462" s="1">
        <f>(Table1[[#This Row],[2050_DWELLINGS]]/Table1[[#This Row],[2020_DWELLINGS]])-1</f>
        <v>1.0531284834930177</v>
      </c>
      <c r="AJ462" s="1">
        <f>(Table1[[#This Row],[2050_OCCUPANTS]]/Table1[[#This Row],[2020_OCCUPANTS]])-1</f>
        <v>1.14778325123152</v>
      </c>
      <c r="AK462" s="1">
        <f>(Table1[[#This Row],[2050_TOTAL_REPL_COST_USD]]/Table1[[#This Row],[2020_TOTAL_REPL_COST_USD]])-1</f>
        <v>1.1353694285560336</v>
      </c>
      <c r="AL462"/>
      <c r="AM462"/>
    </row>
    <row r="463" spans="1:39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482634.35738681903</v>
      </c>
      <c r="G463" s="2">
        <v>555490.796612515</v>
      </c>
      <c r="H463" s="2">
        <v>636296.60262691497</v>
      </c>
      <c r="I463" s="2">
        <v>723570.46283756697</v>
      </c>
      <c r="J463" s="2">
        <v>815813.24663441302</v>
      </c>
      <c r="K463" s="2">
        <v>913088.53879883199</v>
      </c>
      <c r="L463" s="2">
        <v>1013911.91475845</v>
      </c>
      <c r="M463" s="2">
        <v>504928.79648902302</v>
      </c>
      <c r="N463" s="2">
        <v>581731.34845588298</v>
      </c>
      <c r="O463" s="2">
        <v>667061.19096005999</v>
      </c>
      <c r="P463" s="2">
        <v>759377.89335116697</v>
      </c>
      <c r="Q463" s="2">
        <v>857104.68550637399</v>
      </c>
      <c r="R463" s="2">
        <v>960321.71466186305</v>
      </c>
      <c r="S463" s="2">
        <v>1067479.0862781301</v>
      </c>
      <c r="T463" s="2">
        <v>2238964.25</v>
      </c>
      <c r="U463" s="2">
        <v>2575166.5495207598</v>
      </c>
      <c r="V463" s="2">
        <v>2947135.05111821</v>
      </c>
      <c r="W463" s="2">
        <v>3347716.51437699</v>
      </c>
      <c r="X463" s="2">
        <v>3769757.6988817798</v>
      </c>
      <c r="Y463" s="2">
        <v>4213258.6046325797</v>
      </c>
      <c r="Z463" s="2">
        <v>4671065.99121405</v>
      </c>
      <c r="AA463" s="2">
        <v>27416211062.444099</v>
      </c>
      <c r="AB463" s="2">
        <v>31882796705.589298</v>
      </c>
      <c r="AC463" s="2">
        <v>36987415283.715698</v>
      </c>
      <c r="AD463" s="2">
        <v>42687885516.058899</v>
      </c>
      <c r="AE463" s="2">
        <v>48926903359.691399</v>
      </c>
      <c r="AF463" s="2">
        <v>55752536870.550102</v>
      </c>
      <c r="AG463" s="2">
        <v>63119592331.267502</v>
      </c>
      <c r="AH463" s="1">
        <f>(Table1[[#This Row],[2050_BUILDINGS]]/Table1[[#This Row],[2020_BUILDINGS]])-1</f>
        <v>1.1007868570488561</v>
      </c>
      <c r="AI463" s="1">
        <f>(Table1[[#This Row],[2050_DWELLINGS]]/Table1[[#This Row],[2020_DWELLINGS]])-1</f>
        <v>1.1141180572404465</v>
      </c>
      <c r="AJ463" s="1">
        <f>(Table1[[#This Row],[2050_OCCUPANTS]]/Table1[[#This Row],[2020_OCCUPANTS]])-1</f>
        <v>1.0862619808306677</v>
      </c>
      <c r="AK463" s="1">
        <f>(Table1[[#This Row],[2050_TOTAL_REPL_COST_USD]]/Table1[[#This Row],[2020_TOTAL_REPL_COST_USD]])-1</f>
        <v>1.302272629412728</v>
      </c>
      <c r="AL463"/>
      <c r="AM463"/>
    </row>
    <row r="464" spans="1:39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1249320.7064004301</v>
      </c>
      <c r="G464" s="2">
        <v>1437912.8708955001</v>
      </c>
      <c r="H464" s="2">
        <v>1647082.328283</v>
      </c>
      <c r="I464" s="2">
        <v>1872994.6344002299</v>
      </c>
      <c r="J464" s="2">
        <v>2111769.2223458099</v>
      </c>
      <c r="K464" s="2">
        <v>2363570.6841815701</v>
      </c>
      <c r="L464" s="2">
        <v>2624556.5202450198</v>
      </c>
      <c r="M464" s="2">
        <v>1307030.8631302</v>
      </c>
      <c r="N464" s="2">
        <v>1505837.71765276</v>
      </c>
      <c r="O464" s="2">
        <v>1726717.84664225</v>
      </c>
      <c r="P464" s="2">
        <v>1965683.77618833</v>
      </c>
      <c r="Q464" s="2">
        <v>2218653.96602447</v>
      </c>
      <c r="R464" s="2">
        <v>2485835.8808705001</v>
      </c>
      <c r="S464" s="2">
        <v>2763217.5491141402</v>
      </c>
      <c r="T464" s="2">
        <v>5795659.5</v>
      </c>
      <c r="U464" s="2">
        <v>6665934.2492012698</v>
      </c>
      <c r="V464" s="2">
        <v>7628791.4185303496</v>
      </c>
      <c r="W464" s="2">
        <v>8665714.5239616595</v>
      </c>
      <c r="X464" s="2">
        <v>9758187.0814696401</v>
      </c>
      <c r="Y464" s="2">
        <v>10906209.0910543</v>
      </c>
      <c r="Z464" s="2">
        <v>12091264.06869</v>
      </c>
      <c r="AA464" s="2">
        <v>70968093437.873993</v>
      </c>
      <c r="AB464" s="2">
        <v>82530050943.563507</v>
      </c>
      <c r="AC464" s="2">
        <v>95743585351.803696</v>
      </c>
      <c r="AD464" s="2">
        <v>110499508523.21899</v>
      </c>
      <c r="AE464" s="2">
        <v>126649486369.502</v>
      </c>
      <c r="AF464" s="2">
        <v>144317945211.89999</v>
      </c>
      <c r="AG464" s="2">
        <v>163387899083.62201</v>
      </c>
      <c r="AH464" s="1">
        <f>(Table1[[#This Row],[2050_BUILDINGS]]/Table1[[#This Row],[2020_BUILDINGS]])-1</f>
        <v>1.1007868570488588</v>
      </c>
      <c r="AI464" s="1">
        <f>(Table1[[#This Row],[2050_DWELLINGS]]/Table1[[#This Row],[2020_DWELLINGS]])-1</f>
        <v>1.1141180572404603</v>
      </c>
      <c r="AJ464" s="1">
        <f>(Table1[[#This Row],[2050_OCCUPANTS]]/Table1[[#This Row],[2020_OCCUPANTS]])-1</f>
        <v>1.0862619808306544</v>
      </c>
      <c r="AK464" s="1">
        <f>(Table1[[#This Row],[2050_TOTAL_REPL_COST_USD]]/Table1[[#This Row],[2020_TOTAL_REPL_COST_USD]])-1</f>
        <v>1.3022726294127236</v>
      </c>
      <c r="AL464"/>
      <c r="AM464"/>
    </row>
    <row r="465" spans="1:39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1315406.0236837</v>
      </c>
      <c r="G465" s="2">
        <v>1513974.14788547</v>
      </c>
      <c r="H465" s="2">
        <v>1734208.0420397699</v>
      </c>
      <c r="I465" s="2">
        <v>1972070.4313914101</v>
      </c>
      <c r="J465" s="2">
        <v>2223475.4786919998</v>
      </c>
      <c r="K465" s="2">
        <v>2488596.4824296501</v>
      </c>
      <c r="L465" s="2">
        <v>2763387.6862376202</v>
      </c>
      <c r="M465" s="2">
        <v>1376168.8745683201</v>
      </c>
      <c r="N465" s="2">
        <v>1585492.0152549599</v>
      </c>
      <c r="O465" s="2">
        <v>1818056.0404058101</v>
      </c>
      <c r="P465" s="2">
        <v>2069662.55070353</v>
      </c>
      <c r="Q465" s="2">
        <v>2336014.10464649</v>
      </c>
      <c r="R465" s="2">
        <v>2617329.1412157798</v>
      </c>
      <c r="S465" s="2">
        <v>2909383.46753716</v>
      </c>
      <c r="T465" s="2">
        <v>6102232.4999999898</v>
      </c>
      <c r="U465" s="2">
        <v>7018542.1725239502</v>
      </c>
      <c r="V465" s="2">
        <v>8032331.5974440798</v>
      </c>
      <c r="W465" s="2">
        <v>9124104.8242811505</v>
      </c>
      <c r="X465" s="2">
        <v>10274365.9025559</v>
      </c>
      <c r="Y465" s="2">
        <v>11483114.8322683</v>
      </c>
      <c r="Z465" s="2">
        <v>12730855.6629392</v>
      </c>
      <c r="AA465" s="2">
        <v>74722092669.459</v>
      </c>
      <c r="AB465" s="2">
        <v>86895643040.186996</v>
      </c>
      <c r="AC465" s="2">
        <v>100808133776.717</v>
      </c>
      <c r="AD465" s="2">
        <v>116344601014.67599</v>
      </c>
      <c r="AE465" s="2">
        <v>133348864237.5</v>
      </c>
      <c r="AF465" s="2">
        <v>151951931545.543</v>
      </c>
      <c r="AG465" s="2">
        <v>172030628765.33701</v>
      </c>
      <c r="AH465" s="1">
        <f>(Table1[[#This Row],[2050_BUILDINGS]]/Table1[[#This Row],[2020_BUILDINGS]])-1</f>
        <v>1.1007868570488615</v>
      </c>
      <c r="AI465" s="1">
        <f>(Table1[[#This Row],[2050_DWELLINGS]]/Table1[[#This Row],[2020_DWELLINGS]])-1</f>
        <v>1.114118057240455</v>
      </c>
      <c r="AJ465" s="1">
        <f>(Table1[[#This Row],[2050_OCCUPANTS]]/Table1[[#This Row],[2020_OCCUPANTS]])-1</f>
        <v>1.0862619808306584</v>
      </c>
      <c r="AK465" s="1">
        <f>(Table1[[#This Row],[2050_TOTAL_REPL_COST_USD]]/Table1[[#This Row],[2020_TOTAL_REPL_COST_USD]])-1</f>
        <v>1.3022726294127294</v>
      </c>
      <c r="AL465"/>
      <c r="AM465"/>
    </row>
    <row r="466" spans="1:39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477291.82877249899</v>
      </c>
      <c r="G466" s="2">
        <v>549341.78249764198</v>
      </c>
      <c r="H466" s="2">
        <v>629253.10737072397</v>
      </c>
      <c r="I466" s="2">
        <v>715560.88821234403</v>
      </c>
      <c r="J466" s="2">
        <v>806782.58906232403</v>
      </c>
      <c r="K466" s="2">
        <v>902981.09084930597</v>
      </c>
      <c r="L466" s="2">
        <v>1002688.40086208</v>
      </c>
      <c r="M466" s="2">
        <v>499339.47923021403</v>
      </c>
      <c r="N466" s="2">
        <v>575291.86413943104</v>
      </c>
      <c r="O466" s="2">
        <v>659677.14660917199</v>
      </c>
      <c r="P466" s="2">
        <v>750971.94781037106</v>
      </c>
      <c r="Q466" s="2">
        <v>847616.95170188695</v>
      </c>
      <c r="R466" s="2">
        <v>949691.41832881095</v>
      </c>
      <c r="S466" s="2">
        <v>1055662.60973363</v>
      </c>
      <c r="T466" s="2">
        <v>2214180</v>
      </c>
      <c r="U466" s="2">
        <v>2546660.7028753902</v>
      </c>
      <c r="V466" s="2">
        <v>2914511.69329073</v>
      </c>
      <c r="W466" s="2">
        <v>3310658.91373801</v>
      </c>
      <c r="X466" s="2">
        <v>3728028.3067092602</v>
      </c>
      <c r="Y466" s="2">
        <v>4166619.87220447</v>
      </c>
      <c r="Z466" s="2">
        <v>4619359.5527156498</v>
      </c>
      <c r="AA466" s="2">
        <v>27112726882.638901</v>
      </c>
      <c r="AB466" s="2">
        <v>31529869585.716599</v>
      </c>
      <c r="AC466" s="2">
        <v>36577982508.160896</v>
      </c>
      <c r="AD466" s="2">
        <v>42215351295.5588</v>
      </c>
      <c r="AE466" s="2">
        <v>48385306232.987701</v>
      </c>
      <c r="AF466" s="2">
        <v>55135383286.282799</v>
      </c>
      <c r="AG466" s="2">
        <v>62420889010.642303</v>
      </c>
      <c r="AH466" s="1">
        <f>(Table1[[#This Row],[2050_BUILDINGS]]/Table1[[#This Row],[2020_BUILDINGS]])-1</f>
        <v>1.1007868570488584</v>
      </c>
      <c r="AI466" s="1">
        <f>(Table1[[#This Row],[2050_DWELLINGS]]/Table1[[#This Row],[2020_DWELLINGS]])-1</f>
        <v>1.1141180572404337</v>
      </c>
      <c r="AJ466" s="1">
        <f>(Table1[[#This Row],[2050_OCCUPANTS]]/Table1[[#This Row],[2020_OCCUPANTS]])-1</f>
        <v>1.0862619808306686</v>
      </c>
      <c r="AK466" s="1">
        <f>(Table1[[#This Row],[2050_TOTAL_REPL_COST_USD]]/Table1[[#This Row],[2020_TOTAL_REPL_COST_USD]])-1</f>
        <v>1.3022726294127311</v>
      </c>
      <c r="AL466"/>
      <c r="AM466"/>
    </row>
    <row r="467" spans="1:39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335289.67944337998</v>
      </c>
      <c r="G467" s="2">
        <v>385903.58991099102</v>
      </c>
      <c r="H467" s="2">
        <v>442039.98463934602</v>
      </c>
      <c r="I467" s="2">
        <v>502669.78474776098</v>
      </c>
      <c r="J467" s="2">
        <v>566751.533046133</v>
      </c>
      <c r="K467" s="2">
        <v>634329.40235523705</v>
      </c>
      <c r="L467" s="2">
        <v>704372.15187877603</v>
      </c>
      <c r="M467" s="2">
        <v>350777.79218450602</v>
      </c>
      <c r="N467" s="2">
        <v>404133.09653711901</v>
      </c>
      <c r="O467" s="2">
        <v>463412.37307907001</v>
      </c>
      <c r="P467" s="2">
        <v>527545.47317491798</v>
      </c>
      <c r="Q467" s="2">
        <v>595437.00288730999</v>
      </c>
      <c r="R467" s="2">
        <v>667142.64109761501</v>
      </c>
      <c r="S467" s="2">
        <v>741585.66453620302</v>
      </c>
      <c r="T467" s="2">
        <v>1555425.125</v>
      </c>
      <c r="U467" s="2">
        <v>1788987.3642172499</v>
      </c>
      <c r="V467" s="2">
        <v>2047396.6501597399</v>
      </c>
      <c r="W467" s="2">
        <v>2325683.5734824198</v>
      </c>
      <c r="X467" s="2">
        <v>2618878.7248402499</v>
      </c>
      <c r="Y467" s="2">
        <v>2926982.1042332202</v>
      </c>
      <c r="Z467" s="2">
        <v>3245024.3023162899</v>
      </c>
      <c r="AA467" s="2">
        <v>19046245833.906601</v>
      </c>
      <c r="AB467" s="2">
        <v>22149216116.845501</v>
      </c>
      <c r="AC467" s="2">
        <v>25695432627.4305</v>
      </c>
      <c r="AD467" s="2">
        <v>29655591716.0364</v>
      </c>
      <c r="AE467" s="2">
        <v>33989883837.632</v>
      </c>
      <c r="AF467" s="2">
        <v>38731702228.359596</v>
      </c>
      <c r="AG467" s="2">
        <v>43849650476.469498</v>
      </c>
      <c r="AH467" s="1">
        <f>(Table1[[#This Row],[2050_BUILDINGS]]/Table1[[#This Row],[2020_BUILDINGS]])-1</f>
        <v>1.1007868570488539</v>
      </c>
      <c r="AI467" s="1">
        <f>(Table1[[#This Row],[2050_DWELLINGS]]/Table1[[#This Row],[2020_DWELLINGS]])-1</f>
        <v>1.1141180572404523</v>
      </c>
      <c r="AJ467" s="1">
        <f>(Table1[[#This Row],[2050_OCCUPANTS]]/Table1[[#This Row],[2020_OCCUPANTS]])-1</f>
        <v>1.0862619808306682</v>
      </c>
      <c r="AK467" s="1">
        <f>(Table1[[#This Row],[2050_TOTAL_REPL_COST_USD]]/Table1[[#This Row],[2020_TOTAL_REPL_COST_USD]])-1</f>
        <v>1.3022726294127347</v>
      </c>
      <c r="AL467"/>
      <c r="AM467"/>
    </row>
    <row r="468" spans="1:39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331807.14965753898</v>
      </c>
      <c r="G468" s="2">
        <v>381895.35217292898</v>
      </c>
      <c r="H468" s="2">
        <v>437448.678949308</v>
      </c>
      <c r="I468" s="2">
        <v>497448.73976739502</v>
      </c>
      <c r="J468" s="2">
        <v>560864.89466740203</v>
      </c>
      <c r="K468" s="2">
        <v>627740.85766336299</v>
      </c>
      <c r="L468" s="2">
        <v>697056.09907540097</v>
      </c>
      <c r="M468" s="2">
        <v>347134.39310487401</v>
      </c>
      <c r="N468" s="2">
        <v>399935.51566176699</v>
      </c>
      <c r="O468" s="2">
        <v>458599.080301749</v>
      </c>
      <c r="P468" s="2">
        <v>522066.05362711899</v>
      </c>
      <c r="Q468" s="2">
        <v>589252.41915186995</v>
      </c>
      <c r="R468" s="2">
        <v>660213.27744143596</v>
      </c>
      <c r="S468" s="2">
        <v>733883.08875222097</v>
      </c>
      <c r="T468" s="2">
        <v>1539269.5</v>
      </c>
      <c r="U468" s="2">
        <v>1770405.8146964801</v>
      </c>
      <c r="V468" s="2">
        <v>2026131.0990415299</v>
      </c>
      <c r="W468" s="2">
        <v>2301527.5591054298</v>
      </c>
      <c r="X468" s="2">
        <v>2591677.4009584598</v>
      </c>
      <c r="Y468" s="2">
        <v>2896580.62460064</v>
      </c>
      <c r="Z468" s="2">
        <v>3211319.4361022301</v>
      </c>
      <c r="AA468" s="2">
        <v>18848419528.799</v>
      </c>
      <c r="AB468" s="2">
        <v>21919160408.0387</v>
      </c>
      <c r="AC468" s="2">
        <v>25428543680.435001</v>
      </c>
      <c r="AD468" s="2">
        <v>29347570062.523899</v>
      </c>
      <c r="AE468" s="2">
        <v>33636843496.282001</v>
      </c>
      <c r="AF468" s="2">
        <v>38329410374.668999</v>
      </c>
      <c r="AG468" s="2">
        <v>43394200388.842201</v>
      </c>
      <c r="AH468" s="1">
        <f>(Table1[[#This Row],[2050_BUILDINGS]]/Table1[[#This Row],[2020_BUILDINGS]])-1</f>
        <v>1.1007868570488566</v>
      </c>
      <c r="AI468" s="1">
        <f>(Table1[[#This Row],[2050_DWELLINGS]]/Table1[[#This Row],[2020_DWELLINGS]])-1</f>
        <v>1.1141180572404559</v>
      </c>
      <c r="AJ468" s="1">
        <f>(Table1[[#This Row],[2050_OCCUPANTS]]/Table1[[#This Row],[2020_OCCUPANTS]])-1</f>
        <v>1.0862619808306668</v>
      </c>
      <c r="AK468" s="1">
        <f>(Table1[[#This Row],[2050_TOTAL_REPL_COST_USD]]/Table1[[#This Row],[2020_TOTAL_REPL_COST_USD]])-1</f>
        <v>1.3022726294127236</v>
      </c>
      <c r="AL468"/>
      <c r="AM468"/>
    </row>
    <row r="469" spans="1:39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517796.14665275102</v>
      </c>
      <c r="G469" s="2">
        <v>595960.46071891801</v>
      </c>
      <c r="H469" s="2">
        <v>682653.28384897695</v>
      </c>
      <c r="I469" s="2">
        <v>776285.38406924496</v>
      </c>
      <c r="J469" s="2">
        <v>875248.41327656701</v>
      </c>
      <c r="K469" s="2">
        <v>979610.58865084895</v>
      </c>
      <c r="L469" s="2">
        <v>1087779.33951864</v>
      </c>
      <c r="M469" s="2">
        <v>541714.82231730397</v>
      </c>
      <c r="N469" s="2">
        <v>624112.73877907195</v>
      </c>
      <c r="O469" s="2">
        <v>715659.19204521796</v>
      </c>
      <c r="P469" s="2">
        <v>814701.52510376705</v>
      </c>
      <c r="Q469" s="2">
        <v>919548.093998453</v>
      </c>
      <c r="R469" s="2">
        <v>1030284.8850032</v>
      </c>
      <c r="S469" s="2">
        <v>1145249.0877358201</v>
      </c>
      <c r="T469" s="2">
        <v>2402081.4999999902</v>
      </c>
      <c r="U469" s="2">
        <v>2762777.4440894499</v>
      </c>
      <c r="V469" s="2">
        <v>3161845.2971245898</v>
      </c>
      <c r="W469" s="2">
        <v>3591610.6773162899</v>
      </c>
      <c r="X469" s="2">
        <v>4044399.2028754</v>
      </c>
      <c r="Y469" s="2">
        <v>4520210.8738019103</v>
      </c>
      <c r="Z469" s="2">
        <v>5011371.3083067099</v>
      </c>
      <c r="AA469" s="2">
        <v>29413588623.9328</v>
      </c>
      <c r="AB469" s="2">
        <v>34205582395.8587</v>
      </c>
      <c r="AC469" s="2">
        <v>39682092282.550102</v>
      </c>
      <c r="AD469" s="2">
        <v>45797863932.951698</v>
      </c>
      <c r="AE469" s="2">
        <v>52491418481.828102</v>
      </c>
      <c r="AF469" s="2">
        <v>59814325929.865196</v>
      </c>
      <c r="AG469" s="2">
        <v>67718100021.686096</v>
      </c>
      <c r="AH469" s="1">
        <f>(Table1[[#This Row],[2050_BUILDINGS]]/Table1[[#This Row],[2020_BUILDINGS]])-1</f>
        <v>1.1007868570488535</v>
      </c>
      <c r="AI469" s="1">
        <f>(Table1[[#This Row],[2050_DWELLINGS]]/Table1[[#This Row],[2020_DWELLINGS]])-1</f>
        <v>1.1141180572404608</v>
      </c>
      <c r="AJ469" s="1">
        <f>(Table1[[#This Row],[2050_OCCUPANTS]]/Table1[[#This Row],[2020_OCCUPANTS]])-1</f>
        <v>1.0862619808306797</v>
      </c>
      <c r="AK469" s="1">
        <f>(Table1[[#This Row],[2050_TOTAL_REPL_COST_USD]]/Table1[[#This Row],[2020_TOTAL_REPL_COST_USD]])-1</f>
        <v>1.3022726294127289</v>
      </c>
      <c r="AL469"/>
      <c r="AM469"/>
    </row>
    <row r="470" spans="1:39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741746.32155183505</v>
      </c>
      <c r="G470" s="2">
        <v>853717.20586604695</v>
      </c>
      <c r="H470" s="2">
        <v>977905.23445095494</v>
      </c>
      <c r="I470" s="2">
        <v>1112033.8222485201</v>
      </c>
      <c r="J470" s="2">
        <v>1253799.0002218999</v>
      </c>
      <c r="K470" s="2">
        <v>1403298.48992153</v>
      </c>
      <c r="L470" s="2">
        <v>1558250.92358042</v>
      </c>
      <c r="M470" s="2">
        <v>776009.97879467695</v>
      </c>
      <c r="N470" s="2">
        <v>894045.52586111205</v>
      </c>
      <c r="O470" s="2">
        <v>1025186.41093768</v>
      </c>
      <c r="P470" s="2">
        <v>1167065.19218972</v>
      </c>
      <c r="Q470" s="2">
        <v>1317258.57873324</v>
      </c>
      <c r="R470" s="2">
        <v>1475889.74646055</v>
      </c>
      <c r="S470" s="2">
        <v>1640576.7087685999</v>
      </c>
      <c r="T470" s="2">
        <v>3440997.2499999902</v>
      </c>
      <c r="U470" s="2">
        <v>3957696.51757188</v>
      </c>
      <c r="V470" s="2">
        <v>4529363.7923322599</v>
      </c>
      <c r="W470" s="2">
        <v>5145005.4728434496</v>
      </c>
      <c r="X470" s="2">
        <v>5793627.9576677298</v>
      </c>
      <c r="Y470" s="2">
        <v>6475231.24680511</v>
      </c>
      <c r="Z470" s="2">
        <v>7178821.7388178902</v>
      </c>
      <c r="AA470" s="2">
        <v>42135155517.239601</v>
      </c>
      <c r="AB470" s="2">
        <v>48999717519.492302</v>
      </c>
      <c r="AC470" s="2">
        <v>56844853273.505203</v>
      </c>
      <c r="AD470" s="2">
        <v>65605735629.3536</v>
      </c>
      <c r="AE470" s="2">
        <v>75194295715.848907</v>
      </c>
      <c r="AF470" s="2">
        <v>85684407891.768204</v>
      </c>
      <c r="AG470" s="2">
        <v>97006615283.389404</v>
      </c>
      <c r="AH470" s="1">
        <f>(Table1[[#This Row],[2050_BUILDINGS]]/Table1[[#This Row],[2020_BUILDINGS]])-1</f>
        <v>1.1007868570488428</v>
      </c>
      <c r="AI470" s="1">
        <f>(Table1[[#This Row],[2050_DWELLINGS]]/Table1[[#This Row],[2020_DWELLINGS]])-1</f>
        <v>1.114118057240443</v>
      </c>
      <c r="AJ470" s="1">
        <f>(Table1[[#This Row],[2050_OCCUPANTS]]/Table1[[#This Row],[2020_OCCUPANTS]])-1</f>
        <v>1.0862619808306766</v>
      </c>
      <c r="AK470" s="1">
        <f>(Table1[[#This Row],[2050_TOTAL_REPL_COST_USD]]/Table1[[#This Row],[2020_TOTAL_REPL_COST_USD]])-1</f>
        <v>1.3022726294127276</v>
      </c>
      <c r="AL470"/>
      <c r="AM470"/>
    </row>
    <row r="471" spans="1:39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511063.67787461198</v>
      </c>
      <c r="G471" s="2">
        <v>588211.68695779005</v>
      </c>
      <c r="H471" s="2">
        <v>673777.31605833804</v>
      </c>
      <c r="I471" s="2">
        <v>766191.99665229197</v>
      </c>
      <c r="J471" s="2">
        <v>863868.292637215</v>
      </c>
      <c r="K471" s="2">
        <v>966873.53422226699</v>
      </c>
      <c r="L471" s="2">
        <v>1073635.85759403</v>
      </c>
      <c r="M471" s="2">
        <v>534671.35907123203</v>
      </c>
      <c r="N471" s="2">
        <v>615997.92457075499</v>
      </c>
      <c r="O471" s="2">
        <v>706354.07612772996</v>
      </c>
      <c r="P471" s="2">
        <v>804108.64484245097</v>
      </c>
      <c r="Q471" s="2">
        <v>907591.98178544804</v>
      </c>
      <c r="R471" s="2">
        <v>1016888.95522328</v>
      </c>
      <c r="S471" s="2">
        <v>1130358.3749017799</v>
      </c>
      <c r="T471" s="2">
        <v>2370849.2499999902</v>
      </c>
      <c r="U471" s="2">
        <v>2726855.3674121401</v>
      </c>
      <c r="V471" s="2">
        <v>3120734.4760383298</v>
      </c>
      <c r="W471" s="2">
        <v>3544911.9776357799</v>
      </c>
      <c r="X471" s="2">
        <v>3991813.27396166</v>
      </c>
      <c r="Y471" s="2">
        <v>4461438.3650159696</v>
      </c>
      <c r="Z471" s="2">
        <v>4946212.6525558997</v>
      </c>
      <c r="AA471" s="2">
        <v>29031148413.931702</v>
      </c>
      <c r="AB471" s="2">
        <v>33760835912.118198</v>
      </c>
      <c r="AC471" s="2">
        <v>39166139336.452499</v>
      </c>
      <c r="AD471" s="2">
        <v>45202392740.229897</v>
      </c>
      <c r="AE471" s="2">
        <v>51808916616.308998</v>
      </c>
      <c r="AF471" s="2">
        <v>59036610443.932297</v>
      </c>
      <c r="AG471" s="2">
        <v>66837618393.813698</v>
      </c>
      <c r="AH471" s="1">
        <f>(Table1[[#This Row],[2050_BUILDINGS]]/Table1[[#This Row],[2020_BUILDINGS]])-1</f>
        <v>1.1007868570488459</v>
      </c>
      <c r="AI471" s="1">
        <f>(Table1[[#This Row],[2050_DWELLINGS]]/Table1[[#This Row],[2020_DWELLINGS]])-1</f>
        <v>1.1141180572404421</v>
      </c>
      <c r="AJ471" s="1">
        <f>(Table1[[#This Row],[2050_OCCUPANTS]]/Table1[[#This Row],[2020_OCCUPANTS]])-1</f>
        <v>1.0862619808306748</v>
      </c>
      <c r="AK471" s="1">
        <f>(Table1[[#This Row],[2050_TOTAL_REPL_COST_USD]]/Table1[[#This Row],[2020_TOTAL_REPL_COST_USD]])-1</f>
        <v>1.3022726294127285</v>
      </c>
      <c r="AL471"/>
      <c r="AM471"/>
    </row>
    <row r="472" spans="1:39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766740.13159284298</v>
      </c>
      <c r="G472" s="2">
        <v>882483.975652672</v>
      </c>
      <c r="H472" s="2">
        <v>1010856.63165753</v>
      </c>
      <c r="I472" s="2">
        <v>1149504.8029664401</v>
      </c>
      <c r="J472" s="2">
        <v>1296046.88623176</v>
      </c>
      <c r="K472" s="2">
        <v>1450583.8958195399</v>
      </c>
      <c r="L472" s="2">
        <v>1610757.59122215</v>
      </c>
      <c r="M472" s="2">
        <v>802158.33361137798</v>
      </c>
      <c r="N472" s="2">
        <v>924171.19469440903</v>
      </c>
      <c r="O472" s="2">
        <v>1059730.98994954</v>
      </c>
      <c r="P472" s="2">
        <v>1206390.50445825</v>
      </c>
      <c r="Q472" s="2">
        <v>1361644.7923687401</v>
      </c>
      <c r="R472" s="2">
        <v>1525621.1800958901</v>
      </c>
      <c r="S472" s="2">
        <v>1695857.41785372</v>
      </c>
      <c r="T472" s="2">
        <v>3556944.75</v>
      </c>
      <c r="U472" s="2">
        <v>4091054.6645367402</v>
      </c>
      <c r="V472" s="2">
        <v>4681984.7827476002</v>
      </c>
      <c r="W472" s="2">
        <v>5318371.0638977597</v>
      </c>
      <c r="X472" s="2">
        <v>5988849.4672523905</v>
      </c>
      <c r="Y472" s="2">
        <v>6693419.9928115001</v>
      </c>
      <c r="Z472" s="2">
        <v>7420718.5998402499</v>
      </c>
      <c r="AA472" s="2">
        <v>43554937513.384804</v>
      </c>
      <c r="AB472" s="2">
        <v>50650807111.932701</v>
      </c>
      <c r="AC472" s="2">
        <v>58760291777.540604</v>
      </c>
      <c r="AD472" s="2">
        <v>67816379951.107803</v>
      </c>
      <c r="AE472" s="2">
        <v>77728035201.549896</v>
      </c>
      <c r="AF472" s="2">
        <v>88571621150.665802</v>
      </c>
      <c r="AG472" s="2">
        <v>100275340512.847</v>
      </c>
      <c r="AH472" s="1">
        <f>(Table1[[#This Row],[2050_BUILDINGS]]/Table1[[#This Row],[2020_BUILDINGS]])-1</f>
        <v>1.1007868570488495</v>
      </c>
      <c r="AI472" s="1">
        <f>(Table1[[#This Row],[2050_DWELLINGS]]/Table1[[#This Row],[2020_DWELLINGS]])-1</f>
        <v>1.1141180572404461</v>
      </c>
      <c r="AJ472" s="1">
        <f>(Table1[[#This Row],[2050_OCCUPANTS]]/Table1[[#This Row],[2020_OCCUPANTS]])-1</f>
        <v>1.0862619808306695</v>
      </c>
      <c r="AK472" s="1">
        <f>(Table1[[#This Row],[2050_TOTAL_REPL_COST_USD]]/Table1[[#This Row],[2020_TOTAL_REPL_COST_USD]])-1</f>
        <v>1.3022726294127165</v>
      </c>
      <c r="AL472"/>
      <c r="AM472"/>
    </row>
    <row r="473" spans="1:39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34569.898413504503</v>
      </c>
      <c r="G473" s="2">
        <v>39395.213922274503</v>
      </c>
      <c r="H473" s="2">
        <v>44536.983040874802</v>
      </c>
      <c r="I473" s="2">
        <v>49914.4040149102</v>
      </c>
      <c r="J473" s="2">
        <v>55596.086977435603</v>
      </c>
      <c r="K473" s="2">
        <v>61598.107182465901</v>
      </c>
      <c r="L473" s="2">
        <v>67697.506152012298</v>
      </c>
      <c r="M473" s="2">
        <v>36505.519877101302</v>
      </c>
      <c r="N473" s="2">
        <v>41628.725848585898</v>
      </c>
      <c r="O473" s="2">
        <v>47091.764712113298</v>
      </c>
      <c r="P473" s="2">
        <v>52809.590052870801</v>
      </c>
      <c r="Q473" s="2">
        <v>58855.358279218402</v>
      </c>
      <c r="R473" s="2">
        <v>65244.382573376497</v>
      </c>
      <c r="S473" s="2">
        <v>71739.625821141293</v>
      </c>
      <c r="T473" s="2">
        <v>141697.59375</v>
      </c>
      <c r="U473" s="2">
        <v>161200.058266129</v>
      </c>
      <c r="V473" s="2">
        <v>181921.42681451599</v>
      </c>
      <c r="W473" s="2">
        <v>203556.97338709599</v>
      </c>
      <c r="X473" s="2">
        <v>226411.42399193501</v>
      </c>
      <c r="Y473" s="2">
        <v>250484.77862903199</v>
      </c>
      <c r="Z473" s="2">
        <v>274862.859274193</v>
      </c>
      <c r="AA473" s="2">
        <v>1994805133.45613</v>
      </c>
      <c r="AB473" s="2">
        <v>2315875003.3952599</v>
      </c>
      <c r="AC473" s="2">
        <v>2666854314.2318201</v>
      </c>
      <c r="AD473" s="2">
        <v>3039220387.4689898</v>
      </c>
      <c r="AE473" s="2">
        <v>3433568565.3969102</v>
      </c>
      <c r="AF473" s="2">
        <v>3860339157.3837299</v>
      </c>
      <c r="AG473" s="2">
        <v>4306579886.9238701</v>
      </c>
      <c r="AH473" s="1">
        <f>(Table1[[#This Row],[2050_BUILDINGS]]/Table1[[#This Row],[2020_BUILDINGS]])-1</f>
        <v>0.95827900164053448</v>
      </c>
      <c r="AI473" s="1">
        <f>(Table1[[#This Row],[2050_DWELLINGS]]/Table1[[#This Row],[2020_DWELLINGS]])-1</f>
        <v>0.96517200858002772</v>
      </c>
      <c r="AJ473" s="1">
        <f>(Table1[[#This Row],[2050_OCCUPANTS]]/Table1[[#This Row],[2020_OCCUPANTS]])-1</f>
        <v>0.93978494623655529</v>
      </c>
      <c r="AK473" s="1">
        <f>(Table1[[#This Row],[2050_TOTAL_REPL_COST_USD]]/Table1[[#This Row],[2020_TOTAL_REPL_COST_USD]])-1</f>
        <v>1.1588975357519957</v>
      </c>
      <c r="AL473"/>
      <c r="AM473"/>
    </row>
    <row r="474" spans="1:39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15544.7772934124</v>
      </c>
      <c r="G474" s="2">
        <v>17714.5393811418</v>
      </c>
      <c r="H474" s="2">
        <v>20026.598701847299</v>
      </c>
      <c r="I474" s="2">
        <v>22444.621759203201</v>
      </c>
      <c r="J474" s="2">
        <v>24999.4599380082</v>
      </c>
      <c r="K474" s="2">
        <v>27698.3416726826</v>
      </c>
      <c r="L474" s="2">
        <v>30441.010958867999</v>
      </c>
      <c r="M474" s="2">
        <v>16415.1531393595</v>
      </c>
      <c r="N474" s="2">
        <v>18718.865314107999</v>
      </c>
      <c r="O474" s="2">
        <v>21175.387501793</v>
      </c>
      <c r="P474" s="2">
        <v>23746.477542658798</v>
      </c>
      <c r="Q474" s="2">
        <v>26465.031109754302</v>
      </c>
      <c r="R474" s="2">
        <v>29337.9339626043</v>
      </c>
      <c r="S474" s="2">
        <v>32258.599466023901</v>
      </c>
      <c r="T474" s="2">
        <v>63716.0546875</v>
      </c>
      <c r="U474" s="2">
        <v>72485.576192876295</v>
      </c>
      <c r="V474" s="2">
        <v>81803.192792338596</v>
      </c>
      <c r="W474" s="2">
        <v>91531.880712365601</v>
      </c>
      <c r="X474" s="2">
        <v>101808.663726478</v>
      </c>
      <c r="Y474" s="2">
        <v>112633.541834677</v>
      </c>
      <c r="Z474" s="2">
        <v>123595.443716397</v>
      </c>
      <c r="AA474" s="2">
        <v>896988506.37113702</v>
      </c>
      <c r="AB474" s="2">
        <v>1041361497.11961</v>
      </c>
      <c r="AC474" s="2">
        <v>1199183633.48488</v>
      </c>
      <c r="AD474" s="2">
        <v>1366622588.9269099</v>
      </c>
      <c r="AE474" s="2">
        <v>1543946066.38202</v>
      </c>
      <c r="AF474" s="2">
        <v>1735848678.54652</v>
      </c>
      <c r="AG474" s="2">
        <v>1936506276.0025001</v>
      </c>
      <c r="AH474" s="1">
        <f>(Table1[[#This Row],[2050_BUILDINGS]]/Table1[[#This Row],[2020_BUILDINGS]])-1</f>
        <v>0.95827900164052893</v>
      </c>
      <c r="AI474" s="1">
        <f>(Table1[[#This Row],[2050_DWELLINGS]]/Table1[[#This Row],[2020_DWELLINGS]])-1</f>
        <v>0.9651720085800306</v>
      </c>
      <c r="AJ474" s="1">
        <f>(Table1[[#This Row],[2050_OCCUPANTS]]/Table1[[#This Row],[2020_OCCUPANTS]])-1</f>
        <v>0.93978494623654574</v>
      </c>
      <c r="AK474" s="1">
        <f>(Table1[[#This Row],[2050_TOTAL_REPL_COST_USD]]/Table1[[#This Row],[2020_TOTAL_REPL_COST_USD]])-1</f>
        <v>1.1588975357519833</v>
      </c>
      <c r="AL474"/>
      <c r="AM474"/>
    </row>
    <row r="475" spans="1:39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21306.322198329799</v>
      </c>
      <c r="G475" s="2">
        <v>24280.2889051075</v>
      </c>
      <c r="H475" s="2">
        <v>27449.294153544201</v>
      </c>
      <c r="I475" s="2">
        <v>30763.537733273599</v>
      </c>
      <c r="J475" s="2">
        <v>34265.305843215101</v>
      </c>
      <c r="K475" s="2">
        <v>37964.506078044396</v>
      </c>
      <c r="L475" s="2">
        <v>41723.723363176701</v>
      </c>
      <c r="M475" s="2">
        <v>22499.295751913702</v>
      </c>
      <c r="N475" s="2">
        <v>25656.860052832199</v>
      </c>
      <c r="O475" s="2">
        <v>29023.872151509298</v>
      </c>
      <c r="P475" s="2">
        <v>32547.915743617901</v>
      </c>
      <c r="Q475" s="2">
        <v>36274.079015091898</v>
      </c>
      <c r="R475" s="2">
        <v>40211.799876056699</v>
      </c>
      <c r="S475" s="2">
        <v>44214.986224424298</v>
      </c>
      <c r="T475" s="2">
        <v>87331.890624999898</v>
      </c>
      <c r="U475" s="2">
        <v>99351.763743279604</v>
      </c>
      <c r="V475" s="2">
        <v>112122.87893145101</v>
      </c>
      <c r="W475" s="2">
        <v>125457.425672043</v>
      </c>
      <c r="X475" s="2">
        <v>139543.214482526</v>
      </c>
      <c r="Y475" s="2">
        <v>154380.24536290299</v>
      </c>
      <c r="Z475" s="2">
        <v>169405.08676075199</v>
      </c>
      <c r="AA475" s="2">
        <v>1229449979.51441</v>
      </c>
      <c r="AB475" s="2">
        <v>1427333641.63205</v>
      </c>
      <c r="AC475" s="2">
        <v>1643651265.48455</v>
      </c>
      <c r="AD475" s="2">
        <v>1873150103.96012</v>
      </c>
      <c r="AE475" s="2">
        <v>2116197081.9047899</v>
      </c>
      <c r="AF475" s="2">
        <v>2379226831.91676</v>
      </c>
      <c r="AG475" s="2">
        <v>2654256531.1040101</v>
      </c>
      <c r="AH475" s="1">
        <f>(Table1[[#This Row],[2050_BUILDINGS]]/Table1[[#This Row],[2020_BUILDINGS]])-1</f>
        <v>0.95827900164052804</v>
      </c>
      <c r="AI475" s="1">
        <f>(Table1[[#This Row],[2050_DWELLINGS]]/Table1[[#This Row],[2020_DWELLINGS]])-1</f>
        <v>0.96517200858002616</v>
      </c>
      <c r="AJ475" s="1">
        <f>(Table1[[#This Row],[2050_OCCUPANTS]]/Table1[[#This Row],[2020_OCCUPANTS]])-1</f>
        <v>0.93978494623655351</v>
      </c>
      <c r="AK475" s="1">
        <f>(Table1[[#This Row],[2050_TOTAL_REPL_COST_USD]]/Table1[[#This Row],[2020_TOTAL_REPL_COST_USD]])-1</f>
        <v>1.1588975357520028</v>
      </c>
      <c r="AL475"/>
      <c r="AM475"/>
    </row>
    <row r="476" spans="1:39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340382.41491413402</v>
      </c>
      <c r="G476" s="2">
        <v>387893.47572061198</v>
      </c>
      <c r="H476" s="2">
        <v>438520.40463389899</v>
      </c>
      <c r="I476" s="2">
        <v>491467.61076271598</v>
      </c>
      <c r="J476" s="2">
        <v>547410.64375715004</v>
      </c>
      <c r="K476" s="2">
        <v>606507.78391401796</v>
      </c>
      <c r="L476" s="2">
        <v>666563.73565404397</v>
      </c>
      <c r="M476" s="2">
        <v>359440.94671130303</v>
      </c>
      <c r="N476" s="2">
        <v>409885.09901448799</v>
      </c>
      <c r="O476" s="2">
        <v>463675.31670314597</v>
      </c>
      <c r="P476" s="2">
        <v>519974.21507607301</v>
      </c>
      <c r="Q476" s="2">
        <v>579502.10735623795</v>
      </c>
      <c r="R476" s="2">
        <v>642409.77032296103</v>
      </c>
      <c r="S476" s="2">
        <v>706363.28721455997</v>
      </c>
      <c r="T476" s="2">
        <v>1395184</v>
      </c>
      <c r="U476" s="2">
        <v>1587209.32473118</v>
      </c>
      <c r="V476" s="2">
        <v>1791236.23225806</v>
      </c>
      <c r="W476" s="2">
        <v>2004264.32688172</v>
      </c>
      <c r="X476" s="2">
        <v>2229294.0043010698</v>
      </c>
      <c r="Y476" s="2">
        <v>2466325.2645161301</v>
      </c>
      <c r="Z476" s="2">
        <v>2706356.9204301001</v>
      </c>
      <c r="AA476" s="2">
        <v>19641266528.6763</v>
      </c>
      <c r="AB476" s="2">
        <v>22802587293.314701</v>
      </c>
      <c r="AC476" s="2">
        <v>26258402638.169102</v>
      </c>
      <c r="AD476" s="2">
        <v>29924796496.909698</v>
      </c>
      <c r="AE476" s="2">
        <v>33807630733.6357</v>
      </c>
      <c r="AF476" s="2">
        <v>38009702807.358101</v>
      </c>
      <c r="AG476" s="2">
        <v>42403481907.807602</v>
      </c>
      <c r="AH476" s="1">
        <f>(Table1[[#This Row],[2050_BUILDINGS]]/Table1[[#This Row],[2020_BUILDINGS]])-1</f>
        <v>0.9582790016405327</v>
      </c>
      <c r="AI476" s="1">
        <f>(Table1[[#This Row],[2050_DWELLINGS]]/Table1[[#This Row],[2020_DWELLINGS]])-1</f>
        <v>0.96517200858003305</v>
      </c>
      <c r="AJ476" s="1">
        <f>(Table1[[#This Row],[2050_OCCUPANTS]]/Table1[[#This Row],[2020_OCCUPANTS]])-1</f>
        <v>0.93978494623655373</v>
      </c>
      <c r="AK476" s="1">
        <f>(Table1[[#This Row],[2050_TOTAL_REPL_COST_USD]]/Table1[[#This Row],[2020_TOTAL_REPL_COST_USD]])-1</f>
        <v>1.158897535752005</v>
      </c>
      <c r="AL476"/>
      <c r="AM476"/>
    </row>
    <row r="477" spans="1:39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6682.1916451494399</v>
      </c>
      <c r="G477" s="2">
        <v>7614.90144348999</v>
      </c>
      <c r="H477" s="2">
        <v>8608.7801710067506</v>
      </c>
      <c r="I477" s="2">
        <v>9648.2092452649995</v>
      </c>
      <c r="J477" s="2">
        <v>10746.4506681482</v>
      </c>
      <c r="K477" s="2">
        <v>11906.611707337201</v>
      </c>
      <c r="L477" s="2">
        <v>13085.5955836339</v>
      </c>
      <c r="M477" s="2">
        <v>7056.3377712822603</v>
      </c>
      <c r="N477" s="2">
        <v>8046.6283335958897</v>
      </c>
      <c r="O477" s="2">
        <v>9102.6069255586808</v>
      </c>
      <c r="P477" s="2">
        <v>10207.834492716</v>
      </c>
      <c r="Q477" s="2">
        <v>11376.451809648201</v>
      </c>
      <c r="R477" s="2">
        <v>12611.4188392997</v>
      </c>
      <c r="S477" s="2">
        <v>13866.917471209899</v>
      </c>
      <c r="T477" s="2">
        <v>27389.449218749902</v>
      </c>
      <c r="U477" s="2">
        <v>31159.179863911198</v>
      </c>
      <c r="V477" s="2">
        <v>35164.518674395098</v>
      </c>
      <c r="W477" s="2">
        <v>39346.5636088709</v>
      </c>
      <c r="X477" s="2">
        <v>43764.216708669301</v>
      </c>
      <c r="Y477" s="2">
        <v>48417.477973790301</v>
      </c>
      <c r="Z477" s="2">
        <v>53129.6412802419</v>
      </c>
      <c r="AA477" s="2">
        <v>385586038.95910197</v>
      </c>
      <c r="AB477" s="2">
        <v>447647268.55121398</v>
      </c>
      <c r="AC477" s="2">
        <v>515489846.23076499</v>
      </c>
      <c r="AD477" s="2">
        <v>587466380.08573604</v>
      </c>
      <c r="AE477" s="2">
        <v>663691946.858024</v>
      </c>
      <c r="AF477" s="2">
        <v>746184607.09262395</v>
      </c>
      <c r="AG477" s="2">
        <v>832440749.32917905</v>
      </c>
      <c r="AH477" s="1">
        <f>(Table1[[#This Row],[2050_BUILDINGS]]/Table1[[#This Row],[2020_BUILDINGS]])-1</f>
        <v>0.95827900164052471</v>
      </c>
      <c r="AI477" s="1">
        <f>(Table1[[#This Row],[2050_DWELLINGS]]/Table1[[#This Row],[2020_DWELLINGS]])-1</f>
        <v>0.96517200858003105</v>
      </c>
      <c r="AJ477" s="1">
        <f>(Table1[[#This Row],[2050_OCCUPANTS]]/Table1[[#This Row],[2020_OCCUPANTS]])-1</f>
        <v>0.93978494623656483</v>
      </c>
      <c r="AK477" s="1">
        <f>(Table1[[#This Row],[2050_TOTAL_REPL_COST_USD]]/Table1[[#This Row],[2020_TOTAL_REPL_COST_USD]])-1</f>
        <v>1.1588975357519979</v>
      </c>
      <c r="AL477"/>
      <c r="AM477"/>
    </row>
    <row r="478" spans="1:39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91335.826423799503</v>
      </c>
      <c r="G478" s="2">
        <v>104084.61077015199</v>
      </c>
      <c r="H478" s="2">
        <v>117669.48527890199</v>
      </c>
      <c r="I478" s="2">
        <v>131876.96667839499</v>
      </c>
      <c r="J478" s="2">
        <v>146888.32721677399</v>
      </c>
      <c r="K478" s="2">
        <v>162746.03871715401</v>
      </c>
      <c r="L478" s="2">
        <v>178861.03098321101</v>
      </c>
      <c r="M478" s="2">
        <v>96449.858982026199</v>
      </c>
      <c r="N478" s="2">
        <v>109985.68849901699</v>
      </c>
      <c r="O478" s="2">
        <v>124419.377699292</v>
      </c>
      <c r="P478" s="2">
        <v>139526.228653792</v>
      </c>
      <c r="Q478" s="2">
        <v>155499.52515339901</v>
      </c>
      <c r="R478" s="2">
        <v>172379.72558004301</v>
      </c>
      <c r="S478" s="2">
        <v>189540.56310296801</v>
      </c>
      <c r="T478" s="2">
        <v>374373.875</v>
      </c>
      <c r="U478" s="2">
        <v>425900.60188172001</v>
      </c>
      <c r="V478" s="2">
        <v>480647.74919354799</v>
      </c>
      <c r="W478" s="2">
        <v>537810.21182795602</v>
      </c>
      <c r="X478" s="2">
        <v>598193.09489247296</v>
      </c>
      <c r="Y478" s="2">
        <v>661796.39838709601</v>
      </c>
      <c r="Z478" s="2">
        <v>726204.80698924698</v>
      </c>
      <c r="AA478" s="2">
        <v>5270399503.0393</v>
      </c>
      <c r="AB478" s="2">
        <v>6118686112.3865995</v>
      </c>
      <c r="AC478" s="2">
        <v>7045995328.9040003</v>
      </c>
      <c r="AD478" s="2">
        <v>8029809704.7662096</v>
      </c>
      <c r="AE478" s="2">
        <v>9071702171.4127197</v>
      </c>
      <c r="AF478" s="2">
        <v>10199256676.960899</v>
      </c>
      <c r="AG478" s="2">
        <v>11378252499.540001</v>
      </c>
      <c r="AH478" s="1">
        <f>(Table1[[#This Row],[2050_BUILDINGS]]/Table1[[#This Row],[2020_BUILDINGS]])-1</f>
        <v>0.95827900164053204</v>
      </c>
      <c r="AI478" s="1">
        <f>(Table1[[#This Row],[2050_DWELLINGS]]/Table1[[#This Row],[2020_DWELLINGS]])-1</f>
        <v>0.96517200858001906</v>
      </c>
      <c r="AJ478" s="1">
        <f>(Table1[[#This Row],[2050_OCCUPANTS]]/Table1[[#This Row],[2020_OCCUPANTS]])-1</f>
        <v>0.93978494623655817</v>
      </c>
      <c r="AK478" s="1">
        <f>(Table1[[#This Row],[2050_TOTAL_REPL_COST_USD]]/Table1[[#This Row],[2020_TOTAL_REPL_COST_USD]])-1</f>
        <v>1.1588975357519793</v>
      </c>
      <c r="AL478"/>
      <c r="AM478"/>
    </row>
    <row r="479" spans="1:39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98272.3305953542</v>
      </c>
      <c r="G479" s="2">
        <v>111989.32204359899</v>
      </c>
      <c r="H479" s="2">
        <v>126605.90056587401</v>
      </c>
      <c r="I479" s="2">
        <v>141892.36989215799</v>
      </c>
      <c r="J479" s="2">
        <v>158043.76900107699</v>
      </c>
      <c r="K479" s="2">
        <v>175105.79524059599</v>
      </c>
      <c r="L479" s="2">
        <v>192444.64144715801</v>
      </c>
      <c r="M479" s="2">
        <v>103774.748626867</v>
      </c>
      <c r="N479" s="2">
        <v>118338.557432887</v>
      </c>
      <c r="O479" s="2">
        <v>133868.413923357</v>
      </c>
      <c r="P479" s="2">
        <v>150122.55547310199</v>
      </c>
      <c r="Q479" s="2">
        <v>167308.94482073199</v>
      </c>
      <c r="R479" s="2">
        <v>185471.11296213401</v>
      </c>
      <c r="S479" s="2">
        <v>203935.23119894799</v>
      </c>
      <c r="T479" s="2">
        <v>402805.71875</v>
      </c>
      <c r="U479" s="2">
        <v>458245.64563172002</v>
      </c>
      <c r="V479" s="2">
        <v>517150.56794354803</v>
      </c>
      <c r="W479" s="2">
        <v>578654.23682795605</v>
      </c>
      <c r="X479" s="2">
        <v>643622.90114247205</v>
      </c>
      <c r="Y479" s="2">
        <v>712056.56088709598</v>
      </c>
      <c r="Z479" s="2">
        <v>781356.46948924696</v>
      </c>
      <c r="AA479" s="2">
        <v>5670660272.2248898</v>
      </c>
      <c r="AB479" s="2">
        <v>6583370053.0132599</v>
      </c>
      <c r="AC479" s="2">
        <v>7581103817.0553904</v>
      </c>
      <c r="AD479" s="2">
        <v>8639634027.7592106</v>
      </c>
      <c r="AE479" s="2">
        <v>9760653072.9256496</v>
      </c>
      <c r="AF479" s="2">
        <v>10973839765.0716</v>
      </c>
      <c r="AG479" s="2">
        <v>12242374487.792999</v>
      </c>
      <c r="AH479" s="1">
        <f>(Table1[[#This Row],[2050_BUILDINGS]]/Table1[[#This Row],[2020_BUILDINGS]])-1</f>
        <v>0.95827900164052671</v>
      </c>
      <c r="AI479" s="1">
        <f>(Table1[[#This Row],[2050_DWELLINGS]]/Table1[[#This Row],[2020_DWELLINGS]])-1</f>
        <v>0.9651720085800306</v>
      </c>
      <c r="AJ479" s="1">
        <f>(Table1[[#This Row],[2050_OCCUPANTS]]/Table1[[#This Row],[2020_OCCUPANTS]])-1</f>
        <v>0.93978494623655817</v>
      </c>
      <c r="AK479" s="1">
        <f>(Table1[[#This Row],[2050_TOTAL_REPL_COST_USD]]/Table1[[#This Row],[2020_TOTAL_REPL_COST_USD]])-1</f>
        <v>1.158897535751986</v>
      </c>
      <c r="AL479"/>
      <c r="AM479"/>
    </row>
    <row r="480" spans="1:39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15314.578679369501</v>
      </c>
      <c r="G480" s="2">
        <v>17452.209317675701</v>
      </c>
      <c r="H480" s="2">
        <v>19730.0299457859</v>
      </c>
      <c r="I480" s="2">
        <v>22112.245120788801</v>
      </c>
      <c r="J480" s="2">
        <v>24629.249357250101</v>
      </c>
      <c r="K480" s="2">
        <v>27288.1640455616</v>
      </c>
      <c r="L480" s="2">
        <v>29990.217846781099</v>
      </c>
      <c r="M480" s="2">
        <v>16172.065352982299</v>
      </c>
      <c r="N480" s="2">
        <v>18441.6624458759</v>
      </c>
      <c r="O480" s="2">
        <v>20861.806627475798</v>
      </c>
      <c r="P480" s="2">
        <v>23394.822056347199</v>
      </c>
      <c r="Q480" s="2">
        <v>26073.117261966399</v>
      </c>
      <c r="R480" s="2">
        <v>28903.476034414201</v>
      </c>
      <c r="S480" s="2">
        <v>31780.890152607699</v>
      </c>
      <c r="T480" s="2">
        <v>62772.5</v>
      </c>
      <c r="U480" s="2">
        <v>71412.155913978495</v>
      </c>
      <c r="V480" s="2">
        <v>80591.790322580593</v>
      </c>
      <c r="W480" s="2">
        <v>90176.408602150506</v>
      </c>
      <c r="X480" s="2">
        <v>100301.00537634399</v>
      </c>
      <c r="Y480" s="2">
        <v>110965.580645161</v>
      </c>
      <c r="Z480" s="2">
        <v>121765.15053763401</v>
      </c>
      <c r="AA480" s="2">
        <v>883705233.98443401</v>
      </c>
      <c r="AB480" s="2">
        <v>1025940242.19715</v>
      </c>
      <c r="AC480" s="2">
        <v>1181425231.0838301</v>
      </c>
      <c r="AD480" s="2">
        <v>1346384626.0437801</v>
      </c>
      <c r="AE480" s="2">
        <v>1521082165.6692901</v>
      </c>
      <c r="AF480" s="2">
        <v>1710142941.3431399</v>
      </c>
      <c r="AG480" s="2">
        <v>1907829051.98013</v>
      </c>
      <c r="AH480" s="1">
        <f>(Table1[[#This Row],[2050_BUILDINGS]]/Table1[[#This Row],[2020_BUILDINGS]])-1</f>
        <v>0.95827900164053315</v>
      </c>
      <c r="AI480" s="1">
        <f>(Table1[[#This Row],[2050_DWELLINGS]]/Table1[[#This Row],[2020_DWELLINGS]])-1</f>
        <v>0.96517200858002772</v>
      </c>
      <c r="AJ480" s="1">
        <f>(Table1[[#This Row],[2050_OCCUPANTS]]/Table1[[#This Row],[2020_OCCUPANTS]])-1</f>
        <v>0.93978494623655284</v>
      </c>
      <c r="AK480" s="1">
        <f>(Table1[[#This Row],[2050_TOTAL_REPL_COST_USD]]/Table1[[#This Row],[2020_TOTAL_REPL_COST_USD]])-1</f>
        <v>1.1588975357519895</v>
      </c>
      <c r="AL480"/>
      <c r="AM480"/>
    </row>
    <row r="481" spans="1:39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90651.895906061603</v>
      </c>
      <c r="G481" s="2">
        <v>103305.216259587</v>
      </c>
      <c r="H481" s="2">
        <v>116788.366060521</v>
      </c>
      <c r="I481" s="2">
        <v>130889.46061829101</v>
      </c>
      <c r="J481" s="2">
        <v>145788.414798871</v>
      </c>
      <c r="K481" s="2">
        <v>161527.38239271101</v>
      </c>
      <c r="L481" s="2">
        <v>177521.70421174401</v>
      </c>
      <c r="M481" s="2">
        <v>95727.634148988203</v>
      </c>
      <c r="N481" s="2">
        <v>109162.10621127499</v>
      </c>
      <c r="O481" s="2">
        <v>123487.714706375</v>
      </c>
      <c r="P481" s="2">
        <v>138481.44426263301</v>
      </c>
      <c r="Q481" s="2">
        <v>154335.13134529299</v>
      </c>
      <c r="R481" s="2">
        <v>171088.931380444</v>
      </c>
      <c r="S481" s="2">
        <v>188121.26707718099</v>
      </c>
      <c r="T481" s="2">
        <v>371570.53125</v>
      </c>
      <c r="U481" s="2">
        <v>422711.42157258</v>
      </c>
      <c r="V481" s="2">
        <v>477048.61754032201</v>
      </c>
      <c r="W481" s="2">
        <v>533783.042741935</v>
      </c>
      <c r="X481" s="2">
        <v>593713.77358870895</v>
      </c>
      <c r="Y481" s="2">
        <v>656840.81008064502</v>
      </c>
      <c r="Z481" s="2">
        <v>720766.92298387096</v>
      </c>
      <c r="AA481" s="2">
        <v>5230934298.6180496</v>
      </c>
      <c r="AB481" s="2">
        <v>6072868864.9321003</v>
      </c>
      <c r="AC481" s="2">
        <v>6993234310.3425102</v>
      </c>
      <c r="AD481" s="2">
        <v>7969681799.6084299</v>
      </c>
      <c r="AE481" s="2">
        <v>9003772485.9235992</v>
      </c>
      <c r="AF481" s="2">
        <v>10122883766.431299</v>
      </c>
      <c r="AG481" s="2">
        <v>11293051166.9671</v>
      </c>
      <c r="AH481" s="1">
        <f>(Table1[[#This Row],[2050_BUILDINGS]]/Table1[[#This Row],[2020_BUILDINGS]])-1</f>
        <v>0.95827900164053492</v>
      </c>
      <c r="AI481" s="1">
        <f>(Table1[[#This Row],[2050_DWELLINGS]]/Table1[[#This Row],[2020_DWELLINGS]])-1</f>
        <v>0.9651720085800255</v>
      </c>
      <c r="AJ481" s="1">
        <f>(Table1[[#This Row],[2050_OCCUPANTS]]/Table1[[#This Row],[2020_OCCUPANTS]])-1</f>
        <v>0.93978494623655906</v>
      </c>
      <c r="AK481" s="1">
        <f>(Table1[[#This Row],[2050_TOTAL_REPL_COST_USD]]/Table1[[#This Row],[2020_TOTAL_REPL_COST_USD]])-1</f>
        <v>1.1588975357519953</v>
      </c>
      <c r="AL481"/>
      <c r="AM481"/>
    </row>
    <row r="482" spans="1:39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85788.004564141898</v>
      </c>
      <c r="G482" s="2">
        <v>97762.416057583701</v>
      </c>
      <c r="H482" s="2">
        <v>110522.13283019399</v>
      </c>
      <c r="I482" s="2">
        <v>123866.638780019</v>
      </c>
      <c r="J482" s="2">
        <v>137966.19551261101</v>
      </c>
      <c r="K482" s="2">
        <v>152860.69507359501</v>
      </c>
      <c r="L482" s="2">
        <v>167996.84793059999</v>
      </c>
      <c r="M482" s="2">
        <v>90591.406094781603</v>
      </c>
      <c r="N482" s="2">
        <v>103305.05691340999</v>
      </c>
      <c r="O482" s="2">
        <v>116862.030594747</v>
      </c>
      <c r="P482" s="2">
        <v>131051.27756801101</v>
      </c>
      <c r="Q482" s="2">
        <v>146054.341389368</v>
      </c>
      <c r="R482" s="2">
        <v>161909.222961527</v>
      </c>
      <c r="S482" s="2">
        <v>178027.69547537001</v>
      </c>
      <c r="T482" s="2">
        <v>351634.0625</v>
      </c>
      <c r="U482" s="2">
        <v>400031.00873655902</v>
      </c>
      <c r="V482" s="2">
        <v>451452.76411290298</v>
      </c>
      <c r="W482" s="2">
        <v>505143.12634408497</v>
      </c>
      <c r="X482" s="2">
        <v>561858.29771505296</v>
      </c>
      <c r="Y482" s="2">
        <v>621598.27822580596</v>
      </c>
      <c r="Z482" s="2">
        <v>682094.46102150495</v>
      </c>
      <c r="AA482" s="2">
        <v>4950270603.82269</v>
      </c>
      <c r="AB482" s="2">
        <v>5747031506.5676804</v>
      </c>
      <c r="AC482" s="2">
        <v>6618015110.85285</v>
      </c>
      <c r="AD482" s="2">
        <v>7542071699.2842102</v>
      </c>
      <c r="AE482" s="2">
        <v>8520678662.00313</v>
      </c>
      <c r="AF482" s="2">
        <v>9579744472.8214893</v>
      </c>
      <c r="AG482" s="2">
        <v>10687127007.8983</v>
      </c>
      <c r="AH482" s="1">
        <f>(Table1[[#This Row],[2050_BUILDINGS]]/Table1[[#This Row],[2020_BUILDINGS]])-1</f>
        <v>0.95827900164051805</v>
      </c>
      <c r="AI482" s="1">
        <f>(Table1[[#This Row],[2050_DWELLINGS]]/Table1[[#This Row],[2020_DWELLINGS]])-1</f>
        <v>0.9651720085800175</v>
      </c>
      <c r="AJ482" s="1">
        <f>(Table1[[#This Row],[2050_OCCUPANTS]]/Table1[[#This Row],[2020_OCCUPANTS]])-1</f>
        <v>0.93978494623655795</v>
      </c>
      <c r="AK482" s="1">
        <f>(Table1[[#This Row],[2050_TOTAL_REPL_COST_USD]]/Table1[[#This Row],[2020_TOTAL_REPL_COST_USD]])-1</f>
        <v>1.158897535751986</v>
      </c>
      <c r="AL482"/>
      <c r="AM482"/>
    </row>
    <row r="483" spans="1:39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154369.034877445</v>
      </c>
      <c r="G483" s="2">
        <v>175916.08396501199</v>
      </c>
      <c r="H483" s="2">
        <v>198876.23059046199</v>
      </c>
      <c r="I483" s="2">
        <v>222888.66117276601</v>
      </c>
      <c r="J483" s="2">
        <v>248259.74861171699</v>
      </c>
      <c r="K483" s="2">
        <v>275061.27563048003</v>
      </c>
      <c r="L483" s="2">
        <v>302297.63950401498</v>
      </c>
      <c r="M483" s="2">
        <v>163012.39314391799</v>
      </c>
      <c r="N483" s="2">
        <v>185889.64756441399</v>
      </c>
      <c r="O483" s="2">
        <v>210284.39778246099</v>
      </c>
      <c r="P483" s="2">
        <v>235816.87603543999</v>
      </c>
      <c r="Q483" s="2">
        <v>262813.75624118099</v>
      </c>
      <c r="R483" s="2">
        <v>291343.41815399902</v>
      </c>
      <c r="S483" s="2">
        <v>320347.39205807098</v>
      </c>
      <c r="T483" s="2">
        <v>632738.93749999895</v>
      </c>
      <c r="U483" s="2">
        <v>719825.58696236496</v>
      </c>
      <c r="V483" s="2">
        <v>812355.152016129</v>
      </c>
      <c r="W483" s="2">
        <v>908966.90376343997</v>
      </c>
      <c r="X483" s="2">
        <v>1011021.57110215</v>
      </c>
      <c r="Y483" s="2">
        <v>1118519.1540322499</v>
      </c>
      <c r="Z483" s="2">
        <v>1227377.4658602099</v>
      </c>
      <c r="AA483" s="2">
        <v>8907638071.0422497</v>
      </c>
      <c r="AB483" s="2">
        <v>10341349138.3379</v>
      </c>
      <c r="AC483" s="2">
        <v>11908618351.2155</v>
      </c>
      <c r="AD483" s="2">
        <v>13571388390.6054</v>
      </c>
      <c r="AE483" s="2">
        <v>15332317708.483601</v>
      </c>
      <c r="AF483" s="2">
        <v>17238026646.677799</v>
      </c>
      <c r="AG483" s="2">
        <v>19230677880.943699</v>
      </c>
      <c r="AH483" s="1">
        <f>(Table1[[#This Row],[2050_BUILDINGS]]/Table1[[#This Row],[2020_BUILDINGS]])-1</f>
        <v>0.95827900164052893</v>
      </c>
      <c r="AI483" s="1">
        <f>(Table1[[#This Row],[2050_DWELLINGS]]/Table1[[#This Row],[2020_DWELLINGS]])-1</f>
        <v>0.96517200858003105</v>
      </c>
      <c r="AJ483" s="1">
        <f>(Table1[[#This Row],[2050_OCCUPANTS]]/Table1[[#This Row],[2020_OCCUPANTS]])-1</f>
        <v>0.93978494623655418</v>
      </c>
      <c r="AK483" s="1">
        <f>(Table1[[#This Row],[2050_TOTAL_REPL_COST_USD]]/Table1[[#This Row],[2020_TOTAL_REPL_COST_USD]])-1</f>
        <v>1.1588975357519873</v>
      </c>
      <c r="AL483"/>
      <c r="AM483"/>
    </row>
    <row r="484" spans="1:39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101835.757490434</v>
      </c>
      <c r="G484" s="2">
        <v>116050.137124653</v>
      </c>
      <c r="H484" s="2">
        <v>131196.723521015</v>
      </c>
      <c r="I484" s="2">
        <v>147037.49145401901</v>
      </c>
      <c r="J484" s="2">
        <v>163774.55215892501</v>
      </c>
      <c r="K484" s="2">
        <v>181455.26000310501</v>
      </c>
      <c r="L484" s="2">
        <v>199422.82550967601</v>
      </c>
      <c r="M484" s="2">
        <v>107537.697241669</v>
      </c>
      <c r="N484" s="2">
        <v>122629.600453102</v>
      </c>
      <c r="O484" s="2">
        <v>138722.580947649</v>
      </c>
      <c r="P484" s="2">
        <v>155566.109609757</v>
      </c>
      <c r="Q484" s="2">
        <v>173375.690059702</v>
      </c>
      <c r="R484" s="2">
        <v>192196.43175925501</v>
      </c>
      <c r="S484" s="2">
        <v>211330.072486483</v>
      </c>
      <c r="T484" s="2">
        <v>417411.75</v>
      </c>
      <c r="U484" s="2">
        <v>474861.96935483802</v>
      </c>
      <c r="V484" s="2">
        <v>535902.827419354</v>
      </c>
      <c r="W484" s="2">
        <v>599636.66451612802</v>
      </c>
      <c r="X484" s="2">
        <v>666961.14032258</v>
      </c>
      <c r="Y484" s="2">
        <v>737876.25483870902</v>
      </c>
      <c r="Z484" s="2">
        <v>809689.02903225797</v>
      </c>
      <c r="AA484" s="2">
        <v>5876282579.1803999</v>
      </c>
      <c r="AB484" s="2">
        <v>6822087887.0674105</v>
      </c>
      <c r="AC484" s="2">
        <v>7856000210.2968397</v>
      </c>
      <c r="AD484" s="2">
        <v>8952913504.0030193</v>
      </c>
      <c r="AE484" s="2">
        <v>10114581523.2117</v>
      </c>
      <c r="AF484" s="2">
        <v>11371759255.982901</v>
      </c>
      <c r="AG484" s="2">
        <v>12686291979.5749</v>
      </c>
      <c r="AH484" s="1">
        <f>(Table1[[#This Row],[2050_BUILDINGS]]/Table1[[#This Row],[2020_BUILDINGS]])-1</f>
        <v>0.95827900164054758</v>
      </c>
      <c r="AI484" s="1">
        <f>(Table1[[#This Row],[2050_DWELLINGS]]/Table1[[#This Row],[2020_DWELLINGS]])-1</f>
        <v>0.96517200858004104</v>
      </c>
      <c r="AJ484" s="1">
        <f>(Table1[[#This Row],[2050_OCCUPANTS]]/Table1[[#This Row],[2020_OCCUPANTS]])-1</f>
        <v>0.93978494623655884</v>
      </c>
      <c r="AK484" s="1">
        <f>(Table1[[#This Row],[2050_TOTAL_REPL_COST_USD]]/Table1[[#This Row],[2020_TOTAL_REPL_COST_USD]])-1</f>
        <v>1.1588975357519877</v>
      </c>
      <c r="AL484"/>
      <c r="AM484"/>
    </row>
    <row r="485" spans="1:39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70207.788787343903</v>
      </c>
      <c r="G485" s="2">
        <v>80007.491639223706</v>
      </c>
      <c r="H485" s="2">
        <v>90449.878132640602</v>
      </c>
      <c r="I485" s="2">
        <v>101370.848493902</v>
      </c>
      <c r="J485" s="2">
        <v>112909.742609767</v>
      </c>
      <c r="K485" s="2">
        <v>125099.207612288</v>
      </c>
      <c r="L485" s="2">
        <v>137486.438533868</v>
      </c>
      <c r="M485" s="2">
        <v>74138.830217172406</v>
      </c>
      <c r="N485" s="2">
        <v>84543.516932119106</v>
      </c>
      <c r="O485" s="2">
        <v>95638.368125484194</v>
      </c>
      <c r="P485" s="2">
        <v>107250.663569488</v>
      </c>
      <c r="Q485" s="2">
        <v>119528.976152751</v>
      </c>
      <c r="R485" s="2">
        <v>132504.405320522</v>
      </c>
      <c r="S485" s="2">
        <v>145695.55389165401</v>
      </c>
      <c r="T485" s="2">
        <v>287772.75</v>
      </c>
      <c r="U485" s="2">
        <v>327380.18225806399</v>
      </c>
      <c r="V485" s="2">
        <v>369463.07903225702</v>
      </c>
      <c r="W485" s="2">
        <v>413402.574193548</v>
      </c>
      <c r="X485" s="2">
        <v>459817.53387096699</v>
      </c>
      <c r="Y485" s="2">
        <v>508707.95806451602</v>
      </c>
      <c r="Z485" s="2">
        <v>558217.24838709598</v>
      </c>
      <c r="AA485" s="2">
        <v>4051237171.9000201</v>
      </c>
      <c r="AB485" s="2">
        <v>4703295946.9949703</v>
      </c>
      <c r="AC485" s="2">
        <v>5416097617.0836201</v>
      </c>
      <c r="AD485" s="2">
        <v>6172333528.1268101</v>
      </c>
      <c r="AE485" s="2">
        <v>6973212757.0290699</v>
      </c>
      <c r="AF485" s="2">
        <v>7839938462.2789297</v>
      </c>
      <c r="AG485" s="2">
        <v>8746205947.1618309</v>
      </c>
      <c r="AH485" s="1">
        <f>(Table1[[#This Row],[2050_BUILDINGS]]/Table1[[#This Row],[2020_BUILDINGS]])-1</f>
        <v>0.9582790016405156</v>
      </c>
      <c r="AI485" s="1">
        <f>(Table1[[#This Row],[2050_DWELLINGS]]/Table1[[#This Row],[2020_DWELLINGS]])-1</f>
        <v>0.96517200858002306</v>
      </c>
      <c r="AJ485" s="1">
        <f>(Table1[[#This Row],[2050_OCCUPANTS]]/Table1[[#This Row],[2020_OCCUPANTS]])-1</f>
        <v>0.9397849462365564</v>
      </c>
      <c r="AK485" s="1">
        <f>(Table1[[#This Row],[2050_TOTAL_REPL_COST_USD]]/Table1[[#This Row],[2020_TOTAL_REPL_COST_USD]])-1</f>
        <v>1.1588975357519939</v>
      </c>
      <c r="AL485"/>
      <c r="AM485"/>
    </row>
    <row r="486" spans="1:39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24952.751165686099</v>
      </c>
      <c r="G486" s="2">
        <v>25144.765635127598</v>
      </c>
      <c r="H486" s="2">
        <v>25225.211595586901</v>
      </c>
      <c r="I486" s="2">
        <v>25467.4322386038</v>
      </c>
      <c r="J486" s="2">
        <v>25768.494358563101</v>
      </c>
      <c r="K486" s="2">
        <v>26128.804183888999</v>
      </c>
      <c r="L486" s="2">
        <v>26381.199492605199</v>
      </c>
      <c r="M486" s="2">
        <v>27455.720245729099</v>
      </c>
      <c r="N486" s="2">
        <v>27675.065090168999</v>
      </c>
      <c r="O486" s="2">
        <v>27473.4060453977</v>
      </c>
      <c r="P486" s="2">
        <v>27279.230442388802</v>
      </c>
      <c r="Q486" s="2">
        <v>26880.797615910498</v>
      </c>
      <c r="R486" s="2">
        <v>26490.577148218501</v>
      </c>
      <c r="S486" s="2">
        <v>25885.586691586301</v>
      </c>
      <c r="T486" s="2">
        <v>92500.859375</v>
      </c>
      <c r="U486" s="2">
        <v>93229.212598425205</v>
      </c>
      <c r="V486" s="2">
        <v>92500.859374999898</v>
      </c>
      <c r="W486" s="2">
        <v>91772.506151574693</v>
      </c>
      <c r="X486" s="2">
        <v>90315.799704724399</v>
      </c>
      <c r="Y486" s="2">
        <v>88859.093257874003</v>
      </c>
      <c r="Z486" s="2">
        <v>86674.033587598402</v>
      </c>
      <c r="AA486" s="2">
        <v>2774131126.4196601</v>
      </c>
      <c r="AB486" s="2">
        <v>2799375718.4432998</v>
      </c>
      <c r="AC486" s="2">
        <v>2829302167.5100002</v>
      </c>
      <c r="AD486" s="2">
        <v>2883587854.4361</v>
      </c>
      <c r="AE486" s="2">
        <v>2956338954.0722599</v>
      </c>
      <c r="AF486" s="2">
        <v>3044233140.7606502</v>
      </c>
      <c r="AG486" s="2">
        <v>3117050496.5146499</v>
      </c>
      <c r="AH486" s="1">
        <f>(Table1[[#This Row],[2050_BUILDINGS]]/Table1[[#This Row],[2020_BUILDINGS]])-1</f>
        <v>5.7246125584878849E-2</v>
      </c>
      <c r="AI486" s="1">
        <f>(Table1[[#This Row],[2050_DWELLINGS]]/Table1[[#This Row],[2020_DWELLINGS]])-1</f>
        <v>-5.7187847927137936E-2</v>
      </c>
      <c r="AJ486" s="1">
        <f>(Table1[[#This Row],[2050_OCCUPANTS]]/Table1[[#This Row],[2020_OCCUPANTS]])-1</f>
        <v>-6.299212598425219E-2</v>
      </c>
      <c r="AK486" s="1">
        <f>(Table1[[#This Row],[2050_TOTAL_REPL_COST_USD]]/Table1[[#This Row],[2020_TOTAL_REPL_COST_USD]])-1</f>
        <v>0.12361325203021933</v>
      </c>
      <c r="AL486"/>
      <c r="AM486"/>
    </row>
    <row r="487" spans="1:39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11845.540488242799</v>
      </c>
      <c r="G487" s="2">
        <v>11936.6933698226</v>
      </c>
      <c r="H487" s="2">
        <v>11974.882580920499</v>
      </c>
      <c r="I487" s="2">
        <v>12089.8692777737</v>
      </c>
      <c r="J487" s="2">
        <v>12232.7891308903</v>
      </c>
      <c r="K487" s="2">
        <v>12403.8349845467</v>
      </c>
      <c r="L487" s="2">
        <v>12523.6517866535</v>
      </c>
      <c r="M487" s="2">
        <v>13033.747006297701</v>
      </c>
      <c r="N487" s="2">
        <v>13137.874131136399</v>
      </c>
      <c r="O487" s="2">
        <v>13042.142788175601</v>
      </c>
      <c r="P487" s="2">
        <v>12949.963975827401</v>
      </c>
      <c r="Q487" s="2">
        <v>12760.8204162033</v>
      </c>
      <c r="R487" s="2">
        <v>12575.5754178184</v>
      </c>
      <c r="S487" s="2">
        <v>12288.375064580699</v>
      </c>
      <c r="T487" s="2">
        <v>43911.898437499898</v>
      </c>
      <c r="U487" s="2">
        <v>44257.661417322801</v>
      </c>
      <c r="V487" s="2">
        <v>43911.898437499898</v>
      </c>
      <c r="W487" s="2">
        <v>43566.135457677097</v>
      </c>
      <c r="X487" s="2">
        <v>42874.609498031503</v>
      </c>
      <c r="Y487" s="2">
        <v>42183.083538385799</v>
      </c>
      <c r="Z487" s="2">
        <v>41145.794598917302</v>
      </c>
      <c r="AA487" s="2">
        <v>1316932243.64324</v>
      </c>
      <c r="AB487" s="2">
        <v>1328916326.47803</v>
      </c>
      <c r="AC487" s="2">
        <v>1343122974.9447701</v>
      </c>
      <c r="AD487" s="2">
        <v>1368893411.96574</v>
      </c>
      <c r="AE487" s="2">
        <v>1403429727.8445799</v>
      </c>
      <c r="AF487" s="2">
        <v>1445154752.0787899</v>
      </c>
      <c r="AG487" s="2">
        <v>1479722520.9834399</v>
      </c>
      <c r="AH487" s="1">
        <f>(Table1[[#This Row],[2050_BUILDINGS]]/Table1[[#This Row],[2020_BUILDINGS]])-1</f>
        <v>5.7246125584877738E-2</v>
      </c>
      <c r="AI487" s="1">
        <f>(Table1[[#This Row],[2050_DWELLINGS]]/Table1[[#This Row],[2020_DWELLINGS]])-1</f>
        <v>-5.7187847927142488E-2</v>
      </c>
      <c r="AJ487" s="1">
        <f>(Table1[[#This Row],[2050_OCCUPANTS]]/Table1[[#This Row],[2020_OCCUPANTS]])-1</f>
        <v>-6.2992125984250302E-2</v>
      </c>
      <c r="AK487" s="1">
        <f>(Table1[[#This Row],[2050_TOTAL_REPL_COST_USD]]/Table1[[#This Row],[2020_TOTAL_REPL_COST_USD]])-1</f>
        <v>0.12361325203022377</v>
      </c>
      <c r="AL487"/>
      <c r="AM487"/>
    </row>
    <row r="488" spans="1:39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38059.685763734698</v>
      </c>
      <c r="G488" s="2">
        <v>38352.559696573102</v>
      </c>
      <c r="H488" s="2">
        <v>38475.261516332997</v>
      </c>
      <c r="I488" s="2">
        <v>38844.713425563197</v>
      </c>
      <c r="J488" s="2">
        <v>39303.914481388099</v>
      </c>
      <c r="K488" s="2">
        <v>39853.484291884401</v>
      </c>
      <c r="L488" s="2">
        <v>40238.4553146865</v>
      </c>
      <c r="M488" s="2">
        <v>41877.389712699704</v>
      </c>
      <c r="N488" s="2">
        <v>42211.949849890501</v>
      </c>
      <c r="O488" s="2">
        <v>41904.365334481699</v>
      </c>
      <c r="P488" s="2">
        <v>41608.195089187597</v>
      </c>
      <c r="Q488" s="2">
        <v>41000.477404150501</v>
      </c>
      <c r="R488" s="2">
        <v>40405.285784584397</v>
      </c>
      <c r="S488" s="2">
        <v>39482.511918224198</v>
      </c>
      <c r="T488" s="2">
        <v>141088.79687499901</v>
      </c>
      <c r="U488" s="2">
        <v>142199.73228346399</v>
      </c>
      <c r="V488" s="2">
        <v>141088.79687499901</v>
      </c>
      <c r="W488" s="2">
        <v>139977.86146653499</v>
      </c>
      <c r="X488" s="2">
        <v>137755.99064960601</v>
      </c>
      <c r="Y488" s="2">
        <v>135534.11983267701</v>
      </c>
      <c r="Z488" s="2">
        <v>132201.31360728299</v>
      </c>
      <c r="AA488" s="2">
        <v>4231299315.9696002</v>
      </c>
      <c r="AB488" s="2">
        <v>4269804137.8737702</v>
      </c>
      <c r="AC488" s="2">
        <v>4315450056.4315996</v>
      </c>
      <c r="AD488" s="2">
        <v>4398250392.6413097</v>
      </c>
      <c r="AE488" s="2">
        <v>4509215471.1103401</v>
      </c>
      <c r="AF488" s="2">
        <v>4643277847.7840204</v>
      </c>
      <c r="AG488" s="2">
        <v>4754343984.7298498</v>
      </c>
      <c r="AH488" s="1">
        <f>(Table1[[#This Row],[2050_BUILDINGS]]/Table1[[#This Row],[2020_BUILDINGS]])-1</f>
        <v>5.7246125584879293E-2</v>
      </c>
      <c r="AI488" s="1">
        <f>(Table1[[#This Row],[2050_DWELLINGS]]/Table1[[#This Row],[2020_DWELLINGS]])-1</f>
        <v>-5.7187847927141378E-2</v>
      </c>
      <c r="AJ488" s="1">
        <f>(Table1[[#This Row],[2050_OCCUPANTS]]/Table1[[#This Row],[2020_OCCUPANTS]])-1</f>
        <v>-6.2992125984248748E-2</v>
      </c>
      <c r="AK488" s="1">
        <f>(Table1[[#This Row],[2050_TOTAL_REPL_COST_USD]]/Table1[[#This Row],[2020_TOTAL_REPL_COST_USD]])-1</f>
        <v>0.12361325203022044</v>
      </c>
      <c r="AL488"/>
      <c r="AM488"/>
    </row>
    <row r="489" spans="1:39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30385.483645321001</v>
      </c>
      <c r="G489" s="2">
        <v>30619.303655072199</v>
      </c>
      <c r="H489" s="2">
        <v>30717.264372895999</v>
      </c>
      <c r="I489" s="2">
        <v>31012.221483559901</v>
      </c>
      <c r="J489" s="2">
        <v>31378.831083499801</v>
      </c>
      <c r="K489" s="2">
        <v>31817.587845509399</v>
      </c>
      <c r="L489" s="2">
        <v>32124.934858038399</v>
      </c>
      <c r="M489" s="2">
        <v>33433.401109066501</v>
      </c>
      <c r="N489" s="2">
        <v>33700.5018844144</v>
      </c>
      <c r="O489" s="2">
        <v>33454.937474857099</v>
      </c>
      <c r="P489" s="2">
        <v>33218.485807849502</v>
      </c>
      <c r="Q489" s="2">
        <v>32733.3058750909</v>
      </c>
      <c r="R489" s="2">
        <v>32258.126302289598</v>
      </c>
      <c r="S489" s="2">
        <v>31521.416850754202</v>
      </c>
      <c r="T489" s="2">
        <v>112640.21875</v>
      </c>
      <c r="U489" s="2">
        <v>113527.149606299</v>
      </c>
      <c r="V489" s="2">
        <v>112640.21875</v>
      </c>
      <c r="W489" s="2">
        <v>111753.28789370001</v>
      </c>
      <c r="X489" s="2">
        <v>109979.426181102</v>
      </c>
      <c r="Y489" s="2">
        <v>108205.564468503</v>
      </c>
      <c r="Z489" s="2">
        <v>105544.771899606</v>
      </c>
      <c r="AA489" s="2">
        <v>3378117122.7209902</v>
      </c>
      <c r="AB489" s="2">
        <v>3408857987.04388</v>
      </c>
      <c r="AC489" s="2">
        <v>3445300045.9832301</v>
      </c>
      <c r="AD489" s="2">
        <v>3511404855.0808501</v>
      </c>
      <c r="AE489" s="2">
        <v>3599995380.9709802</v>
      </c>
      <c r="AF489" s="2">
        <v>3707025958.6577902</v>
      </c>
      <c r="AG489" s="2">
        <v>3795697165.9994998</v>
      </c>
      <c r="AH489" s="1">
        <f>(Table1[[#This Row],[2050_BUILDINGS]]/Table1[[#This Row],[2020_BUILDINGS]])-1</f>
        <v>5.7246125584881069E-2</v>
      </c>
      <c r="AI489" s="1">
        <f>(Table1[[#This Row],[2050_DWELLINGS]]/Table1[[#This Row],[2020_DWELLINGS]])-1</f>
        <v>-5.7187847927137936E-2</v>
      </c>
      <c r="AJ489" s="1">
        <f>(Table1[[#This Row],[2050_OCCUPANTS]]/Table1[[#This Row],[2020_OCCUPANTS]])-1</f>
        <v>-6.2992125984254632E-2</v>
      </c>
      <c r="AK489" s="1">
        <f>(Table1[[#This Row],[2050_TOTAL_REPL_COST_USD]]/Table1[[#This Row],[2020_TOTAL_REPL_COST_USD]])-1</f>
        <v>0.12361325203021956</v>
      </c>
      <c r="AL489"/>
      <c r="AM489"/>
    </row>
    <row r="490" spans="1:39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23584.564909538902</v>
      </c>
      <c r="G490" s="2">
        <v>23766.051018547299</v>
      </c>
      <c r="H490" s="2">
        <v>23842.086040239501</v>
      </c>
      <c r="I490" s="2">
        <v>24071.025464182301</v>
      </c>
      <c r="J490" s="2">
        <v>24355.580023430699</v>
      </c>
      <c r="K490" s="2">
        <v>24696.133672465901</v>
      </c>
      <c r="L490" s="2">
        <v>24934.689874215201</v>
      </c>
      <c r="M490" s="2">
        <v>25950.293495652601</v>
      </c>
      <c r="N490" s="2">
        <v>26157.611425724401</v>
      </c>
      <c r="O490" s="2">
        <v>25967.009563852502</v>
      </c>
      <c r="P490" s="2">
        <v>25783.480818560802</v>
      </c>
      <c r="Q490" s="2">
        <v>25406.894493639302</v>
      </c>
      <c r="R490" s="2">
        <v>25038.070235015301</v>
      </c>
      <c r="S490" s="2">
        <v>24466.2520575585</v>
      </c>
      <c r="T490" s="2">
        <v>87428.9375</v>
      </c>
      <c r="U490" s="2">
        <v>88117.354330708593</v>
      </c>
      <c r="V490" s="2">
        <v>87428.937499999898</v>
      </c>
      <c r="W490" s="2">
        <v>86740.520669291305</v>
      </c>
      <c r="X490" s="2">
        <v>85363.687007873901</v>
      </c>
      <c r="Y490" s="2">
        <v>83986.853346456599</v>
      </c>
      <c r="Z490" s="2">
        <v>81921.602854330704</v>
      </c>
      <c r="AA490" s="2">
        <v>2622022525.0588198</v>
      </c>
      <c r="AB490" s="2">
        <v>2645882928.8773499</v>
      </c>
      <c r="AC490" s="2">
        <v>2674168478.4682202</v>
      </c>
      <c r="AD490" s="2">
        <v>2725477622.6369801</v>
      </c>
      <c r="AE490" s="2">
        <v>2794239701.0233102</v>
      </c>
      <c r="AF490" s="2">
        <v>2877314554.6680598</v>
      </c>
      <c r="AG490" s="2">
        <v>2946139256.2778301</v>
      </c>
      <c r="AH490" s="1">
        <f>(Table1[[#This Row],[2050_BUILDINGS]]/Table1[[#This Row],[2020_BUILDINGS]])-1</f>
        <v>5.7246125584883512E-2</v>
      </c>
      <c r="AI490" s="1">
        <f>(Table1[[#This Row],[2050_DWELLINGS]]/Table1[[#This Row],[2020_DWELLINGS]])-1</f>
        <v>-5.718784792714271E-2</v>
      </c>
      <c r="AJ490" s="1">
        <f>(Table1[[#This Row],[2050_OCCUPANTS]]/Table1[[#This Row],[2020_OCCUPANTS]])-1</f>
        <v>-6.2992125984252079E-2</v>
      </c>
      <c r="AK490" s="1">
        <f>(Table1[[#This Row],[2050_TOTAL_REPL_COST_USD]]/Table1[[#This Row],[2020_TOTAL_REPL_COST_USD]])-1</f>
        <v>0.12361325203022022</v>
      </c>
      <c r="AL490"/>
      <c r="AM490"/>
    </row>
    <row r="491" spans="1:39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39354.557134500399</v>
      </c>
      <c r="G491" s="2">
        <v>39657.395260770099</v>
      </c>
      <c r="H491" s="2">
        <v>39784.271657128702</v>
      </c>
      <c r="I491" s="2">
        <v>40166.293105243298</v>
      </c>
      <c r="J491" s="2">
        <v>40641.117156599597</v>
      </c>
      <c r="K491" s="2">
        <v>41209.384499657499</v>
      </c>
      <c r="L491" s="2">
        <v>41607.453054559497</v>
      </c>
      <c r="M491" s="2">
        <v>43302.147482850502</v>
      </c>
      <c r="N491" s="2">
        <v>43648.0900667104</v>
      </c>
      <c r="O491" s="2">
        <v>43330.040872597499</v>
      </c>
      <c r="P491" s="2">
        <v>43023.794286319302</v>
      </c>
      <c r="Q491" s="2">
        <v>42395.400754488699</v>
      </c>
      <c r="R491" s="2">
        <v>41779.959451488998</v>
      </c>
      <c r="S491" s="2">
        <v>40825.790857682601</v>
      </c>
      <c r="T491" s="2">
        <v>145888.9375</v>
      </c>
      <c r="U491" s="2">
        <v>147037.66929133801</v>
      </c>
      <c r="V491" s="2">
        <v>145888.9375</v>
      </c>
      <c r="W491" s="2">
        <v>144740.205708661</v>
      </c>
      <c r="X491" s="2">
        <v>142442.74212598399</v>
      </c>
      <c r="Y491" s="2">
        <v>140145.27854330701</v>
      </c>
      <c r="Z491" s="2">
        <v>136699.083169291</v>
      </c>
      <c r="AA491" s="2">
        <v>4375257108.4590797</v>
      </c>
      <c r="AB491" s="2">
        <v>4415071946.2112303</v>
      </c>
      <c r="AC491" s="2">
        <v>4462270835.89709</v>
      </c>
      <c r="AD491" s="2">
        <v>4547888215.4610996</v>
      </c>
      <c r="AE491" s="2">
        <v>4662628561.6545296</v>
      </c>
      <c r="AF491" s="2">
        <v>4801252025.2097301</v>
      </c>
      <c r="AG491" s="2">
        <v>4916096868.1040297</v>
      </c>
      <c r="AH491" s="1">
        <f>(Table1[[#This Row],[2050_BUILDINGS]]/Table1[[#This Row],[2020_BUILDINGS]])-1</f>
        <v>5.7246125584883956E-2</v>
      </c>
      <c r="AI491" s="1">
        <f>(Table1[[#This Row],[2050_DWELLINGS]]/Table1[[#This Row],[2020_DWELLINGS]])-1</f>
        <v>-5.7187847927141378E-2</v>
      </c>
      <c r="AJ491" s="1">
        <f>(Table1[[#This Row],[2050_OCCUPANTS]]/Table1[[#This Row],[2020_OCCUPANTS]])-1</f>
        <v>-6.2992125984254299E-2</v>
      </c>
      <c r="AK491" s="1">
        <f>(Table1[[#This Row],[2050_TOTAL_REPL_COST_USD]]/Table1[[#This Row],[2020_TOTAL_REPL_COST_USD]])-1</f>
        <v>0.12361325203021689</v>
      </c>
      <c r="AL491"/>
      <c r="AM491"/>
    </row>
    <row r="492" spans="1:39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97175.563405212699</v>
      </c>
      <c r="G492" s="2">
        <v>97923.341240451802</v>
      </c>
      <c r="H492" s="2">
        <v>98236.628600206299</v>
      </c>
      <c r="I492" s="2">
        <v>99179.9284911578</v>
      </c>
      <c r="J492" s="2">
        <v>100352.379614192</v>
      </c>
      <c r="K492" s="2">
        <v>101755.563978272</v>
      </c>
      <c r="L492" s="2">
        <v>102738.48791168899</v>
      </c>
      <c r="M492" s="2">
        <v>106923.082984275</v>
      </c>
      <c r="N492" s="2">
        <v>107777.295760131</v>
      </c>
      <c r="O492" s="2">
        <v>106991.958257212</v>
      </c>
      <c r="P492" s="2">
        <v>106235.764140714</v>
      </c>
      <c r="Q492" s="2">
        <v>104684.114219025</v>
      </c>
      <c r="R492" s="2">
        <v>103164.446365632</v>
      </c>
      <c r="S492" s="2">
        <v>100808.381974669</v>
      </c>
      <c r="T492" s="2">
        <v>360233.74999999901</v>
      </c>
      <c r="U492" s="2">
        <v>363070.23622047203</v>
      </c>
      <c r="V492" s="2">
        <v>360233.75</v>
      </c>
      <c r="W492" s="2">
        <v>357397.26377952698</v>
      </c>
      <c r="X492" s="2">
        <v>351724.291338582</v>
      </c>
      <c r="Y492" s="2">
        <v>346051.31889763701</v>
      </c>
      <c r="Z492" s="2">
        <v>337541.86023622</v>
      </c>
      <c r="AA492" s="2">
        <v>10803528371.672199</v>
      </c>
      <c r="AB492" s="2">
        <v>10901840475.0769</v>
      </c>
      <c r="AC492" s="2">
        <v>11018385521.7318</v>
      </c>
      <c r="AD492" s="2">
        <v>11229794763.8172</v>
      </c>
      <c r="AE492" s="2">
        <v>11513115390.4107</v>
      </c>
      <c r="AF492" s="2">
        <v>11855408993.820299</v>
      </c>
      <c r="AG492" s="2">
        <v>12138987647.095301</v>
      </c>
      <c r="AH492" s="1">
        <f>(Table1[[#This Row],[2050_BUILDINGS]]/Table1[[#This Row],[2020_BUILDINGS]])-1</f>
        <v>5.7246125584880181E-2</v>
      </c>
      <c r="AI492" s="1">
        <f>(Table1[[#This Row],[2050_DWELLINGS]]/Table1[[#This Row],[2020_DWELLINGS]])-1</f>
        <v>-5.7187847927142932E-2</v>
      </c>
      <c r="AJ492" s="1">
        <f>(Table1[[#This Row],[2050_OCCUPANTS]]/Table1[[#This Row],[2020_OCCUPANTS]])-1</f>
        <v>-6.2992125984250746E-2</v>
      </c>
      <c r="AK492" s="1">
        <f>(Table1[[#This Row],[2050_TOTAL_REPL_COST_USD]]/Table1[[#This Row],[2020_TOTAL_REPL_COST_USD]])-1</f>
        <v>0.12361325203021578</v>
      </c>
      <c r="AL492"/>
      <c r="AM492"/>
    </row>
    <row r="493" spans="1:39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28914.8951159567</v>
      </c>
      <c r="G493" s="2">
        <v>29137.398767268802</v>
      </c>
      <c r="H493" s="2">
        <v>29230.618408411399</v>
      </c>
      <c r="I493" s="2">
        <v>29511.300263540099</v>
      </c>
      <c r="J493" s="2">
        <v>29860.166789888699</v>
      </c>
      <c r="K493" s="2">
        <v>30277.688719208902</v>
      </c>
      <c r="L493" s="2">
        <v>30570.160833038401</v>
      </c>
      <c r="M493" s="2">
        <v>31815.300283602199</v>
      </c>
      <c r="N493" s="2">
        <v>32069.4739868982</v>
      </c>
      <c r="O493" s="2">
        <v>31835.794338108</v>
      </c>
      <c r="P493" s="2">
        <v>31610.786395785199</v>
      </c>
      <c r="Q493" s="2">
        <v>31149.0880719462</v>
      </c>
      <c r="R493" s="2">
        <v>30696.906113311801</v>
      </c>
      <c r="S493" s="2">
        <v>29995.851729227201</v>
      </c>
      <c r="T493" s="2">
        <v>107188.687499999</v>
      </c>
      <c r="U493" s="2">
        <v>108032.69291338501</v>
      </c>
      <c r="V493" s="2">
        <v>107188.6875</v>
      </c>
      <c r="W493" s="2">
        <v>106344.682086614</v>
      </c>
      <c r="X493" s="2">
        <v>104656.671259842</v>
      </c>
      <c r="Y493" s="2">
        <v>102968.66043307001</v>
      </c>
      <c r="Z493" s="2">
        <v>100436.64419291299</v>
      </c>
      <c r="AA493" s="2">
        <v>3214623911.6367102</v>
      </c>
      <c r="AB493" s="2">
        <v>3243876987.8110299</v>
      </c>
      <c r="AC493" s="2">
        <v>3278555333.70608</v>
      </c>
      <c r="AD493" s="2">
        <v>3341460819.8924799</v>
      </c>
      <c r="AE493" s="2">
        <v>3425763765.1501899</v>
      </c>
      <c r="AF493" s="2">
        <v>3527614305.4983001</v>
      </c>
      <c r="AG493" s="2">
        <v>3611994027.4082298</v>
      </c>
      <c r="AH493" s="1">
        <f>(Table1[[#This Row],[2050_BUILDINGS]]/Table1[[#This Row],[2020_BUILDINGS]])-1</f>
        <v>5.7246125584880403E-2</v>
      </c>
      <c r="AI493" s="1">
        <f>(Table1[[#This Row],[2050_DWELLINGS]]/Table1[[#This Row],[2020_DWELLINGS]])-1</f>
        <v>-5.7187847927141933E-2</v>
      </c>
      <c r="AJ493" s="1">
        <f>(Table1[[#This Row],[2050_OCCUPANTS]]/Table1[[#This Row],[2020_OCCUPANTS]])-1</f>
        <v>-6.2992125984246861E-2</v>
      </c>
      <c r="AK493" s="1">
        <f>(Table1[[#This Row],[2050_TOTAL_REPL_COST_USD]]/Table1[[#This Row],[2020_TOTAL_REPL_COST_USD]])-1</f>
        <v>0.12361325203021978</v>
      </c>
      <c r="AL493"/>
      <c r="AM493"/>
    </row>
    <row r="494" spans="1:39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29930.3109149355</v>
      </c>
      <c r="G494" s="2">
        <v>30160.628314904301</v>
      </c>
      <c r="H494" s="2">
        <v>30257.121587025398</v>
      </c>
      <c r="I494" s="2">
        <v>30547.6602577864</v>
      </c>
      <c r="J494" s="2">
        <v>30908.778067813098</v>
      </c>
      <c r="K494" s="2">
        <v>31340.962279730302</v>
      </c>
      <c r="L494" s="2">
        <v>31643.705252366399</v>
      </c>
      <c r="M494" s="2">
        <v>32932.570757095797</v>
      </c>
      <c r="N494" s="2">
        <v>33195.670378780102</v>
      </c>
      <c r="O494" s="2">
        <v>32953.784509412901</v>
      </c>
      <c r="P494" s="2">
        <v>32720.8748742563</v>
      </c>
      <c r="Q494" s="2">
        <v>32242.9629079154</v>
      </c>
      <c r="R494" s="2">
        <v>31774.901496736999</v>
      </c>
      <c r="S494" s="2">
        <v>31049.227908789198</v>
      </c>
      <c r="T494" s="2">
        <v>110952.875</v>
      </c>
      <c r="U494" s="2">
        <v>111826.51968503901</v>
      </c>
      <c r="V494" s="2">
        <v>110952.874999999</v>
      </c>
      <c r="W494" s="2">
        <v>110079.23031496</v>
      </c>
      <c r="X494" s="2">
        <v>108331.940944881</v>
      </c>
      <c r="Y494" s="2">
        <v>106584.65157480301</v>
      </c>
      <c r="Z494" s="2">
        <v>103963.717519684</v>
      </c>
      <c r="AA494" s="2">
        <v>3327513129.96382</v>
      </c>
      <c r="AB494" s="2">
        <v>3357793497.9749999</v>
      </c>
      <c r="AC494" s="2">
        <v>3393689657.04775</v>
      </c>
      <c r="AD494" s="2">
        <v>3458804220.0528698</v>
      </c>
      <c r="AE494" s="2">
        <v>3546067665.1557899</v>
      </c>
      <c r="AF494" s="2">
        <v>3651494931.1807199</v>
      </c>
      <c r="AG494" s="2">
        <v>3738837849.1319098</v>
      </c>
      <c r="AH494" s="1">
        <f>(Table1[[#This Row],[2050_BUILDINGS]]/Table1[[#This Row],[2020_BUILDINGS]])-1</f>
        <v>5.7246125584879959E-2</v>
      </c>
      <c r="AI494" s="1">
        <f>(Table1[[#This Row],[2050_DWELLINGS]]/Table1[[#This Row],[2020_DWELLINGS]])-1</f>
        <v>-5.7187847927140822E-2</v>
      </c>
      <c r="AJ494" s="1">
        <f>(Table1[[#This Row],[2050_OCCUPANTS]]/Table1[[#This Row],[2020_OCCUPANTS]])-1</f>
        <v>-6.2992125984261405E-2</v>
      </c>
      <c r="AK494" s="1">
        <f>(Table1[[#This Row],[2050_TOTAL_REPL_COST_USD]]/Table1[[#This Row],[2020_TOTAL_REPL_COST_USD]])-1</f>
        <v>0.12361325203022178</v>
      </c>
      <c r="AL494"/>
      <c r="AM494"/>
    </row>
    <row r="495" spans="1:39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18369.956226528298</v>
      </c>
      <c r="G495" s="2">
        <v>18511.315284496599</v>
      </c>
      <c r="H495" s="2">
        <v>18570.538765002901</v>
      </c>
      <c r="I495" s="2">
        <v>18748.8590864711</v>
      </c>
      <c r="J495" s="2">
        <v>18970.497892084099</v>
      </c>
      <c r="K495" s="2">
        <v>19235.754242988001</v>
      </c>
      <c r="L495" s="2">
        <v>19421.565047660901</v>
      </c>
      <c r="M495" s="2">
        <v>20212.616065174599</v>
      </c>
      <c r="N495" s="2">
        <v>20374.095461338999</v>
      </c>
      <c r="O495" s="2">
        <v>20225.636167190001</v>
      </c>
      <c r="P495" s="2">
        <v>20082.686105136701</v>
      </c>
      <c r="Q495" s="2">
        <v>19789.363996764099</v>
      </c>
      <c r="R495" s="2">
        <v>19502.087741628999</v>
      </c>
      <c r="S495" s="2">
        <v>19056.7000514297</v>
      </c>
      <c r="T495" s="2">
        <v>68098.171875</v>
      </c>
      <c r="U495" s="2">
        <v>68634.377952755895</v>
      </c>
      <c r="V495" s="2">
        <v>68098.171874999898</v>
      </c>
      <c r="W495" s="2">
        <v>67561.965797244105</v>
      </c>
      <c r="X495" s="2">
        <v>66489.553641732302</v>
      </c>
      <c r="Y495" s="2">
        <v>65417.141486220396</v>
      </c>
      <c r="Z495" s="2">
        <v>63808.523252952698</v>
      </c>
      <c r="AA495" s="2">
        <v>2042286520.65659</v>
      </c>
      <c r="AB495" s="2">
        <v>2060871327.0914199</v>
      </c>
      <c r="AC495" s="2">
        <v>2082902868.0513899</v>
      </c>
      <c r="AD495" s="2">
        <v>2122867426.9065599</v>
      </c>
      <c r="AE495" s="2">
        <v>2176426030.80055</v>
      </c>
      <c r="AF495" s="2">
        <v>2241132818.09269</v>
      </c>
      <c r="AG495" s="2">
        <v>2294740199.0524302</v>
      </c>
      <c r="AH495" s="1">
        <f>(Table1[[#This Row],[2050_BUILDINGS]]/Table1[[#This Row],[2020_BUILDINGS]])-1</f>
        <v>5.7246125584880847E-2</v>
      </c>
      <c r="AI495" s="1">
        <f>(Table1[[#This Row],[2050_DWELLINGS]]/Table1[[#This Row],[2020_DWELLINGS]])-1</f>
        <v>-5.7187847927141378E-2</v>
      </c>
      <c r="AJ495" s="1">
        <f>(Table1[[#This Row],[2050_OCCUPANTS]]/Table1[[#This Row],[2020_OCCUPANTS]])-1</f>
        <v>-6.2992125984252856E-2</v>
      </c>
      <c r="AK495" s="1">
        <f>(Table1[[#This Row],[2050_TOTAL_REPL_COST_USD]]/Table1[[#This Row],[2020_TOTAL_REPL_COST_USD]])-1</f>
        <v>0.123613252030218</v>
      </c>
      <c r="AL495"/>
      <c r="AM495"/>
    </row>
    <row r="496" spans="1:39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1808651.29193673</v>
      </c>
      <c r="G496" s="2">
        <v>2075371.33301084</v>
      </c>
      <c r="H496" s="2">
        <v>2352653.74023405</v>
      </c>
      <c r="I496" s="2">
        <v>2659692.8361912901</v>
      </c>
      <c r="J496" s="2">
        <v>2977719.6234467798</v>
      </c>
      <c r="K496" s="2">
        <v>3306870.30681975</v>
      </c>
      <c r="L496" s="2">
        <v>3637893.1784856301</v>
      </c>
      <c r="M496" s="2">
        <v>1896864.9902681599</v>
      </c>
      <c r="N496" s="2">
        <v>2177474.4579922999</v>
      </c>
      <c r="O496" s="2">
        <v>2469723.20745969</v>
      </c>
      <c r="P496" s="2">
        <v>2793826.91720752</v>
      </c>
      <c r="Q496" s="2">
        <v>3130125.8255866999</v>
      </c>
      <c r="R496" s="2">
        <v>3478765.1738983998</v>
      </c>
      <c r="S496" s="2">
        <v>3830073.6699098102</v>
      </c>
      <c r="T496" s="2">
        <v>8457176</v>
      </c>
      <c r="U496" s="2">
        <v>9696971.4345549606</v>
      </c>
      <c r="V496" s="2">
        <v>10981045.2774869</v>
      </c>
      <c r="W496" s="2">
        <v>12397954.345549701</v>
      </c>
      <c r="X496" s="2">
        <v>13859141.821989501</v>
      </c>
      <c r="Y496" s="2">
        <v>15364607.7068062</v>
      </c>
      <c r="Z496" s="2">
        <v>16870073.591623001</v>
      </c>
      <c r="AA496" s="2">
        <v>86737477375.362305</v>
      </c>
      <c r="AB496" s="2">
        <v>99831586544.906693</v>
      </c>
      <c r="AC496" s="2">
        <v>113676426779.646</v>
      </c>
      <c r="AD496" s="2">
        <v>129282232979.731</v>
      </c>
      <c r="AE496" s="2">
        <v>145831075653.237</v>
      </c>
      <c r="AF496" s="2">
        <v>163407714489.27301</v>
      </c>
      <c r="AG496" s="2">
        <v>181673810559.05399</v>
      </c>
      <c r="AH496" s="1">
        <f>(Table1[[#This Row],[2050_BUILDINGS]]/Table1[[#This Row],[2020_BUILDINGS]])-1</f>
        <v>1.0113845022000461</v>
      </c>
      <c r="AI496" s="1">
        <f>(Table1[[#This Row],[2050_DWELLINGS]]/Table1[[#This Row],[2020_DWELLINGS]])-1</f>
        <v>1.0191598714510266</v>
      </c>
      <c r="AJ496" s="1">
        <f>(Table1[[#This Row],[2050_OCCUPANTS]]/Table1[[#This Row],[2020_OCCUPANTS]])-1</f>
        <v>0.99476439790575499</v>
      </c>
      <c r="AK496" s="1">
        <f>(Table1[[#This Row],[2050_TOTAL_REPL_COST_USD]]/Table1[[#This Row],[2020_TOTAL_REPL_COST_USD]])-1</f>
        <v>1.0945249511102135</v>
      </c>
      <c r="AL496"/>
      <c r="AM496"/>
    </row>
    <row r="497" spans="1:39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1732045.2654090701</v>
      </c>
      <c r="G497" s="2">
        <v>1987468.29050609</v>
      </c>
      <c r="H497" s="2">
        <v>2253006.3092238498</v>
      </c>
      <c r="I497" s="2">
        <v>2547040.66223545</v>
      </c>
      <c r="J497" s="2">
        <v>2851597.3192288899</v>
      </c>
      <c r="K497" s="2">
        <v>3166806.71602304</v>
      </c>
      <c r="L497" s="2">
        <v>3483809.00395275</v>
      </c>
      <c r="M497" s="2">
        <v>1816522.64323217</v>
      </c>
      <c r="N497" s="2">
        <v>2085246.8036976701</v>
      </c>
      <c r="O497" s="2">
        <v>2365117.2602601899</v>
      </c>
      <c r="P497" s="2">
        <v>2675493.4496743102</v>
      </c>
      <c r="Q497" s="2">
        <v>2997548.3060289901</v>
      </c>
      <c r="R497" s="2">
        <v>3331420.9188818298</v>
      </c>
      <c r="S497" s="2">
        <v>3667849.6267965198</v>
      </c>
      <c r="T497" s="2">
        <v>8098969.4999999898</v>
      </c>
      <c r="U497" s="2">
        <v>9286252.9869109895</v>
      </c>
      <c r="V497" s="2">
        <v>10515939.4554973</v>
      </c>
      <c r="W497" s="2">
        <v>11872834.869109901</v>
      </c>
      <c r="X497" s="2">
        <v>13272133.264397901</v>
      </c>
      <c r="Y497" s="2">
        <v>14713834.641361199</v>
      </c>
      <c r="Z497" s="2">
        <v>16155536.018324601</v>
      </c>
      <c r="AA497" s="2">
        <v>83063682696.209595</v>
      </c>
      <c r="AB497" s="2">
        <v>95603186520.395096</v>
      </c>
      <c r="AC497" s="2">
        <v>108861623946.02299</v>
      </c>
      <c r="AD497" s="2">
        <v>123806441038.325</v>
      </c>
      <c r="AE497" s="2">
        <v>139654351980.82101</v>
      </c>
      <c r="AF497" s="2">
        <v>156486526437.823</v>
      </c>
      <c r="AG497" s="2">
        <v>173978955938.31299</v>
      </c>
      <c r="AH497" s="1">
        <f>(Table1[[#This Row],[2050_BUILDINGS]]/Table1[[#This Row],[2020_BUILDINGS]])-1</f>
        <v>1.011384502200035</v>
      </c>
      <c r="AI497" s="1">
        <f>(Table1[[#This Row],[2050_DWELLINGS]]/Table1[[#This Row],[2020_DWELLINGS]])-1</f>
        <v>1.0191598714510115</v>
      </c>
      <c r="AJ497" s="1">
        <f>(Table1[[#This Row],[2050_OCCUPANTS]]/Table1[[#This Row],[2020_OCCUPANTS]])-1</f>
        <v>0.99476439790576077</v>
      </c>
      <c r="AK497" s="1">
        <f>(Table1[[#This Row],[2050_TOTAL_REPL_COST_USD]]/Table1[[#This Row],[2020_TOTAL_REPL_COST_USD]])-1</f>
        <v>1.0945249511102171</v>
      </c>
      <c r="AL497"/>
      <c r="AM497"/>
    </row>
    <row r="498" spans="1:39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538526.79814454506</v>
      </c>
      <c r="G498" s="2">
        <v>617942.81955285894</v>
      </c>
      <c r="H498" s="2">
        <v>700503.79059765895</v>
      </c>
      <c r="I498" s="2">
        <v>791924.83012484503</v>
      </c>
      <c r="J498" s="2">
        <v>886617.460057672</v>
      </c>
      <c r="K498" s="2">
        <v>984622.23544703098</v>
      </c>
      <c r="L498" s="2">
        <v>1083184.4558073401</v>
      </c>
      <c r="M498" s="2">
        <v>564792.46954660001</v>
      </c>
      <c r="N498" s="2">
        <v>648344.07446691999</v>
      </c>
      <c r="O498" s="2">
        <v>735361.28116346197</v>
      </c>
      <c r="P498" s="2">
        <v>831863.31771157205</v>
      </c>
      <c r="Q498" s="2">
        <v>931996.48055857397</v>
      </c>
      <c r="R498" s="2">
        <v>1035804.01537223</v>
      </c>
      <c r="S498" s="2">
        <v>1140406.29020621</v>
      </c>
      <c r="T498" s="2">
        <v>2518128.2499999902</v>
      </c>
      <c r="U498" s="2">
        <v>2887277.94109947</v>
      </c>
      <c r="V498" s="2">
        <v>3269611.5497382102</v>
      </c>
      <c r="W498" s="2">
        <v>3691496.9109947602</v>
      </c>
      <c r="X498" s="2">
        <v>4126566.1897905702</v>
      </c>
      <c r="Y498" s="2">
        <v>4574819.3861256503</v>
      </c>
      <c r="Z498" s="2">
        <v>5023072.5824607303</v>
      </c>
      <c r="AA498" s="2">
        <v>25826125897.419601</v>
      </c>
      <c r="AB498" s="2">
        <v>29724903244.4221</v>
      </c>
      <c r="AC498" s="2">
        <v>33847211129.6824</v>
      </c>
      <c r="AD498" s="2">
        <v>38493847483.999802</v>
      </c>
      <c r="AE498" s="2">
        <v>43421273405.011803</v>
      </c>
      <c r="AF498" s="2">
        <v>48654726131.201797</v>
      </c>
      <c r="AG498" s="2">
        <v>54093465082.659302</v>
      </c>
      <c r="AH498" s="1">
        <f>(Table1[[#This Row],[2050_BUILDINGS]]/Table1[[#This Row],[2020_BUILDINGS]])-1</f>
        <v>1.011384502200027</v>
      </c>
      <c r="AI498" s="1">
        <f>(Table1[[#This Row],[2050_DWELLINGS]]/Table1[[#This Row],[2020_DWELLINGS]])-1</f>
        <v>1.0191598714510075</v>
      </c>
      <c r="AJ498" s="1">
        <f>(Table1[[#This Row],[2050_OCCUPANTS]]/Table1[[#This Row],[2020_OCCUPANTS]])-1</f>
        <v>0.99476439790576587</v>
      </c>
      <c r="AK498" s="1">
        <f>(Table1[[#This Row],[2050_TOTAL_REPL_COST_USD]]/Table1[[#This Row],[2020_TOTAL_REPL_COST_USD]])-1</f>
        <v>1.0945249511102246</v>
      </c>
      <c r="AL498"/>
      <c r="AM498"/>
    </row>
    <row r="499" spans="1:39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25283.8113295658</v>
      </c>
      <c r="G499" s="2">
        <v>27816.440986294601</v>
      </c>
      <c r="H499" s="2">
        <v>30460.047475121799</v>
      </c>
      <c r="I499" s="2">
        <v>33081.130177421001</v>
      </c>
      <c r="J499" s="2">
        <v>35764.675292426698</v>
      </c>
      <c r="K499" s="2">
        <v>38338.846619960197</v>
      </c>
      <c r="L499" s="2">
        <v>40999.5891480141</v>
      </c>
      <c r="M499" s="2">
        <v>27127.100798181898</v>
      </c>
      <c r="N499" s="2">
        <v>29675.637691674499</v>
      </c>
      <c r="O499" s="2">
        <v>32361.253910432399</v>
      </c>
      <c r="P499" s="2">
        <v>35064.699626689202</v>
      </c>
      <c r="Q499" s="2">
        <v>37891.054165507703</v>
      </c>
      <c r="R499" s="2">
        <v>40615.307843361799</v>
      </c>
      <c r="S499" s="2">
        <v>43360.880547972498</v>
      </c>
      <c r="T499" s="2">
        <v>106892.953125</v>
      </c>
      <c r="U499" s="2">
        <v>116572.23628198801</v>
      </c>
      <c r="V499" s="2">
        <v>126672.357837106</v>
      </c>
      <c r="W499" s="2">
        <v>136772.47939222399</v>
      </c>
      <c r="X499" s="2">
        <v>147293.439345472</v>
      </c>
      <c r="Y499" s="2">
        <v>157393.56090059</v>
      </c>
      <c r="Z499" s="2">
        <v>167493.68245570801</v>
      </c>
      <c r="AA499" s="2">
        <v>2875728675.0974998</v>
      </c>
      <c r="AB499" s="2">
        <v>3322535771.84236</v>
      </c>
      <c r="AC499" s="2">
        <v>3802815149.76826</v>
      </c>
      <c r="AD499" s="2">
        <v>4288586083.8680601</v>
      </c>
      <c r="AE499" s="2">
        <v>4791853171.5665798</v>
      </c>
      <c r="AF499" s="2">
        <v>5280427160.7895098</v>
      </c>
      <c r="AG499" s="2">
        <v>5795411398.7457199</v>
      </c>
      <c r="AH499" s="1">
        <f>(Table1[[#This Row],[2050_BUILDINGS]]/Table1[[#This Row],[2020_BUILDINGS]])-1</f>
        <v>0.62157471488766203</v>
      </c>
      <c r="AI499" s="1">
        <f>(Table1[[#This Row],[2050_DWELLINGS]]/Table1[[#This Row],[2020_DWELLINGS]])-1</f>
        <v>0.59843401145464892</v>
      </c>
      <c r="AJ499" s="1">
        <f>(Table1[[#This Row],[2050_OCCUPANTS]]/Table1[[#This Row],[2020_OCCUPANTS]])-1</f>
        <v>0.5669291338582616</v>
      </c>
      <c r="AK499" s="1">
        <f>(Table1[[#This Row],[2050_TOTAL_REPL_COST_USD]]/Table1[[#This Row],[2020_TOTAL_REPL_COST_USD]])-1</f>
        <v>1.0152844908253487</v>
      </c>
      <c r="AL499"/>
      <c r="AM499"/>
    </row>
    <row r="500" spans="1:39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47542.468141407</v>
      </c>
      <c r="G500" s="2">
        <v>52304.703676213801</v>
      </c>
      <c r="H500" s="2">
        <v>57275.614732116002</v>
      </c>
      <c r="I500" s="2">
        <v>62204.173138353297</v>
      </c>
      <c r="J500" s="2">
        <v>67250.182874511898</v>
      </c>
      <c r="K500" s="2">
        <v>72090.531377930602</v>
      </c>
      <c r="L500" s="2">
        <v>77093.6642214577</v>
      </c>
      <c r="M500" s="2">
        <v>51008.5013946529</v>
      </c>
      <c r="N500" s="2">
        <v>55800.648135772797</v>
      </c>
      <c r="O500" s="2">
        <v>60850.552276255003</v>
      </c>
      <c r="P500" s="2">
        <v>65933.982150091397</v>
      </c>
      <c r="Q500" s="2">
        <v>71248.523888542695</v>
      </c>
      <c r="R500" s="2">
        <v>76371.080057004307</v>
      </c>
      <c r="S500" s="2">
        <v>81533.723502545094</v>
      </c>
      <c r="T500" s="2">
        <v>200996.39062499901</v>
      </c>
      <c r="U500" s="2">
        <v>219196.85119340499</v>
      </c>
      <c r="V500" s="2">
        <v>238188.63613435</v>
      </c>
      <c r="W500" s="2">
        <v>257180.42107529499</v>
      </c>
      <c r="X500" s="2">
        <v>276963.53038877901</v>
      </c>
      <c r="Y500" s="2">
        <v>295955.31532972399</v>
      </c>
      <c r="Z500" s="2">
        <v>314947.10027066898</v>
      </c>
      <c r="AA500" s="2">
        <v>5407382500.0932302</v>
      </c>
      <c r="AB500" s="2">
        <v>6247537170.0304804</v>
      </c>
      <c r="AC500" s="2">
        <v>7150631514.7235298</v>
      </c>
      <c r="AD500" s="2">
        <v>8064051918.6898699</v>
      </c>
      <c r="AE500" s="2">
        <v>9010371252.10252</v>
      </c>
      <c r="AF500" s="2">
        <v>9929062386.7017403</v>
      </c>
      <c r="AG500" s="2">
        <v>10897414088.3983</v>
      </c>
      <c r="AH500" s="1">
        <f>(Table1[[#This Row],[2050_BUILDINGS]]/Table1[[#This Row],[2020_BUILDINGS]])-1</f>
        <v>0.62157471488765959</v>
      </c>
      <c r="AI500" s="1">
        <f>(Table1[[#This Row],[2050_DWELLINGS]]/Table1[[#This Row],[2020_DWELLINGS]])-1</f>
        <v>0.59843401145464892</v>
      </c>
      <c r="AJ500" s="1">
        <f>(Table1[[#This Row],[2050_OCCUPANTS]]/Table1[[#This Row],[2020_OCCUPANTS]])-1</f>
        <v>0.56692913385827381</v>
      </c>
      <c r="AK500" s="1">
        <f>(Table1[[#This Row],[2050_TOTAL_REPL_COST_USD]]/Table1[[#This Row],[2020_TOTAL_REPL_COST_USD]])-1</f>
        <v>1.0152844908253513</v>
      </c>
      <c r="AL500"/>
      <c r="AM500"/>
    </row>
    <row r="501" spans="1:39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50569.788423017199</v>
      </c>
      <c r="G501" s="2">
        <v>55635.264676783801</v>
      </c>
      <c r="H501" s="2">
        <v>60922.704100814699</v>
      </c>
      <c r="I501" s="2">
        <v>66165.094022444304</v>
      </c>
      <c r="J501" s="2">
        <v>71532.414119900102</v>
      </c>
      <c r="K501" s="2">
        <v>76680.977273657903</v>
      </c>
      <c r="L501" s="2">
        <v>82002.690243983394</v>
      </c>
      <c r="M501" s="2">
        <v>54256.525252970103</v>
      </c>
      <c r="N501" s="2">
        <v>59353.817342848401</v>
      </c>
      <c r="O501" s="2">
        <v>64725.279825215497</v>
      </c>
      <c r="P501" s="2">
        <v>70132.4028298216</v>
      </c>
      <c r="Q501" s="2">
        <v>75785.354007690796</v>
      </c>
      <c r="R501" s="2">
        <v>81234.094717862405</v>
      </c>
      <c r="S501" s="2">
        <v>86725.475307695393</v>
      </c>
      <c r="T501" s="2">
        <v>213795.06249999901</v>
      </c>
      <c r="U501" s="2">
        <v>233154.45792322801</v>
      </c>
      <c r="V501" s="2">
        <v>253355.566190944</v>
      </c>
      <c r="W501" s="2">
        <v>273556.674458661</v>
      </c>
      <c r="X501" s="2">
        <v>294599.49557086598</v>
      </c>
      <c r="Y501" s="2">
        <v>314800.603838582</v>
      </c>
      <c r="Z501" s="2">
        <v>335001.712106299</v>
      </c>
      <c r="AA501" s="2">
        <v>5751703679.7229204</v>
      </c>
      <c r="AB501" s="2">
        <v>6645356145.8710403</v>
      </c>
      <c r="AC501" s="2">
        <v>7605956041.5541</v>
      </c>
      <c r="AD501" s="2">
        <v>8577539519.9813499</v>
      </c>
      <c r="AE501" s="2">
        <v>9584116804.2937908</v>
      </c>
      <c r="AF501" s="2">
        <v>10561306633.071699</v>
      </c>
      <c r="AG501" s="2">
        <v>11591319221.568701</v>
      </c>
      <c r="AH501" s="1">
        <f>(Table1[[#This Row],[2050_BUILDINGS]]/Table1[[#This Row],[2020_BUILDINGS]])-1</f>
        <v>0.62157471488765981</v>
      </c>
      <c r="AI501" s="1">
        <f>(Table1[[#This Row],[2050_DWELLINGS]]/Table1[[#This Row],[2020_DWELLINGS]])-1</f>
        <v>0.59843401145464759</v>
      </c>
      <c r="AJ501" s="1">
        <f>(Table1[[#This Row],[2050_OCCUPANTS]]/Table1[[#This Row],[2020_OCCUPANTS]])-1</f>
        <v>0.56692913385827404</v>
      </c>
      <c r="AK501" s="1">
        <f>(Table1[[#This Row],[2050_TOTAL_REPL_COST_USD]]/Table1[[#This Row],[2020_TOTAL_REPL_COST_USD]])-1</f>
        <v>1.0152844908253504</v>
      </c>
      <c r="AL501"/>
      <c r="AM501"/>
    </row>
    <row r="502" spans="1:39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38693.981078438301</v>
      </c>
      <c r="G502" s="2">
        <v>42569.881065935901</v>
      </c>
      <c r="H502" s="2">
        <v>46615.618400555999</v>
      </c>
      <c r="I502" s="2">
        <v>50626.885656343104</v>
      </c>
      <c r="J502" s="2">
        <v>54733.744489834899</v>
      </c>
      <c r="K502" s="2">
        <v>58673.219252635601</v>
      </c>
      <c r="L502" s="2">
        <v>62745.181335137197</v>
      </c>
      <c r="M502" s="2">
        <v>41514.924760189002</v>
      </c>
      <c r="N502" s="2">
        <v>45415.168953958499</v>
      </c>
      <c r="O502" s="2">
        <v>49525.197374833901</v>
      </c>
      <c r="P502" s="2">
        <v>53662.511802152898</v>
      </c>
      <c r="Q502" s="2">
        <v>57987.924123123703</v>
      </c>
      <c r="R502" s="2">
        <v>62157.082755488897</v>
      </c>
      <c r="S502" s="2">
        <v>66358.867719666901</v>
      </c>
      <c r="T502" s="2">
        <v>163587.4375</v>
      </c>
      <c r="U502" s="2">
        <v>178400.473179133</v>
      </c>
      <c r="V502" s="2">
        <v>193857.55388779499</v>
      </c>
      <c r="W502" s="2">
        <v>209314.63459645599</v>
      </c>
      <c r="X502" s="2">
        <v>225415.76033464499</v>
      </c>
      <c r="Y502" s="2">
        <v>240872.84104330701</v>
      </c>
      <c r="Z502" s="2">
        <v>256329.92175196801</v>
      </c>
      <c r="AA502" s="2">
        <v>4400973788.7431002</v>
      </c>
      <c r="AB502" s="2">
        <v>5084760940.9965601</v>
      </c>
      <c r="AC502" s="2">
        <v>5819773590.7744799</v>
      </c>
      <c r="AD502" s="2">
        <v>6563190439.1090803</v>
      </c>
      <c r="AE502" s="2">
        <v>7333383149.1787004</v>
      </c>
      <c r="AF502" s="2">
        <v>8081089752.7437696</v>
      </c>
      <c r="AG502" s="2">
        <v>8869214220.9828491</v>
      </c>
      <c r="AH502" s="1">
        <f>(Table1[[#This Row],[2050_BUILDINGS]]/Table1[[#This Row],[2020_BUILDINGS]])-1</f>
        <v>0.62157471488766247</v>
      </c>
      <c r="AI502" s="1">
        <f>(Table1[[#This Row],[2050_DWELLINGS]]/Table1[[#This Row],[2020_DWELLINGS]])-1</f>
        <v>0.59843401145465047</v>
      </c>
      <c r="AJ502" s="1">
        <f>(Table1[[#This Row],[2050_OCCUPANTS]]/Table1[[#This Row],[2020_OCCUPANTS]])-1</f>
        <v>0.56692913385826471</v>
      </c>
      <c r="AK502" s="1">
        <f>(Table1[[#This Row],[2050_TOTAL_REPL_COST_USD]]/Table1[[#This Row],[2020_TOTAL_REPL_COST_USD]])-1</f>
        <v>1.01528449082535</v>
      </c>
      <c r="AL502"/>
      <c r="AM502"/>
    </row>
    <row r="503" spans="1:39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43139.873009169998</v>
      </c>
      <c r="G503" s="2">
        <v>47461.109247900204</v>
      </c>
      <c r="H503" s="2">
        <v>51971.696940858703</v>
      </c>
      <c r="I503" s="2">
        <v>56443.853984345798</v>
      </c>
      <c r="J503" s="2">
        <v>61022.585962951896</v>
      </c>
      <c r="K503" s="2">
        <v>65414.7016422753</v>
      </c>
      <c r="L503" s="2">
        <v>69954.527275134795</v>
      </c>
      <c r="M503" s="2">
        <v>46284.939730272003</v>
      </c>
      <c r="N503" s="2">
        <v>50633.3172953225</v>
      </c>
      <c r="O503" s="2">
        <v>55215.583043093902</v>
      </c>
      <c r="P503" s="2">
        <v>59828.269926662098</v>
      </c>
      <c r="Q503" s="2">
        <v>64650.666925841899</v>
      </c>
      <c r="R503" s="2">
        <v>69298.856875351601</v>
      </c>
      <c r="S503" s="2">
        <v>73983.421882995302</v>
      </c>
      <c r="T503" s="2">
        <v>182383.43749999901</v>
      </c>
      <c r="U503" s="2">
        <v>198898.473179133</v>
      </c>
      <c r="V503" s="2">
        <v>216131.55388779499</v>
      </c>
      <c r="W503" s="2">
        <v>233364.63459645599</v>
      </c>
      <c r="X503" s="2">
        <v>251315.76033464499</v>
      </c>
      <c r="Y503" s="2">
        <v>268548.84104330698</v>
      </c>
      <c r="Z503" s="2">
        <v>285781.92175196798</v>
      </c>
      <c r="AA503" s="2">
        <v>4906640388.8034897</v>
      </c>
      <c r="AB503" s="2">
        <v>5668993863.2035103</v>
      </c>
      <c r="AC503" s="2">
        <v>6488458583.2403402</v>
      </c>
      <c r="AD503" s="2">
        <v>7317293134.1494303</v>
      </c>
      <c r="AE503" s="2">
        <v>8175980061.1326799</v>
      </c>
      <c r="AF503" s="2">
        <v>9009597254.9935799</v>
      </c>
      <c r="AG503" s="2">
        <v>9888276277.6129303</v>
      </c>
      <c r="AH503" s="1">
        <f>(Table1[[#This Row],[2050_BUILDINGS]]/Table1[[#This Row],[2020_BUILDINGS]])-1</f>
        <v>0.62157471488766225</v>
      </c>
      <c r="AI503" s="1">
        <f>(Table1[[#This Row],[2050_DWELLINGS]]/Table1[[#This Row],[2020_DWELLINGS]])-1</f>
        <v>0.59843401145464825</v>
      </c>
      <c r="AJ503" s="1">
        <f>(Table1[[#This Row],[2050_OCCUPANTS]]/Table1[[#This Row],[2020_OCCUPANTS]])-1</f>
        <v>0.56692913385827337</v>
      </c>
      <c r="AK503" s="1">
        <f>(Table1[[#This Row],[2050_TOTAL_REPL_COST_USD]]/Table1[[#This Row],[2020_TOTAL_REPL_COST_USD]])-1</f>
        <v>1.0152844908253482</v>
      </c>
      <c r="AL503"/>
      <c r="AM503"/>
    </row>
    <row r="504" spans="1:39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16351.500703792201</v>
      </c>
      <c r="G504" s="2">
        <v>17989.398371776198</v>
      </c>
      <c r="H504" s="2">
        <v>19699.066775766401</v>
      </c>
      <c r="I504" s="2">
        <v>21394.168637297302</v>
      </c>
      <c r="J504" s="2">
        <v>23129.6660773277</v>
      </c>
      <c r="K504" s="2">
        <v>24794.429499471498</v>
      </c>
      <c r="L504" s="2">
        <v>26515.180091737198</v>
      </c>
      <c r="M504" s="2">
        <v>17543.589532904902</v>
      </c>
      <c r="N504" s="2">
        <v>19191.774700259499</v>
      </c>
      <c r="O504" s="2">
        <v>20928.611560760201</v>
      </c>
      <c r="P504" s="2">
        <v>22676.979081615202</v>
      </c>
      <c r="Q504" s="2">
        <v>24504.833973753899</v>
      </c>
      <c r="R504" s="2">
        <v>26266.6583818742</v>
      </c>
      <c r="S504" s="2">
        <v>28042.270192394899</v>
      </c>
      <c r="T504" s="2">
        <v>69129.6171875</v>
      </c>
      <c r="U504" s="2">
        <v>75389.3856729822</v>
      </c>
      <c r="V504" s="2">
        <v>81921.318005659399</v>
      </c>
      <c r="W504" s="2">
        <v>88453.250338336598</v>
      </c>
      <c r="X504" s="2">
        <v>95257.346518208593</v>
      </c>
      <c r="Y504" s="2">
        <v>101789.27885088501</v>
      </c>
      <c r="Z504" s="2">
        <v>108321.21118356301</v>
      </c>
      <c r="AA504" s="2">
        <v>1859786044.1944499</v>
      </c>
      <c r="AB504" s="2">
        <v>2148744321.1587901</v>
      </c>
      <c r="AC504" s="2">
        <v>2459349731.2295799</v>
      </c>
      <c r="AD504" s="2">
        <v>2773506630.5704002</v>
      </c>
      <c r="AE504" s="2">
        <v>3098978610.7016101</v>
      </c>
      <c r="AF504" s="2">
        <v>3414948296.7786298</v>
      </c>
      <c r="AG504" s="2">
        <v>3747997971.1185098</v>
      </c>
      <c r="AH504" s="1">
        <f>(Table1[[#This Row],[2050_BUILDINGS]]/Table1[[#This Row],[2020_BUILDINGS]])-1</f>
        <v>0.62157471488765936</v>
      </c>
      <c r="AI504" s="1">
        <f>(Table1[[#This Row],[2050_DWELLINGS]]/Table1[[#This Row],[2020_DWELLINGS]])-1</f>
        <v>0.5984340114546447</v>
      </c>
      <c r="AJ504" s="1">
        <f>(Table1[[#This Row],[2050_OCCUPANTS]]/Table1[[#This Row],[2020_OCCUPANTS]])-1</f>
        <v>0.56692913385826782</v>
      </c>
      <c r="AK504" s="1">
        <f>(Table1[[#This Row],[2050_TOTAL_REPL_COST_USD]]/Table1[[#This Row],[2020_TOTAL_REPL_COST_USD]])-1</f>
        <v>1.0152844908253531</v>
      </c>
      <c r="AL504"/>
      <c r="AM504"/>
    </row>
    <row r="505" spans="1:39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51606.051004558904</v>
      </c>
      <c r="G505" s="2">
        <v>56775.327643163197</v>
      </c>
      <c r="H505" s="2">
        <v>62171.1158619618</v>
      </c>
      <c r="I505" s="2">
        <v>67520.931436002502</v>
      </c>
      <c r="J505" s="2">
        <v>72998.237221624993</v>
      </c>
      <c r="K505" s="2">
        <v>78252.303354756907</v>
      </c>
      <c r="L505" s="2">
        <v>83683.067444195607</v>
      </c>
      <c r="M505" s="2">
        <v>55368.335459764101</v>
      </c>
      <c r="N505" s="2">
        <v>60570.079896085801</v>
      </c>
      <c r="O505" s="2">
        <v>66051.612951263596</v>
      </c>
      <c r="P505" s="2">
        <v>71569.537274566101</v>
      </c>
      <c r="Q505" s="2">
        <v>77338.327216321297</v>
      </c>
      <c r="R505" s="2">
        <v>82898.722064083006</v>
      </c>
      <c r="S505" s="2">
        <v>88502.630556517499</v>
      </c>
      <c r="T505" s="2">
        <v>218176.09375</v>
      </c>
      <c r="U505" s="2">
        <v>237932.196727362</v>
      </c>
      <c r="V505" s="2">
        <v>258547.26070374</v>
      </c>
      <c r="W505" s="2">
        <v>279162.32468011801</v>
      </c>
      <c r="X505" s="2">
        <v>300636.34965551097</v>
      </c>
      <c r="Y505" s="2">
        <v>321251.41363188898</v>
      </c>
      <c r="Z505" s="2">
        <v>341866.47760826699</v>
      </c>
      <c r="AA505" s="2">
        <v>5869566053.4697704</v>
      </c>
      <c r="AB505" s="2">
        <v>6781531006.9833698</v>
      </c>
      <c r="AC505" s="2">
        <v>7761815258.8556004</v>
      </c>
      <c r="AD505" s="2">
        <v>8753308166.1124992</v>
      </c>
      <c r="AE505" s="2">
        <v>9780511962.9671097</v>
      </c>
      <c r="AF505" s="2">
        <v>10777726104.4069</v>
      </c>
      <c r="AG505" s="2">
        <v>11828845435.432501</v>
      </c>
      <c r="AH505" s="1">
        <f>(Table1[[#This Row],[2050_BUILDINGS]]/Table1[[#This Row],[2020_BUILDINGS]])-1</f>
        <v>0.62157471488765936</v>
      </c>
      <c r="AI505" s="1">
        <f>(Table1[[#This Row],[2050_DWELLINGS]]/Table1[[#This Row],[2020_DWELLINGS]])-1</f>
        <v>0.59843401145465047</v>
      </c>
      <c r="AJ505" s="1">
        <f>(Table1[[#This Row],[2050_OCCUPANTS]]/Table1[[#This Row],[2020_OCCUPANTS]])-1</f>
        <v>0.56692913385826427</v>
      </c>
      <c r="AK505" s="1">
        <f>(Table1[[#This Row],[2050_TOTAL_REPL_COST_USD]]/Table1[[#This Row],[2020_TOTAL_REPL_COST_USD]])-1</f>
        <v>1.0152844908253358</v>
      </c>
      <c r="AL505"/>
      <c r="AM505"/>
    </row>
    <row r="506" spans="1:39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22708.873295173598</v>
      </c>
      <c r="G506" s="2">
        <v>24983.576472973298</v>
      </c>
      <c r="H506" s="2">
        <v>27357.9544500339</v>
      </c>
      <c r="I506" s="2">
        <v>29712.1024938884</v>
      </c>
      <c r="J506" s="2">
        <v>32122.3516926429</v>
      </c>
      <c r="K506" s="2">
        <v>34434.365880498699</v>
      </c>
      <c r="L506" s="2">
        <v>36824.134739041103</v>
      </c>
      <c r="M506" s="2">
        <v>24364.439635370902</v>
      </c>
      <c r="N506" s="2">
        <v>26653.430035118199</v>
      </c>
      <c r="O506" s="2">
        <v>29065.5394135774</v>
      </c>
      <c r="P506" s="2">
        <v>31493.662509048601</v>
      </c>
      <c r="Q506" s="2">
        <v>34032.1772239649</v>
      </c>
      <c r="R506" s="2">
        <v>36478.989169676403</v>
      </c>
      <c r="S506" s="2">
        <v>38944.948983210699</v>
      </c>
      <c r="T506" s="2">
        <v>96006.828124999898</v>
      </c>
      <c r="U506" s="2">
        <v>104700.35980561</v>
      </c>
      <c r="V506" s="2">
        <v>113771.871124507</v>
      </c>
      <c r="W506" s="2">
        <v>122843.382443405</v>
      </c>
      <c r="X506" s="2">
        <v>132292.87340059</v>
      </c>
      <c r="Y506" s="2">
        <v>141364.38471948801</v>
      </c>
      <c r="Z506" s="2">
        <v>150435.89603838499</v>
      </c>
      <c r="AA506" s="2">
        <v>2582860521.4168</v>
      </c>
      <c r="AB506" s="2">
        <v>2984164170.4239702</v>
      </c>
      <c r="AC506" s="2">
        <v>3415531237.5737801</v>
      </c>
      <c r="AD506" s="2">
        <v>3851830593.2824998</v>
      </c>
      <c r="AE506" s="2">
        <v>4303844270.3032799</v>
      </c>
      <c r="AF506" s="2">
        <v>4742661214.1556997</v>
      </c>
      <c r="AG506" s="2">
        <v>5205198750.7763596</v>
      </c>
      <c r="AH506" s="1">
        <f>(Table1[[#This Row],[2050_BUILDINGS]]/Table1[[#This Row],[2020_BUILDINGS]])-1</f>
        <v>0.62157471488765914</v>
      </c>
      <c r="AI506" s="1">
        <f>(Table1[[#This Row],[2050_DWELLINGS]]/Table1[[#This Row],[2020_DWELLINGS]])-1</f>
        <v>0.59843401145465491</v>
      </c>
      <c r="AJ506" s="1">
        <f>(Table1[[#This Row],[2050_OCCUPANTS]]/Table1[[#This Row],[2020_OCCUPANTS]])-1</f>
        <v>0.56692913385826071</v>
      </c>
      <c r="AK506" s="1">
        <f>(Table1[[#This Row],[2050_TOTAL_REPL_COST_USD]]/Table1[[#This Row],[2020_TOTAL_REPL_COST_USD]])-1</f>
        <v>1.0152844908253522</v>
      </c>
      <c r="AL506"/>
      <c r="AM506"/>
    </row>
    <row r="507" spans="1:39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20936.764714731999</v>
      </c>
      <c r="G507" s="2">
        <v>23033.959261128399</v>
      </c>
      <c r="H507" s="2">
        <v>25223.050388785701</v>
      </c>
      <c r="I507" s="2">
        <v>27393.490245363901</v>
      </c>
      <c r="J507" s="2">
        <v>29615.653349727199</v>
      </c>
      <c r="K507" s="2">
        <v>31747.247305934001</v>
      </c>
      <c r="L507" s="2">
        <v>33950.528272961601</v>
      </c>
      <c r="M507" s="2">
        <v>22463.1373569938</v>
      </c>
      <c r="N507" s="2">
        <v>24573.504208350299</v>
      </c>
      <c r="O507" s="2">
        <v>26797.382331521199</v>
      </c>
      <c r="P507" s="2">
        <v>29036.024526028101</v>
      </c>
      <c r="Q507" s="2">
        <v>31376.443824698599</v>
      </c>
      <c r="R507" s="2">
        <v>33632.316467197597</v>
      </c>
      <c r="S507" s="2">
        <v>35905.842755396399</v>
      </c>
      <c r="T507" s="2">
        <v>88514.84375</v>
      </c>
      <c r="U507" s="2">
        <v>96529.967396653505</v>
      </c>
      <c r="V507" s="2">
        <v>104893.57468011801</v>
      </c>
      <c r="W507" s="2">
        <v>113257.181963582</v>
      </c>
      <c r="X507" s="2">
        <v>121969.27288385799</v>
      </c>
      <c r="Y507" s="2">
        <v>130332.880167322</v>
      </c>
      <c r="Z507" s="2">
        <v>138696.48745078701</v>
      </c>
      <c r="AA507" s="2">
        <v>2381304537.87712</v>
      </c>
      <c r="AB507" s="2">
        <v>2751292073.9920101</v>
      </c>
      <c r="AC507" s="2">
        <v>3148997000.7493901</v>
      </c>
      <c r="AD507" s="2">
        <v>3551249320.22506</v>
      </c>
      <c r="AE507" s="2">
        <v>3967989678.9656301</v>
      </c>
      <c r="AF507" s="2">
        <v>4372563124.1936903</v>
      </c>
      <c r="AG507" s="2">
        <v>4799006103.1157999</v>
      </c>
      <c r="AH507" s="1">
        <f>(Table1[[#This Row],[2050_BUILDINGS]]/Table1[[#This Row],[2020_BUILDINGS]])-1</f>
        <v>0.62157471488766203</v>
      </c>
      <c r="AI507" s="1">
        <f>(Table1[[#This Row],[2050_DWELLINGS]]/Table1[[#This Row],[2020_DWELLINGS]])-1</f>
        <v>0.59843401145464981</v>
      </c>
      <c r="AJ507" s="1">
        <f>(Table1[[#This Row],[2050_OCCUPANTS]]/Table1[[#This Row],[2020_OCCUPANTS]])-1</f>
        <v>0.56692913385826338</v>
      </c>
      <c r="AK507" s="1">
        <f>(Table1[[#This Row],[2050_TOTAL_REPL_COST_USD]]/Table1[[#This Row],[2020_TOTAL_REPL_COST_USD]])-1</f>
        <v>1.0152844908253553</v>
      </c>
      <c r="AL507"/>
      <c r="AM507"/>
    </row>
    <row r="508" spans="1:39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111664.96757871201</v>
      </c>
      <c r="G508" s="2">
        <v>122850.22777628399</v>
      </c>
      <c r="H508" s="2">
        <v>134525.61282871701</v>
      </c>
      <c r="I508" s="2">
        <v>146101.52245556601</v>
      </c>
      <c r="J508" s="2">
        <v>157953.294894349</v>
      </c>
      <c r="K508" s="2">
        <v>169322.02226239999</v>
      </c>
      <c r="L508" s="2">
        <v>181073.08796439</v>
      </c>
      <c r="M508" s="2">
        <v>119805.783694932</v>
      </c>
      <c r="N508" s="2">
        <v>131061.297583862</v>
      </c>
      <c r="O508" s="2">
        <v>142922.21697166699</v>
      </c>
      <c r="P508" s="2">
        <v>154861.87964046799</v>
      </c>
      <c r="Q508" s="2">
        <v>167344.364335094</v>
      </c>
      <c r="R508" s="2">
        <v>179375.92455552801</v>
      </c>
      <c r="S508" s="2">
        <v>191501.63942695901</v>
      </c>
      <c r="T508" s="2">
        <v>472088.56249999901</v>
      </c>
      <c r="U508" s="2">
        <v>514836.73941929103</v>
      </c>
      <c r="V508" s="2">
        <v>559443.53272637795</v>
      </c>
      <c r="W508" s="2">
        <v>604050.32603346405</v>
      </c>
      <c r="X508" s="2">
        <v>650515.73572834604</v>
      </c>
      <c r="Y508" s="2">
        <v>695122.52903543296</v>
      </c>
      <c r="Z508" s="2">
        <v>739729.32234251895</v>
      </c>
      <c r="AA508" s="2">
        <v>12700543643.6884</v>
      </c>
      <c r="AB508" s="2">
        <v>14673849777.0723</v>
      </c>
      <c r="AC508" s="2">
        <v>16794984936.078501</v>
      </c>
      <c r="AD508" s="2">
        <v>18940373338.953602</v>
      </c>
      <c r="AE508" s="2">
        <v>21163032822.477501</v>
      </c>
      <c r="AF508" s="2">
        <v>23320800809.0858</v>
      </c>
      <c r="AG508" s="2">
        <v>25595208630.1758</v>
      </c>
      <c r="AH508" s="1">
        <f>(Table1[[#This Row],[2050_BUILDINGS]]/Table1[[#This Row],[2020_BUILDINGS]])-1</f>
        <v>0.62157471488766247</v>
      </c>
      <c r="AI508" s="1">
        <f>(Table1[[#This Row],[2050_DWELLINGS]]/Table1[[#This Row],[2020_DWELLINGS]])-1</f>
        <v>0.59843401145465625</v>
      </c>
      <c r="AJ508" s="1">
        <f>(Table1[[#This Row],[2050_OCCUPANTS]]/Table1[[#This Row],[2020_OCCUPANTS]])-1</f>
        <v>0.56692913385826937</v>
      </c>
      <c r="AK508" s="1">
        <f>(Table1[[#This Row],[2050_TOTAL_REPL_COST_USD]]/Table1[[#This Row],[2020_TOTAL_REPL_COST_USD]])-1</f>
        <v>1.0152844908253567</v>
      </c>
      <c r="AL508"/>
      <c r="AM508"/>
    </row>
    <row r="509" spans="1:39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25915.009539359398</v>
      </c>
      <c r="G509" s="2">
        <v>28510.865079423598</v>
      </c>
      <c r="H509" s="2">
        <v>31220.467934913901</v>
      </c>
      <c r="I509" s="2">
        <v>33906.984708360302</v>
      </c>
      <c r="J509" s="2">
        <v>36657.5232386551</v>
      </c>
      <c r="K509" s="2">
        <v>39295.957517389303</v>
      </c>
      <c r="L509" s="2">
        <v>42023.124205097803</v>
      </c>
      <c r="M509" s="2">
        <v>27804.3158445021</v>
      </c>
      <c r="N509" s="2">
        <v>30416.475737858</v>
      </c>
      <c r="O509" s="2">
        <v>33169.137076015701</v>
      </c>
      <c r="P509" s="2">
        <v>35940.073016516501</v>
      </c>
      <c r="Q509" s="2">
        <v>38836.986139319502</v>
      </c>
      <c r="R509" s="2">
        <v>41629.2495021879</v>
      </c>
      <c r="S509" s="2">
        <v>44443.364111079602</v>
      </c>
      <c r="T509" s="2">
        <v>109561.484374999</v>
      </c>
      <c r="U509" s="2">
        <v>119482.406188484</v>
      </c>
      <c r="V509" s="2">
        <v>129834.672428641</v>
      </c>
      <c r="W509" s="2">
        <v>140186.938668799</v>
      </c>
      <c r="X509" s="2">
        <v>150970.54933562901</v>
      </c>
      <c r="Y509" s="2">
        <v>161322.81557578701</v>
      </c>
      <c r="Z509" s="2">
        <v>171675.081815944</v>
      </c>
      <c r="AA509" s="2">
        <v>2947519860.6871099</v>
      </c>
      <c r="AB509" s="2">
        <v>3405481282.0672998</v>
      </c>
      <c r="AC509" s="2">
        <v>3897750604.0564699</v>
      </c>
      <c r="AD509" s="2">
        <v>4395648576.28263</v>
      </c>
      <c r="AE509" s="2">
        <v>4911479485.1813097</v>
      </c>
      <c r="AF509" s="2">
        <v>5412250489.4558802</v>
      </c>
      <c r="AG509" s="2">
        <v>5940091061.6424303</v>
      </c>
      <c r="AH509" s="1">
        <f>(Table1[[#This Row],[2050_BUILDINGS]]/Table1[[#This Row],[2020_BUILDINGS]])-1</f>
        <v>0.6215747148876638</v>
      </c>
      <c r="AI509" s="1">
        <f>(Table1[[#This Row],[2050_DWELLINGS]]/Table1[[#This Row],[2020_DWELLINGS]])-1</f>
        <v>0.59843401145465092</v>
      </c>
      <c r="AJ509" s="1">
        <f>(Table1[[#This Row],[2050_OCCUPANTS]]/Table1[[#This Row],[2020_OCCUPANTS]])-1</f>
        <v>0.56692913385827404</v>
      </c>
      <c r="AK509" s="1">
        <f>(Table1[[#This Row],[2050_TOTAL_REPL_COST_USD]]/Table1[[#This Row],[2020_TOTAL_REPL_COST_USD]])-1</f>
        <v>1.0152844908253504</v>
      </c>
      <c r="AL509"/>
      <c r="AM509"/>
    </row>
    <row r="510" spans="1:39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64102.774724239702</v>
      </c>
      <c r="G510" s="2">
        <v>70523.823601288095</v>
      </c>
      <c r="H510" s="2">
        <v>77226.235235512897</v>
      </c>
      <c r="I510" s="2">
        <v>83871.541665347293</v>
      </c>
      <c r="J510" s="2">
        <v>90675.210848260002</v>
      </c>
      <c r="K510" s="2">
        <v>97201.581519184896</v>
      </c>
      <c r="L510" s="2">
        <v>103947.43864696599</v>
      </c>
      <c r="M510" s="2">
        <v>68776.119577912395</v>
      </c>
      <c r="N510" s="2">
        <v>75237.498530259298</v>
      </c>
      <c r="O510" s="2">
        <v>82046.418642137098</v>
      </c>
      <c r="P510" s="2">
        <v>88900.542392292205</v>
      </c>
      <c r="Q510" s="2">
        <v>96066.2804185391</v>
      </c>
      <c r="R510" s="2">
        <v>102973.159192743</v>
      </c>
      <c r="S510" s="2">
        <v>109934.088709207</v>
      </c>
      <c r="T510" s="2">
        <v>271008.78125</v>
      </c>
      <c r="U510" s="2">
        <v>295548.946481299</v>
      </c>
      <c r="V510" s="2">
        <v>321156.07541830599</v>
      </c>
      <c r="W510" s="2">
        <v>346763.20435531501</v>
      </c>
      <c r="X510" s="2">
        <v>373437.29699803097</v>
      </c>
      <c r="Y510" s="2">
        <v>399044.42593503901</v>
      </c>
      <c r="Z510" s="2">
        <v>424651.55487204698</v>
      </c>
      <c r="AA510" s="2">
        <v>7290917695.3179102</v>
      </c>
      <c r="AB510" s="2">
        <v>8423720590.2016897</v>
      </c>
      <c r="AC510" s="2">
        <v>9641386723.1506004</v>
      </c>
      <c r="AD510" s="2">
        <v>10872975756.555901</v>
      </c>
      <c r="AE510" s="2">
        <v>12148923291.8524</v>
      </c>
      <c r="AF510" s="2">
        <v>13387618991.6047</v>
      </c>
      <c r="AG510" s="2">
        <v>14693273355.2582</v>
      </c>
      <c r="AH510" s="1">
        <f>(Table1[[#This Row],[2050_BUILDINGS]]/Table1[[#This Row],[2020_BUILDINGS]])-1</f>
        <v>0.62157471488764604</v>
      </c>
      <c r="AI510" s="1">
        <f>(Table1[[#This Row],[2050_DWELLINGS]]/Table1[[#This Row],[2020_DWELLINGS]])-1</f>
        <v>0.59843401145464714</v>
      </c>
      <c r="AJ510" s="1">
        <f>(Table1[[#This Row],[2050_OCCUPANTS]]/Table1[[#This Row],[2020_OCCUPANTS]])-1</f>
        <v>0.56692913385826671</v>
      </c>
      <c r="AK510" s="1">
        <f>(Table1[[#This Row],[2050_TOTAL_REPL_COST_USD]]/Table1[[#This Row],[2020_TOTAL_REPL_COST_USD]])-1</f>
        <v>1.0152844908253376</v>
      </c>
      <c r="AL510"/>
      <c r="AM510"/>
    </row>
    <row r="511" spans="1:39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18838.9710743707</v>
      </c>
      <c r="G511" s="2">
        <v>20726.033757417001</v>
      </c>
      <c r="H511" s="2">
        <v>22695.785292336801</v>
      </c>
      <c r="I511" s="2">
        <v>24648.754351016902</v>
      </c>
      <c r="J511" s="2">
        <v>26648.2641614403</v>
      </c>
      <c r="K511" s="2">
        <v>28566.279548747501</v>
      </c>
      <c r="L511" s="2">
        <v>30548.7991486996</v>
      </c>
      <c r="M511" s="2">
        <v>20212.406294572</v>
      </c>
      <c r="N511" s="2">
        <v>22111.321461777501</v>
      </c>
      <c r="O511" s="2">
        <v>24112.3744518731</v>
      </c>
      <c r="P511" s="2">
        <v>26126.712202848899</v>
      </c>
      <c r="Q511" s="2">
        <v>28232.629333327401</v>
      </c>
      <c r="R511" s="2">
        <v>30262.4710991662</v>
      </c>
      <c r="S511" s="2">
        <v>32308.197674584</v>
      </c>
      <c r="T511" s="2">
        <v>79645.953124999898</v>
      </c>
      <c r="U511" s="2">
        <v>86857.988250491995</v>
      </c>
      <c r="V511" s="2">
        <v>94383.590120570705</v>
      </c>
      <c r="W511" s="2">
        <v>101909.19199064899</v>
      </c>
      <c r="X511" s="2">
        <v>109748.360605314</v>
      </c>
      <c r="Y511" s="2">
        <v>117273.962475393</v>
      </c>
      <c r="Z511" s="2">
        <v>124799.564345472</v>
      </c>
      <c r="AA511" s="2">
        <v>2142705805.7718301</v>
      </c>
      <c r="AB511" s="2">
        <v>2475621831.0372601</v>
      </c>
      <c r="AC511" s="2">
        <v>2833478057.3168101</v>
      </c>
      <c r="AD511" s="2">
        <v>3195426042.8080301</v>
      </c>
      <c r="AE511" s="2">
        <v>3570410414.5964799</v>
      </c>
      <c r="AF511" s="2">
        <v>3934446956.82055</v>
      </c>
      <c r="AG511" s="2">
        <v>4318161778.7734098</v>
      </c>
      <c r="AH511" s="1">
        <f>(Table1[[#This Row],[2050_BUILDINGS]]/Table1[[#This Row],[2020_BUILDINGS]])-1</f>
        <v>0.62157471488766314</v>
      </c>
      <c r="AI511" s="1">
        <f>(Table1[[#This Row],[2050_DWELLINGS]]/Table1[[#This Row],[2020_DWELLINGS]])-1</f>
        <v>0.59843401145465291</v>
      </c>
      <c r="AJ511" s="1">
        <f>(Table1[[#This Row],[2050_OCCUPANTS]]/Table1[[#This Row],[2020_OCCUPANTS]])-1</f>
        <v>0.56692913385826404</v>
      </c>
      <c r="AK511" s="1">
        <f>(Table1[[#This Row],[2050_TOTAL_REPL_COST_USD]]/Table1[[#This Row],[2020_TOTAL_REPL_COST_USD]])-1</f>
        <v>1.0152844908253527</v>
      </c>
      <c r="AL511"/>
      <c r="AM511"/>
    </row>
    <row r="512" spans="1:39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63475.043214999903</v>
      </c>
      <c r="G512" s="2">
        <v>69833.213461289604</v>
      </c>
      <c r="H512" s="2">
        <v>76469.991197624797</v>
      </c>
      <c r="I512" s="2">
        <v>83050.2229368158</v>
      </c>
      <c r="J512" s="2">
        <v>89787.266649256606</v>
      </c>
      <c r="K512" s="2">
        <v>96249.727317396901</v>
      </c>
      <c r="L512" s="2">
        <v>102929.52510384499</v>
      </c>
      <c r="M512" s="2">
        <v>68102.623968275904</v>
      </c>
      <c r="N512" s="2">
        <v>74500.729354400799</v>
      </c>
      <c r="O512" s="2">
        <v>81242.972575667998</v>
      </c>
      <c r="P512" s="2">
        <v>88029.976774997005</v>
      </c>
      <c r="Q512" s="2">
        <v>95125.543742886497</v>
      </c>
      <c r="R512" s="2">
        <v>101964.786358504</v>
      </c>
      <c r="S512" s="2">
        <v>108857.55042019799</v>
      </c>
      <c r="T512" s="2">
        <v>268354.90625</v>
      </c>
      <c r="U512" s="2">
        <v>292654.75996555103</v>
      </c>
      <c r="V512" s="2">
        <v>318011.12906003901</v>
      </c>
      <c r="W512" s="2">
        <v>343367.49815452698</v>
      </c>
      <c r="X512" s="2">
        <v>369780.38262795203</v>
      </c>
      <c r="Y512" s="2">
        <v>395136.751722441</v>
      </c>
      <c r="Z512" s="2">
        <v>420493.12081692897</v>
      </c>
      <c r="AA512" s="2">
        <v>7219520805.1159897</v>
      </c>
      <c r="AB512" s="2">
        <v>8341230637.7425499</v>
      </c>
      <c r="AC512" s="2">
        <v>9546972678.4399891</v>
      </c>
      <c r="AD512" s="2">
        <v>10766501278.486099</v>
      </c>
      <c r="AE512" s="2">
        <v>12029953996.2729</v>
      </c>
      <c r="AF512" s="2">
        <v>13256519670.071699</v>
      </c>
      <c r="AG512" s="2">
        <v>14549388309.741199</v>
      </c>
      <c r="AH512" s="1">
        <f>(Table1[[#This Row],[2050_BUILDINGS]]/Table1[[#This Row],[2020_BUILDINGS]])-1</f>
        <v>0.62157471488765403</v>
      </c>
      <c r="AI512" s="1">
        <f>(Table1[[#This Row],[2050_DWELLINGS]]/Table1[[#This Row],[2020_DWELLINGS]])-1</f>
        <v>0.59843401145463737</v>
      </c>
      <c r="AJ512" s="1">
        <f>(Table1[[#This Row],[2050_OCCUPANTS]]/Table1[[#This Row],[2020_OCCUPANTS]])-1</f>
        <v>0.56692913385826715</v>
      </c>
      <c r="AK512" s="1">
        <f>(Table1[[#This Row],[2050_TOTAL_REPL_COST_USD]]/Table1[[#This Row],[2020_TOTAL_REPL_COST_USD]])-1</f>
        <v>1.01528449082535</v>
      </c>
      <c r="AL512"/>
      <c r="AM512"/>
    </row>
    <row r="513" spans="1:39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108824.85203178501</v>
      </c>
      <c r="G513" s="2">
        <v>130898.09993549901</v>
      </c>
      <c r="H513" s="2">
        <v>156614.20559479599</v>
      </c>
      <c r="I513" s="2">
        <v>186446.24365341899</v>
      </c>
      <c r="J513" s="2">
        <v>219532.778090907</v>
      </c>
      <c r="K513" s="2">
        <v>256335.52289474799</v>
      </c>
      <c r="L513" s="2">
        <v>296411.92488266801</v>
      </c>
      <c r="M513" s="2">
        <v>113038.819948207</v>
      </c>
      <c r="N513" s="2">
        <v>135992.03809006201</v>
      </c>
      <c r="O513" s="2">
        <v>162757.86750023</v>
      </c>
      <c r="P513" s="2">
        <v>193840.642533904</v>
      </c>
      <c r="Q513" s="2">
        <v>228365.21536413301</v>
      </c>
      <c r="R513" s="2">
        <v>266813.089727777</v>
      </c>
      <c r="S513" s="2">
        <v>308723.66787260497</v>
      </c>
      <c r="T513" s="2">
        <v>675333.1875</v>
      </c>
      <c r="U513" s="2">
        <v>812074.20480371895</v>
      </c>
      <c r="V513" s="2">
        <v>971140.28615702502</v>
      </c>
      <c r="W513" s="2">
        <v>1155322.06456611</v>
      </c>
      <c r="X513" s="2">
        <v>1359038.2740185901</v>
      </c>
      <c r="Y513" s="2">
        <v>1585079.5475206601</v>
      </c>
      <c r="Z513" s="2">
        <v>1830655.25206611</v>
      </c>
      <c r="AA513" s="2">
        <v>4398609553.36936</v>
      </c>
      <c r="AB513" s="2">
        <v>5300087442.5432196</v>
      </c>
      <c r="AC513" s="2">
        <v>6360335228.23633</v>
      </c>
      <c r="AD513" s="2">
        <v>7605420380.1251001</v>
      </c>
      <c r="AE513" s="2">
        <v>9012522853.1802101</v>
      </c>
      <c r="AF513" s="2">
        <v>10606430871.122</v>
      </c>
      <c r="AG513" s="2">
        <v>12373992233.2339</v>
      </c>
      <c r="AH513" s="1">
        <f>(Table1[[#This Row],[2050_BUILDINGS]]/Table1[[#This Row],[2020_BUILDINGS]])-1</f>
        <v>1.7237521517244381</v>
      </c>
      <c r="AI513" s="1">
        <f>(Table1[[#This Row],[2050_DWELLINGS]]/Table1[[#This Row],[2020_DWELLINGS]])-1</f>
        <v>1.7311296067497728</v>
      </c>
      <c r="AJ513" s="1">
        <f>(Table1[[#This Row],[2050_OCCUPANTS]]/Table1[[#This Row],[2020_OCCUPANTS]])-1</f>
        <v>1.710743801652884</v>
      </c>
      <c r="AK513" s="1">
        <f>(Table1[[#This Row],[2050_TOTAL_REPL_COST_USD]]/Table1[[#This Row],[2020_TOTAL_REPL_COST_USD]])-1</f>
        <v>1.8131599504564688</v>
      </c>
      <c r="AL513"/>
      <c r="AM513"/>
    </row>
    <row r="514" spans="1:39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146385.20590863199</v>
      </c>
      <c r="G514" s="2">
        <v>176076.92502545199</v>
      </c>
      <c r="H514" s="2">
        <v>210668.81604869699</v>
      </c>
      <c r="I514" s="2">
        <v>250797.23297142499</v>
      </c>
      <c r="J514" s="2">
        <v>295303.41943534103</v>
      </c>
      <c r="K514" s="2">
        <v>344808.44770351303</v>
      </c>
      <c r="L514" s="2">
        <v>398717.01957425702</v>
      </c>
      <c r="M514" s="2">
        <v>152053.60379404901</v>
      </c>
      <c r="N514" s="2">
        <v>182929.01047946</v>
      </c>
      <c r="O514" s="2">
        <v>218932.93216067899</v>
      </c>
      <c r="P514" s="2">
        <v>260743.771675417</v>
      </c>
      <c r="Q514" s="2">
        <v>307184.32829739602</v>
      </c>
      <c r="R514" s="2">
        <v>358902.29437216202</v>
      </c>
      <c r="S514" s="2">
        <v>415278.09913492302</v>
      </c>
      <c r="T514" s="2">
        <v>908421.0625</v>
      </c>
      <c r="U514" s="2">
        <v>1092357.5586260301</v>
      </c>
      <c r="V514" s="2">
        <v>1306324.50309917</v>
      </c>
      <c r="W514" s="2">
        <v>1554075.70196281</v>
      </c>
      <c r="X514" s="2">
        <v>1828103.5431301601</v>
      </c>
      <c r="Y514" s="2">
        <v>2132161.83264462</v>
      </c>
      <c r="Z514" s="2">
        <v>2462496.76446281</v>
      </c>
      <c r="AA514" s="2">
        <v>5916767660.69555</v>
      </c>
      <c r="AB514" s="2">
        <v>7129386138.5984602</v>
      </c>
      <c r="AC514" s="2">
        <v>8555573149.4250498</v>
      </c>
      <c r="AD514" s="2">
        <v>10230393219.750299</v>
      </c>
      <c r="AE514" s="2">
        <v>12123150080.035801</v>
      </c>
      <c r="AF514" s="2">
        <v>14267187485.5513</v>
      </c>
      <c r="AG514" s="2">
        <v>16644813819.2248</v>
      </c>
      <c r="AH514" s="1">
        <f>(Table1[[#This Row],[2050_BUILDINGS]]/Table1[[#This Row],[2020_BUILDINGS]])-1</f>
        <v>1.7237521517244088</v>
      </c>
      <c r="AI514" s="1">
        <f>(Table1[[#This Row],[2050_DWELLINGS]]/Table1[[#This Row],[2020_DWELLINGS]])-1</f>
        <v>1.7311296067497479</v>
      </c>
      <c r="AJ514" s="1">
        <f>(Table1[[#This Row],[2050_OCCUPANTS]]/Table1[[#This Row],[2020_OCCUPANTS]])-1</f>
        <v>1.7107438016528929</v>
      </c>
      <c r="AK514" s="1">
        <f>(Table1[[#This Row],[2050_TOTAL_REPL_COST_USD]]/Table1[[#This Row],[2020_TOTAL_REPL_COST_USD]])-1</f>
        <v>1.8131599504564808</v>
      </c>
      <c r="AL514"/>
      <c r="AM514"/>
    </row>
    <row r="515" spans="1:39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413673.28410828498</v>
      </c>
      <c r="G515" s="2">
        <v>497579.788741973</v>
      </c>
      <c r="H515" s="2">
        <v>595333.80066058994</v>
      </c>
      <c r="I515" s="2">
        <v>708733.607092208</v>
      </c>
      <c r="J515" s="2">
        <v>834504.65207851096</v>
      </c>
      <c r="K515" s="2">
        <v>974402.03785908106</v>
      </c>
      <c r="L515" s="2">
        <v>1126743.49770084</v>
      </c>
      <c r="M515" s="2">
        <v>429691.73866684502</v>
      </c>
      <c r="N515" s="2">
        <v>516943.25293328799</v>
      </c>
      <c r="O515" s="2">
        <v>618687.55441648304</v>
      </c>
      <c r="P515" s="2">
        <v>736841.75713134999</v>
      </c>
      <c r="Q515" s="2">
        <v>868079.18276042398</v>
      </c>
      <c r="R515" s="2">
        <v>1014230.15984005</v>
      </c>
      <c r="S515" s="2">
        <v>1173543.8292487899</v>
      </c>
      <c r="T515" s="2">
        <v>2567127.7499999902</v>
      </c>
      <c r="U515" s="2">
        <v>3086918.0795454499</v>
      </c>
      <c r="V515" s="2">
        <v>3691572.1363636302</v>
      </c>
      <c r="W515" s="2">
        <v>4391697.8863636302</v>
      </c>
      <c r="X515" s="2">
        <v>5166079.3977272697</v>
      </c>
      <c r="Y515" s="2">
        <v>6025324.6363636302</v>
      </c>
      <c r="Z515" s="2">
        <v>6958825.6363636302</v>
      </c>
      <c r="AA515" s="2">
        <v>16720328357.7258</v>
      </c>
      <c r="AB515" s="2">
        <v>20147094505.375801</v>
      </c>
      <c r="AC515" s="2">
        <v>24177388829.581299</v>
      </c>
      <c r="AD515" s="2">
        <v>28910300973.820702</v>
      </c>
      <c r="AE515" s="2">
        <v>34259085651.5667</v>
      </c>
      <c r="AF515" s="2">
        <v>40317969739.513397</v>
      </c>
      <c r="AG515" s="2">
        <v>47036958094.435898</v>
      </c>
      <c r="AH515" s="1">
        <f>(Table1[[#This Row],[2050_BUILDINGS]]/Table1[[#This Row],[2020_BUILDINGS]])-1</f>
        <v>1.7237521517243994</v>
      </c>
      <c r="AI515" s="1">
        <f>(Table1[[#This Row],[2050_DWELLINGS]]/Table1[[#This Row],[2020_DWELLINGS]])-1</f>
        <v>1.7311296067497342</v>
      </c>
      <c r="AJ515" s="1">
        <f>(Table1[[#This Row],[2050_OCCUPANTS]]/Table1[[#This Row],[2020_OCCUPANTS]])-1</f>
        <v>1.7107438016529004</v>
      </c>
      <c r="AK515" s="1">
        <f>(Table1[[#This Row],[2050_TOTAL_REPL_COST_USD]]/Table1[[#This Row],[2020_TOTAL_REPL_COST_USD]])-1</f>
        <v>1.8131599504564746</v>
      </c>
      <c r="AL515"/>
      <c r="AM515"/>
    </row>
    <row r="516" spans="1:39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755783.28172416799</v>
      </c>
      <c r="G516" s="2">
        <v>909080.91023008002</v>
      </c>
      <c r="H516" s="2">
        <v>1087678.00791023</v>
      </c>
      <c r="I516" s="2">
        <v>1294860.0550577</v>
      </c>
      <c r="J516" s="2">
        <v>1524644.4205879199</v>
      </c>
      <c r="K516" s="2">
        <v>1780237.6855912199</v>
      </c>
      <c r="L516" s="2">
        <v>2058566.3398335399</v>
      </c>
      <c r="M516" s="2">
        <v>785049.08306909795</v>
      </c>
      <c r="N516" s="2">
        <v>944458.06189605396</v>
      </c>
      <c r="O516" s="2">
        <v>1130345.4397513999</v>
      </c>
      <c r="P516" s="2">
        <v>1346213.79409737</v>
      </c>
      <c r="Q516" s="2">
        <v>1585985.2660230401</v>
      </c>
      <c r="R516" s="2">
        <v>1853003.8754614999</v>
      </c>
      <c r="S516" s="2">
        <v>2144070.79352176</v>
      </c>
      <c r="T516" s="2">
        <v>4690156</v>
      </c>
      <c r="U516" s="2">
        <v>5639815.6859504096</v>
      </c>
      <c r="V516" s="2">
        <v>6744521.8512396598</v>
      </c>
      <c r="W516" s="2">
        <v>8023655.3057851205</v>
      </c>
      <c r="X516" s="2">
        <v>9438454.4297520593</v>
      </c>
      <c r="Y516" s="2">
        <v>11008300.0330578</v>
      </c>
      <c r="Z516" s="2">
        <v>12713811.305785101</v>
      </c>
      <c r="AA516" s="2">
        <v>30548128494.562698</v>
      </c>
      <c r="AB516" s="2">
        <v>36808848401.469597</v>
      </c>
      <c r="AC516" s="2">
        <v>44172217484.460602</v>
      </c>
      <c r="AD516" s="2">
        <v>52819273047.152</v>
      </c>
      <c r="AE516" s="2">
        <v>62591530991.4785</v>
      </c>
      <c r="AF516" s="2">
        <v>73661144320.378098</v>
      </c>
      <c r="AG516" s="2">
        <v>85936771642.302307</v>
      </c>
      <c r="AH516" s="1">
        <f>(Table1[[#This Row],[2050_BUILDINGS]]/Table1[[#This Row],[2020_BUILDINGS]])-1</f>
        <v>1.7237521517244119</v>
      </c>
      <c r="AI516" s="1">
        <f>(Table1[[#This Row],[2050_DWELLINGS]]/Table1[[#This Row],[2020_DWELLINGS]])-1</f>
        <v>1.7311296067497537</v>
      </c>
      <c r="AJ516" s="1">
        <f>(Table1[[#This Row],[2050_OCCUPANTS]]/Table1[[#This Row],[2020_OCCUPANTS]])-1</f>
        <v>1.7107438016528875</v>
      </c>
      <c r="AK516" s="1">
        <f>(Table1[[#This Row],[2050_TOTAL_REPL_COST_USD]]/Table1[[#This Row],[2020_TOTAL_REPL_COST_USD]])-1</f>
        <v>1.8131599504564839</v>
      </c>
      <c r="AL516"/>
      <c r="AM516"/>
    </row>
    <row r="517" spans="1:39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814356.06869881705</v>
      </c>
      <c r="G517" s="2">
        <v>979534.17875985301</v>
      </c>
      <c r="H517" s="2">
        <v>1171972.4528852401</v>
      </c>
      <c r="I517" s="2">
        <v>1395210.9942764901</v>
      </c>
      <c r="J517" s="2">
        <v>1642803.52124368</v>
      </c>
      <c r="K517" s="2">
        <v>1918205.1231408999</v>
      </c>
      <c r="L517" s="2">
        <v>2218104.0943882298</v>
      </c>
      <c r="M517" s="2">
        <v>845889.95348680601</v>
      </c>
      <c r="N517" s="2">
        <v>1017653.04014395</v>
      </c>
      <c r="O517" s="2">
        <v>1217946.58713229</v>
      </c>
      <c r="P517" s="2">
        <v>1450544.6197331401</v>
      </c>
      <c r="Q517" s="2">
        <v>1708898.24832635</v>
      </c>
      <c r="R517" s="2">
        <v>1996610.6525431599</v>
      </c>
      <c r="S517" s="2">
        <v>2310235.09601998</v>
      </c>
      <c r="T517" s="2">
        <v>5053640.5</v>
      </c>
      <c r="U517" s="2">
        <v>6076898.2871900797</v>
      </c>
      <c r="V517" s="2">
        <v>7267218.5702479295</v>
      </c>
      <c r="W517" s="2">
        <v>8645484.1611570194</v>
      </c>
      <c r="X517" s="2">
        <v>10169929.4359504</v>
      </c>
      <c r="Y517" s="2">
        <v>11861437.206611499</v>
      </c>
      <c r="Z517" s="2">
        <v>13699124.661157001</v>
      </c>
      <c r="AA517" s="2">
        <v>32915591583.590401</v>
      </c>
      <c r="AB517" s="2">
        <v>39661513825.9851</v>
      </c>
      <c r="AC517" s="2">
        <v>47595539946.705002</v>
      </c>
      <c r="AD517" s="2">
        <v>56912737540.424202</v>
      </c>
      <c r="AE517" s="2">
        <v>67442340078.995499</v>
      </c>
      <c r="AF517" s="2">
        <v>79369842328.018005</v>
      </c>
      <c r="AG517" s="2">
        <v>92596823988.539093</v>
      </c>
      <c r="AH517" s="1">
        <f>(Table1[[#This Row],[2050_BUILDINGS]]/Table1[[#This Row],[2020_BUILDINGS]])-1</f>
        <v>1.7237521517244043</v>
      </c>
      <c r="AI517" s="1">
        <f>(Table1[[#This Row],[2050_DWELLINGS]]/Table1[[#This Row],[2020_DWELLINGS]])-1</f>
        <v>1.7311296067497444</v>
      </c>
      <c r="AJ517" s="1">
        <f>(Table1[[#This Row],[2050_OCCUPANTS]]/Table1[[#This Row],[2020_OCCUPANTS]])-1</f>
        <v>1.710743801652888</v>
      </c>
      <c r="AK517" s="1">
        <f>(Table1[[#This Row],[2050_TOTAL_REPL_COST_USD]]/Table1[[#This Row],[2020_TOTAL_REPL_COST_USD]])-1</f>
        <v>1.8131599504564857</v>
      </c>
      <c r="AL517"/>
      <c r="AM517"/>
    </row>
    <row r="518" spans="1:39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601950.32303931401</v>
      </c>
      <c r="G518" s="2">
        <v>724045.58398472995</v>
      </c>
      <c r="H518" s="2">
        <v>866290.83238079795</v>
      </c>
      <c r="I518" s="2">
        <v>1031302.8182557099</v>
      </c>
      <c r="J518" s="2">
        <v>1214316.6218222</v>
      </c>
      <c r="K518" s="2">
        <v>1417886.15313601</v>
      </c>
      <c r="L518" s="2">
        <v>1639563.4876095301</v>
      </c>
      <c r="M518" s="2">
        <v>625259.33105732198</v>
      </c>
      <c r="N518" s="2">
        <v>752222.03137182095</v>
      </c>
      <c r="O518" s="2">
        <v>900273.68831466301</v>
      </c>
      <c r="P518" s="2">
        <v>1072203.9608870801</v>
      </c>
      <c r="Q518" s="2">
        <v>1263172.0842517801</v>
      </c>
      <c r="R518" s="2">
        <v>1475841.4328543399</v>
      </c>
      <c r="S518" s="2">
        <v>1707664.27094719</v>
      </c>
      <c r="T518" s="2">
        <v>3735516.5</v>
      </c>
      <c r="U518" s="2">
        <v>4491881.4111570204</v>
      </c>
      <c r="V518" s="2">
        <v>5371734.4710743697</v>
      </c>
      <c r="W518" s="2">
        <v>6390511.6983471001</v>
      </c>
      <c r="X518" s="2">
        <v>7517341.0557851205</v>
      </c>
      <c r="Y518" s="2">
        <v>8767658.5619834606</v>
      </c>
      <c r="Z518" s="2">
        <v>10126028.198347099</v>
      </c>
      <c r="AA518" s="2">
        <v>24330328892.1646</v>
      </c>
      <c r="AB518" s="2">
        <v>29316734997.660702</v>
      </c>
      <c r="AC518" s="2">
        <v>35181355855.709503</v>
      </c>
      <c r="AD518" s="2">
        <v>42068380238.4487</v>
      </c>
      <c r="AE518" s="2">
        <v>49851582075.080101</v>
      </c>
      <c r="AF518" s="2">
        <v>58668074157.3741</v>
      </c>
      <c r="AG518" s="2">
        <v>68445106820.871696</v>
      </c>
      <c r="AH518" s="1">
        <f>(Table1[[#This Row],[2050_BUILDINGS]]/Table1[[#This Row],[2020_BUILDINGS]])-1</f>
        <v>1.7237521517244017</v>
      </c>
      <c r="AI518" s="1">
        <f>(Table1[[#This Row],[2050_DWELLINGS]]/Table1[[#This Row],[2020_DWELLINGS]])-1</f>
        <v>1.7311296067497413</v>
      </c>
      <c r="AJ518" s="1">
        <f>(Table1[[#This Row],[2050_OCCUPANTS]]/Table1[[#This Row],[2020_OCCUPANTS]])-1</f>
        <v>1.7107438016528902</v>
      </c>
      <c r="AK518" s="1">
        <f>(Table1[[#This Row],[2050_TOTAL_REPL_COST_USD]]/Table1[[#This Row],[2020_TOTAL_REPL_COST_USD]])-1</f>
        <v>1.8131599504564826</v>
      </c>
      <c r="AL518"/>
      <c r="AM518"/>
    </row>
    <row r="519" spans="1:39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207382.93514075899</v>
      </c>
      <c r="G519" s="2">
        <v>249446.993606234</v>
      </c>
      <c r="H519" s="2">
        <v>298453.09260333801</v>
      </c>
      <c r="I519" s="2">
        <v>355302.75054747303</v>
      </c>
      <c r="J519" s="2">
        <v>418354.36511137697</v>
      </c>
      <c r="K519" s="2">
        <v>488487.80518651399</v>
      </c>
      <c r="L519" s="2">
        <v>564859.71582056896</v>
      </c>
      <c r="M519" s="2">
        <v>215413.316241956</v>
      </c>
      <c r="N519" s="2">
        <v>259154.29691237799</v>
      </c>
      <c r="O519" s="2">
        <v>310160.81023101002</v>
      </c>
      <c r="P519" s="2">
        <v>369393.944928226</v>
      </c>
      <c r="Q519" s="2">
        <v>435185.96866488602</v>
      </c>
      <c r="R519" s="2">
        <v>508454.46282398503</v>
      </c>
      <c r="S519" s="2">
        <v>588321.68567655399</v>
      </c>
      <c r="T519" s="2">
        <v>1286954</v>
      </c>
      <c r="U519" s="2">
        <v>1547535.59504132</v>
      </c>
      <c r="V519" s="2">
        <v>1850661.12396694</v>
      </c>
      <c r="W519" s="2">
        <v>2201648.5785123901</v>
      </c>
      <c r="X519" s="2">
        <v>2589861.9752066098</v>
      </c>
      <c r="Y519" s="2">
        <v>3020619.30578512</v>
      </c>
      <c r="Z519" s="2">
        <v>3488602.5785123901</v>
      </c>
      <c r="AA519" s="2">
        <v>8382244888.7822704</v>
      </c>
      <c r="AB519" s="2">
        <v>10100153318.0697</v>
      </c>
      <c r="AC519" s="2">
        <v>12120622849.324499</v>
      </c>
      <c r="AD519" s="2">
        <v>14493329161.146099</v>
      </c>
      <c r="AE519" s="2">
        <v>17174785055.253401</v>
      </c>
      <c r="AF519" s="2">
        <v>20212228405.129299</v>
      </c>
      <c r="AG519" s="2">
        <v>23580595616.040798</v>
      </c>
      <c r="AH519" s="1">
        <f>(Table1[[#This Row],[2050_BUILDINGS]]/Table1[[#This Row],[2020_BUILDINGS]])-1</f>
        <v>1.7237521517244239</v>
      </c>
      <c r="AI519" s="1">
        <f>(Table1[[#This Row],[2050_DWELLINGS]]/Table1[[#This Row],[2020_DWELLINGS]])-1</f>
        <v>1.7311296067497555</v>
      </c>
      <c r="AJ519" s="1">
        <f>(Table1[[#This Row],[2050_OCCUPANTS]]/Table1[[#This Row],[2020_OCCUPANTS]])-1</f>
        <v>1.7107438016528875</v>
      </c>
      <c r="AK519" s="1">
        <f>(Table1[[#This Row],[2050_TOTAL_REPL_COST_USD]]/Table1[[#This Row],[2020_TOTAL_REPL_COST_USD]])-1</f>
        <v>1.8131599504564782</v>
      </c>
      <c r="AL519"/>
      <c r="AM519"/>
    </row>
    <row r="520" spans="1:39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852040.60298490303</v>
      </c>
      <c r="G520" s="2">
        <v>1024862.37211739</v>
      </c>
      <c r="H520" s="2">
        <v>1226205.77634247</v>
      </c>
      <c r="I520" s="2">
        <v>1459774.73803804</v>
      </c>
      <c r="J520" s="2">
        <v>1718824.67218878</v>
      </c>
      <c r="K520" s="2">
        <v>2006970.5532877501</v>
      </c>
      <c r="L520" s="2">
        <v>2320747.4257366899</v>
      </c>
      <c r="M520" s="2">
        <v>885033.72631502606</v>
      </c>
      <c r="N520" s="2">
        <v>1064745.19351111</v>
      </c>
      <c r="O520" s="2">
        <v>1274307.3753495901</v>
      </c>
      <c r="P520" s="2">
        <v>1517668.9410919501</v>
      </c>
      <c r="Q520" s="2">
        <v>1787977.94958453</v>
      </c>
      <c r="R520" s="2">
        <v>2089004.3185128199</v>
      </c>
      <c r="S520" s="2">
        <v>2417141.8129110201</v>
      </c>
      <c r="T520" s="2">
        <v>5287499</v>
      </c>
      <c r="U520" s="2">
        <v>6358108.3016528897</v>
      </c>
      <c r="V520" s="2">
        <v>7603510.9586776802</v>
      </c>
      <c r="W520" s="2">
        <v>9045556.1404958703</v>
      </c>
      <c r="X520" s="2">
        <v>10640545.5082644</v>
      </c>
      <c r="Y520" s="2">
        <v>12410328.231404901</v>
      </c>
      <c r="Z520" s="2">
        <v>14333055.140495799</v>
      </c>
      <c r="AA520" s="2">
        <v>34438768959.256798</v>
      </c>
      <c r="AB520" s="2">
        <v>41496860469.869698</v>
      </c>
      <c r="AC520" s="2">
        <v>49798035668.081802</v>
      </c>
      <c r="AD520" s="2">
        <v>59546388951.144302</v>
      </c>
      <c r="AE520" s="2">
        <v>70563251526.369797</v>
      </c>
      <c r="AF520" s="2">
        <v>83042701976.832901</v>
      </c>
      <c r="AG520" s="2">
        <v>96881765579.205002</v>
      </c>
      <c r="AH520" s="1">
        <f>(Table1[[#This Row],[2050_BUILDINGS]]/Table1[[#This Row],[2020_BUILDINGS]])-1</f>
        <v>1.7237521517244061</v>
      </c>
      <c r="AI520" s="1">
        <f>(Table1[[#This Row],[2050_DWELLINGS]]/Table1[[#This Row],[2020_DWELLINGS]])-1</f>
        <v>1.7311296067497466</v>
      </c>
      <c r="AJ520" s="1">
        <f>(Table1[[#This Row],[2050_OCCUPANTS]]/Table1[[#This Row],[2020_OCCUPANTS]])-1</f>
        <v>1.7107438016528795</v>
      </c>
      <c r="AK520" s="1">
        <f>(Table1[[#This Row],[2050_TOTAL_REPL_COST_USD]]/Table1[[#This Row],[2020_TOTAL_REPL_COST_USD]])-1</f>
        <v>1.8131599504564795</v>
      </c>
      <c r="AL520"/>
      <c r="AM520"/>
    </row>
    <row r="521" spans="1:39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805556.12403408205</v>
      </c>
      <c r="G521" s="2">
        <v>914721.59992727102</v>
      </c>
      <c r="H521" s="2">
        <v>1036131.30308915</v>
      </c>
      <c r="I521" s="2">
        <v>1165814.0382689</v>
      </c>
      <c r="J521" s="2">
        <v>1303822.5246083499</v>
      </c>
      <c r="K521" s="2">
        <v>1450250.7086768199</v>
      </c>
      <c r="L521" s="2">
        <v>1597451.60274637</v>
      </c>
      <c r="M521" s="2">
        <v>863998.99334702396</v>
      </c>
      <c r="N521" s="2">
        <v>982586.604729785</v>
      </c>
      <c r="O521" s="2">
        <v>1114523.7583208799</v>
      </c>
      <c r="P521" s="2">
        <v>1255521.8813484099</v>
      </c>
      <c r="Q521" s="2">
        <v>1405657.08618028</v>
      </c>
      <c r="R521" s="2">
        <v>1565065.47932999</v>
      </c>
      <c r="S521" s="2">
        <v>1725598.12882514</v>
      </c>
      <c r="T521" s="2">
        <v>3989073.9999999902</v>
      </c>
      <c r="U521" s="2">
        <v>4511913.7961165002</v>
      </c>
      <c r="V521" s="2">
        <v>5092846.9029126205</v>
      </c>
      <c r="W521" s="2">
        <v>5712508.8834951399</v>
      </c>
      <c r="X521" s="2">
        <v>6370899.7378640696</v>
      </c>
      <c r="Y521" s="2">
        <v>7068019.4660194097</v>
      </c>
      <c r="Z521" s="2">
        <v>7765139.1941747498</v>
      </c>
      <c r="AA521" s="2">
        <v>64426941438.1073</v>
      </c>
      <c r="AB521" s="2">
        <v>73920200749.394608</v>
      </c>
      <c r="AC521" s="2">
        <v>84515539036.975693</v>
      </c>
      <c r="AD521" s="2">
        <v>95883984807.401093</v>
      </c>
      <c r="AE521" s="2">
        <v>108042466930.924</v>
      </c>
      <c r="AF521" s="2">
        <v>121021810352.5</v>
      </c>
      <c r="AG521" s="2">
        <v>134261336866.88901</v>
      </c>
      <c r="AH521" s="1">
        <f>(Table1[[#This Row],[2050_BUILDINGS]]/Table1[[#This Row],[2020_BUILDINGS]])-1</f>
        <v>0.98304196949880529</v>
      </c>
      <c r="AI521" s="1">
        <f>(Table1[[#This Row],[2050_DWELLINGS]]/Table1[[#This Row],[2020_DWELLINGS]])-1</f>
        <v>0.99722238348957881</v>
      </c>
      <c r="AJ521" s="1">
        <f>(Table1[[#This Row],[2050_OCCUPANTS]]/Table1[[#This Row],[2020_OCCUPANTS]])-1</f>
        <v>0.94660194174757573</v>
      </c>
      <c r="AK521" s="1">
        <f>(Table1[[#This Row],[2050_TOTAL_REPL_COST_USD]]/Table1[[#This Row],[2020_TOTAL_REPL_COST_USD]])-1</f>
        <v>1.0839315644972709</v>
      </c>
      <c r="AL521"/>
      <c r="AM521"/>
    </row>
    <row r="522" spans="1:39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1244351.61693094</v>
      </c>
      <c r="G522" s="2">
        <v>1413539.2119068</v>
      </c>
      <c r="H522" s="2">
        <v>1601717.7060543399</v>
      </c>
      <c r="I522" s="2">
        <v>1802742.85687732</v>
      </c>
      <c r="J522" s="2">
        <v>2016703.9372721901</v>
      </c>
      <c r="K522" s="2">
        <v>2243759.9071363201</v>
      </c>
      <c r="L522" s="2">
        <v>2472122.0449852701</v>
      </c>
      <c r="M522" s="2">
        <v>1315550.9508487601</v>
      </c>
      <c r="N522" s="2">
        <v>1496116.02802451</v>
      </c>
      <c r="O522" s="2">
        <v>1697007.52118084</v>
      </c>
      <c r="P522" s="2">
        <v>1911695.51994597</v>
      </c>
      <c r="Q522" s="2">
        <v>2140295.9153090599</v>
      </c>
      <c r="R522" s="2">
        <v>2383015.9471565299</v>
      </c>
      <c r="S522" s="2">
        <v>2627447.8056561602</v>
      </c>
      <c r="T522" s="2">
        <v>6073884.4999999898</v>
      </c>
      <c r="U522" s="2">
        <v>6869976.1577669801</v>
      </c>
      <c r="V522" s="2">
        <v>7754522.4441747498</v>
      </c>
      <c r="W522" s="2">
        <v>8698038.4830096997</v>
      </c>
      <c r="X522" s="2">
        <v>9700524.2742718402</v>
      </c>
      <c r="Y522" s="2">
        <v>10761979.8179611</v>
      </c>
      <c r="Z522" s="2">
        <v>11823435.3616504</v>
      </c>
      <c r="AA522" s="2">
        <v>89936959934.541702</v>
      </c>
      <c r="AB522" s="2">
        <v>103083441531.78</v>
      </c>
      <c r="AC522" s="2">
        <v>117754449017.914</v>
      </c>
      <c r="AD522" s="2">
        <v>133492838033.03799</v>
      </c>
      <c r="AE522" s="2">
        <v>150320923670.89999</v>
      </c>
      <c r="AF522" s="2">
        <v>168279432459.31601</v>
      </c>
      <c r="AG522" s="2">
        <v>186582631418.996</v>
      </c>
      <c r="AH522" s="1">
        <f>(Table1[[#This Row],[2050_BUILDINGS]]/Table1[[#This Row],[2020_BUILDINGS]])-1</f>
        <v>0.98667483639591724</v>
      </c>
      <c r="AI522" s="1">
        <f>(Table1[[#This Row],[2050_DWELLINGS]]/Table1[[#This Row],[2020_DWELLINGS]])-1</f>
        <v>0.99722238348959236</v>
      </c>
      <c r="AJ522" s="1">
        <f>(Table1[[#This Row],[2050_OCCUPANTS]]/Table1[[#This Row],[2020_OCCUPANTS]])-1</f>
        <v>0.94660194174756196</v>
      </c>
      <c r="AK522" s="1">
        <f>(Table1[[#This Row],[2050_TOTAL_REPL_COST_USD]]/Table1[[#This Row],[2020_TOTAL_REPL_COST_USD]])-1</f>
        <v>1.0745934880920522</v>
      </c>
      <c r="AL522"/>
      <c r="AM522"/>
    </row>
    <row r="523" spans="1:39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660229.060602193</v>
      </c>
      <c r="G523" s="2">
        <v>750429.28795762197</v>
      </c>
      <c r="H523" s="2">
        <v>850765.43644569698</v>
      </c>
      <c r="I523" s="2">
        <v>957969.82643038104</v>
      </c>
      <c r="J523" s="2">
        <v>1072095.8938830299</v>
      </c>
      <c r="K523" s="2">
        <v>1193238.6978986999</v>
      </c>
      <c r="L523" s="2">
        <v>1315161.69495544</v>
      </c>
      <c r="M523" s="2">
        <v>683012.43084462697</v>
      </c>
      <c r="N523" s="2">
        <v>776758.85108619102</v>
      </c>
      <c r="O523" s="2">
        <v>881058.41241309105</v>
      </c>
      <c r="P523" s="2">
        <v>992520.89268808998</v>
      </c>
      <c r="Q523" s="2">
        <v>1111206.4606079401</v>
      </c>
      <c r="R523" s="2">
        <v>1237222.71171541</v>
      </c>
      <c r="S523" s="2">
        <v>1364127.7150845199</v>
      </c>
      <c r="T523" s="2">
        <v>3153461</v>
      </c>
      <c r="U523" s="2">
        <v>3566778.7038834901</v>
      </c>
      <c r="V523" s="2">
        <v>4026020.59708738</v>
      </c>
      <c r="W523" s="2">
        <v>4515878.6165048499</v>
      </c>
      <c r="X523" s="2">
        <v>5036352.7621359201</v>
      </c>
      <c r="Y523" s="2">
        <v>5587443.03398058</v>
      </c>
      <c r="Z523" s="2">
        <v>6138533.30582524</v>
      </c>
      <c r="AA523" s="2">
        <v>39578511818.417702</v>
      </c>
      <c r="AB523" s="2">
        <v>45272161116.931</v>
      </c>
      <c r="AC523" s="2">
        <v>51625004067.184998</v>
      </c>
      <c r="AD523" s="2">
        <v>58437709178.354202</v>
      </c>
      <c r="AE523" s="2">
        <v>65718989221.4123</v>
      </c>
      <c r="AF523" s="2">
        <v>73484849782.952805</v>
      </c>
      <c r="AG523" s="2">
        <v>81387203065.526199</v>
      </c>
      <c r="AH523" s="1">
        <f>(Table1[[#This Row],[2050_BUILDINGS]]/Table1[[#This Row],[2020_BUILDINGS]])-1</f>
        <v>0.99197789590764884</v>
      </c>
      <c r="AI523" s="1">
        <f>(Table1[[#This Row],[2050_DWELLINGS]]/Table1[[#This Row],[2020_DWELLINGS]])-1</f>
        <v>0.99722238348958303</v>
      </c>
      <c r="AJ523" s="1">
        <f>(Table1[[#This Row],[2050_OCCUPANTS]]/Table1[[#This Row],[2020_OCCUPANTS]])-1</f>
        <v>0.94660194174757195</v>
      </c>
      <c r="AK523" s="1">
        <f>(Table1[[#This Row],[2050_TOTAL_REPL_COST_USD]]/Table1[[#This Row],[2020_TOTAL_REPL_COST_USD]])-1</f>
        <v>1.0563482386331917</v>
      </c>
      <c r="AL523"/>
      <c r="AM523"/>
    </row>
    <row r="524" spans="1:39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919993.72550373105</v>
      </c>
      <c r="G524" s="2">
        <v>1044894.79399685</v>
      </c>
      <c r="H524" s="2">
        <v>1183810.9203985</v>
      </c>
      <c r="I524" s="2">
        <v>1332202.73006499</v>
      </c>
      <c r="J524" s="2">
        <v>1490133.6241941899</v>
      </c>
      <c r="K524" s="2">
        <v>1657716.53361077</v>
      </c>
      <c r="L524" s="2">
        <v>1826227.7787671301</v>
      </c>
      <c r="M524" s="2">
        <v>979000.23762277199</v>
      </c>
      <c r="N524" s="2">
        <v>1113372.26885986</v>
      </c>
      <c r="O524" s="2">
        <v>1262870.71238996</v>
      </c>
      <c r="P524" s="2">
        <v>1422636.17162224</v>
      </c>
      <c r="Q524" s="2">
        <v>1592754.88974315</v>
      </c>
      <c r="R524" s="2">
        <v>1773381.08951228</v>
      </c>
      <c r="S524" s="2">
        <v>1955281.18802182</v>
      </c>
      <c r="T524" s="2">
        <v>4520033.4999999898</v>
      </c>
      <c r="U524" s="2">
        <v>5112465.0752427103</v>
      </c>
      <c r="V524" s="2">
        <v>5770722.3810679596</v>
      </c>
      <c r="W524" s="2">
        <v>6472863.5072815502</v>
      </c>
      <c r="X524" s="2">
        <v>7218888.4538834896</v>
      </c>
      <c r="Y524" s="2">
        <v>8008797.2208737796</v>
      </c>
      <c r="Z524" s="2">
        <v>8798705.9878640696</v>
      </c>
      <c r="AA524" s="2">
        <v>69912964148.435501</v>
      </c>
      <c r="AB524" s="2">
        <v>80166641932.177399</v>
      </c>
      <c r="AC524" s="2">
        <v>91609794713.028793</v>
      </c>
      <c r="AD524" s="2">
        <v>103886365834.73199</v>
      </c>
      <c r="AE524" s="2">
        <v>117014111413.00101</v>
      </c>
      <c r="AF524" s="2">
        <v>131025400184.451</v>
      </c>
      <c r="AG524" s="2">
        <v>145310273854.74899</v>
      </c>
      <c r="AH524" s="1">
        <f>(Table1[[#This Row],[2050_BUILDINGS]]/Table1[[#This Row],[2020_BUILDINGS]])-1</f>
        <v>0.98504373251806898</v>
      </c>
      <c r="AI524" s="1">
        <f>(Table1[[#This Row],[2050_DWELLINGS]]/Table1[[#This Row],[2020_DWELLINGS]])-1</f>
        <v>0.99722238348958214</v>
      </c>
      <c r="AJ524" s="1">
        <f>(Table1[[#This Row],[2050_OCCUPANTS]]/Table1[[#This Row],[2020_OCCUPANTS]])-1</f>
        <v>0.9466019417475755</v>
      </c>
      <c r="AK524" s="1">
        <f>(Table1[[#This Row],[2050_TOTAL_REPL_COST_USD]]/Table1[[#This Row],[2020_TOTAL_REPL_COST_USD]])-1</f>
        <v>1.0784453301999029</v>
      </c>
      <c r="AL524"/>
      <c r="AM524"/>
    </row>
    <row r="525" spans="1:39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712695.60601533204</v>
      </c>
      <c r="G525" s="2">
        <v>809362.86608632002</v>
      </c>
      <c r="H525" s="2">
        <v>916874.75685010396</v>
      </c>
      <c r="I525" s="2">
        <v>1031716.34308603</v>
      </c>
      <c r="J525" s="2">
        <v>1153935.47213629</v>
      </c>
      <c r="K525" s="2">
        <v>1283617.3897873501</v>
      </c>
      <c r="L525" s="2">
        <v>1414000.25999976</v>
      </c>
      <c r="M525" s="2">
        <v>761785.08682640595</v>
      </c>
      <c r="N525" s="2">
        <v>866343.395955674</v>
      </c>
      <c r="O525" s="2">
        <v>982671.95279191399</v>
      </c>
      <c r="P525" s="2">
        <v>1106989.53674741</v>
      </c>
      <c r="Q525" s="2">
        <v>1239363.2558480401</v>
      </c>
      <c r="R525" s="2">
        <v>1379913.1147616301</v>
      </c>
      <c r="S525" s="2">
        <v>1521454.22681825</v>
      </c>
      <c r="T525" s="2">
        <v>3517153.4999999902</v>
      </c>
      <c r="U525" s="2">
        <v>3978139.6383495098</v>
      </c>
      <c r="V525" s="2">
        <v>4490346.4587378604</v>
      </c>
      <c r="W525" s="2">
        <v>5036700.4004854299</v>
      </c>
      <c r="X525" s="2">
        <v>5617201.4635922201</v>
      </c>
      <c r="Y525" s="2">
        <v>6231849.6480582496</v>
      </c>
      <c r="Z525" s="2">
        <v>6846497.8325242596</v>
      </c>
      <c r="AA525" s="2">
        <v>56167658722.721397</v>
      </c>
      <c r="AB525" s="2">
        <v>64421754601.824402</v>
      </c>
      <c r="AC525" s="2">
        <v>73633415011.478302</v>
      </c>
      <c r="AD525" s="2">
        <v>83516241297.537994</v>
      </c>
      <c r="AE525" s="2">
        <v>94084680683.648804</v>
      </c>
      <c r="AF525" s="2">
        <v>105365045718.963</v>
      </c>
      <c r="AG525" s="2">
        <v>116867568692.466</v>
      </c>
      <c r="AH525" s="1">
        <f>(Table1[[#This Row],[2050_BUILDINGS]]/Table1[[#This Row],[2020_BUILDINGS]])-1</f>
        <v>0.98401708676921595</v>
      </c>
      <c r="AI525" s="1">
        <f>(Table1[[#This Row],[2050_DWELLINGS]]/Table1[[#This Row],[2020_DWELLINGS]])-1</f>
        <v>0.99722238348957859</v>
      </c>
      <c r="AJ525" s="1">
        <f>(Table1[[#This Row],[2050_OCCUPANTS]]/Table1[[#This Row],[2020_OCCUPANTS]])-1</f>
        <v>0.94660194174757484</v>
      </c>
      <c r="AK525" s="1">
        <f>(Table1[[#This Row],[2050_TOTAL_REPL_COST_USD]]/Table1[[#This Row],[2020_TOTAL_REPL_COST_USD]])-1</f>
        <v>1.0806914753096124</v>
      </c>
      <c r="AL525"/>
      <c r="AM525"/>
    </row>
    <row r="526" spans="1:39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935983.06267213798</v>
      </c>
      <c r="G526" s="2">
        <v>1063235.3834381001</v>
      </c>
      <c r="H526" s="2">
        <v>1204771.2620496801</v>
      </c>
      <c r="I526" s="2">
        <v>1355969.2331600301</v>
      </c>
      <c r="J526" s="2">
        <v>1516896.3329028599</v>
      </c>
      <c r="K526" s="2">
        <v>1687671.92798561</v>
      </c>
      <c r="L526" s="2">
        <v>1859428.3727265</v>
      </c>
      <c r="M526" s="2">
        <v>989890.23499722499</v>
      </c>
      <c r="N526" s="2">
        <v>1125756.9656338999</v>
      </c>
      <c r="O526" s="2">
        <v>1276918.3685739799</v>
      </c>
      <c r="P526" s="2">
        <v>1438460.99329071</v>
      </c>
      <c r="Q526" s="2">
        <v>1610472.0423043801</v>
      </c>
      <c r="R526" s="2">
        <v>1793107.4538853699</v>
      </c>
      <c r="S526" s="2">
        <v>1977030.93453422</v>
      </c>
      <c r="T526" s="2">
        <v>4570312.5</v>
      </c>
      <c r="U526" s="2">
        <v>5169334.0412621303</v>
      </c>
      <c r="V526" s="2">
        <v>5834913.5315533997</v>
      </c>
      <c r="W526" s="2">
        <v>6544864.9878640696</v>
      </c>
      <c r="X526" s="2">
        <v>7299188.4101941697</v>
      </c>
      <c r="Y526" s="2">
        <v>8097883.7985436805</v>
      </c>
      <c r="Z526" s="2">
        <v>8896579.1868932005</v>
      </c>
      <c r="AA526" s="2">
        <v>67607625630.199501</v>
      </c>
      <c r="AB526" s="2">
        <v>77490123784.392807</v>
      </c>
      <c r="AC526" s="2">
        <v>88518765403.981003</v>
      </c>
      <c r="AD526" s="2">
        <v>100349913785.62601</v>
      </c>
      <c r="AE526" s="2">
        <v>113000353521.457</v>
      </c>
      <c r="AF526" s="2">
        <v>126500723644.382</v>
      </c>
      <c r="AG526" s="2">
        <v>140260467749.34698</v>
      </c>
      <c r="AH526" s="1">
        <f>(Table1[[#This Row],[2050_BUILDINGS]]/Table1[[#This Row],[2020_BUILDINGS]])-1</f>
        <v>0.98660472275857014</v>
      </c>
      <c r="AI526" s="1">
        <f>(Table1[[#This Row],[2050_DWELLINGS]]/Table1[[#This Row],[2020_DWELLINGS]])-1</f>
        <v>0.99722238348958192</v>
      </c>
      <c r="AJ526" s="1">
        <f>(Table1[[#This Row],[2050_OCCUPANTS]]/Table1[[#This Row],[2020_OCCUPANTS]])-1</f>
        <v>0.94660194174757217</v>
      </c>
      <c r="AK526" s="1">
        <f>(Table1[[#This Row],[2050_TOTAL_REPL_COST_USD]]/Table1[[#This Row],[2020_TOTAL_REPL_COST_USD]])-1</f>
        <v>1.0746249619317254</v>
      </c>
      <c r="AL526"/>
      <c r="AM526"/>
    </row>
    <row r="527" spans="1:39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942789.51592740195</v>
      </c>
      <c r="G527" s="2">
        <v>1070735.3258247401</v>
      </c>
      <c r="H527" s="2">
        <v>1213036.54583499</v>
      </c>
      <c r="I527" s="2">
        <v>1365042.2107736501</v>
      </c>
      <c r="J527" s="2">
        <v>1526816.58983383</v>
      </c>
      <c r="K527" s="2">
        <v>1698474.1706220701</v>
      </c>
      <c r="L527" s="2">
        <v>1871072.9927741601</v>
      </c>
      <c r="M527" s="2">
        <v>1004911.38782269</v>
      </c>
      <c r="N527" s="2">
        <v>1142839.83687282</v>
      </c>
      <c r="O527" s="2">
        <v>1296295.04821165</v>
      </c>
      <c r="P527" s="2">
        <v>1460289.0118424401</v>
      </c>
      <c r="Q527" s="2">
        <v>1634910.2535457099</v>
      </c>
      <c r="R527" s="2">
        <v>1820317.07788714</v>
      </c>
      <c r="S527" s="2">
        <v>2007031.5171830601</v>
      </c>
      <c r="T527" s="2">
        <v>4639665</v>
      </c>
      <c r="U527" s="2">
        <v>5247776.4320388297</v>
      </c>
      <c r="V527" s="2">
        <v>5923455.8009708701</v>
      </c>
      <c r="W527" s="2">
        <v>6644180.4611650398</v>
      </c>
      <c r="X527" s="2">
        <v>7409950.41262135</v>
      </c>
      <c r="Y527" s="2">
        <v>8220765.6553397998</v>
      </c>
      <c r="Z527" s="2">
        <v>9031580.8980582505</v>
      </c>
      <c r="AA527" s="2">
        <v>72596409872.706696</v>
      </c>
      <c r="AB527" s="2">
        <v>83252530098.032898</v>
      </c>
      <c r="AC527" s="2">
        <v>95144884774.346497</v>
      </c>
      <c r="AD527" s="2">
        <v>107903568417.02499</v>
      </c>
      <c r="AE527" s="2">
        <v>121547122291.873</v>
      </c>
      <c r="AF527" s="2">
        <v>136109335396.965</v>
      </c>
      <c r="AG527" s="2">
        <v>150957028518.35901</v>
      </c>
      <c r="AH527" s="1">
        <f>(Table1[[#This Row],[2050_BUILDINGS]]/Table1[[#This Row],[2020_BUILDINGS]])-1</f>
        <v>0.9846137034453819</v>
      </c>
      <c r="AI527" s="1">
        <f>(Table1[[#This Row],[2050_DWELLINGS]]/Table1[[#This Row],[2020_DWELLINGS]])-1</f>
        <v>0.99722238348958547</v>
      </c>
      <c r="AJ527" s="1">
        <f>(Table1[[#This Row],[2050_OCCUPANTS]]/Table1[[#This Row],[2020_OCCUPANTS]])-1</f>
        <v>0.9466019417475724</v>
      </c>
      <c r="AK527" s="1">
        <f>(Table1[[#This Row],[2050_TOTAL_REPL_COST_USD]]/Table1[[#This Row],[2020_TOTAL_REPL_COST_USD]])-1</f>
        <v>1.0794007414836737</v>
      </c>
      <c r="AL527"/>
      <c r="AM527"/>
    </row>
    <row r="528" spans="1:39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701175.79001040896</v>
      </c>
      <c r="G528" s="2">
        <v>797109.90558381297</v>
      </c>
      <c r="H528" s="2">
        <v>903827.85621171596</v>
      </c>
      <c r="I528" s="2">
        <v>1017856.82807343</v>
      </c>
      <c r="J528" s="2">
        <v>1139255.53227652</v>
      </c>
      <c r="K528" s="2">
        <v>1268128.3864205501</v>
      </c>
      <c r="L528" s="2">
        <v>1397857.98356249</v>
      </c>
      <c r="M528" s="2">
        <v>720493.18798286899</v>
      </c>
      <c r="N528" s="2">
        <v>819384.00479904097</v>
      </c>
      <c r="O528" s="2">
        <v>929407.07327043603</v>
      </c>
      <c r="P528" s="2">
        <v>1046986.13058642</v>
      </c>
      <c r="Q528" s="2">
        <v>1172184.6472406201</v>
      </c>
      <c r="R528" s="2">
        <v>1305116.12315211</v>
      </c>
      <c r="S528" s="2">
        <v>1438985.12219115</v>
      </c>
      <c r="T528" s="2">
        <v>3326509.2499999902</v>
      </c>
      <c r="U528" s="2">
        <v>3762508.0351941702</v>
      </c>
      <c r="V528" s="2">
        <v>4246951.1298543597</v>
      </c>
      <c r="W528" s="2">
        <v>4763690.43082524</v>
      </c>
      <c r="X528" s="2">
        <v>5312725.9381067902</v>
      </c>
      <c r="Y528" s="2">
        <v>5894057.6516990196</v>
      </c>
      <c r="Z528" s="2">
        <v>6475389.3652912602</v>
      </c>
      <c r="AA528" s="2">
        <v>39335350198.764297</v>
      </c>
      <c r="AB528" s="2">
        <v>44966130190.2211</v>
      </c>
      <c r="AC528" s="2">
        <v>51248495372.879799</v>
      </c>
      <c r="AD528" s="2">
        <v>57984913676.229599</v>
      </c>
      <c r="AE528" s="2">
        <v>65183717243.295303</v>
      </c>
      <c r="AF528" s="2">
        <v>72860246315.727905</v>
      </c>
      <c r="AG528" s="2">
        <v>80667926534.839706</v>
      </c>
      <c r="AH528" s="1">
        <f>(Table1[[#This Row],[2050_BUILDINGS]]/Table1[[#This Row],[2020_BUILDINGS]])-1</f>
        <v>0.99359134111253145</v>
      </c>
      <c r="AI528" s="1">
        <f>(Table1[[#This Row],[2050_DWELLINGS]]/Table1[[#This Row],[2020_DWELLINGS]])-1</f>
        <v>0.9972223834895777</v>
      </c>
      <c r="AJ528" s="1">
        <f>(Table1[[#This Row],[2050_OCCUPANTS]]/Table1[[#This Row],[2020_OCCUPANTS]])-1</f>
        <v>0.94660194174757795</v>
      </c>
      <c r="AK528" s="1">
        <f>(Table1[[#This Row],[2050_TOTAL_REPL_COST_USD]]/Table1[[#This Row],[2020_TOTAL_REPL_COST_USD]])-1</f>
        <v>1.0507743321775194</v>
      </c>
      <c r="AL528"/>
      <c r="AM528"/>
    </row>
    <row r="529" spans="1:39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1171376.0619123899</v>
      </c>
      <c r="G529" s="2">
        <v>1330332.0657897801</v>
      </c>
      <c r="H529" s="2">
        <v>1507122.50732869</v>
      </c>
      <c r="I529" s="2">
        <v>1695968.9586384201</v>
      </c>
      <c r="J529" s="2">
        <v>1896951.1137959501</v>
      </c>
      <c r="K529" s="2">
        <v>2110210.9404281401</v>
      </c>
      <c r="L529" s="2">
        <v>2324637.95626825</v>
      </c>
      <c r="M529" s="2">
        <v>1249017.22327921</v>
      </c>
      <c r="N529" s="2">
        <v>1420450.25760581</v>
      </c>
      <c r="O529" s="2">
        <v>1611181.70346934</v>
      </c>
      <c r="P529" s="2">
        <v>1815011.8994157501</v>
      </c>
      <c r="Q529" s="2">
        <v>2032050.8752704901</v>
      </c>
      <c r="R529" s="2">
        <v>2262495.38980394</v>
      </c>
      <c r="S529" s="2">
        <v>2494565.15569724</v>
      </c>
      <c r="T529" s="2">
        <v>5766698.9999999898</v>
      </c>
      <c r="U529" s="2">
        <v>6522528.4805825204</v>
      </c>
      <c r="V529" s="2">
        <v>7362339.0145631004</v>
      </c>
      <c r="W529" s="2">
        <v>8258136.9174757199</v>
      </c>
      <c r="X529" s="2">
        <v>9209922.1893203799</v>
      </c>
      <c r="Y529" s="2">
        <v>10217694.830096999</v>
      </c>
      <c r="Z529" s="2">
        <v>11225467.4708737</v>
      </c>
      <c r="AA529" s="2">
        <v>89734796270.068893</v>
      </c>
      <c r="AB529" s="2">
        <v>102918618242.645</v>
      </c>
      <c r="AC529" s="2">
        <v>117632498293.782</v>
      </c>
      <c r="AD529" s="2">
        <v>133419016474.903</v>
      </c>
      <c r="AE529" s="2">
        <v>150301287053.37399</v>
      </c>
      <c r="AF529" s="2">
        <v>168321438269.061</v>
      </c>
      <c r="AG529" s="2">
        <v>186697581873.18399</v>
      </c>
      <c r="AH529" s="1">
        <f>(Table1[[#This Row],[2050_BUILDINGS]]/Table1[[#This Row],[2020_BUILDINGS]])-1</f>
        <v>0.984535993055077</v>
      </c>
      <c r="AI529" s="1">
        <f>(Table1[[#This Row],[2050_DWELLINGS]]/Table1[[#This Row],[2020_DWELLINGS]])-1</f>
        <v>0.99722238348957948</v>
      </c>
      <c r="AJ529" s="1">
        <f>(Table1[[#This Row],[2050_OCCUPANTS]]/Table1[[#This Row],[2020_OCCUPANTS]])-1</f>
        <v>0.94660194174756129</v>
      </c>
      <c r="AK529" s="1">
        <f>(Table1[[#This Row],[2050_TOTAL_REPL_COST_USD]]/Table1[[#This Row],[2020_TOTAL_REPL_COST_USD]])-1</f>
        <v>1.0805483450510391</v>
      </c>
      <c r="AL529"/>
      <c r="AM529"/>
    </row>
    <row r="530" spans="1:39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1259914.3217563699</v>
      </c>
      <c r="G530" s="2">
        <v>1432571.2268791001</v>
      </c>
      <c r="H530" s="2">
        <v>1624643.40364865</v>
      </c>
      <c r="I530" s="2">
        <v>1829885.79409101</v>
      </c>
      <c r="J530" s="2">
        <v>2048407.78095335</v>
      </c>
      <c r="K530" s="2">
        <v>2280403.85335478</v>
      </c>
      <c r="L530" s="2">
        <v>2513995.2172370902</v>
      </c>
      <c r="M530" s="2">
        <v>1286333.9666042901</v>
      </c>
      <c r="N530" s="2">
        <v>1462888.8858978599</v>
      </c>
      <c r="O530" s="2">
        <v>1659318.793141</v>
      </c>
      <c r="P530" s="2">
        <v>1869238.8003103901</v>
      </c>
      <c r="Q530" s="2">
        <v>2092762.22457989</v>
      </c>
      <c r="R530" s="2">
        <v>2330091.70325896</v>
      </c>
      <c r="S530" s="2">
        <v>2569094.9907450299</v>
      </c>
      <c r="T530" s="2">
        <v>5938990</v>
      </c>
      <c r="U530" s="2">
        <v>6717401.3106795996</v>
      </c>
      <c r="V530" s="2">
        <v>7582302.7669902798</v>
      </c>
      <c r="W530" s="2">
        <v>8504864.3203883395</v>
      </c>
      <c r="X530" s="2">
        <v>9485085.9708737805</v>
      </c>
      <c r="Y530" s="2">
        <v>10522967.718446599</v>
      </c>
      <c r="Z530" s="2">
        <v>11560849.466019399</v>
      </c>
      <c r="AA530" s="2">
        <v>66863056506.013901</v>
      </c>
      <c r="AB530" s="2">
        <v>76359035755.651505</v>
      </c>
      <c r="AC530" s="2">
        <v>86952373335.146805</v>
      </c>
      <c r="AD530" s="2">
        <v>98308748958.706894</v>
      </c>
      <c r="AE530" s="2">
        <v>110441352245.851</v>
      </c>
      <c r="AF530" s="2">
        <v>123374541008.30901</v>
      </c>
      <c r="AG530" s="2">
        <v>136516705845.47099</v>
      </c>
      <c r="AH530" s="1">
        <f>(Table1[[#This Row],[2050_BUILDINGS]]/Table1[[#This Row],[2020_BUILDINGS]])-1</f>
        <v>0.99536998177184177</v>
      </c>
      <c r="AI530" s="1">
        <f>(Table1[[#This Row],[2050_DWELLINGS]]/Table1[[#This Row],[2020_DWELLINGS]])-1</f>
        <v>0.99722238348958303</v>
      </c>
      <c r="AJ530" s="1">
        <f>(Table1[[#This Row],[2050_OCCUPANTS]]/Table1[[#This Row],[2020_OCCUPANTS]])-1</f>
        <v>0.94660194174756973</v>
      </c>
      <c r="AK530" s="1">
        <f>(Table1[[#This Row],[2050_TOTAL_REPL_COST_USD]]/Table1[[#This Row],[2020_TOTAL_REPL_COST_USD]])-1</f>
        <v>1.0417359447693242</v>
      </c>
      <c r="AL530"/>
      <c r="AM530"/>
    </row>
    <row r="531" spans="1:39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1838178.2436875</v>
      </c>
      <c r="G531" s="2">
        <v>2089090.1058110399</v>
      </c>
      <c r="H531" s="2">
        <v>2368191.6344552599</v>
      </c>
      <c r="I531" s="2">
        <v>2666388.9962966498</v>
      </c>
      <c r="J531" s="2">
        <v>2983827.8872265602</v>
      </c>
      <c r="K531" s="2">
        <v>3320767.5306371399</v>
      </c>
      <c r="L531" s="2">
        <v>3659835.1424334999</v>
      </c>
      <c r="M531" s="2">
        <v>1908954.4429963401</v>
      </c>
      <c r="N531" s="2">
        <v>2170966.7246964402</v>
      </c>
      <c r="O531" s="2">
        <v>2462474.0267690201</v>
      </c>
      <c r="P531" s="2">
        <v>2774001.0024716901</v>
      </c>
      <c r="Q531" s="2">
        <v>3105715.8175592599</v>
      </c>
      <c r="R531" s="2">
        <v>3457919.19128684</v>
      </c>
      <c r="S531" s="2">
        <v>3812606.5426141801</v>
      </c>
      <c r="T531" s="2">
        <v>8813622</v>
      </c>
      <c r="U531" s="2">
        <v>9968805.4660194106</v>
      </c>
      <c r="V531" s="2">
        <v>11252342.6504854</v>
      </c>
      <c r="W531" s="2">
        <v>12621448.9805825</v>
      </c>
      <c r="X531" s="2">
        <v>14076124.4563106</v>
      </c>
      <c r="Y531" s="2">
        <v>15616369.0776699</v>
      </c>
      <c r="Z531" s="2">
        <v>17156613.699029099</v>
      </c>
      <c r="AA531" s="2">
        <v>113527238832.561</v>
      </c>
      <c r="AB531" s="2">
        <v>129923043832.539</v>
      </c>
      <c r="AC531" s="2">
        <v>148218225516.82101</v>
      </c>
      <c r="AD531" s="2">
        <v>167839784000.09799</v>
      </c>
      <c r="AE531" s="2">
        <v>188813532290.267</v>
      </c>
      <c r="AF531" s="2">
        <v>211186821151.452</v>
      </c>
      <c r="AG531" s="2">
        <v>233963237627.802</v>
      </c>
      <c r="AH531" s="1">
        <f>(Table1[[#This Row],[2050_BUILDINGS]]/Table1[[#This Row],[2020_BUILDINGS]])-1</f>
        <v>0.99101210940873874</v>
      </c>
      <c r="AI531" s="1">
        <f>(Table1[[#This Row],[2050_DWELLINGS]]/Table1[[#This Row],[2020_DWELLINGS]])-1</f>
        <v>0.99722238348958325</v>
      </c>
      <c r="AJ531" s="1">
        <f>(Table1[[#This Row],[2050_OCCUPANTS]]/Table1[[#This Row],[2020_OCCUPANTS]])-1</f>
        <v>0.94660194174756973</v>
      </c>
      <c r="AK531" s="1">
        <f>(Table1[[#This Row],[2050_TOTAL_REPL_COST_USD]]/Table1[[#This Row],[2020_TOTAL_REPL_COST_USD]])-1</f>
        <v>1.0608555271292168</v>
      </c>
      <c r="AL531"/>
      <c r="AM531"/>
    </row>
    <row r="532" spans="1:39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999890.121814696</v>
      </c>
      <c r="G532" s="2">
        <v>1136707.10909919</v>
      </c>
      <c r="H532" s="2">
        <v>1288903.8611815099</v>
      </c>
      <c r="I532" s="2">
        <v>1451527.84703533</v>
      </c>
      <c r="J532" s="2">
        <v>1624662.9737450201</v>
      </c>
      <c r="K532" s="2">
        <v>1808458.46762957</v>
      </c>
      <c r="L532" s="2">
        <v>1993478.3354859599</v>
      </c>
      <c r="M532" s="2">
        <v>1027028.61533103</v>
      </c>
      <c r="N532" s="2">
        <v>1167992.7498400901</v>
      </c>
      <c r="O532" s="2">
        <v>1324825.3772005199</v>
      </c>
      <c r="P532" s="2">
        <v>1492428.70564454</v>
      </c>
      <c r="Q532" s="2">
        <v>1670893.20932826</v>
      </c>
      <c r="R532" s="2">
        <v>1860380.6769634699</v>
      </c>
      <c r="S532" s="2">
        <v>2051204.5390234599</v>
      </c>
      <c r="T532" s="2">
        <v>4741779.9999999898</v>
      </c>
      <c r="U532" s="2">
        <v>5363275.4368931996</v>
      </c>
      <c r="V532" s="2">
        <v>6053825.9223300898</v>
      </c>
      <c r="W532" s="2">
        <v>6790413.10679611</v>
      </c>
      <c r="X532" s="2">
        <v>7573036.9902912499</v>
      </c>
      <c r="Y532" s="2">
        <v>8401697.57281553</v>
      </c>
      <c r="Z532" s="2">
        <v>9230358.1553397998</v>
      </c>
      <c r="AA532" s="2">
        <v>56019884209.771599</v>
      </c>
      <c r="AB532" s="2">
        <v>64028739529.994003</v>
      </c>
      <c r="AC532" s="2">
        <v>72964184515.684494</v>
      </c>
      <c r="AD532" s="2">
        <v>82545089737.951401</v>
      </c>
      <c r="AE532" s="2">
        <v>92783182727.810501</v>
      </c>
      <c r="AF532" s="2">
        <v>103700067678.408</v>
      </c>
      <c r="AG532" s="2">
        <v>114801781938.593</v>
      </c>
      <c r="AH532" s="1">
        <f>(Table1[[#This Row],[2050_BUILDINGS]]/Table1[[#This Row],[2020_BUILDINGS]])-1</f>
        <v>0.99369739933824452</v>
      </c>
      <c r="AI532" s="1">
        <f>(Table1[[#This Row],[2050_DWELLINGS]]/Table1[[#This Row],[2020_DWELLINGS]])-1</f>
        <v>0.9972223834895968</v>
      </c>
      <c r="AJ532" s="1">
        <f>(Table1[[#This Row],[2050_OCCUPANTS]]/Table1[[#This Row],[2020_OCCUPANTS]])-1</f>
        <v>0.94660194174757573</v>
      </c>
      <c r="AK532" s="1">
        <f>(Table1[[#This Row],[2050_TOTAL_REPL_COST_USD]]/Table1[[#This Row],[2020_TOTAL_REPL_COST_USD]])-1</f>
        <v>1.049304163298646</v>
      </c>
      <c r="AL532"/>
      <c r="AM532"/>
    </row>
    <row r="533" spans="1:39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2947261.5974287498</v>
      </c>
      <c r="G533" s="2">
        <v>3350222.0734857302</v>
      </c>
      <c r="H533" s="2">
        <v>3798471.6647963398</v>
      </c>
      <c r="I533" s="2">
        <v>4277418.0227435203</v>
      </c>
      <c r="J533" s="2">
        <v>4787303.9935016297</v>
      </c>
      <c r="K533" s="2">
        <v>5328561.5294075599</v>
      </c>
      <c r="L533" s="2">
        <v>5873363.7354362002</v>
      </c>
      <c r="M533" s="2">
        <v>3039610.7650003899</v>
      </c>
      <c r="N533" s="2">
        <v>3456810.5336694899</v>
      </c>
      <c r="O533" s="2">
        <v>3920974.9545161398</v>
      </c>
      <c r="P533" s="2">
        <v>4417016.5192627199</v>
      </c>
      <c r="Q533" s="2">
        <v>4945202.9967083</v>
      </c>
      <c r="R533" s="2">
        <v>5506013.2193825403</v>
      </c>
      <c r="S533" s="2">
        <v>6070778.6569546601</v>
      </c>
      <c r="T533" s="2">
        <v>14033849.999999899</v>
      </c>
      <c r="U533" s="2">
        <v>15873238.106796101</v>
      </c>
      <c r="V533" s="2">
        <v>17917002.669902898</v>
      </c>
      <c r="W533" s="2">
        <v>20097018.203883499</v>
      </c>
      <c r="X533" s="2">
        <v>22413284.708737802</v>
      </c>
      <c r="Y533" s="2">
        <v>24865802.184466001</v>
      </c>
      <c r="Z533" s="2">
        <v>27318319.660194099</v>
      </c>
      <c r="AA533" s="2">
        <v>172430116963.314</v>
      </c>
      <c r="AB533" s="2">
        <v>197179264900.33401</v>
      </c>
      <c r="AC533" s="2">
        <v>224792508838.45999</v>
      </c>
      <c r="AD533" s="2">
        <v>254402523568.35199</v>
      </c>
      <c r="AE533" s="2">
        <v>286046546728.05402</v>
      </c>
      <c r="AF533" s="2">
        <v>319793025793.14801</v>
      </c>
      <c r="AG533" s="2">
        <v>354123614346.87201</v>
      </c>
      <c r="AH533" s="1">
        <f>(Table1[[#This Row],[2050_BUILDINGS]]/Table1[[#This Row],[2020_BUILDINGS]])-1</f>
        <v>0.99282063748947191</v>
      </c>
      <c r="AI533" s="1">
        <f>(Table1[[#This Row],[2050_DWELLINGS]]/Table1[[#This Row],[2020_DWELLINGS]])-1</f>
        <v>0.99722238348957859</v>
      </c>
      <c r="AJ533" s="1">
        <f>(Table1[[#This Row],[2050_OCCUPANTS]]/Table1[[#This Row],[2020_OCCUPANTS]])-1</f>
        <v>0.94660194174758128</v>
      </c>
      <c r="AK533" s="1">
        <f>(Table1[[#This Row],[2050_TOTAL_REPL_COST_USD]]/Table1[[#This Row],[2020_TOTAL_REPL_COST_USD]])-1</f>
        <v>1.0537225200758571</v>
      </c>
      <c r="AL533"/>
      <c r="AM533"/>
    </row>
    <row r="534" spans="1:39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1748185.0846289699</v>
      </c>
      <c r="G534" s="2">
        <v>1987458.7943726</v>
      </c>
      <c r="H534" s="2">
        <v>2253631.2622640599</v>
      </c>
      <c r="I534" s="2">
        <v>2538042.4289017902</v>
      </c>
      <c r="J534" s="2">
        <v>2840839.9238064699</v>
      </c>
      <c r="K534" s="2">
        <v>3162286.2908284101</v>
      </c>
      <c r="L534" s="2">
        <v>3485886.6697014398</v>
      </c>
      <c r="M534" s="2">
        <v>1794165.7831479399</v>
      </c>
      <c r="N534" s="2">
        <v>2040422.8231289401</v>
      </c>
      <c r="O534" s="2">
        <v>2314401.2980135898</v>
      </c>
      <c r="P534" s="2">
        <v>2607195.6296876101</v>
      </c>
      <c r="Q534" s="2">
        <v>2918963.8718145601</v>
      </c>
      <c r="R534" s="2">
        <v>3249988.6608919702</v>
      </c>
      <c r="S534" s="2">
        <v>3583348.0617941902</v>
      </c>
      <c r="T534" s="2">
        <v>8283643.9999999898</v>
      </c>
      <c r="U534" s="2">
        <v>9369364.3300970793</v>
      </c>
      <c r="V534" s="2">
        <v>10575720.252427099</v>
      </c>
      <c r="W534" s="2">
        <v>11862499.9029126</v>
      </c>
      <c r="X534" s="2">
        <v>13229703.281553401</v>
      </c>
      <c r="Y534" s="2">
        <v>14677330.3883495</v>
      </c>
      <c r="Z534" s="2">
        <v>16124957.4951456</v>
      </c>
      <c r="AA534" s="2">
        <v>97478714313.910904</v>
      </c>
      <c r="AB534" s="2">
        <v>111400689790.61301</v>
      </c>
      <c r="AC534" s="2">
        <v>126932915116.623</v>
      </c>
      <c r="AD534" s="2">
        <v>143586458197.19299</v>
      </c>
      <c r="AE534" s="2">
        <v>161381528053.02802</v>
      </c>
      <c r="AF534" s="2">
        <v>180355359132.63901</v>
      </c>
      <c r="AG534" s="2">
        <v>199647797485.46301</v>
      </c>
      <c r="AH534" s="1">
        <f>(Table1[[#This Row],[2050_BUILDINGS]]/Table1[[#This Row],[2020_BUILDINGS]])-1</f>
        <v>0.99400320958651522</v>
      </c>
      <c r="AI534" s="1">
        <f>(Table1[[#This Row],[2050_DWELLINGS]]/Table1[[#This Row],[2020_DWELLINGS]])-1</f>
        <v>0.99722238348958703</v>
      </c>
      <c r="AJ534" s="1">
        <f>(Table1[[#This Row],[2050_OCCUPANTS]]/Table1[[#This Row],[2020_OCCUPANTS]])-1</f>
        <v>0.94660194174757151</v>
      </c>
      <c r="AK534" s="1">
        <f>(Table1[[#This Row],[2050_TOTAL_REPL_COST_USD]]/Table1[[#This Row],[2020_TOTAL_REPL_COST_USD]])-1</f>
        <v>1.0481168518753416</v>
      </c>
      <c r="AL534"/>
      <c r="AM534"/>
    </row>
    <row r="535" spans="1:39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980549.14583305095</v>
      </c>
      <c r="G535" s="2">
        <v>1114872.90481696</v>
      </c>
      <c r="H535" s="2">
        <v>1264300.1020772101</v>
      </c>
      <c r="I535" s="2">
        <v>1423971.2908427899</v>
      </c>
      <c r="J535" s="2">
        <v>1593970.9068376999</v>
      </c>
      <c r="K535" s="2">
        <v>1774449.0899671901</v>
      </c>
      <c r="L535" s="2">
        <v>1956158.8734827</v>
      </c>
      <c r="M535" s="2">
        <v>1002423.9442608299</v>
      </c>
      <c r="N535" s="2">
        <v>1140010.98088719</v>
      </c>
      <c r="O535" s="2">
        <v>1293086.34661764</v>
      </c>
      <c r="P535" s="2">
        <v>1456674.3782090801</v>
      </c>
      <c r="Q535" s="2">
        <v>1630863.38231539</v>
      </c>
      <c r="R535" s="2">
        <v>1815811.2716530701</v>
      </c>
      <c r="S535" s="2">
        <v>2002063.53922364</v>
      </c>
      <c r="T535" s="2">
        <v>4628180.5</v>
      </c>
      <c r="U535" s="2">
        <v>5234786.6820388297</v>
      </c>
      <c r="V535" s="2">
        <v>5908793.5509708701</v>
      </c>
      <c r="W535" s="2">
        <v>6627734.2111650398</v>
      </c>
      <c r="X535" s="2">
        <v>7391608.66262135</v>
      </c>
      <c r="Y535" s="2">
        <v>8200416.9053398101</v>
      </c>
      <c r="Z535" s="2">
        <v>9009225.1480582505</v>
      </c>
      <c r="AA535" s="2">
        <v>52574553098.6968</v>
      </c>
      <c r="AB535" s="2">
        <v>60051905792.678802</v>
      </c>
      <c r="AC535" s="2">
        <v>68393658716.873497</v>
      </c>
      <c r="AD535" s="2">
        <v>77336735301.894104</v>
      </c>
      <c r="AE535" s="2">
        <v>86891650625.230698</v>
      </c>
      <c r="AF535" s="2">
        <v>97077817069.407303</v>
      </c>
      <c r="AG535" s="2">
        <v>107430469716.33501</v>
      </c>
      <c r="AH535" s="1">
        <f>(Table1[[#This Row],[2050_BUILDINGS]]/Table1[[#This Row],[2020_BUILDINGS]])-1</f>
        <v>0.9949626000854801</v>
      </c>
      <c r="AI535" s="1">
        <f>(Table1[[#This Row],[2050_DWELLINGS]]/Table1[[#This Row],[2020_DWELLINGS]])-1</f>
        <v>0.99722238348957926</v>
      </c>
      <c r="AJ535" s="1">
        <f>(Table1[[#This Row],[2050_OCCUPANTS]]/Table1[[#This Row],[2020_OCCUPANTS]])-1</f>
        <v>0.9466019417475724</v>
      </c>
      <c r="AK535" s="1">
        <f>(Table1[[#This Row],[2050_TOTAL_REPL_COST_USD]]/Table1[[#This Row],[2020_TOTAL_REPL_COST_USD]])-1</f>
        <v>1.0433929227065168</v>
      </c>
      <c r="AL535"/>
      <c r="AM535"/>
    </row>
    <row r="536" spans="1:39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932343.77923205902</v>
      </c>
      <c r="G536" s="2">
        <v>1059096.47973876</v>
      </c>
      <c r="H536" s="2">
        <v>1200076.5283822999</v>
      </c>
      <c r="I536" s="2">
        <v>1350680.5140112699</v>
      </c>
      <c r="J536" s="2">
        <v>1510975.1436132099</v>
      </c>
      <c r="K536" s="2">
        <v>1681079.1986080499</v>
      </c>
      <c r="L536" s="2">
        <v>1852159.30199471</v>
      </c>
      <c r="M536" s="2">
        <v>985966.14089369006</v>
      </c>
      <c r="N536" s="2">
        <v>1121294.27258504</v>
      </c>
      <c r="O536" s="2">
        <v>1271856.4458843099</v>
      </c>
      <c r="P536" s="2">
        <v>1432758.68802254</v>
      </c>
      <c r="Q536" s="2">
        <v>1604087.85583432</v>
      </c>
      <c r="R536" s="2">
        <v>1785999.2694240699</v>
      </c>
      <c r="S536" s="2">
        <v>1969193.64595572</v>
      </c>
      <c r="T536" s="2">
        <v>4552195</v>
      </c>
      <c r="U536" s="2">
        <v>5148841.9174757199</v>
      </c>
      <c r="V536" s="2">
        <v>5811782.9368931996</v>
      </c>
      <c r="W536" s="2">
        <v>6518920.0242718402</v>
      </c>
      <c r="X536" s="2">
        <v>7270253.1796116503</v>
      </c>
      <c r="Y536" s="2">
        <v>8065782.4029126102</v>
      </c>
      <c r="Z536" s="2">
        <v>8861311.6262135897</v>
      </c>
      <c r="AA536" s="2">
        <v>67329353619.044403</v>
      </c>
      <c r="AB536" s="2">
        <v>77171375492.974197</v>
      </c>
      <c r="AC536" s="2">
        <v>88154859790.875198</v>
      </c>
      <c r="AD536" s="2">
        <v>99937580949.472305</v>
      </c>
      <c r="AE536" s="2">
        <v>112536257749.756</v>
      </c>
      <c r="AF536" s="2">
        <v>125981409398.36501</v>
      </c>
      <c r="AG536" s="2">
        <v>139684923674.543</v>
      </c>
      <c r="AH536" s="1">
        <f>(Table1[[#This Row],[2050_BUILDINGS]]/Table1[[#This Row],[2020_BUILDINGS]])-1</f>
        <v>0.98656262126859784</v>
      </c>
      <c r="AI536" s="1">
        <f>(Table1[[#This Row],[2050_DWELLINGS]]/Table1[[#This Row],[2020_DWELLINGS]])-1</f>
        <v>0.99722238348958125</v>
      </c>
      <c r="AJ536" s="1">
        <f>(Table1[[#This Row],[2050_OCCUPANTS]]/Table1[[#This Row],[2020_OCCUPANTS]])-1</f>
        <v>0.94660194174757217</v>
      </c>
      <c r="AK536" s="1">
        <f>(Table1[[#This Row],[2050_TOTAL_REPL_COST_USD]]/Table1[[#This Row],[2020_TOTAL_REPL_COST_USD]])-1</f>
        <v>1.0746511909930545</v>
      </c>
      <c r="AL536"/>
      <c r="AM536"/>
    </row>
    <row r="537" spans="1:39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683349.95759079896</v>
      </c>
      <c r="G537" s="2">
        <v>776188.822188208</v>
      </c>
      <c r="H537" s="2">
        <v>879446.75810345798</v>
      </c>
      <c r="I537" s="2">
        <v>989750.86785823095</v>
      </c>
      <c r="J537" s="2">
        <v>1107149.16049029</v>
      </c>
      <c r="K537" s="2">
        <v>1231727.1362788801</v>
      </c>
      <c r="L537" s="2">
        <v>1357007.81749591</v>
      </c>
      <c r="M537" s="2">
        <v>725097.70386789797</v>
      </c>
      <c r="N537" s="2">
        <v>824620.51047177205</v>
      </c>
      <c r="O537" s="2">
        <v>935346.71253963595</v>
      </c>
      <c r="P537" s="2">
        <v>1053677.1921399501</v>
      </c>
      <c r="Q537" s="2">
        <v>1179675.8253925201</v>
      </c>
      <c r="R537" s="2">
        <v>1313456.83756981</v>
      </c>
      <c r="S537" s="2">
        <v>1448181.36438186</v>
      </c>
      <c r="T537" s="2">
        <v>3347768.25</v>
      </c>
      <c r="U537" s="2">
        <v>3786553.40898058</v>
      </c>
      <c r="V537" s="2">
        <v>4274092.4745145598</v>
      </c>
      <c r="W537" s="2">
        <v>4794134.1444174703</v>
      </c>
      <c r="X537" s="2">
        <v>5346678.4186893096</v>
      </c>
      <c r="Y537" s="2">
        <v>5931725.2973300898</v>
      </c>
      <c r="Z537" s="2">
        <v>6516772.1759708701</v>
      </c>
      <c r="AA537" s="2">
        <v>50921624637.545403</v>
      </c>
      <c r="AB537" s="2">
        <v>58377406885.666199</v>
      </c>
      <c r="AC537" s="2">
        <v>66697863774.400803</v>
      </c>
      <c r="AD537" s="2">
        <v>75623903449.695297</v>
      </c>
      <c r="AE537" s="2">
        <v>85168299014.533798</v>
      </c>
      <c r="AF537" s="2">
        <v>95354345350.977097</v>
      </c>
      <c r="AG537" s="2">
        <v>105737381932.614</v>
      </c>
      <c r="AH537" s="1">
        <f>(Table1[[#This Row],[2050_BUILDINGS]]/Table1[[#This Row],[2020_BUILDINGS]])-1</f>
        <v>0.98581678746295953</v>
      </c>
      <c r="AI537" s="1">
        <f>(Table1[[#This Row],[2050_DWELLINGS]]/Table1[[#This Row],[2020_DWELLINGS]])-1</f>
        <v>0.99722238348957326</v>
      </c>
      <c r="AJ537" s="1">
        <f>(Table1[[#This Row],[2050_OCCUPANTS]]/Table1[[#This Row],[2020_OCCUPANTS]])-1</f>
        <v>0.94660194174757173</v>
      </c>
      <c r="AK537" s="1">
        <f>(Table1[[#This Row],[2050_TOTAL_REPL_COST_USD]]/Table1[[#This Row],[2020_TOTAL_REPL_COST_USD]])-1</f>
        <v>1.0764730639535012</v>
      </c>
      <c r="AL537"/>
      <c r="AM537"/>
    </row>
    <row r="538" spans="1:39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2516514.9587223302</v>
      </c>
      <c r="G538" s="2">
        <v>2856755.42042526</v>
      </c>
      <c r="H538" s="2">
        <v>3235137.6246908102</v>
      </c>
      <c r="I538" s="2">
        <v>3639269.7092496399</v>
      </c>
      <c r="J538" s="2">
        <v>4069305.33096181</v>
      </c>
      <c r="K538" s="2">
        <v>4525518.48912754</v>
      </c>
      <c r="L538" s="2">
        <v>4983987.10725768</v>
      </c>
      <c r="M538" s="2">
        <v>2728286.66495683</v>
      </c>
      <c r="N538" s="2">
        <v>3102755.8498239401</v>
      </c>
      <c r="O538" s="2">
        <v>3519379.45647944</v>
      </c>
      <c r="P538" s="2">
        <v>3964615.27481035</v>
      </c>
      <c r="Q538" s="2">
        <v>4438703.64810412</v>
      </c>
      <c r="R538" s="2">
        <v>4942074.36573397</v>
      </c>
      <c r="S538" s="2">
        <v>5448995.19582792</v>
      </c>
      <c r="T538" s="2">
        <v>12596469.999999899</v>
      </c>
      <c r="U538" s="2">
        <v>14247463.640776699</v>
      </c>
      <c r="V538" s="2">
        <v>16081901.0194174</v>
      </c>
      <c r="W538" s="2">
        <v>18038634.2233009</v>
      </c>
      <c r="X538" s="2">
        <v>20117663.252427101</v>
      </c>
      <c r="Y538" s="2">
        <v>22318988.106796101</v>
      </c>
      <c r="Z538" s="2">
        <v>24520312.961165</v>
      </c>
      <c r="AA538" s="2">
        <v>219597502282.25101</v>
      </c>
      <c r="AB538" s="2">
        <v>252076930288.20901</v>
      </c>
      <c r="AC538" s="2">
        <v>288326345750.23297</v>
      </c>
      <c r="AD538" s="2">
        <v>327221790341.367</v>
      </c>
      <c r="AE538" s="2">
        <v>368822227455.18201</v>
      </c>
      <c r="AF538" s="2">
        <v>413234800814.52899</v>
      </c>
      <c r="AG538" s="2">
        <v>458549563015.44702</v>
      </c>
      <c r="AH538" s="1">
        <f>(Table1[[#This Row],[2050_BUILDINGS]]/Table1[[#This Row],[2020_BUILDINGS]])-1</f>
        <v>0.98051161586900326</v>
      </c>
      <c r="AI538" s="1">
        <f>(Table1[[#This Row],[2050_DWELLINGS]]/Table1[[#This Row],[2020_DWELLINGS]])-1</f>
        <v>0.99722238348958103</v>
      </c>
      <c r="AJ538" s="1">
        <f>(Table1[[#This Row],[2050_OCCUPANTS]]/Table1[[#This Row],[2020_OCCUPANTS]])-1</f>
        <v>0.94660194174758439</v>
      </c>
      <c r="AK538" s="1">
        <f>(Table1[[#This Row],[2050_TOTAL_REPL_COST_USD]]/Table1[[#This Row],[2020_TOTAL_REPL_COST_USD]])-1</f>
        <v>1.0881365145313375</v>
      </c>
      <c r="AL538"/>
      <c r="AM538"/>
    </row>
    <row r="539" spans="1:39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553257.61047440604</v>
      </c>
      <c r="G539" s="2">
        <v>628730.56772320904</v>
      </c>
      <c r="H539" s="2">
        <v>712681.62120394001</v>
      </c>
      <c r="I539" s="2">
        <v>802374.52558677795</v>
      </c>
      <c r="J539" s="2">
        <v>897852.47484530101</v>
      </c>
      <c r="K539" s="2">
        <v>999192.32878261001</v>
      </c>
      <c r="L539" s="2">
        <v>1101163.2141368201</v>
      </c>
      <c r="M539" s="2">
        <v>576124.15772291005</v>
      </c>
      <c r="N539" s="2">
        <v>655199.69860936096</v>
      </c>
      <c r="O539" s="2">
        <v>743176.86301619501</v>
      </c>
      <c r="P539" s="2">
        <v>837195.98282449401</v>
      </c>
      <c r="Q539" s="2">
        <v>937307.81060943403</v>
      </c>
      <c r="R539" s="2">
        <v>1043603.10371106</v>
      </c>
      <c r="S539" s="2">
        <v>1150648.06347327</v>
      </c>
      <c r="T539" s="2">
        <v>2659958.9999999902</v>
      </c>
      <c r="U539" s="2">
        <v>3008594.40291262</v>
      </c>
      <c r="V539" s="2">
        <v>3395967.07281553</v>
      </c>
      <c r="W539" s="2">
        <v>3809164.5873786402</v>
      </c>
      <c r="X539" s="2">
        <v>4248186.9466019403</v>
      </c>
      <c r="Y539" s="2">
        <v>4713034.1504854299</v>
      </c>
      <c r="Z539" s="2">
        <v>5177881.3543689298</v>
      </c>
      <c r="AA539" s="2">
        <v>34783147898.528801</v>
      </c>
      <c r="AB539" s="2">
        <v>39818156105.231598</v>
      </c>
      <c r="AC539" s="2">
        <v>45436714009.930199</v>
      </c>
      <c r="AD539" s="2">
        <v>51463043880.032303</v>
      </c>
      <c r="AE539" s="2">
        <v>57905207678.084602</v>
      </c>
      <c r="AF539" s="2">
        <v>64777985362.940102</v>
      </c>
      <c r="AG539" s="2">
        <v>71776508780.114899</v>
      </c>
      <c r="AH539" s="1">
        <f>(Table1[[#This Row],[2050_BUILDINGS]]/Table1[[#This Row],[2020_BUILDINGS]])-1</f>
        <v>0.9903263747110449</v>
      </c>
      <c r="AI539" s="1">
        <f>(Table1[[#This Row],[2050_DWELLINGS]]/Table1[[#This Row],[2020_DWELLINGS]])-1</f>
        <v>0.99722238348956771</v>
      </c>
      <c r="AJ539" s="1">
        <f>(Table1[[#This Row],[2050_OCCUPANTS]]/Table1[[#This Row],[2020_OCCUPANTS]])-1</f>
        <v>0.94660194174757906</v>
      </c>
      <c r="AK539" s="1">
        <f>(Table1[[#This Row],[2050_TOTAL_REPL_COST_USD]]/Table1[[#This Row],[2020_TOTAL_REPL_COST_USD]])-1</f>
        <v>1.0635426382196642</v>
      </c>
      <c r="AL539"/>
      <c r="AM539"/>
    </row>
    <row r="540" spans="1:39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1248502.2056042401</v>
      </c>
      <c r="G540" s="2">
        <v>1418821.91870275</v>
      </c>
      <c r="H540" s="2">
        <v>1608274.25250499</v>
      </c>
      <c r="I540" s="2">
        <v>1810684.41010039</v>
      </c>
      <c r="J540" s="2">
        <v>2026149.9281171099</v>
      </c>
      <c r="K540" s="2">
        <v>2254844.3631893601</v>
      </c>
      <c r="L540" s="2">
        <v>2484963.71566673</v>
      </c>
      <c r="M540" s="2">
        <v>1299722.4537003499</v>
      </c>
      <c r="N540" s="2">
        <v>1478115.0009506501</v>
      </c>
      <c r="O540" s="2">
        <v>1676589.40001837</v>
      </c>
      <c r="P540" s="2">
        <v>1888694.3073615599</v>
      </c>
      <c r="Q540" s="2">
        <v>2114544.21958768</v>
      </c>
      <c r="R540" s="2">
        <v>2354343.8831062098</v>
      </c>
      <c r="S540" s="2">
        <v>2595834.7768543502</v>
      </c>
      <c r="T540" s="2">
        <v>6000804.4999999898</v>
      </c>
      <c r="U540" s="2">
        <v>6787317.7111650398</v>
      </c>
      <c r="V540" s="2">
        <v>7661221.2791262101</v>
      </c>
      <c r="W540" s="2">
        <v>8593385.0849514492</v>
      </c>
      <c r="X540" s="2">
        <v>9583809.1286407709</v>
      </c>
      <c r="Y540" s="2">
        <v>10632493.410194101</v>
      </c>
      <c r="Z540" s="2">
        <v>11681177.6917475</v>
      </c>
      <c r="AA540" s="2">
        <v>78826032529.2659</v>
      </c>
      <c r="AB540" s="2">
        <v>90235217913.024399</v>
      </c>
      <c r="AC540" s="2">
        <v>102966441574.353</v>
      </c>
      <c r="AD540" s="2">
        <v>116621352105.355</v>
      </c>
      <c r="AE540" s="2">
        <v>131218179171.12199</v>
      </c>
      <c r="AF540" s="2">
        <v>146790333453.49399</v>
      </c>
      <c r="AG540" s="2">
        <v>162646645787.228</v>
      </c>
      <c r="AH540" s="1">
        <f>(Table1[[#This Row],[2050_BUILDINGS]]/Table1[[#This Row],[2020_BUILDINGS]])-1</f>
        <v>0.99035588764865423</v>
      </c>
      <c r="AI540" s="1">
        <f>(Table1[[#This Row],[2050_DWELLINGS]]/Table1[[#This Row],[2020_DWELLINGS]])-1</f>
        <v>0.99722238348958925</v>
      </c>
      <c r="AJ540" s="1">
        <f>(Table1[[#This Row],[2050_OCCUPANTS]]/Table1[[#This Row],[2020_OCCUPANTS]])-1</f>
        <v>0.94660194174756396</v>
      </c>
      <c r="AK540" s="1">
        <f>(Table1[[#This Row],[2050_TOTAL_REPL_COST_USD]]/Table1[[#This Row],[2020_TOTAL_REPL_COST_USD]])-1</f>
        <v>1.0633620717475774</v>
      </c>
      <c r="AL540"/>
      <c r="AM540"/>
    </row>
    <row r="541" spans="1:39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1283589.2981227499</v>
      </c>
      <c r="G541" s="2">
        <v>1457537.0096910601</v>
      </c>
      <c r="H541" s="2">
        <v>1650995.10475143</v>
      </c>
      <c r="I541" s="2">
        <v>1857635.7809174301</v>
      </c>
      <c r="J541" s="2">
        <v>2077543.0612653799</v>
      </c>
      <c r="K541" s="2">
        <v>2310866.6769132698</v>
      </c>
      <c r="L541" s="2">
        <v>2545421.8332825298</v>
      </c>
      <c r="M541" s="2">
        <v>1377391.2517768701</v>
      </c>
      <c r="N541" s="2">
        <v>1566444.1786268901</v>
      </c>
      <c r="O541" s="2">
        <v>1776779.00834322</v>
      </c>
      <c r="P541" s="2">
        <v>2001558.87807747</v>
      </c>
      <c r="Q541" s="2">
        <v>2240905.1265239599</v>
      </c>
      <c r="R541" s="2">
        <v>2495034.7353255101</v>
      </c>
      <c r="S541" s="2">
        <v>2750956.63887149</v>
      </c>
      <c r="T541" s="2">
        <v>6359400.4999999898</v>
      </c>
      <c r="U541" s="2">
        <v>7192914.1577669904</v>
      </c>
      <c r="V541" s="2">
        <v>8119040.4441747498</v>
      </c>
      <c r="W541" s="2">
        <v>9106908.4830096997</v>
      </c>
      <c r="X541" s="2">
        <v>10156518.274271799</v>
      </c>
      <c r="Y541" s="2">
        <v>11267869.8179611</v>
      </c>
      <c r="Z541" s="2">
        <v>12379221.3616504</v>
      </c>
      <c r="AA541" s="2">
        <v>104475224356.12399</v>
      </c>
      <c r="AB541" s="2">
        <v>119854132627.179</v>
      </c>
      <c r="AC541" s="2">
        <v>137017198343.355</v>
      </c>
      <c r="AD541" s="2">
        <v>155431155287.116</v>
      </c>
      <c r="AE541" s="2">
        <v>175123159623.578</v>
      </c>
      <c r="AF541" s="2">
        <v>196142630860.61801</v>
      </c>
      <c r="AG541" s="2">
        <v>217578960409.267</v>
      </c>
      <c r="AH541" s="1">
        <f>(Table1[[#This Row],[2050_BUILDINGS]]/Table1[[#This Row],[2020_BUILDINGS]])-1</f>
        <v>0.98305005892867037</v>
      </c>
      <c r="AI541" s="1">
        <f>(Table1[[#This Row],[2050_DWELLINGS]]/Table1[[#This Row],[2020_DWELLINGS]])-1</f>
        <v>0.99722238348957504</v>
      </c>
      <c r="AJ541" s="1">
        <f>(Table1[[#This Row],[2050_OCCUPANTS]]/Table1[[#This Row],[2020_OCCUPANTS]])-1</f>
        <v>0.9466019417475624</v>
      </c>
      <c r="AK541" s="1">
        <f>(Table1[[#This Row],[2050_TOTAL_REPL_COST_USD]]/Table1[[#This Row],[2020_TOTAL_REPL_COST_USD]])-1</f>
        <v>1.0825890707600405</v>
      </c>
      <c r="AL541"/>
      <c r="AM541"/>
    </row>
    <row r="542" spans="1:39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1036973.38063921</v>
      </c>
      <c r="G542" s="2">
        <v>1177902.18425343</v>
      </c>
      <c r="H542" s="2">
        <v>1334648.29057663</v>
      </c>
      <c r="I542" s="2">
        <v>1502092.5415364199</v>
      </c>
      <c r="J542" s="2">
        <v>1680308.4525349101</v>
      </c>
      <c r="K542" s="2">
        <v>1869426.93868169</v>
      </c>
      <c r="L542" s="2">
        <v>2059621.2824384801</v>
      </c>
      <c r="M542" s="2">
        <v>1098667.2931406</v>
      </c>
      <c r="N542" s="2">
        <v>1249464.1470734801</v>
      </c>
      <c r="O542" s="2">
        <v>1417236.37425985</v>
      </c>
      <c r="P542" s="2">
        <v>1596530.5949214399</v>
      </c>
      <c r="Q542" s="2">
        <v>1787443.5940891199</v>
      </c>
      <c r="R542" s="2">
        <v>1990148.4457779301</v>
      </c>
      <c r="S542" s="2">
        <v>2194282.90986832</v>
      </c>
      <c r="T542" s="2">
        <v>5072535</v>
      </c>
      <c r="U542" s="2">
        <v>5737381.8203883404</v>
      </c>
      <c r="V542" s="2">
        <v>6476100.5097087296</v>
      </c>
      <c r="W542" s="2">
        <v>7264067.11165048</v>
      </c>
      <c r="X542" s="2">
        <v>8101281.6262135897</v>
      </c>
      <c r="Y542" s="2">
        <v>8987744.0533980597</v>
      </c>
      <c r="Z542" s="2">
        <v>9874206.4805825204</v>
      </c>
      <c r="AA542" s="2">
        <v>76701579122.565308</v>
      </c>
      <c r="AB542" s="2">
        <v>87928043002.301605</v>
      </c>
      <c r="AC542" s="2">
        <v>100456259468.80099</v>
      </c>
      <c r="AD542" s="2">
        <v>113896038276.53999</v>
      </c>
      <c r="AE542" s="2">
        <v>128266560734.297</v>
      </c>
      <c r="AF542" s="2">
        <v>143602803909.34399</v>
      </c>
      <c r="AG542" s="2">
        <v>159234779344.884</v>
      </c>
      <c r="AH542" s="1">
        <f>(Table1[[#This Row],[2050_BUILDINGS]]/Table1[[#This Row],[2020_BUILDINGS]])-1</f>
        <v>0.98618529741707595</v>
      </c>
      <c r="AI542" s="1">
        <f>(Table1[[#This Row],[2050_DWELLINGS]]/Table1[[#This Row],[2020_DWELLINGS]])-1</f>
        <v>0.99722238348958525</v>
      </c>
      <c r="AJ542" s="1">
        <f>(Table1[[#This Row],[2050_OCCUPANTS]]/Table1[[#This Row],[2020_OCCUPANTS]])-1</f>
        <v>0.94660194174757195</v>
      </c>
      <c r="AK542" s="1">
        <f>(Table1[[#This Row],[2050_TOTAL_REPL_COST_USD]]/Table1[[#This Row],[2020_TOTAL_REPL_COST_USD]])-1</f>
        <v>1.0760300005093084</v>
      </c>
      <c r="AL542"/>
      <c r="AM542"/>
    </row>
    <row r="543" spans="1:39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1226393.27732662</v>
      </c>
      <c r="G543" s="2">
        <v>1393110.3167930299</v>
      </c>
      <c r="H543" s="2">
        <v>1578540.2084576699</v>
      </c>
      <c r="I543" s="2">
        <v>1776627.8958570501</v>
      </c>
      <c r="J543" s="2">
        <v>1987460.96012663</v>
      </c>
      <c r="K543" s="2">
        <v>2211195.3552903398</v>
      </c>
      <c r="L543" s="2">
        <v>2436211.2849399201</v>
      </c>
      <c r="M543" s="2">
        <v>1298203.82332602</v>
      </c>
      <c r="N543" s="2">
        <v>1476387.93196695</v>
      </c>
      <c r="O543" s="2">
        <v>1674630.4282541301</v>
      </c>
      <c r="P543" s="2">
        <v>1886487.50656742</v>
      </c>
      <c r="Q543" s="2">
        <v>2112073.5297334101</v>
      </c>
      <c r="R543" s="2">
        <v>2351593.0049303998</v>
      </c>
      <c r="S543" s="2">
        <v>2592801.7342784898</v>
      </c>
      <c r="T543" s="2">
        <v>5993792.9999999898</v>
      </c>
      <c r="U543" s="2">
        <v>6779387.2281553401</v>
      </c>
      <c r="V543" s="2">
        <v>7652269.7038834896</v>
      </c>
      <c r="W543" s="2">
        <v>8583344.3446601909</v>
      </c>
      <c r="X543" s="2">
        <v>9572611.1504854299</v>
      </c>
      <c r="Y543" s="2">
        <v>10620070.121359199</v>
      </c>
      <c r="Z543" s="2">
        <v>11667529.092233</v>
      </c>
      <c r="AA543" s="2">
        <v>89575699099.462204</v>
      </c>
      <c r="AB543" s="2">
        <v>102673009499.345</v>
      </c>
      <c r="AC543" s="2">
        <v>117289086025.304</v>
      </c>
      <c r="AD543" s="2">
        <v>132968531835.56599</v>
      </c>
      <c r="AE543" s="2">
        <v>149733602464.62799</v>
      </c>
      <c r="AF543" s="2">
        <v>167624907800.327</v>
      </c>
      <c r="AG543" s="2">
        <v>185859837711.37601</v>
      </c>
      <c r="AH543" s="1">
        <f>(Table1[[#This Row],[2050_BUILDINGS]]/Table1[[#This Row],[2020_BUILDINGS]])-1</f>
        <v>0.98648453964991401</v>
      </c>
      <c r="AI543" s="1">
        <f>(Table1[[#This Row],[2050_DWELLINGS]]/Table1[[#This Row],[2020_DWELLINGS]])-1</f>
        <v>0.99722238348958814</v>
      </c>
      <c r="AJ543" s="1">
        <f>(Table1[[#This Row],[2050_OCCUPANTS]]/Table1[[#This Row],[2020_OCCUPANTS]])-1</f>
        <v>0.94660194174757462</v>
      </c>
      <c r="AK543" s="1">
        <f>(Table1[[#This Row],[2050_TOTAL_REPL_COST_USD]]/Table1[[#This Row],[2020_TOTAL_REPL_COST_USD]])-1</f>
        <v>1.0748912883727844</v>
      </c>
      <c r="AL543"/>
      <c r="AM543"/>
    </row>
    <row r="544" spans="1:39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989228.87886762398</v>
      </c>
      <c r="G544" s="2">
        <v>1123496.72852747</v>
      </c>
      <c r="H544" s="2">
        <v>1272829.83451981</v>
      </c>
      <c r="I544" s="2">
        <v>1432347.7882898201</v>
      </c>
      <c r="J544" s="2">
        <v>1602118.3031095299</v>
      </c>
      <c r="K544" s="2">
        <v>1782261.9978391</v>
      </c>
      <c r="L544" s="2">
        <v>1963397.3011175101</v>
      </c>
      <c r="M544" s="2">
        <v>1054149.7532063799</v>
      </c>
      <c r="N544" s="2">
        <v>1198836.3815879701</v>
      </c>
      <c r="O544" s="2">
        <v>1359810.54818743</v>
      </c>
      <c r="P544" s="2">
        <v>1531839.84189788</v>
      </c>
      <c r="Q544" s="2">
        <v>1715017.1260611501</v>
      </c>
      <c r="R544" s="2">
        <v>1909508.46180544</v>
      </c>
      <c r="S544" s="2">
        <v>2105371.4826537999</v>
      </c>
      <c r="T544" s="2">
        <v>4866997.9999999898</v>
      </c>
      <c r="U544" s="2">
        <v>5504905.5048543597</v>
      </c>
      <c r="V544" s="2">
        <v>6213691.6213592198</v>
      </c>
      <c r="W544" s="2">
        <v>6969730.14563106</v>
      </c>
      <c r="X544" s="2">
        <v>7773021.0776698999</v>
      </c>
      <c r="Y544" s="2">
        <v>8623564.4174757209</v>
      </c>
      <c r="Z544" s="2">
        <v>9474107.7572815493</v>
      </c>
      <c r="AA544" s="2">
        <v>76298925514.090393</v>
      </c>
      <c r="AB544" s="2">
        <v>87492772886.112198</v>
      </c>
      <c r="AC544" s="2">
        <v>99984966121.032501</v>
      </c>
      <c r="AD544" s="2">
        <v>113386826599.024</v>
      </c>
      <c r="AE544" s="2">
        <v>127717749648.97501</v>
      </c>
      <c r="AF544" s="2">
        <v>143013078070.35199</v>
      </c>
      <c r="AG544" s="2">
        <v>158606988563.45901</v>
      </c>
      <c r="AH544" s="1">
        <f>(Table1[[#This Row],[2050_BUILDINGS]]/Table1[[#This Row],[2020_BUILDINGS]])-1</f>
        <v>0.98477555908499381</v>
      </c>
      <c r="AI544" s="1">
        <f>(Table1[[#This Row],[2050_DWELLINGS]]/Table1[[#This Row],[2020_DWELLINGS]])-1</f>
        <v>0.99722238348958125</v>
      </c>
      <c r="AJ544" s="1">
        <f>(Table1[[#This Row],[2050_OCCUPANTS]]/Table1[[#This Row],[2020_OCCUPANTS]])-1</f>
        <v>0.94660194174757617</v>
      </c>
      <c r="AK544" s="1">
        <f>(Table1[[#This Row],[2050_TOTAL_REPL_COST_USD]]/Table1[[#This Row],[2020_TOTAL_REPL_COST_USD]])-1</f>
        <v>1.0787578264672746</v>
      </c>
      <c r="AL544"/>
      <c r="AM544"/>
    </row>
    <row r="545" spans="1:39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1693290.1467524499</v>
      </c>
      <c r="G545" s="2">
        <v>1923221.9295067501</v>
      </c>
      <c r="H545" s="2">
        <v>2178955.3838519999</v>
      </c>
      <c r="I545" s="2">
        <v>2452134.7772050998</v>
      </c>
      <c r="J545" s="2">
        <v>2742877.44535839</v>
      </c>
      <c r="K545" s="2">
        <v>3051392.3786826399</v>
      </c>
      <c r="L545" s="2">
        <v>3361625.2011215398</v>
      </c>
      <c r="M545" s="2">
        <v>1800983.21303633</v>
      </c>
      <c r="N545" s="2">
        <v>2048175.9748555</v>
      </c>
      <c r="O545" s="2">
        <v>2323195.5068492498</v>
      </c>
      <c r="P545" s="2">
        <v>2617102.3916923599</v>
      </c>
      <c r="Q545" s="2">
        <v>2930055.2836170499</v>
      </c>
      <c r="R545" s="2">
        <v>3262337.89307654</v>
      </c>
      <c r="S545" s="2">
        <v>3596963.9853651598</v>
      </c>
      <c r="T545" s="2">
        <v>8315119.9999999898</v>
      </c>
      <c r="U545" s="2">
        <v>9404965.8252427094</v>
      </c>
      <c r="V545" s="2">
        <v>10615905.6310679</v>
      </c>
      <c r="W545" s="2">
        <v>11907574.757281501</v>
      </c>
      <c r="X545" s="2">
        <v>13279973.203883501</v>
      </c>
      <c r="Y545" s="2">
        <v>14733100.9708737</v>
      </c>
      <c r="Z545" s="2">
        <v>16186228.737864001</v>
      </c>
      <c r="AA545" s="2">
        <v>129039808698.412</v>
      </c>
      <c r="AB545" s="2">
        <v>147950114206.159</v>
      </c>
      <c r="AC545" s="2">
        <v>169053350474.11499</v>
      </c>
      <c r="AD545" s="2">
        <v>191692575673.13599</v>
      </c>
      <c r="AE545" s="2">
        <v>215900317784.62</v>
      </c>
      <c r="AF545" s="2">
        <v>241735865537.23599</v>
      </c>
      <c r="AG545" s="2">
        <v>268072444862.63901</v>
      </c>
      <c r="AH545" s="1">
        <f>(Table1[[#This Row],[2050_BUILDINGS]]/Table1[[#This Row],[2020_BUILDINGS]])-1</f>
        <v>0.98526236485151619</v>
      </c>
      <c r="AI545" s="1">
        <f>(Table1[[#This Row],[2050_DWELLINGS]]/Table1[[#This Row],[2020_DWELLINGS]])-1</f>
        <v>0.99722238348959058</v>
      </c>
      <c r="AJ545" s="1">
        <f>(Table1[[#This Row],[2050_OCCUPANTS]]/Table1[[#This Row],[2020_OCCUPANTS]])-1</f>
        <v>0.94660194174756596</v>
      </c>
      <c r="AK545" s="1">
        <f>(Table1[[#This Row],[2050_TOTAL_REPL_COST_USD]]/Table1[[#This Row],[2020_TOTAL_REPL_COST_USD]])-1</f>
        <v>1.0774398812785746</v>
      </c>
      <c r="AL545"/>
      <c r="AM545"/>
    </row>
    <row r="546" spans="1:39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940899.59278179402</v>
      </c>
      <c r="G546" s="2">
        <v>1069358.92906037</v>
      </c>
      <c r="H546" s="2">
        <v>1212251.2022756101</v>
      </c>
      <c r="I546" s="2">
        <v>1364921.1295223599</v>
      </c>
      <c r="J546" s="2">
        <v>1527443.6559716701</v>
      </c>
      <c r="K546" s="2">
        <v>1699952.1197717499</v>
      </c>
      <c r="L546" s="2">
        <v>1873555.10812716</v>
      </c>
      <c r="M546" s="2">
        <v>976170.14651727595</v>
      </c>
      <c r="N546" s="2">
        <v>1110153.73546823</v>
      </c>
      <c r="O546" s="2">
        <v>1259220.0093225101</v>
      </c>
      <c r="P546" s="2">
        <v>1418523.61901915</v>
      </c>
      <c r="Q546" s="2">
        <v>1588150.55843303</v>
      </c>
      <c r="R546" s="2">
        <v>1768254.6044970499</v>
      </c>
      <c r="S546" s="2">
        <v>1949628.8667186101</v>
      </c>
      <c r="T546" s="2">
        <v>4506966.9999999898</v>
      </c>
      <c r="U546" s="2">
        <v>5097685.9757281505</v>
      </c>
      <c r="V546" s="2">
        <v>5754040.3932038797</v>
      </c>
      <c r="W546" s="2">
        <v>6454151.7718446497</v>
      </c>
      <c r="X546" s="2">
        <v>7198020.11165048</v>
      </c>
      <c r="Y546" s="2">
        <v>7985645.4126213603</v>
      </c>
      <c r="Z546" s="2">
        <v>8773270.7135922294</v>
      </c>
      <c r="AA546" s="2">
        <v>58121157267.975304</v>
      </c>
      <c r="AB546" s="2">
        <v>66501010701.720901</v>
      </c>
      <c r="AC546" s="2">
        <v>75851213027.498398</v>
      </c>
      <c r="AD546" s="2">
        <v>85878656833.097595</v>
      </c>
      <c r="AE546" s="2">
        <v>96596352270.318207</v>
      </c>
      <c r="AF546" s="2">
        <v>108028173175.728</v>
      </c>
      <c r="AG546" s="2">
        <v>119663329254.255</v>
      </c>
      <c r="AH546" s="1">
        <f>(Table1[[#This Row],[2050_BUILDINGS]]/Table1[[#This Row],[2020_BUILDINGS]])-1</f>
        <v>0.99123809012175856</v>
      </c>
      <c r="AI546" s="1">
        <f>(Table1[[#This Row],[2050_DWELLINGS]]/Table1[[#This Row],[2020_DWELLINGS]])-1</f>
        <v>0.9972223834895837</v>
      </c>
      <c r="AJ546" s="1">
        <f>(Table1[[#This Row],[2050_OCCUPANTS]]/Table1[[#This Row],[2020_OCCUPANTS]])-1</f>
        <v>0.94660194174757639</v>
      </c>
      <c r="AK546" s="1">
        <f>(Table1[[#This Row],[2050_TOTAL_REPL_COST_USD]]/Table1[[#This Row],[2020_TOTAL_REPL_COST_USD]])-1</f>
        <v>1.0588600585244947</v>
      </c>
      <c r="AL546"/>
      <c r="AM546"/>
    </row>
    <row r="547" spans="1:39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1574873.0453075201</v>
      </c>
      <c r="G547" s="2">
        <v>1788636.7785322</v>
      </c>
      <c r="H547" s="2">
        <v>2026385.6051946699</v>
      </c>
      <c r="I547" s="2">
        <v>2280349.6962981699</v>
      </c>
      <c r="J547" s="2">
        <v>2550636.9430325199</v>
      </c>
      <c r="K547" s="2">
        <v>2837439.5321181798</v>
      </c>
      <c r="L547" s="2">
        <v>3125822.0716398</v>
      </c>
      <c r="M547" s="2">
        <v>1677550.60829609</v>
      </c>
      <c r="N547" s="2">
        <v>1907801.7094471201</v>
      </c>
      <c r="O547" s="2">
        <v>2163972.4387742402</v>
      </c>
      <c r="P547" s="2">
        <v>2437736.0529390499</v>
      </c>
      <c r="Q547" s="2">
        <v>2729240.3326103701</v>
      </c>
      <c r="R547" s="2">
        <v>3038749.5437957402</v>
      </c>
      <c r="S547" s="2">
        <v>3350441.6243255301</v>
      </c>
      <c r="T547" s="2">
        <v>7745233</v>
      </c>
      <c r="U547" s="2">
        <v>8760384.8980582505</v>
      </c>
      <c r="V547" s="2">
        <v>9888331.4514563009</v>
      </c>
      <c r="W547" s="2">
        <v>11091474.4417475</v>
      </c>
      <c r="X547" s="2">
        <v>12369813.868931999</v>
      </c>
      <c r="Y547" s="2">
        <v>13723349.7330097</v>
      </c>
      <c r="Z547" s="2">
        <v>15076885.597087299</v>
      </c>
      <c r="AA547" s="2">
        <v>119587462869.019</v>
      </c>
      <c r="AB547" s="2">
        <v>137154116055.53</v>
      </c>
      <c r="AC547" s="2">
        <v>156759524503.64801</v>
      </c>
      <c r="AD547" s="2">
        <v>177794175721.28101</v>
      </c>
      <c r="AE547" s="2">
        <v>200288850507.32199</v>
      </c>
      <c r="AF547" s="2">
        <v>224299656109.59299</v>
      </c>
      <c r="AG547" s="2">
        <v>248784638253.01901</v>
      </c>
      <c r="AH547" s="1">
        <f>(Table1[[#This Row],[2050_BUILDINGS]]/Table1[[#This Row],[2020_BUILDINGS]])-1</f>
        <v>0.98480892218803029</v>
      </c>
      <c r="AI547" s="1">
        <f>(Table1[[#This Row],[2050_DWELLINGS]]/Table1[[#This Row],[2020_DWELLINGS]])-1</f>
        <v>0.99722238348959102</v>
      </c>
      <c r="AJ547" s="1">
        <f>(Table1[[#This Row],[2050_OCCUPANTS]]/Table1[[#This Row],[2020_OCCUPANTS]])-1</f>
        <v>0.94660194174756263</v>
      </c>
      <c r="AK547" s="1">
        <f>(Table1[[#This Row],[2050_TOTAL_REPL_COST_USD]]/Table1[[#This Row],[2020_TOTAL_REPL_COST_USD]])-1</f>
        <v>1.080357190331116</v>
      </c>
      <c r="AL547"/>
      <c r="AM547"/>
    </row>
    <row r="548" spans="1:39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1143555.3685226501</v>
      </c>
      <c r="G548" s="2">
        <v>1300213.1440624001</v>
      </c>
      <c r="H548" s="2">
        <v>1474485.78053881</v>
      </c>
      <c r="I548" s="2">
        <v>1660705.9363698999</v>
      </c>
      <c r="J548" s="2">
        <v>1858972.1502670201</v>
      </c>
      <c r="K548" s="2">
        <v>2069459.6418663</v>
      </c>
      <c r="L548" s="2">
        <v>2281384.4878356298</v>
      </c>
      <c r="M548" s="2">
        <v>1172680.0289310501</v>
      </c>
      <c r="N548" s="2">
        <v>1333635.45204848</v>
      </c>
      <c r="O548" s="2">
        <v>1512709.8100994399</v>
      </c>
      <c r="P548" s="2">
        <v>1704082.3513458299</v>
      </c>
      <c r="Q548" s="2">
        <v>1907856.3808313999</v>
      </c>
      <c r="R548" s="2">
        <v>2124216.6318619</v>
      </c>
      <c r="S548" s="2">
        <v>2342102.80245231</v>
      </c>
      <c r="T548" s="2">
        <v>5414250.9999999898</v>
      </c>
      <c r="U548" s="2">
        <v>6123885.83980582</v>
      </c>
      <c r="V548" s="2">
        <v>6912368.9951456301</v>
      </c>
      <c r="W548" s="2">
        <v>7753417.6941747498</v>
      </c>
      <c r="X548" s="2">
        <v>8647031.9368932005</v>
      </c>
      <c r="Y548" s="2">
        <v>9593211.7233009692</v>
      </c>
      <c r="Z548" s="2">
        <v>10539391.509708701</v>
      </c>
      <c r="AA548" s="2">
        <v>63773481601.004097</v>
      </c>
      <c r="AB548" s="2">
        <v>72841110786.446594</v>
      </c>
      <c r="AC548" s="2">
        <v>82956180749.295395</v>
      </c>
      <c r="AD548" s="2">
        <v>93799525217.552597</v>
      </c>
      <c r="AE548" s="2">
        <v>105383775764.94299</v>
      </c>
      <c r="AF548" s="2">
        <v>117732225887.061</v>
      </c>
      <c r="AG548" s="2">
        <v>130280191496.873</v>
      </c>
      <c r="AH548" s="1">
        <f>(Table1[[#This Row],[2050_BUILDINGS]]/Table1[[#This Row],[2020_BUILDINGS]])-1</f>
        <v>0.99499259120520933</v>
      </c>
      <c r="AI548" s="1">
        <f>(Table1[[#This Row],[2050_DWELLINGS]]/Table1[[#This Row],[2020_DWELLINGS]])-1</f>
        <v>0.99722238348958725</v>
      </c>
      <c r="AJ548" s="1">
        <f>(Table1[[#This Row],[2050_OCCUPANTS]]/Table1[[#This Row],[2020_OCCUPANTS]])-1</f>
        <v>0.94660194174756973</v>
      </c>
      <c r="AK548" s="1">
        <f>(Table1[[#This Row],[2050_TOTAL_REPL_COST_USD]]/Table1[[#This Row],[2020_TOTAL_REPL_COST_USD]])-1</f>
        <v>1.0428583829241931</v>
      </c>
      <c r="AL548"/>
      <c r="AM548"/>
    </row>
    <row r="549" spans="1:39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673110.75634075596</v>
      </c>
      <c r="G549" s="2">
        <v>765126.51293894195</v>
      </c>
      <c r="H549" s="2">
        <v>867483.63215944998</v>
      </c>
      <c r="I549" s="2">
        <v>976849.69304631196</v>
      </c>
      <c r="J549" s="2">
        <v>1093279.9547323501</v>
      </c>
      <c r="K549" s="2">
        <v>1216872.7093650501</v>
      </c>
      <c r="L549" s="2">
        <v>1341272.08849953</v>
      </c>
      <c r="M549" s="2">
        <v>694354.61684690695</v>
      </c>
      <c r="N549" s="2">
        <v>789657.80133961595</v>
      </c>
      <c r="O549" s="2">
        <v>895689.37363894202</v>
      </c>
      <c r="P549" s="2">
        <v>1009002.81317392</v>
      </c>
      <c r="Q549" s="2">
        <v>1129659.28780987</v>
      </c>
      <c r="R549" s="2">
        <v>1257768.1798339901</v>
      </c>
      <c r="S549" s="2">
        <v>1386780.5828459701</v>
      </c>
      <c r="T549" s="2">
        <v>3205827.75</v>
      </c>
      <c r="U549" s="2">
        <v>3626009.0570388301</v>
      </c>
      <c r="V549" s="2">
        <v>4092877.1759708701</v>
      </c>
      <c r="W549" s="2">
        <v>4590869.8361650398</v>
      </c>
      <c r="X549" s="2">
        <v>5119987.0376213603</v>
      </c>
      <c r="Y549" s="2">
        <v>5680228.7803397998</v>
      </c>
      <c r="Z549" s="2">
        <v>6240470.5230582496</v>
      </c>
      <c r="AA549" s="2">
        <v>39317728078.795601</v>
      </c>
      <c r="AB549" s="2">
        <v>44963753967.660896</v>
      </c>
      <c r="AC549" s="2">
        <v>51263319038.492897</v>
      </c>
      <c r="AD549" s="2">
        <v>58018613058.462402</v>
      </c>
      <c r="AE549" s="2">
        <v>65238171856.768402</v>
      </c>
      <c r="AF549" s="2">
        <v>72937687098.282501</v>
      </c>
      <c r="AG549" s="2">
        <v>80771127134.987396</v>
      </c>
      <c r="AH549" s="1">
        <f>(Table1[[#This Row],[2050_BUILDINGS]]/Table1[[#This Row],[2020_BUILDINGS]])-1</f>
        <v>0.99264693939985649</v>
      </c>
      <c r="AI549" s="1">
        <f>(Table1[[#This Row],[2050_DWELLINGS]]/Table1[[#This Row],[2020_DWELLINGS]])-1</f>
        <v>0.99722238348957482</v>
      </c>
      <c r="AJ549" s="1">
        <f>(Table1[[#This Row],[2050_OCCUPANTS]]/Table1[[#This Row],[2020_OCCUPANTS]])-1</f>
        <v>0.94660194174757195</v>
      </c>
      <c r="AK549" s="1">
        <f>(Table1[[#This Row],[2050_TOTAL_REPL_COST_USD]]/Table1[[#This Row],[2020_TOTAL_REPL_COST_USD]])-1</f>
        <v>1.0543182701990346</v>
      </c>
      <c r="AL549"/>
      <c r="AM549"/>
    </row>
    <row r="550" spans="1:39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754112.076717032</v>
      </c>
      <c r="G550" s="2">
        <v>857376.525075368</v>
      </c>
      <c r="H550" s="2">
        <v>972251.05069875799</v>
      </c>
      <c r="I550" s="2">
        <v>1094999.1020279501</v>
      </c>
      <c r="J550" s="2">
        <v>1225685.0526198</v>
      </c>
      <c r="K550" s="2">
        <v>1364423.37524838</v>
      </c>
      <c r="L550" s="2">
        <v>1504100.7863739501</v>
      </c>
      <c r="M550" s="2">
        <v>771884.85059596098</v>
      </c>
      <c r="N550" s="2">
        <v>877829.39613312297</v>
      </c>
      <c r="O550" s="2">
        <v>995700.23958538799</v>
      </c>
      <c r="P550" s="2">
        <v>1121666.02885766</v>
      </c>
      <c r="Q550" s="2">
        <v>1255794.76169554</v>
      </c>
      <c r="R550" s="2">
        <v>1398208.0337914301</v>
      </c>
      <c r="S550" s="2">
        <v>1541625.70108676</v>
      </c>
      <c r="T550" s="2">
        <v>3563784</v>
      </c>
      <c r="U550" s="2">
        <v>4030881.90291262</v>
      </c>
      <c r="V550" s="2">
        <v>4549879.57281553</v>
      </c>
      <c r="W550" s="2">
        <v>5103477.0873786304</v>
      </c>
      <c r="X550" s="2">
        <v>5691674.4466019403</v>
      </c>
      <c r="Y550" s="2">
        <v>6314471.6504854299</v>
      </c>
      <c r="Z550" s="2">
        <v>6937268.8543689298</v>
      </c>
      <c r="AA550" s="2">
        <v>40798276553.844902</v>
      </c>
      <c r="AB550" s="2">
        <v>46621454331.5728</v>
      </c>
      <c r="AC550" s="2">
        <v>53118181868.512001</v>
      </c>
      <c r="AD550" s="2">
        <v>60083924528.758499</v>
      </c>
      <c r="AE550" s="2">
        <v>67527117023.349297</v>
      </c>
      <c r="AF550" s="2">
        <v>75463305300.272507</v>
      </c>
      <c r="AG550" s="2">
        <v>83532568537.056503</v>
      </c>
      <c r="AH550" s="1">
        <f>(Table1[[#This Row],[2050_BUILDINGS]]/Table1[[#This Row],[2020_BUILDINGS]])-1</f>
        <v>0.99453215617754775</v>
      </c>
      <c r="AI550" s="1">
        <f>(Table1[[#This Row],[2050_DWELLINGS]]/Table1[[#This Row],[2020_DWELLINGS]])-1</f>
        <v>0.99722238348957548</v>
      </c>
      <c r="AJ550" s="1">
        <f>(Table1[[#This Row],[2050_OCCUPANTS]]/Table1[[#This Row],[2020_OCCUPANTS]])-1</f>
        <v>0.94660194174757217</v>
      </c>
      <c r="AK550" s="1">
        <f>(Table1[[#This Row],[2050_TOTAL_REPL_COST_USD]]/Table1[[#This Row],[2020_TOTAL_REPL_COST_USD]])-1</f>
        <v>1.047453363055951</v>
      </c>
      <c r="AL550"/>
      <c r="AM550"/>
    </row>
    <row r="551" spans="1:39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996785.11499887297</v>
      </c>
      <c r="G551" s="2">
        <v>1133389.65029022</v>
      </c>
      <c r="H551" s="2">
        <v>1285355.5274223001</v>
      </c>
      <c r="I551" s="2">
        <v>1447741.8334961401</v>
      </c>
      <c r="J551" s="2">
        <v>1620635.19721822</v>
      </c>
      <c r="K551" s="2">
        <v>1804189.64825136</v>
      </c>
      <c r="L551" s="2">
        <v>1989007.5090313</v>
      </c>
      <c r="M551" s="2">
        <v>1017111.22149305</v>
      </c>
      <c r="N551" s="2">
        <v>1156714.15065875</v>
      </c>
      <c r="O551" s="2">
        <v>1312032.3402431</v>
      </c>
      <c r="P551" s="2">
        <v>1478017.2247684901</v>
      </c>
      <c r="Q551" s="2">
        <v>1654758.40473688</v>
      </c>
      <c r="R551" s="2">
        <v>1842416.1065643399</v>
      </c>
      <c r="S551" s="2">
        <v>2031397.2980643599</v>
      </c>
      <c r="T551" s="2">
        <v>4695991.5</v>
      </c>
      <c r="U551" s="2">
        <v>5311485.5315533904</v>
      </c>
      <c r="V551" s="2">
        <v>5995367.7888349397</v>
      </c>
      <c r="W551" s="2">
        <v>6724842.1966019403</v>
      </c>
      <c r="X551" s="2">
        <v>7499908.7548543699</v>
      </c>
      <c r="Y551" s="2">
        <v>8320567.4635922303</v>
      </c>
      <c r="Z551" s="2">
        <v>9141226.1723300908</v>
      </c>
      <c r="AA551" s="2">
        <v>52614235956.568802</v>
      </c>
      <c r="AB551" s="2">
        <v>60082706198.9039</v>
      </c>
      <c r="AC551" s="2">
        <v>68414244405.624298</v>
      </c>
      <c r="AD551" s="2">
        <v>77345856248.487</v>
      </c>
      <c r="AE551" s="2">
        <v>86887877574.218002</v>
      </c>
      <c r="AF551" s="2">
        <v>97059404191.015396</v>
      </c>
      <c r="AG551" s="2">
        <v>107394841692.98599</v>
      </c>
      <c r="AH551" s="1">
        <f>(Table1[[#This Row],[2050_BUILDINGS]]/Table1[[#This Row],[2020_BUILDINGS]])-1</f>
        <v>0.99542256310032173</v>
      </c>
      <c r="AI551" s="1">
        <f>(Table1[[#This Row],[2050_DWELLINGS]]/Table1[[#This Row],[2020_DWELLINGS]])-1</f>
        <v>0.99722238348959236</v>
      </c>
      <c r="AJ551" s="1">
        <f>(Table1[[#This Row],[2050_OCCUPANTS]]/Table1[[#This Row],[2020_OCCUPANTS]])-1</f>
        <v>0.94660194174757151</v>
      </c>
      <c r="AK551" s="1">
        <f>(Table1[[#This Row],[2050_TOTAL_REPL_COST_USD]]/Table1[[#This Row],[2020_TOTAL_REPL_COST_USD]])-1</f>
        <v>1.0411745935384609</v>
      </c>
      <c r="AL551"/>
      <c r="AM551"/>
    </row>
    <row r="552" spans="1:39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1168149.27932695</v>
      </c>
      <c r="G552" s="2">
        <v>1326807.5722200701</v>
      </c>
      <c r="H552" s="2">
        <v>1503270.5299191801</v>
      </c>
      <c r="I552" s="2">
        <v>1691773.1600267901</v>
      </c>
      <c r="J552" s="2">
        <v>1892396.9045714701</v>
      </c>
      <c r="K552" s="2">
        <v>2105286.8146914099</v>
      </c>
      <c r="L552" s="2">
        <v>2319368.9585917201</v>
      </c>
      <c r="M552" s="2">
        <v>1240990.0223067701</v>
      </c>
      <c r="N552" s="2">
        <v>1411321.2884638</v>
      </c>
      <c r="O552" s="2">
        <v>1600826.9388625701</v>
      </c>
      <c r="P552" s="2">
        <v>1803347.15611804</v>
      </c>
      <c r="Q552" s="2">
        <v>2018991.2629144699</v>
      </c>
      <c r="R552" s="2">
        <v>2247954.7534903102</v>
      </c>
      <c r="S552" s="2">
        <v>2478533.0502383099</v>
      </c>
      <c r="T552" s="2">
        <v>5729637.5</v>
      </c>
      <c r="U552" s="2">
        <v>6480609.4053397998</v>
      </c>
      <c r="V552" s="2">
        <v>7315022.6334951399</v>
      </c>
      <c r="W552" s="2">
        <v>8205063.4101941697</v>
      </c>
      <c r="X552" s="2">
        <v>9150731.7354368791</v>
      </c>
      <c r="Y552" s="2">
        <v>10152027.609223301</v>
      </c>
      <c r="Z552" s="2">
        <v>11153323.4830097</v>
      </c>
      <c r="AA552" s="2">
        <v>87199720749.884705</v>
      </c>
      <c r="AB552" s="2">
        <v>99981610495.034607</v>
      </c>
      <c r="AC552" s="2">
        <v>114246426365.13499</v>
      </c>
      <c r="AD552" s="2">
        <v>129550247058.69901</v>
      </c>
      <c r="AE552" s="2">
        <v>145915162130.57199</v>
      </c>
      <c r="AF552" s="2">
        <v>163381458461.83499</v>
      </c>
      <c r="AG552" s="2">
        <v>181188447276.65201</v>
      </c>
      <c r="AH552" s="1">
        <f>(Table1[[#This Row],[2050_BUILDINGS]]/Table1[[#This Row],[2020_BUILDINGS]])-1</f>
        <v>0.98550733167259752</v>
      </c>
      <c r="AI552" s="1">
        <f>(Table1[[#This Row],[2050_DWELLINGS]]/Table1[[#This Row],[2020_DWELLINGS]])-1</f>
        <v>0.99722238348957637</v>
      </c>
      <c r="AJ552" s="1">
        <f>(Table1[[#This Row],[2050_OCCUPANTS]]/Table1[[#This Row],[2020_OCCUPANTS]])-1</f>
        <v>0.94660194174757128</v>
      </c>
      <c r="AK552" s="1">
        <f>(Table1[[#This Row],[2050_TOTAL_REPL_COST_USD]]/Table1[[#This Row],[2020_TOTAL_REPL_COST_USD]])-1</f>
        <v>1.0778558201620339</v>
      </c>
      <c r="AL552"/>
      <c r="AM552"/>
    </row>
    <row r="553" spans="1:39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1452582.88010657</v>
      </c>
      <c r="G553" s="2">
        <v>1651401.8314208</v>
      </c>
      <c r="H553" s="2">
        <v>1872571.78421203</v>
      </c>
      <c r="I553" s="2">
        <v>2108896.9398800801</v>
      </c>
      <c r="J553" s="2">
        <v>2360500.0237016999</v>
      </c>
      <c r="K553" s="2">
        <v>2627599.2887941198</v>
      </c>
      <c r="L553" s="2">
        <v>2896489.1761074802</v>
      </c>
      <c r="M553" s="2">
        <v>1490204.92323927</v>
      </c>
      <c r="N553" s="2">
        <v>1694742.0160814601</v>
      </c>
      <c r="O553" s="2">
        <v>1922304.0819560799</v>
      </c>
      <c r="P553" s="2">
        <v>2165494.2925015199</v>
      </c>
      <c r="Q553" s="2">
        <v>2424443.9245205098</v>
      </c>
      <c r="R553" s="2">
        <v>2699387.7312917602</v>
      </c>
      <c r="S553" s="2">
        <v>2976270.6286798599</v>
      </c>
      <c r="T553" s="2">
        <v>6880259.9999999898</v>
      </c>
      <c r="U553" s="2">
        <v>7782041.6504854402</v>
      </c>
      <c r="V553" s="2">
        <v>8784021.2621359192</v>
      </c>
      <c r="W553" s="2">
        <v>9852799.5145631004</v>
      </c>
      <c r="X553" s="2">
        <v>10988376.407766899</v>
      </c>
      <c r="Y553" s="2">
        <v>12190751.9417475</v>
      </c>
      <c r="Z553" s="2">
        <v>13393127.4757281</v>
      </c>
      <c r="AA553" s="2">
        <v>80798808911.337906</v>
      </c>
      <c r="AB553" s="2">
        <v>92352109519.105606</v>
      </c>
      <c r="AC553" s="2">
        <v>105241841071.914</v>
      </c>
      <c r="AD553" s="2">
        <v>119062485212.784</v>
      </c>
      <c r="AE553" s="2">
        <v>133830972297.429</v>
      </c>
      <c r="AF553" s="2">
        <v>149578473707.88901</v>
      </c>
      <c r="AG553" s="2">
        <v>165592484522.95099</v>
      </c>
      <c r="AH553" s="1">
        <f>(Table1[[#This Row],[2050_BUILDINGS]]/Table1[[#This Row],[2020_BUILDINGS]])-1</f>
        <v>0.99402678895332763</v>
      </c>
      <c r="AI553" s="1">
        <f>(Table1[[#This Row],[2050_DWELLINGS]]/Table1[[#This Row],[2020_DWELLINGS]])-1</f>
        <v>0.99722238348959236</v>
      </c>
      <c r="AJ553" s="1">
        <f>(Table1[[#This Row],[2050_OCCUPANTS]]/Table1[[#This Row],[2020_OCCUPANTS]])-1</f>
        <v>0.94660194174756773</v>
      </c>
      <c r="AK553" s="1">
        <f>(Table1[[#This Row],[2050_TOTAL_REPL_COST_USD]]/Table1[[#This Row],[2020_TOTAL_REPL_COST_USD]])-1</f>
        <v>1.0494421483942769</v>
      </c>
      <c r="AL553"/>
      <c r="AM553"/>
    </row>
    <row r="554" spans="1:39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518239.71094107197</v>
      </c>
      <c r="G554" s="2">
        <v>588827.90829953796</v>
      </c>
      <c r="H554" s="2">
        <v>667342.70704328199</v>
      </c>
      <c r="I554" s="2">
        <v>751222.95855461899</v>
      </c>
      <c r="J554" s="2">
        <v>840507.61015233502</v>
      </c>
      <c r="K554" s="2">
        <v>935265.98540110595</v>
      </c>
      <c r="L554" s="2">
        <v>1030593.72396273</v>
      </c>
      <c r="M554" s="2">
        <v>543215.10287750105</v>
      </c>
      <c r="N554" s="2">
        <v>617773.73316911003</v>
      </c>
      <c r="O554" s="2">
        <v>700725.51322120696</v>
      </c>
      <c r="P554" s="2">
        <v>789374.12334194605</v>
      </c>
      <c r="Q554" s="2">
        <v>883767.417045151</v>
      </c>
      <c r="R554" s="2">
        <v>983990.96747882396</v>
      </c>
      <c r="S554" s="2">
        <v>1084921.3625165401</v>
      </c>
      <c r="T554" s="2">
        <v>2508018.2499999902</v>
      </c>
      <c r="U554" s="2">
        <v>2836739.0885922299</v>
      </c>
      <c r="V554" s="2">
        <v>3201984.46480582</v>
      </c>
      <c r="W554" s="2">
        <v>3591579.5327669801</v>
      </c>
      <c r="X554" s="2">
        <v>4005524.2924757199</v>
      </c>
      <c r="Y554" s="2">
        <v>4443818.7439320302</v>
      </c>
      <c r="Z554" s="2">
        <v>4882113.1953883404</v>
      </c>
      <c r="AA554" s="2">
        <v>34580135234.386497</v>
      </c>
      <c r="AB554" s="2">
        <v>39617765231.647301</v>
      </c>
      <c r="AC554" s="2">
        <v>45239604317.106201</v>
      </c>
      <c r="AD554" s="2">
        <v>51270264640.633797</v>
      </c>
      <c r="AE554" s="2">
        <v>57718152065.058197</v>
      </c>
      <c r="AF554" s="2">
        <v>64598635417.928398</v>
      </c>
      <c r="AG554" s="2">
        <v>71609465542.838593</v>
      </c>
      <c r="AH554" s="1">
        <f>(Table1[[#This Row],[2050_BUILDINGS]]/Table1[[#This Row],[2020_BUILDINGS]])-1</f>
        <v>0.98864290444140979</v>
      </c>
      <c r="AI554" s="1">
        <f>(Table1[[#This Row],[2050_DWELLINGS]]/Table1[[#This Row],[2020_DWELLINGS]])-1</f>
        <v>0.99722238348958014</v>
      </c>
      <c r="AJ554" s="1">
        <f>(Table1[[#This Row],[2050_OCCUPANTS]]/Table1[[#This Row],[2020_OCCUPANTS]])-1</f>
        <v>0.94660194174757684</v>
      </c>
      <c r="AK554" s="1">
        <f>(Table1[[#This Row],[2050_TOTAL_REPL_COST_USD]]/Table1[[#This Row],[2020_TOTAL_REPL_COST_USD]])-1</f>
        <v>1.0708266482321362</v>
      </c>
      <c r="AL554"/>
      <c r="AM554"/>
    </row>
    <row r="555" spans="1:39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1248874.7086648501</v>
      </c>
      <c r="G555" s="2">
        <v>1419475.6028951199</v>
      </c>
      <c r="H555" s="2">
        <v>1609246.6371640901</v>
      </c>
      <c r="I555" s="2">
        <v>1812007.0924030701</v>
      </c>
      <c r="J555" s="2">
        <v>2027857.76788843</v>
      </c>
      <c r="K555" s="2">
        <v>2256977.98247186</v>
      </c>
      <c r="L555" s="2">
        <v>2487569.9839128698</v>
      </c>
      <c r="M555" s="2">
        <v>1292539.74247041</v>
      </c>
      <c r="N555" s="2">
        <v>1469946.4314331701</v>
      </c>
      <c r="O555" s="2">
        <v>1667323.9930253399</v>
      </c>
      <c r="P555" s="2">
        <v>1878256.73603794</v>
      </c>
      <c r="Q555" s="2">
        <v>2102858.5243309699</v>
      </c>
      <c r="R555" s="2">
        <v>2341332.97281519</v>
      </c>
      <c r="S555" s="2">
        <v>2581489.3052117699</v>
      </c>
      <c r="T555" s="2">
        <v>5967641.9999999898</v>
      </c>
      <c r="U555" s="2">
        <v>6749808.6699029095</v>
      </c>
      <c r="V555" s="2">
        <v>7618882.7475728104</v>
      </c>
      <c r="W555" s="2">
        <v>8545895.0970873795</v>
      </c>
      <c r="X555" s="2">
        <v>9530845.7184465993</v>
      </c>
      <c r="Y555" s="2">
        <v>10573734.6116504</v>
      </c>
      <c r="Z555" s="2">
        <v>11616623.504854299</v>
      </c>
      <c r="AA555" s="2">
        <v>75372902597.536499</v>
      </c>
      <c r="AB555" s="2">
        <v>86221006063.374298</v>
      </c>
      <c r="AC555" s="2">
        <v>98325054306.090103</v>
      </c>
      <c r="AD555" s="2">
        <v>111305330128.707</v>
      </c>
      <c r="AE555" s="2">
        <v>125178480452.453</v>
      </c>
      <c r="AF555" s="2">
        <v>139975076154.55499</v>
      </c>
      <c r="AG555" s="2">
        <v>155032277108.13501</v>
      </c>
      <c r="AH555" s="1">
        <f>(Table1[[#This Row],[2050_BUILDINGS]]/Table1[[#This Row],[2020_BUILDINGS]])-1</f>
        <v>0.99184911557083821</v>
      </c>
      <c r="AI555" s="1">
        <f>(Table1[[#This Row],[2050_DWELLINGS]]/Table1[[#This Row],[2020_DWELLINGS]])-1</f>
        <v>0.99722238348958747</v>
      </c>
      <c r="AJ555" s="1">
        <f>(Table1[[#This Row],[2050_OCCUPANTS]]/Table1[[#This Row],[2020_OCCUPANTS]])-1</f>
        <v>0.9466019417475644</v>
      </c>
      <c r="AK555" s="1">
        <f>(Table1[[#This Row],[2050_TOTAL_REPL_COST_USD]]/Table1[[#This Row],[2020_TOTAL_REPL_COST_USD]])-1</f>
        <v>1.0568701982455178</v>
      </c>
      <c r="AL555"/>
      <c r="AM555"/>
    </row>
    <row r="556" spans="1:39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1332914.7475924499</v>
      </c>
      <c r="G556" s="2">
        <v>1515205.93337976</v>
      </c>
      <c r="H556" s="2">
        <v>1717986.28327853</v>
      </c>
      <c r="I556" s="2">
        <v>1934655.4404907399</v>
      </c>
      <c r="J556" s="2">
        <v>2165323.9367489698</v>
      </c>
      <c r="K556" s="2">
        <v>2410188.3664362701</v>
      </c>
      <c r="L556" s="2">
        <v>2656665.9874220002</v>
      </c>
      <c r="M556" s="2">
        <v>1372669.5599619299</v>
      </c>
      <c r="N556" s="2">
        <v>1561074.41411936</v>
      </c>
      <c r="O556" s="2">
        <v>1770688.2168634399</v>
      </c>
      <c r="P556" s="2">
        <v>1994697.5420848599</v>
      </c>
      <c r="Q556" s="2">
        <v>2233223.3125293502</v>
      </c>
      <c r="R556" s="2">
        <v>2486481.7660275199</v>
      </c>
      <c r="S556" s="2">
        <v>2741526.3702907702</v>
      </c>
      <c r="T556" s="2">
        <v>6337600.5</v>
      </c>
      <c r="U556" s="2">
        <v>7168256.8762135804</v>
      </c>
      <c r="V556" s="2">
        <v>8091208.4053397998</v>
      </c>
      <c r="W556" s="2">
        <v>9075690.0364077594</v>
      </c>
      <c r="X556" s="2">
        <v>10121701.7694174</v>
      </c>
      <c r="Y556" s="2">
        <v>11229243.604368901</v>
      </c>
      <c r="Z556" s="2">
        <v>12336785.4393203</v>
      </c>
      <c r="AA556" s="2">
        <v>75942418047.409302</v>
      </c>
      <c r="AB556" s="2">
        <v>86838750793.800598</v>
      </c>
      <c r="AC556" s="2">
        <v>98996454114.912994</v>
      </c>
      <c r="AD556" s="2">
        <v>112033681083.23399</v>
      </c>
      <c r="AE556" s="2">
        <v>125966846331.756</v>
      </c>
      <c r="AF556" s="2">
        <v>140826142874.67499</v>
      </c>
      <c r="AG556" s="2">
        <v>155943301630.10501</v>
      </c>
      <c r="AH556" s="1">
        <f>(Table1[[#This Row],[2050_BUILDINGS]]/Table1[[#This Row],[2020_BUILDINGS]])-1</f>
        <v>0.99312521091131223</v>
      </c>
      <c r="AI556" s="1">
        <f>(Table1[[#This Row],[2050_DWELLINGS]]/Table1[[#This Row],[2020_DWELLINGS]])-1</f>
        <v>0.99722238348958836</v>
      </c>
      <c r="AJ556" s="1">
        <f>(Table1[[#This Row],[2050_OCCUPANTS]]/Table1[[#This Row],[2020_OCCUPANTS]])-1</f>
        <v>0.94660194174755885</v>
      </c>
      <c r="AK556" s="1">
        <f>(Table1[[#This Row],[2050_TOTAL_REPL_COST_USD]]/Table1[[#This Row],[2020_TOTAL_REPL_COST_USD]])-1</f>
        <v>1.0534413525357169</v>
      </c>
      <c r="AL556"/>
      <c r="AM556"/>
    </row>
    <row r="557" spans="1:39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759999.75835192204</v>
      </c>
      <c r="G557" s="2">
        <v>863501.30504640006</v>
      </c>
      <c r="H557" s="2">
        <v>978624.99823872396</v>
      </c>
      <c r="I557" s="2">
        <v>1101615.1953726099</v>
      </c>
      <c r="J557" s="2">
        <v>1232528.78596659</v>
      </c>
      <c r="K557" s="2">
        <v>1371467.0328905401</v>
      </c>
      <c r="L557" s="2">
        <v>1511236.99932086</v>
      </c>
      <c r="M557" s="2">
        <v>797456.16894002503</v>
      </c>
      <c r="N557" s="2">
        <v>906910.488893223</v>
      </c>
      <c r="O557" s="2">
        <v>1028686.20605699</v>
      </c>
      <c r="P557" s="2">
        <v>1158825.0417305001</v>
      </c>
      <c r="Q557" s="2">
        <v>1297397.2463165801</v>
      </c>
      <c r="R557" s="2">
        <v>1444528.4437796699</v>
      </c>
      <c r="S557" s="2">
        <v>1592697.3104588699</v>
      </c>
      <c r="T557" s="2">
        <v>3681846.4999999902</v>
      </c>
      <c r="U557" s="2">
        <v>4164418.6140776598</v>
      </c>
      <c r="V557" s="2">
        <v>4700609.8519417401</v>
      </c>
      <c r="W557" s="2">
        <v>5272547.1723300898</v>
      </c>
      <c r="X557" s="2">
        <v>5880230.5752427103</v>
      </c>
      <c r="Y557" s="2">
        <v>6523660.0606795996</v>
      </c>
      <c r="Z557" s="2">
        <v>7167089.5461165002</v>
      </c>
      <c r="AA557" s="2">
        <v>51538627941.319</v>
      </c>
      <c r="AB557" s="2">
        <v>59038524652.526901</v>
      </c>
      <c r="AC557" s="2">
        <v>67407840938.614899</v>
      </c>
      <c r="AD557" s="2">
        <v>76385299302.587296</v>
      </c>
      <c r="AE557" s="2">
        <v>85983291372.844101</v>
      </c>
      <c r="AF557" s="2">
        <v>96224474680.666107</v>
      </c>
      <c r="AG557" s="2">
        <v>106657835284.19501</v>
      </c>
      <c r="AH557" s="1">
        <f>(Table1[[#This Row],[2050_BUILDINGS]]/Table1[[#This Row],[2020_BUILDINGS]])-1</f>
        <v>0.98847036819855605</v>
      </c>
      <c r="AI557" s="1">
        <f>(Table1[[#This Row],[2050_DWELLINGS]]/Table1[[#This Row],[2020_DWELLINGS]])-1</f>
        <v>0.99722238348958503</v>
      </c>
      <c r="AJ557" s="1">
        <f>(Table1[[#This Row],[2050_OCCUPANTS]]/Table1[[#This Row],[2020_OCCUPANTS]])-1</f>
        <v>0.94660194174757661</v>
      </c>
      <c r="AK557" s="1">
        <f>(Table1[[#This Row],[2050_TOTAL_REPL_COST_USD]]/Table1[[#This Row],[2020_TOTAL_REPL_COST_USD]])-1</f>
        <v>1.0694737043763327</v>
      </c>
      <c r="AL557"/>
      <c r="AM557"/>
    </row>
    <row r="558" spans="1:39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878467.39439496503</v>
      </c>
      <c r="G558" s="2">
        <v>985982.434265221</v>
      </c>
      <c r="H558" s="2">
        <v>1093068.0622503499</v>
      </c>
      <c r="I558" s="2">
        <v>1206212.7285559301</v>
      </c>
      <c r="J558" s="2">
        <v>1318615.2826896601</v>
      </c>
      <c r="K558" s="2">
        <v>1436974.59582779</v>
      </c>
      <c r="L558" s="2">
        <v>1541371.1218690299</v>
      </c>
      <c r="M558" s="2">
        <v>908598.51897633704</v>
      </c>
      <c r="N558" s="2">
        <v>1019933.18497812</v>
      </c>
      <c r="O558" s="2">
        <v>1130917.6358279299</v>
      </c>
      <c r="P558" s="2">
        <v>1248321.9360185</v>
      </c>
      <c r="Q558" s="2">
        <v>1365121.7029774899</v>
      </c>
      <c r="R558" s="2">
        <v>1488259.00836828</v>
      </c>
      <c r="S558" s="2">
        <v>1597054.24434618</v>
      </c>
      <c r="T558" s="2">
        <v>3638763.9999999902</v>
      </c>
      <c r="U558" s="2">
        <v>4086611.8769230698</v>
      </c>
      <c r="V558" s="2">
        <v>4534459.7538461499</v>
      </c>
      <c r="W558" s="2">
        <v>5010298.1230769204</v>
      </c>
      <c r="X558" s="2">
        <v>5486136.49230769</v>
      </c>
      <c r="Y558" s="2">
        <v>5989965.3538461505</v>
      </c>
      <c r="Z558" s="2">
        <v>6437813.2307692198</v>
      </c>
      <c r="AA558" s="2">
        <v>39319694549.471298</v>
      </c>
      <c r="AB558" s="2">
        <v>44187965482.7668</v>
      </c>
      <c r="AC558" s="2">
        <v>49077477631.782501</v>
      </c>
      <c r="AD558" s="2">
        <v>54304974971.537804</v>
      </c>
      <c r="AE558" s="2">
        <v>59572257656.788696</v>
      </c>
      <c r="AF558" s="2">
        <v>65187367677.5606</v>
      </c>
      <c r="AG558" s="2">
        <v>70226927312.369797</v>
      </c>
      <c r="AH558" s="1">
        <f>(Table1[[#This Row],[2050_BUILDINGS]]/Table1[[#This Row],[2020_BUILDINGS]])-1</f>
        <v>0.75461392386752468</v>
      </c>
      <c r="AI558" s="1">
        <f>(Table1[[#This Row],[2050_DWELLINGS]]/Table1[[#This Row],[2020_DWELLINGS]])-1</f>
        <v>0.75771169663085547</v>
      </c>
      <c r="AJ558" s="1">
        <f>(Table1[[#This Row],[2050_OCCUPANTS]]/Table1[[#This Row],[2020_OCCUPANTS]])-1</f>
        <v>0.76923076923077094</v>
      </c>
      <c r="AK558" s="1">
        <f>(Table1[[#This Row],[2050_TOTAL_REPL_COST_USD]]/Table1[[#This Row],[2020_TOTAL_REPL_COST_USD]])-1</f>
        <v>0.78604966587447933</v>
      </c>
      <c r="AL558"/>
      <c r="AM558"/>
    </row>
    <row r="559" spans="1:39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730030.455241777</v>
      </c>
      <c r="G559" s="2">
        <v>819332.186544228</v>
      </c>
      <c r="H559" s="2">
        <v>908244.14816377405</v>
      </c>
      <c r="I559" s="2">
        <v>1002137.70673807</v>
      </c>
      <c r="J559" s="2">
        <v>1095357.36907477</v>
      </c>
      <c r="K559" s="2">
        <v>1193465.33417089</v>
      </c>
      <c r="L559" s="2">
        <v>1279934.8175655501</v>
      </c>
      <c r="M559" s="2">
        <v>755405.96469647205</v>
      </c>
      <c r="N559" s="2">
        <v>847969.25752463599</v>
      </c>
      <c r="O559" s="2">
        <v>940241.38257163996</v>
      </c>
      <c r="P559" s="2">
        <v>1037850.9502659501</v>
      </c>
      <c r="Q559" s="2">
        <v>1134957.9109237599</v>
      </c>
      <c r="R559" s="2">
        <v>1237333.8811967999</v>
      </c>
      <c r="S559" s="2">
        <v>1327785.8998517101</v>
      </c>
      <c r="T559" s="2">
        <v>3025257</v>
      </c>
      <c r="U559" s="2">
        <v>3397596.3230769201</v>
      </c>
      <c r="V559" s="2">
        <v>3769935.6461538398</v>
      </c>
      <c r="W559" s="2">
        <v>4165546.1769230701</v>
      </c>
      <c r="X559" s="2">
        <v>4561156.7076923</v>
      </c>
      <c r="Y559" s="2">
        <v>4980038.4461538401</v>
      </c>
      <c r="Z559" s="2">
        <v>5352377.7692307597</v>
      </c>
      <c r="AA559" s="2">
        <v>32847079543.7145</v>
      </c>
      <c r="AB559" s="2">
        <v>36929588803.6931</v>
      </c>
      <c r="AC559" s="2">
        <v>41040970101.0625</v>
      </c>
      <c r="AD559" s="2">
        <v>45452820622.6726</v>
      </c>
      <c r="AE559" s="2">
        <v>49917211957.899803</v>
      </c>
      <c r="AF559" s="2">
        <v>54693060277.162201</v>
      </c>
      <c r="AG559" s="2">
        <v>58999883130.794899</v>
      </c>
      <c r="AH559" s="1">
        <f>(Table1[[#This Row],[2050_BUILDINGS]]/Table1[[#This Row],[2020_BUILDINGS]])-1</f>
        <v>0.75326222128863329</v>
      </c>
      <c r="AI559" s="1">
        <f>(Table1[[#This Row],[2050_DWELLINGS]]/Table1[[#This Row],[2020_DWELLINGS]])-1</f>
        <v>0.75771169663086346</v>
      </c>
      <c r="AJ559" s="1">
        <f>(Table1[[#This Row],[2050_OCCUPANTS]]/Table1[[#This Row],[2020_OCCUPANTS]])-1</f>
        <v>0.76923076923076605</v>
      </c>
      <c r="AK559" s="1">
        <f>(Table1[[#This Row],[2050_TOTAL_REPL_COST_USD]]/Table1[[#This Row],[2020_TOTAL_REPL_COST_USD]])-1</f>
        <v>0.79619874735819263</v>
      </c>
      <c r="AL559"/>
      <c r="AM559"/>
    </row>
    <row r="560" spans="1:39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669974.13828179997</v>
      </c>
      <c r="G560" s="2">
        <v>751992.85567032697</v>
      </c>
      <c r="H560" s="2">
        <v>833699.06377576804</v>
      </c>
      <c r="I560" s="2">
        <v>920050.70260886801</v>
      </c>
      <c r="J560" s="2">
        <v>1005862.43136422</v>
      </c>
      <c r="K560" s="2">
        <v>1096245.4207538799</v>
      </c>
      <c r="L560" s="2">
        <v>1175995.5478270601</v>
      </c>
      <c r="M560" s="2">
        <v>701403.833299216</v>
      </c>
      <c r="N560" s="2">
        <v>787350.00191142701</v>
      </c>
      <c r="O560" s="2">
        <v>873025.81761753897</v>
      </c>
      <c r="P560" s="2">
        <v>963657.51520412101</v>
      </c>
      <c r="Q560" s="2">
        <v>1053822.53590632</v>
      </c>
      <c r="R560" s="2">
        <v>1148879.89756759</v>
      </c>
      <c r="S560" s="2">
        <v>1232865.72185175</v>
      </c>
      <c r="T560" s="2">
        <v>2808988.7499999902</v>
      </c>
      <c r="U560" s="2">
        <v>3154710.4423076902</v>
      </c>
      <c r="V560" s="2">
        <v>3500432.1346153799</v>
      </c>
      <c r="W560" s="2">
        <v>3867761.4326923001</v>
      </c>
      <c r="X560" s="2">
        <v>4235090.7307692301</v>
      </c>
      <c r="Y560" s="2">
        <v>4624027.6346153803</v>
      </c>
      <c r="Z560" s="2">
        <v>4969749.3269230695</v>
      </c>
      <c r="AA560" s="2">
        <v>33164718372.8979</v>
      </c>
      <c r="AB560" s="2">
        <v>37260360829.9375</v>
      </c>
      <c r="AC560" s="2">
        <v>41366334162.895897</v>
      </c>
      <c r="AD560" s="2">
        <v>45744941615.180901</v>
      </c>
      <c r="AE560" s="2">
        <v>50143661033.806602</v>
      </c>
      <c r="AF560" s="2">
        <v>54820986109.599297</v>
      </c>
      <c r="AG560" s="2">
        <v>59004154601.3713</v>
      </c>
      <c r="AH560" s="1">
        <f>(Table1[[#This Row],[2050_BUILDINGS]]/Table1[[#This Row],[2020_BUILDINGS]])-1</f>
        <v>0.75528498882507744</v>
      </c>
      <c r="AI560" s="1">
        <f>(Table1[[#This Row],[2050_DWELLINGS]]/Table1[[#This Row],[2020_DWELLINGS]])-1</f>
        <v>0.75771169663085458</v>
      </c>
      <c r="AJ560" s="1">
        <f>(Table1[[#This Row],[2050_OCCUPANTS]]/Table1[[#This Row],[2020_OCCUPANTS]])-1</f>
        <v>0.76923076923077272</v>
      </c>
      <c r="AK560" s="1">
        <f>(Table1[[#This Row],[2050_TOTAL_REPL_COST_USD]]/Table1[[#This Row],[2020_TOTAL_REPL_COST_USD]])-1</f>
        <v>0.77912424697654914</v>
      </c>
      <c r="AL560"/>
      <c r="AM560"/>
    </row>
    <row r="561" spans="1:39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391428.11876470601</v>
      </c>
      <c r="G561" s="2">
        <v>439291.51596467302</v>
      </c>
      <c r="H561" s="2">
        <v>486932.78044246801</v>
      </c>
      <c r="I561" s="2">
        <v>537223.66008759604</v>
      </c>
      <c r="J561" s="2">
        <v>587130.36668174202</v>
      </c>
      <c r="K561" s="2">
        <v>639633.34144695604</v>
      </c>
      <c r="L561" s="2">
        <v>685881.98543727305</v>
      </c>
      <c r="M561" s="2">
        <v>403528.92973605398</v>
      </c>
      <c r="N561" s="2">
        <v>452975.14572244999</v>
      </c>
      <c r="O561" s="2">
        <v>502265.82332472398</v>
      </c>
      <c r="P561" s="2">
        <v>554407.69964616897</v>
      </c>
      <c r="Q561" s="2">
        <v>606281.08923465502</v>
      </c>
      <c r="R561" s="2">
        <v>660969.12142615498</v>
      </c>
      <c r="S561" s="2">
        <v>709287.51972599502</v>
      </c>
      <c r="T561" s="2">
        <v>1616056.49999999</v>
      </c>
      <c r="U561" s="2">
        <v>1814955.7615384599</v>
      </c>
      <c r="V561" s="2">
        <v>2013855.0230769201</v>
      </c>
      <c r="W561" s="2">
        <v>2225185.4884615298</v>
      </c>
      <c r="X561" s="2">
        <v>2436515.9538461501</v>
      </c>
      <c r="Y561" s="2">
        <v>2660277.6230769199</v>
      </c>
      <c r="Z561" s="2">
        <v>2859176.8846153799</v>
      </c>
      <c r="AA561" s="2">
        <v>17065021815.734501</v>
      </c>
      <c r="AB561" s="2">
        <v>19192233804.385399</v>
      </c>
      <c r="AC561" s="2">
        <v>21338890322.7187</v>
      </c>
      <c r="AD561" s="2">
        <v>23648902268.217098</v>
      </c>
      <c r="AE561" s="2">
        <v>25993967331.577499</v>
      </c>
      <c r="AF561" s="2">
        <v>28509272070.013901</v>
      </c>
      <c r="AG561" s="2">
        <v>30785717006.5597</v>
      </c>
      <c r="AH561" s="1">
        <f>(Table1[[#This Row],[2050_BUILDINGS]]/Table1[[#This Row],[2020_BUILDINGS]])-1</f>
        <v>0.75225527384650714</v>
      </c>
      <c r="AI561" s="1">
        <f>(Table1[[#This Row],[2050_DWELLINGS]]/Table1[[#This Row],[2020_DWELLINGS]])-1</f>
        <v>0.75771169663086124</v>
      </c>
      <c r="AJ561" s="1">
        <f>(Table1[[#This Row],[2050_OCCUPANTS]]/Table1[[#This Row],[2020_OCCUPANTS]])-1</f>
        <v>0.76923076923077716</v>
      </c>
      <c r="AK561" s="1">
        <f>(Table1[[#This Row],[2050_TOTAL_REPL_COST_USD]]/Table1[[#This Row],[2020_TOTAL_REPL_COST_USD]])-1</f>
        <v>0.80402447409556044</v>
      </c>
      <c r="AL561"/>
      <c r="AM561"/>
    </row>
    <row r="562" spans="1:39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444994.41358935297</v>
      </c>
      <c r="G562" s="2">
        <v>499464.08702807903</v>
      </c>
      <c r="H562" s="2">
        <v>553721.30060630699</v>
      </c>
      <c r="I562" s="2">
        <v>611056.01720511296</v>
      </c>
      <c r="J562" s="2">
        <v>668023.61468342098</v>
      </c>
      <c r="K562" s="2">
        <v>728018.19644535403</v>
      </c>
      <c r="L562" s="2">
        <v>780945.23064812401</v>
      </c>
      <c r="M562" s="2">
        <v>462579.834337515</v>
      </c>
      <c r="N562" s="2">
        <v>519261.82344438101</v>
      </c>
      <c r="O562" s="2">
        <v>575765.513265474</v>
      </c>
      <c r="P562" s="2">
        <v>635537.63549373101</v>
      </c>
      <c r="Q562" s="2">
        <v>695001.98165117402</v>
      </c>
      <c r="R562" s="2">
        <v>757692.854615191</v>
      </c>
      <c r="S562" s="2">
        <v>813081.98544061603</v>
      </c>
      <c r="T562" s="2">
        <v>1852544.125</v>
      </c>
      <c r="U562" s="2">
        <v>2080549.55576923</v>
      </c>
      <c r="V562" s="2">
        <v>2308554.98653846</v>
      </c>
      <c r="W562" s="2">
        <v>2550810.75673076</v>
      </c>
      <c r="X562" s="2">
        <v>2793066.5269230702</v>
      </c>
      <c r="Y562" s="2">
        <v>3049572.6365384599</v>
      </c>
      <c r="Z562" s="2">
        <v>3277578.0673076902</v>
      </c>
      <c r="AA562" s="2">
        <v>20688067026.063801</v>
      </c>
      <c r="AB562" s="2">
        <v>23248115990.6698</v>
      </c>
      <c r="AC562" s="2">
        <v>25818339539.774101</v>
      </c>
      <c r="AD562" s="2">
        <v>28564749116.3517</v>
      </c>
      <c r="AE562" s="2">
        <v>31330310303.557098</v>
      </c>
      <c r="AF562" s="2">
        <v>34276918622.758099</v>
      </c>
      <c r="AG562" s="2">
        <v>36919537520.592003</v>
      </c>
      <c r="AH562" s="1">
        <f>(Table1[[#This Row],[2050_BUILDINGS]]/Table1[[#This Row],[2020_BUILDINGS]])-1</f>
        <v>0.75495513381610935</v>
      </c>
      <c r="AI562" s="1">
        <f>(Table1[[#This Row],[2050_DWELLINGS]]/Table1[[#This Row],[2020_DWELLINGS]])-1</f>
        <v>0.7577116966308608</v>
      </c>
      <c r="AJ562" s="1">
        <f>(Table1[[#This Row],[2050_OCCUPANTS]]/Table1[[#This Row],[2020_OCCUPANTS]])-1</f>
        <v>0.76923076923076805</v>
      </c>
      <c r="AK562" s="1">
        <f>(Table1[[#This Row],[2050_TOTAL_REPL_COST_USD]]/Table1[[#This Row],[2020_TOTAL_REPL_COST_USD]])-1</f>
        <v>0.78458129868194226</v>
      </c>
      <c r="AL562"/>
      <c r="AM562"/>
    </row>
    <row r="563" spans="1:39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781325.00008677796</v>
      </c>
      <c r="G563" s="2">
        <v>881802.43209062598</v>
      </c>
      <c r="H563" s="2">
        <v>988098.446071057</v>
      </c>
      <c r="I563" s="2">
        <v>1100445.2398600599</v>
      </c>
      <c r="J563" s="2">
        <v>1217022.3600040199</v>
      </c>
      <c r="K563" s="2">
        <v>1337970.3321745</v>
      </c>
      <c r="L563" s="2">
        <v>1461607.90836437</v>
      </c>
      <c r="M563" s="2">
        <v>813139.77464978001</v>
      </c>
      <c r="N563" s="2">
        <v>918146.40141840198</v>
      </c>
      <c r="O563" s="2">
        <v>1029462.93009336</v>
      </c>
      <c r="P563" s="2">
        <v>1147384.8461564099</v>
      </c>
      <c r="Q563" s="2">
        <v>1269915.2030263001</v>
      </c>
      <c r="R563" s="2">
        <v>1397213.40940298</v>
      </c>
      <c r="S563" s="2">
        <v>1527431.72175475</v>
      </c>
      <c r="T563" s="2">
        <v>4707700.5</v>
      </c>
      <c r="U563" s="2">
        <v>5309598.2808219204</v>
      </c>
      <c r="V563" s="2">
        <v>5943740.5856164303</v>
      </c>
      <c r="W563" s="2">
        <v>6610127.4143835604</v>
      </c>
      <c r="X563" s="2">
        <v>7298010.5924657499</v>
      </c>
      <c r="Y563" s="2">
        <v>8007390.11986301</v>
      </c>
      <c r="Z563" s="2">
        <v>8727517.8219178002</v>
      </c>
      <c r="AA563" s="2">
        <v>41730399257.932999</v>
      </c>
      <c r="AB563" s="2">
        <v>47346927943.093597</v>
      </c>
      <c r="AC563" s="2">
        <v>53494879530.624397</v>
      </c>
      <c r="AD563" s="2">
        <v>60311334531.916397</v>
      </c>
      <c r="AE563" s="2">
        <v>67698762168.261597</v>
      </c>
      <c r="AF563" s="2">
        <v>75744126819.001907</v>
      </c>
      <c r="AG563" s="2">
        <v>84420892775.687302</v>
      </c>
      <c r="AH563" s="1">
        <f>(Table1[[#This Row],[2050_BUILDINGS]]/Table1[[#This Row],[2020_BUILDINGS]])-1</f>
        <v>0.87067853735902001</v>
      </c>
      <c r="AI563" s="1">
        <f>(Table1[[#This Row],[2050_DWELLINGS]]/Table1[[#This Row],[2020_DWELLINGS]])-1</f>
        <v>0.87843685596687981</v>
      </c>
      <c r="AJ563" s="1">
        <f>(Table1[[#This Row],[2050_OCCUPANTS]]/Table1[[#This Row],[2020_OCCUPANTS]])-1</f>
        <v>0.85388127853881102</v>
      </c>
      <c r="AK563" s="1">
        <f>(Table1[[#This Row],[2050_TOTAL_REPL_COST_USD]]/Table1[[#This Row],[2020_TOTAL_REPL_COST_USD]])-1</f>
        <v>1.0230070710296113</v>
      </c>
      <c r="AL563"/>
      <c r="AM563"/>
    </row>
    <row r="564" spans="1:39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93072.040445404593</v>
      </c>
      <c r="G564" s="2">
        <v>105040.990132505</v>
      </c>
      <c r="H564" s="2">
        <v>117703.05382082</v>
      </c>
      <c r="I564" s="2">
        <v>131085.89109632099</v>
      </c>
      <c r="J564" s="2">
        <v>144972.648130644</v>
      </c>
      <c r="K564" s="2">
        <v>159380.064450857</v>
      </c>
      <c r="L564" s="2">
        <v>174107.86848942901</v>
      </c>
      <c r="M564" s="2">
        <v>96861.841084780404</v>
      </c>
      <c r="N564" s="2">
        <v>109370.311967651</v>
      </c>
      <c r="O564" s="2">
        <v>122630.423263113</v>
      </c>
      <c r="P564" s="2">
        <v>136677.373431099</v>
      </c>
      <c r="Q564" s="2">
        <v>151273.28464489299</v>
      </c>
      <c r="R564" s="2">
        <v>166437.145792561</v>
      </c>
      <c r="S564" s="2">
        <v>181948.852230458</v>
      </c>
      <c r="T564" s="2">
        <v>560784.9375</v>
      </c>
      <c r="U564" s="2">
        <v>632483.468321917</v>
      </c>
      <c r="V564" s="2">
        <v>708022.99186643795</v>
      </c>
      <c r="W564" s="2">
        <v>787403.508133561</v>
      </c>
      <c r="X564" s="2">
        <v>869344.68621575297</v>
      </c>
      <c r="Y564" s="2">
        <v>953846.52611301304</v>
      </c>
      <c r="Z564" s="2">
        <v>1039628.6969178</v>
      </c>
      <c r="AA564" s="2">
        <v>4970957549.1707697</v>
      </c>
      <c r="AB564" s="2">
        <v>5640002805.4853401</v>
      </c>
      <c r="AC564" s="2">
        <v>6372351570.4007101</v>
      </c>
      <c r="AD564" s="2">
        <v>7184332980.8305302</v>
      </c>
      <c r="AE564" s="2">
        <v>8064329094.7153301</v>
      </c>
      <c r="AF564" s="2">
        <v>9022699176.4208603</v>
      </c>
      <c r="AG564" s="2">
        <v>10056282271.760401</v>
      </c>
      <c r="AH564" s="1">
        <f>(Table1[[#This Row],[2050_BUILDINGS]]/Table1[[#This Row],[2020_BUILDINGS]])-1</f>
        <v>0.87067853735901979</v>
      </c>
      <c r="AI564" s="1">
        <f>(Table1[[#This Row],[2050_DWELLINGS]]/Table1[[#This Row],[2020_DWELLINGS]])-1</f>
        <v>0.87843685596687515</v>
      </c>
      <c r="AJ564" s="1">
        <f>(Table1[[#This Row],[2050_OCCUPANTS]]/Table1[[#This Row],[2020_OCCUPANTS]])-1</f>
        <v>0.85388127853879814</v>
      </c>
      <c r="AK564" s="1">
        <f>(Table1[[#This Row],[2050_TOTAL_REPL_COST_USD]]/Table1[[#This Row],[2020_TOTAL_REPL_COST_USD]])-1</f>
        <v>1.0230070710295927</v>
      </c>
      <c r="AL564"/>
      <c r="AM564"/>
    </row>
    <row r="565" spans="1:39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422652.59962023702</v>
      </c>
      <c r="G565" s="2">
        <v>477005.202998953</v>
      </c>
      <c r="H565" s="2">
        <v>534505.32987715094</v>
      </c>
      <c r="I565" s="2">
        <v>595278.58613882097</v>
      </c>
      <c r="J565" s="2">
        <v>658340.20950888097</v>
      </c>
      <c r="K565" s="2">
        <v>723766.21642146294</v>
      </c>
      <c r="L565" s="2">
        <v>790647.14686857595</v>
      </c>
      <c r="M565" s="2">
        <v>439862.59184356401</v>
      </c>
      <c r="N565" s="2">
        <v>496665.23322350299</v>
      </c>
      <c r="O565" s="2">
        <v>556881.17437468295</v>
      </c>
      <c r="P565" s="2">
        <v>620670.25621734199</v>
      </c>
      <c r="Q565" s="2">
        <v>686952.243684405</v>
      </c>
      <c r="R565" s="2">
        <v>755813.36785951594</v>
      </c>
      <c r="S565" s="2">
        <v>826254.10408007004</v>
      </c>
      <c r="T565" s="2">
        <v>2546599.4999999902</v>
      </c>
      <c r="U565" s="2">
        <v>2872192.1301369802</v>
      </c>
      <c r="V565" s="2">
        <v>3215227.2226027302</v>
      </c>
      <c r="W565" s="2">
        <v>3575704.7773972601</v>
      </c>
      <c r="X565" s="2">
        <v>3947810.6404109499</v>
      </c>
      <c r="Y565" s="2">
        <v>4331544.8116438296</v>
      </c>
      <c r="Z565" s="2">
        <v>4721093.1369862901</v>
      </c>
      <c r="AA565" s="2">
        <v>22573783928.066799</v>
      </c>
      <c r="AB565" s="2">
        <v>25612008033.735001</v>
      </c>
      <c r="AC565" s="2">
        <v>28937701849.3951</v>
      </c>
      <c r="AD565" s="2">
        <v>32625018172.526299</v>
      </c>
      <c r="AE565" s="2">
        <v>36621198372.392899</v>
      </c>
      <c r="AF565" s="2">
        <v>40973285255.7649</v>
      </c>
      <c r="AG565" s="2">
        <v>45666924506.373901</v>
      </c>
      <c r="AH565" s="1">
        <f>(Table1[[#This Row],[2050_BUILDINGS]]/Table1[[#This Row],[2020_BUILDINGS]])-1</f>
        <v>0.87067853735902823</v>
      </c>
      <c r="AI565" s="1">
        <f>(Table1[[#This Row],[2050_DWELLINGS]]/Table1[[#This Row],[2020_DWELLINGS]])-1</f>
        <v>0.87843685596688603</v>
      </c>
      <c r="AJ565" s="1">
        <f>(Table1[[#This Row],[2050_OCCUPANTS]]/Table1[[#This Row],[2020_OCCUPANTS]])-1</f>
        <v>0.85388127853881546</v>
      </c>
      <c r="AK565" s="1">
        <f>(Table1[[#This Row],[2050_TOTAL_REPL_COST_USD]]/Table1[[#This Row],[2020_TOTAL_REPL_COST_USD]])-1</f>
        <v>1.0230070710296189</v>
      </c>
      <c r="AL565"/>
      <c r="AM565"/>
    </row>
    <row r="566" spans="1:39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1257520.43849646</v>
      </c>
      <c r="G566" s="2">
        <v>1419236.01695413</v>
      </c>
      <c r="H566" s="2">
        <v>1590316.4381569</v>
      </c>
      <c r="I566" s="2">
        <v>1771135.41793296</v>
      </c>
      <c r="J566" s="2">
        <v>1958762.9880552599</v>
      </c>
      <c r="K566" s="2">
        <v>2153425.32060854</v>
      </c>
      <c r="L566" s="2">
        <v>2352416.4945856398</v>
      </c>
      <c r="M566" s="2">
        <v>1308725.4162645901</v>
      </c>
      <c r="N566" s="2">
        <v>1477730.6053017301</v>
      </c>
      <c r="O566" s="2">
        <v>1656891.4025828801</v>
      </c>
      <c r="P566" s="2">
        <v>1846683.38361445</v>
      </c>
      <c r="Q566" s="2">
        <v>2043892.5194836899</v>
      </c>
      <c r="R566" s="2">
        <v>2248775.3739742399</v>
      </c>
      <c r="S566" s="2">
        <v>2458358.0562520199</v>
      </c>
      <c r="T566" s="2">
        <v>7576910.5</v>
      </c>
      <c r="U566" s="2">
        <v>8545647.9155251104</v>
      </c>
      <c r="V566" s="2">
        <v>9566281.9783104993</v>
      </c>
      <c r="W566" s="2">
        <v>10638812.6883561</v>
      </c>
      <c r="X566" s="2">
        <v>11745941.163241999</v>
      </c>
      <c r="Y566" s="2">
        <v>12887667.402968001</v>
      </c>
      <c r="Z566" s="2">
        <v>14046692.5251141</v>
      </c>
      <c r="AA566" s="2">
        <v>67163894624.695099</v>
      </c>
      <c r="AB566" s="2">
        <v>76203538325.084503</v>
      </c>
      <c r="AC566" s="2">
        <v>86098492121.9655</v>
      </c>
      <c r="AD566" s="2">
        <v>97069383212.439102</v>
      </c>
      <c r="AE566" s="2">
        <v>108959238572.994</v>
      </c>
      <c r="AF566" s="2">
        <v>121908024906.89999</v>
      </c>
      <c r="AG566" s="2">
        <v>135873033743.645</v>
      </c>
      <c r="AH566" s="1">
        <f>(Table1[[#This Row],[2050_BUILDINGS]]/Table1[[#This Row],[2020_BUILDINGS]])-1</f>
        <v>0.87067853735902689</v>
      </c>
      <c r="AI566" s="1">
        <f>(Table1[[#This Row],[2050_DWELLINGS]]/Table1[[#This Row],[2020_DWELLINGS]])-1</f>
        <v>0.87843685596689292</v>
      </c>
      <c r="AJ566" s="1">
        <f>(Table1[[#This Row],[2050_OCCUPANTS]]/Table1[[#This Row],[2020_OCCUPANTS]])-1</f>
        <v>0.85388127853880547</v>
      </c>
      <c r="AK566" s="1">
        <f>(Table1[[#This Row],[2050_TOTAL_REPL_COST_USD]]/Table1[[#This Row],[2020_TOTAL_REPL_COST_USD]])-1</f>
        <v>1.023007071029598</v>
      </c>
      <c r="AL566"/>
      <c r="AM566"/>
    </row>
    <row r="567" spans="1:39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735214.93011225096</v>
      </c>
      <c r="G567" s="2">
        <v>829762.66394946806</v>
      </c>
      <c r="H567" s="2">
        <v>929785.59484398202</v>
      </c>
      <c r="I567" s="2">
        <v>1035502.21742068</v>
      </c>
      <c r="J567" s="2">
        <v>1145199.5126944899</v>
      </c>
      <c r="K567" s="2">
        <v>1259009.71318298</v>
      </c>
      <c r="L567" s="2">
        <v>1375350.79010691</v>
      </c>
      <c r="M567" s="2">
        <v>765152.14862474997</v>
      </c>
      <c r="N567" s="2">
        <v>863961.78578270704</v>
      </c>
      <c r="O567" s="2">
        <v>968708.94457195501</v>
      </c>
      <c r="P567" s="2">
        <v>1079671.6723323199</v>
      </c>
      <c r="Q567" s="2">
        <v>1194970.8727325699</v>
      </c>
      <c r="R567" s="2">
        <v>1314756.5469324801</v>
      </c>
      <c r="S567" s="2">
        <v>1437289.99639898</v>
      </c>
      <c r="T567" s="2">
        <v>4429874.5</v>
      </c>
      <c r="U567" s="2">
        <v>4996251.1484018201</v>
      </c>
      <c r="V567" s="2">
        <v>5592969.4029680304</v>
      </c>
      <c r="W567" s="2">
        <v>6220029.2636986198</v>
      </c>
      <c r="X567" s="2">
        <v>6867316.8618721403</v>
      </c>
      <c r="Y567" s="2">
        <v>7534832.1974885799</v>
      </c>
      <c r="Z567" s="2">
        <v>8212461.4018264804</v>
      </c>
      <c r="AA567" s="2">
        <v>39267670393.971703</v>
      </c>
      <c r="AB567" s="2">
        <v>44552738380.117302</v>
      </c>
      <c r="AC567" s="2">
        <v>50337867226.958199</v>
      </c>
      <c r="AD567" s="2">
        <v>56752047608.786102</v>
      </c>
      <c r="AE567" s="2">
        <v>63703504547.654602</v>
      </c>
      <c r="AF567" s="2">
        <v>71274070200.570908</v>
      </c>
      <c r="AG567" s="2">
        <v>79438774869.865097</v>
      </c>
      <c r="AH567" s="1">
        <f>(Table1[[#This Row],[2050_BUILDINGS]]/Table1[[#This Row],[2020_BUILDINGS]])-1</f>
        <v>0.870678537359034</v>
      </c>
      <c r="AI567" s="1">
        <f>(Table1[[#This Row],[2050_DWELLINGS]]/Table1[[#This Row],[2020_DWELLINGS]])-1</f>
        <v>0.87843685596688226</v>
      </c>
      <c r="AJ567" s="1">
        <f>(Table1[[#This Row],[2050_OCCUPANTS]]/Table1[[#This Row],[2020_OCCUPANTS]])-1</f>
        <v>0.85388127853881191</v>
      </c>
      <c r="AK567" s="1">
        <f>(Table1[[#This Row],[2050_TOTAL_REPL_COST_USD]]/Table1[[#This Row],[2020_TOTAL_REPL_COST_USD]])-1</f>
        <v>1.0230070710296171</v>
      </c>
      <c r="AL567"/>
      <c r="AM567"/>
    </row>
    <row r="568" spans="1:39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233597.53281623599</v>
      </c>
      <c r="G568" s="2">
        <v>263637.88762019499</v>
      </c>
      <c r="H568" s="2">
        <v>295417.859605312</v>
      </c>
      <c r="I568" s="2">
        <v>329006.87038317299</v>
      </c>
      <c r="J568" s="2">
        <v>363860.64780668501</v>
      </c>
      <c r="K568" s="2">
        <v>400021.20569874498</v>
      </c>
      <c r="L568" s="2">
        <v>436985.89101935597</v>
      </c>
      <c r="M568" s="2">
        <v>243109.39131839201</v>
      </c>
      <c r="N568" s="2">
        <v>274503.86729161802</v>
      </c>
      <c r="O568" s="2">
        <v>307784.853382234</v>
      </c>
      <c r="P568" s="2">
        <v>343040.69269907899</v>
      </c>
      <c r="Q568" s="2">
        <v>379674.34586097801</v>
      </c>
      <c r="R568" s="2">
        <v>417733.47226576501</v>
      </c>
      <c r="S568" s="2">
        <v>456665.64068414498</v>
      </c>
      <c r="T568" s="2">
        <v>1407490.12499999</v>
      </c>
      <c r="U568" s="2">
        <v>1587443.2003424601</v>
      </c>
      <c r="V568" s="2">
        <v>1777036.61900684</v>
      </c>
      <c r="W568" s="2">
        <v>1976270.3809931499</v>
      </c>
      <c r="X568" s="2">
        <v>2181931.03852739</v>
      </c>
      <c r="Y568" s="2">
        <v>2394018.59160958</v>
      </c>
      <c r="Z568" s="2">
        <v>2609319.5924657499</v>
      </c>
      <c r="AA568" s="2">
        <v>12476393701.7335</v>
      </c>
      <c r="AB568" s="2">
        <v>14155601769.6943</v>
      </c>
      <c r="AC568" s="2">
        <v>15993692605.852501</v>
      </c>
      <c r="AD568" s="2">
        <v>18031650012.409199</v>
      </c>
      <c r="AE568" s="2">
        <v>20240314613.589298</v>
      </c>
      <c r="AF568" s="2">
        <v>22645686683.868801</v>
      </c>
      <c r="AG568" s="2">
        <v>25239832679.556301</v>
      </c>
      <c r="AH568" s="1">
        <f>(Table1[[#This Row],[2050_BUILDINGS]]/Table1[[#This Row],[2020_BUILDINGS]])-1</f>
        <v>0.87067853735903689</v>
      </c>
      <c r="AI568" s="1">
        <f>(Table1[[#This Row],[2050_DWELLINGS]]/Table1[[#This Row],[2020_DWELLINGS]])-1</f>
        <v>0.87843685596689136</v>
      </c>
      <c r="AJ568" s="1">
        <f>(Table1[[#This Row],[2050_OCCUPANTS]]/Table1[[#This Row],[2020_OCCUPANTS]])-1</f>
        <v>0.85388127853882345</v>
      </c>
      <c r="AK568" s="1">
        <f>(Table1[[#This Row],[2050_TOTAL_REPL_COST_USD]]/Table1[[#This Row],[2020_TOTAL_REPL_COST_USD]])-1</f>
        <v>1.0230070710296211</v>
      </c>
      <c r="AL568"/>
      <c r="AM568"/>
    </row>
    <row r="569" spans="1:39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406236.13775582297</v>
      </c>
      <c r="G569" s="2">
        <v>458477.60437257303</v>
      </c>
      <c r="H569" s="2">
        <v>513744.33994797902</v>
      </c>
      <c r="I569" s="2">
        <v>572157.07164481201</v>
      </c>
      <c r="J569" s="2">
        <v>632769.28683403204</v>
      </c>
      <c r="K569" s="2">
        <v>695654.049357282</v>
      </c>
      <c r="L569" s="2">
        <v>759937.22399944195</v>
      </c>
      <c r="M569" s="2">
        <v>422777.668028899</v>
      </c>
      <c r="N569" s="2">
        <v>477374.00949053501</v>
      </c>
      <c r="O569" s="2">
        <v>535251.07303295203</v>
      </c>
      <c r="P569" s="2">
        <v>596562.491114932</v>
      </c>
      <c r="Q569" s="2">
        <v>660269.9866221</v>
      </c>
      <c r="R569" s="2">
        <v>726456.44129327894</v>
      </c>
      <c r="S569" s="2">
        <v>794161.15350521496</v>
      </c>
      <c r="T569" s="2">
        <v>2447685.75</v>
      </c>
      <c r="U569" s="2">
        <v>2760631.8732876698</v>
      </c>
      <c r="V569" s="2">
        <v>3090342.9674657499</v>
      </c>
      <c r="W569" s="2">
        <v>3436819.0325342398</v>
      </c>
      <c r="X569" s="2">
        <v>3794471.74486301</v>
      </c>
      <c r="Y569" s="2">
        <v>4163301.1044520498</v>
      </c>
      <c r="Z569" s="2">
        <v>4537718.7876712298</v>
      </c>
      <c r="AA569" s="2">
        <v>21696984250.687302</v>
      </c>
      <c r="AB569" s="2">
        <v>24617199168.168598</v>
      </c>
      <c r="AC569" s="2">
        <v>27813718040.278</v>
      </c>
      <c r="AD569" s="2">
        <v>31357813458.4506</v>
      </c>
      <c r="AE569" s="2">
        <v>35198776016.420898</v>
      </c>
      <c r="AF569" s="2">
        <v>39381821307.677498</v>
      </c>
      <c r="AG569" s="2">
        <v>43893152559.158699</v>
      </c>
      <c r="AH569" s="1">
        <f>(Table1[[#This Row],[2050_BUILDINGS]]/Table1[[#This Row],[2020_BUILDINGS]])-1</f>
        <v>0.87067853735902401</v>
      </c>
      <c r="AI569" s="1">
        <f>(Table1[[#This Row],[2050_DWELLINGS]]/Table1[[#This Row],[2020_DWELLINGS]])-1</f>
        <v>0.87843685596688137</v>
      </c>
      <c r="AJ569" s="1">
        <f>(Table1[[#This Row],[2050_OCCUPANTS]]/Table1[[#This Row],[2020_OCCUPANTS]])-1</f>
        <v>0.85388127853881146</v>
      </c>
      <c r="AK569" s="1">
        <f>(Table1[[#This Row],[2050_TOTAL_REPL_COST_USD]]/Table1[[#This Row],[2020_TOTAL_REPL_COST_USD]])-1</f>
        <v>1.0230070710296193</v>
      </c>
      <c r="AL569"/>
      <c r="AM569"/>
    </row>
    <row r="570" spans="1:39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192333.64985077301</v>
      </c>
      <c r="G570" s="2">
        <v>217067.520164391</v>
      </c>
      <c r="H570" s="2">
        <v>243233.71263381699</v>
      </c>
      <c r="I570" s="2">
        <v>270889.38587615802</v>
      </c>
      <c r="J570" s="2">
        <v>299586.41080674302</v>
      </c>
      <c r="K570" s="2">
        <v>329359.37970830803</v>
      </c>
      <c r="L570" s="2">
        <v>359794.43078776897</v>
      </c>
      <c r="M570" s="2">
        <v>200165.28420293401</v>
      </c>
      <c r="N570" s="2">
        <v>226014.076680692</v>
      </c>
      <c r="O570" s="2">
        <v>253416.136318353</v>
      </c>
      <c r="P570" s="2">
        <v>282444.20083860401</v>
      </c>
      <c r="Q570" s="2">
        <v>312606.695001324</v>
      </c>
      <c r="R570" s="2">
        <v>343942.85940046998</v>
      </c>
      <c r="S570" s="2">
        <v>375997.84713187901</v>
      </c>
      <c r="T570" s="2">
        <v>1158863.74999999</v>
      </c>
      <c r="U570" s="2">
        <v>1307028.9783105</v>
      </c>
      <c r="V570" s="2">
        <v>1463131.6295662101</v>
      </c>
      <c r="W570" s="2">
        <v>1627171.7037671199</v>
      </c>
      <c r="X570" s="2">
        <v>1796503.3932648399</v>
      </c>
      <c r="Y570" s="2">
        <v>1971126.69805936</v>
      </c>
      <c r="Z570" s="2">
        <v>2148395.81050228</v>
      </c>
      <c r="AA570" s="2">
        <v>10272498637.720301</v>
      </c>
      <c r="AB570" s="2">
        <v>11655082660.2314</v>
      </c>
      <c r="AC570" s="2">
        <v>13168483572.5334</v>
      </c>
      <c r="AD570" s="2">
        <v>14846445584.8797</v>
      </c>
      <c r="AE570" s="2">
        <v>16664960185.2687</v>
      </c>
      <c r="AF570" s="2">
        <v>18645434824.484699</v>
      </c>
      <c r="AG570" s="2">
        <v>20781337381.250301</v>
      </c>
      <c r="AH570" s="1">
        <f>(Table1[[#This Row],[2050_BUILDINGS]]/Table1[[#This Row],[2020_BUILDINGS]])-1</f>
        <v>0.87067853735903578</v>
      </c>
      <c r="AI570" s="1">
        <f>(Table1[[#This Row],[2050_DWELLINGS]]/Table1[[#This Row],[2020_DWELLINGS]])-1</f>
        <v>0.87843685596689336</v>
      </c>
      <c r="AJ570" s="1">
        <f>(Table1[[#This Row],[2050_OCCUPANTS]]/Table1[[#This Row],[2020_OCCUPANTS]])-1</f>
        <v>0.85388127853882612</v>
      </c>
      <c r="AK570" s="1">
        <f>(Table1[[#This Row],[2050_TOTAL_REPL_COST_USD]]/Table1[[#This Row],[2020_TOTAL_REPL_COST_USD]])-1</f>
        <v>1.0230070710296193</v>
      </c>
      <c r="AL570"/>
      <c r="AM570"/>
    </row>
    <row r="571" spans="1:39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152837.14378048701</v>
      </c>
      <c r="G571" s="2">
        <v>172491.81209413501</v>
      </c>
      <c r="H571" s="2">
        <v>193284.66931771801</v>
      </c>
      <c r="I571" s="2">
        <v>215261.136311223</v>
      </c>
      <c r="J571" s="2">
        <v>238065.10914068299</v>
      </c>
      <c r="K571" s="2">
        <v>261724.076421298</v>
      </c>
      <c r="L571" s="2">
        <v>285909.16458141402</v>
      </c>
      <c r="M571" s="2">
        <v>159060.519806711</v>
      </c>
      <c r="N571" s="2">
        <v>179601.15643238899</v>
      </c>
      <c r="O571" s="2">
        <v>201376.09041805399</v>
      </c>
      <c r="P571" s="2">
        <v>224443.12249586801</v>
      </c>
      <c r="Q571" s="2">
        <v>248411.62442313001</v>
      </c>
      <c r="R571" s="2">
        <v>273312.77857643302</v>
      </c>
      <c r="S571" s="2">
        <v>298785.14273417799</v>
      </c>
      <c r="T571" s="2">
        <v>920886.3125</v>
      </c>
      <c r="U571" s="2">
        <v>1038625.2017694</v>
      </c>
      <c r="V571" s="2">
        <v>1162671.5315353801</v>
      </c>
      <c r="W571" s="2">
        <v>1293025.3017979399</v>
      </c>
      <c r="X571" s="2">
        <v>1427584.03239155</v>
      </c>
      <c r="Y571" s="2">
        <v>1566347.7233162101</v>
      </c>
      <c r="Z571" s="2">
        <v>1707213.8944063899</v>
      </c>
      <c r="AA571" s="2">
        <v>8162998791.4037104</v>
      </c>
      <c r="AB571" s="2">
        <v>9261663498.2872391</v>
      </c>
      <c r="AC571" s="2">
        <v>10464281308.589701</v>
      </c>
      <c r="AD571" s="2">
        <v>11797666920.198099</v>
      </c>
      <c r="AE571" s="2">
        <v>13242742067.798201</v>
      </c>
      <c r="AF571" s="2">
        <v>14816518094.106199</v>
      </c>
      <c r="AG571" s="2">
        <v>16513804275.8158</v>
      </c>
      <c r="AH571" s="1">
        <f>(Table1[[#This Row],[2050_BUILDINGS]]/Table1[[#This Row],[2020_BUILDINGS]])-1</f>
        <v>0.87067853735903533</v>
      </c>
      <c r="AI571" s="1">
        <f>(Table1[[#This Row],[2050_DWELLINGS]]/Table1[[#This Row],[2020_DWELLINGS]])-1</f>
        <v>0.87843685596689336</v>
      </c>
      <c r="AJ571" s="1">
        <f>(Table1[[#This Row],[2050_OCCUPANTS]]/Table1[[#This Row],[2020_OCCUPANTS]])-1</f>
        <v>0.85388127853880968</v>
      </c>
      <c r="AK571" s="1">
        <f>(Table1[[#This Row],[2050_TOTAL_REPL_COST_USD]]/Table1[[#This Row],[2020_TOTAL_REPL_COST_USD]])-1</f>
        <v>1.023007071029602</v>
      </c>
      <c r="AL571"/>
      <c r="AM571"/>
    </row>
    <row r="572" spans="1:39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293118.97520352801</v>
      </c>
      <c r="G572" s="2">
        <v>330813.71413646702</v>
      </c>
      <c r="H572" s="2">
        <v>370691.330599148</v>
      </c>
      <c r="I572" s="2">
        <v>412838.93506486702</v>
      </c>
      <c r="J572" s="2">
        <v>456573.57300040103</v>
      </c>
      <c r="K572" s="2">
        <v>501947.96349298599</v>
      </c>
      <c r="L572" s="2">
        <v>548331.37580591301</v>
      </c>
      <c r="M572" s="2">
        <v>305054.48746181099</v>
      </c>
      <c r="N572" s="2">
        <v>344448.38222337503</v>
      </c>
      <c r="O572" s="2">
        <v>386209.47626848298</v>
      </c>
      <c r="P572" s="2">
        <v>430448.622829261</v>
      </c>
      <c r="Q572" s="2">
        <v>476416.65486847301</v>
      </c>
      <c r="R572" s="2">
        <v>524173.37555990397</v>
      </c>
      <c r="S572" s="2">
        <v>573025.59232635295</v>
      </c>
      <c r="T572" s="2">
        <v>1766123.375</v>
      </c>
      <c r="U572" s="2">
        <v>1991929.1033105</v>
      </c>
      <c r="V572" s="2">
        <v>2229831.5670662001</v>
      </c>
      <c r="W572" s="2">
        <v>2479830.7662671199</v>
      </c>
      <c r="X572" s="2">
        <v>2737894.4557648399</v>
      </c>
      <c r="Y572" s="2">
        <v>3004022.63555936</v>
      </c>
      <c r="Z572" s="2">
        <v>3274183.06050228</v>
      </c>
      <c r="AA572" s="2">
        <v>15655421065.4475</v>
      </c>
      <c r="AB572" s="2">
        <v>17762497035.3866</v>
      </c>
      <c r="AC572" s="2">
        <v>20068939640.880798</v>
      </c>
      <c r="AD572" s="2">
        <v>22626175495.714298</v>
      </c>
      <c r="AE572" s="2">
        <v>25397615316.423</v>
      </c>
      <c r="AF572" s="2">
        <v>28415884335.463402</v>
      </c>
      <c r="AG572" s="2">
        <v>31671027515.346401</v>
      </c>
      <c r="AH572" s="1">
        <f>(Table1[[#This Row],[2050_BUILDINGS]]/Table1[[#This Row],[2020_BUILDINGS]])-1</f>
        <v>0.870678537359028</v>
      </c>
      <c r="AI572" s="1">
        <f>(Table1[[#This Row],[2050_DWELLINGS]]/Table1[[#This Row],[2020_DWELLINGS]])-1</f>
        <v>0.87843685596688226</v>
      </c>
      <c r="AJ572" s="1">
        <f>(Table1[[#This Row],[2050_OCCUPANTS]]/Table1[[#This Row],[2020_OCCUPANTS]])-1</f>
        <v>0.85388127853881102</v>
      </c>
      <c r="AK572" s="1">
        <f>(Table1[[#This Row],[2050_TOTAL_REPL_COST_USD]]/Table1[[#This Row],[2020_TOTAL_REPL_COST_USD]])-1</f>
        <v>1.0230070710296224</v>
      </c>
      <c r="AL572"/>
      <c r="AM572"/>
    </row>
    <row r="573" spans="1:39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149469.290996945</v>
      </c>
      <c r="G573" s="2">
        <v>168690.85759361199</v>
      </c>
      <c r="H573" s="2">
        <v>189025.53246474999</v>
      </c>
      <c r="I573" s="2">
        <v>210517.73559604399</v>
      </c>
      <c r="J573" s="2">
        <v>232819.210004833</v>
      </c>
      <c r="K573" s="2">
        <v>255956.838579156</v>
      </c>
      <c r="L573" s="2">
        <v>279608.99466225598</v>
      </c>
      <c r="M573" s="2">
        <v>155555.53141755299</v>
      </c>
      <c r="N573" s="2">
        <v>175643.54351411099</v>
      </c>
      <c r="O573" s="2">
        <v>196938.65453121599</v>
      </c>
      <c r="P573" s="2">
        <v>219497.39152924999</v>
      </c>
      <c r="Q573" s="2">
        <v>242937.73397946099</v>
      </c>
      <c r="R573" s="2">
        <v>267290.17713716201</v>
      </c>
      <c r="S573" s="2">
        <v>292201.24336424598</v>
      </c>
      <c r="T573" s="2">
        <v>900594.06249999895</v>
      </c>
      <c r="U573" s="2">
        <v>1015738.50884703</v>
      </c>
      <c r="V573" s="2">
        <v>1137051.4076769401</v>
      </c>
      <c r="W573" s="2">
        <v>1264532.7589897199</v>
      </c>
      <c r="X573" s="2">
        <v>1396126.4119577601</v>
      </c>
      <c r="Y573" s="2">
        <v>1531832.36658104</v>
      </c>
      <c r="Z573" s="2">
        <v>1669594.47203196</v>
      </c>
      <c r="AA573" s="2">
        <v>7983122502.6844501</v>
      </c>
      <c r="AB573" s="2">
        <v>9057577512.2409496</v>
      </c>
      <c r="AC573" s="2">
        <v>10233694959.871099</v>
      </c>
      <c r="AD573" s="2">
        <v>11537698666.4498</v>
      </c>
      <c r="AE573" s="2">
        <v>12950930767.0137</v>
      </c>
      <c r="AF573" s="2">
        <v>14490027749.734699</v>
      </c>
      <c r="AG573" s="2">
        <v>16149913271.8262</v>
      </c>
      <c r="AH573" s="1">
        <f>(Table1[[#This Row],[2050_BUILDINGS]]/Table1[[#This Row],[2020_BUILDINGS]])-1</f>
        <v>0.87067853735902778</v>
      </c>
      <c r="AI573" s="1">
        <f>(Table1[[#This Row],[2050_DWELLINGS]]/Table1[[#This Row],[2020_DWELLINGS]])-1</f>
        <v>0.87843685596688337</v>
      </c>
      <c r="AJ573" s="1">
        <f>(Table1[[#This Row],[2050_OCCUPANTS]]/Table1[[#This Row],[2020_OCCUPANTS]])-1</f>
        <v>0.85388127853881102</v>
      </c>
      <c r="AK573" s="1">
        <f>(Table1[[#This Row],[2050_TOTAL_REPL_COST_USD]]/Table1[[#This Row],[2020_TOTAL_REPL_COST_USD]])-1</f>
        <v>1.0230070710296051</v>
      </c>
      <c r="AL573"/>
      <c r="AM573"/>
    </row>
    <row r="574" spans="1:39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126062.30130731501</v>
      </c>
      <c r="G574" s="2">
        <v>142273.75787973701</v>
      </c>
      <c r="H574" s="2">
        <v>159424.00923567699</v>
      </c>
      <c r="I574" s="2">
        <v>177550.51916172201</v>
      </c>
      <c r="J574" s="2">
        <v>196359.56794871201</v>
      </c>
      <c r="K574" s="2">
        <v>215873.82860666001</v>
      </c>
      <c r="L574" s="2">
        <v>235822.04142568199</v>
      </c>
      <c r="M574" s="2">
        <v>131195.43245829601</v>
      </c>
      <c r="N574" s="2">
        <v>148137.64859306801</v>
      </c>
      <c r="O574" s="2">
        <v>166097.931160179</v>
      </c>
      <c r="P574" s="2">
        <v>185123.955045023</v>
      </c>
      <c r="Q574" s="2">
        <v>204893.524385964</v>
      </c>
      <c r="R574" s="2">
        <v>225432.358861188</v>
      </c>
      <c r="S574" s="2">
        <v>246442.33566417801</v>
      </c>
      <c r="T574" s="2">
        <v>759560.43749999895</v>
      </c>
      <c r="U574" s="2">
        <v>856673.18749999895</v>
      </c>
      <c r="V574" s="2">
        <v>958988.40624999895</v>
      </c>
      <c r="W574" s="2">
        <v>1066506.09374999</v>
      </c>
      <c r="X574" s="2">
        <v>1177492.09374999</v>
      </c>
      <c r="Y574" s="2">
        <v>1291946.40624999</v>
      </c>
      <c r="Z574" s="2">
        <v>1408134.87499999</v>
      </c>
      <c r="AA574" s="2">
        <v>6732960246.1765003</v>
      </c>
      <c r="AB574" s="2">
        <v>7639154891.5945597</v>
      </c>
      <c r="AC574" s="2">
        <v>8631091570.1393509</v>
      </c>
      <c r="AD574" s="2">
        <v>9730887435.0165901</v>
      </c>
      <c r="AE574" s="2">
        <v>10922806455.239201</v>
      </c>
      <c r="AF574" s="2">
        <v>12220879833.9436</v>
      </c>
      <c r="AG574" s="2">
        <v>13620826186.976299</v>
      </c>
      <c r="AH574" s="1">
        <f>(Table1[[#This Row],[2050_BUILDINGS]]/Table1[[#This Row],[2020_BUILDINGS]])-1</f>
        <v>0.87067853735903489</v>
      </c>
      <c r="AI574" s="1">
        <f>(Table1[[#This Row],[2050_DWELLINGS]]/Table1[[#This Row],[2020_DWELLINGS]])-1</f>
        <v>0.87843685596688981</v>
      </c>
      <c r="AJ574" s="1">
        <f>(Table1[[#This Row],[2050_OCCUPANTS]]/Table1[[#This Row],[2020_OCCUPANTS]])-1</f>
        <v>0.85388127853880214</v>
      </c>
      <c r="AK574" s="1">
        <f>(Table1[[#This Row],[2050_TOTAL_REPL_COST_USD]]/Table1[[#This Row],[2020_TOTAL_REPL_COST_USD]])-1</f>
        <v>1.0230070710296064</v>
      </c>
      <c r="AL574"/>
      <c r="AM574"/>
    </row>
    <row r="575" spans="1:39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437706.84222931298</v>
      </c>
      <c r="G575" s="2">
        <v>493995.40265273501</v>
      </c>
      <c r="H575" s="2">
        <v>553543.59657430497</v>
      </c>
      <c r="I575" s="2">
        <v>616481.503768511</v>
      </c>
      <c r="J575" s="2">
        <v>681789.28622617095</v>
      </c>
      <c r="K575" s="2">
        <v>749545.66797115898</v>
      </c>
      <c r="L575" s="2">
        <v>818808.79541357001</v>
      </c>
      <c r="M575" s="2">
        <v>455529.82819374901</v>
      </c>
      <c r="N575" s="2">
        <v>514355.693244708</v>
      </c>
      <c r="O575" s="2">
        <v>576716.43461204402</v>
      </c>
      <c r="P575" s="2">
        <v>642777.58650640002</v>
      </c>
      <c r="Q575" s="2">
        <v>711420.43753099896</v>
      </c>
      <c r="R575" s="2">
        <v>782734.29018949601</v>
      </c>
      <c r="S575" s="2">
        <v>855684.01827140094</v>
      </c>
      <c r="T575" s="2">
        <v>2637305.4999999902</v>
      </c>
      <c r="U575" s="2">
        <v>2974495.2442922299</v>
      </c>
      <c r="V575" s="2">
        <v>3329748.72488584</v>
      </c>
      <c r="W575" s="2">
        <v>3703065.94178082</v>
      </c>
      <c r="X575" s="2">
        <v>4088425.6495433701</v>
      </c>
      <c r="Y575" s="2">
        <v>4485827.8481735103</v>
      </c>
      <c r="Z575" s="2">
        <v>4889251.2922374401</v>
      </c>
      <c r="AA575" s="2">
        <v>23377827769.66</v>
      </c>
      <c r="AB575" s="2">
        <v>26524268795.864201</v>
      </c>
      <c r="AC575" s="2">
        <v>29968418765.797199</v>
      </c>
      <c r="AD575" s="2">
        <v>33787071686.7743</v>
      </c>
      <c r="AE575" s="2">
        <v>37925589745.895699</v>
      </c>
      <c r="AF575" s="2">
        <v>42432691343.141098</v>
      </c>
      <c r="AG575" s="2">
        <v>47293510883.334702</v>
      </c>
      <c r="AH575" s="1">
        <f>(Table1[[#This Row],[2050_BUILDINGS]]/Table1[[#This Row],[2020_BUILDINGS]])-1</f>
        <v>0.870678537359028</v>
      </c>
      <c r="AI575" s="1">
        <f>(Table1[[#This Row],[2050_DWELLINGS]]/Table1[[#This Row],[2020_DWELLINGS]])-1</f>
        <v>0.87843685596688448</v>
      </c>
      <c r="AJ575" s="1">
        <f>(Table1[[#This Row],[2050_OCCUPANTS]]/Table1[[#This Row],[2020_OCCUPANTS]])-1</f>
        <v>0.85388127853881857</v>
      </c>
      <c r="AK575" s="1">
        <f>(Table1[[#This Row],[2050_TOTAL_REPL_COST_USD]]/Table1[[#This Row],[2020_TOTAL_REPL_COST_USD]])-1</f>
        <v>1.0230070710296162</v>
      </c>
      <c r="AL575"/>
      <c r="AM575"/>
    </row>
    <row r="576" spans="1:39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243445.10713665499</v>
      </c>
      <c r="G576" s="2">
        <v>274751.84786077897</v>
      </c>
      <c r="H576" s="2">
        <v>307871.54134145798</v>
      </c>
      <c r="I576" s="2">
        <v>342876.53573865199</v>
      </c>
      <c r="J576" s="2">
        <v>379199.614483062</v>
      </c>
      <c r="K576" s="2">
        <v>416884.56253890903</v>
      </c>
      <c r="L576" s="2">
        <v>455407.53694561101</v>
      </c>
      <c r="M576" s="2">
        <v>253357.94904131599</v>
      </c>
      <c r="N576" s="2">
        <v>286075.895479617</v>
      </c>
      <c r="O576" s="2">
        <v>320759.880052422</v>
      </c>
      <c r="P576" s="2">
        <v>357501.97007455397</v>
      </c>
      <c r="Q576" s="2">
        <v>395679.95727881597</v>
      </c>
      <c r="R576" s="2">
        <v>435343.51020011201</v>
      </c>
      <c r="S576" s="2">
        <v>475916.90923138801</v>
      </c>
      <c r="T576" s="2">
        <v>1466824.49999999</v>
      </c>
      <c r="U576" s="2">
        <v>1654363.7054794501</v>
      </c>
      <c r="V576" s="2">
        <v>1851949.65410958</v>
      </c>
      <c r="W576" s="2">
        <v>2059582.34589041</v>
      </c>
      <c r="X576" s="2">
        <v>2273912.8664383502</v>
      </c>
      <c r="Y576" s="2">
        <v>2494941.2157534198</v>
      </c>
      <c r="Z576" s="2">
        <v>2719318.4794520498</v>
      </c>
      <c r="AA576" s="2">
        <v>13002350516.2059</v>
      </c>
      <c r="AB576" s="2">
        <v>14752347543.490499</v>
      </c>
      <c r="AC576" s="2">
        <v>16667925225.9289</v>
      </c>
      <c r="AD576" s="2">
        <v>18791795085.3311</v>
      </c>
      <c r="AE576" s="2">
        <v>21093568498.692501</v>
      </c>
      <c r="AF576" s="2">
        <v>23600341812.1478</v>
      </c>
      <c r="AG576" s="2">
        <v>26303847034.2901</v>
      </c>
      <c r="AH576" s="1">
        <f>(Table1[[#This Row],[2050_BUILDINGS]]/Table1[[#This Row],[2020_BUILDINGS]])-1</f>
        <v>0.87067853735903378</v>
      </c>
      <c r="AI576" s="1">
        <f>(Table1[[#This Row],[2050_DWELLINGS]]/Table1[[#This Row],[2020_DWELLINGS]])-1</f>
        <v>0.87843685596688559</v>
      </c>
      <c r="AJ576" s="1">
        <f>(Table1[[#This Row],[2050_OCCUPANTS]]/Table1[[#This Row],[2020_OCCUPANTS]])-1</f>
        <v>0.85388127853882212</v>
      </c>
      <c r="AK576" s="1">
        <f>(Table1[[#This Row],[2050_TOTAL_REPL_COST_USD]]/Table1[[#This Row],[2020_TOTAL_REPL_COST_USD]])-1</f>
        <v>1.0230070710296149</v>
      </c>
      <c r="AL576"/>
      <c r="AM576"/>
    </row>
    <row r="577" spans="1:39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293707.74469678901</v>
      </c>
      <c r="G577" s="2">
        <v>331478.19866088399</v>
      </c>
      <c r="H577" s="2">
        <v>371435.91476235801</v>
      </c>
      <c r="I577" s="2">
        <v>413668.17844778899</v>
      </c>
      <c r="J577" s="2">
        <v>457490.663376501</v>
      </c>
      <c r="K577" s="2">
        <v>502956.19452921901</v>
      </c>
      <c r="L577" s="2">
        <v>549432.77426040894</v>
      </c>
      <c r="M577" s="2">
        <v>305667.23106148798</v>
      </c>
      <c r="N577" s="2">
        <v>345140.25384074502</v>
      </c>
      <c r="O577" s="2">
        <v>386985.23074659897</v>
      </c>
      <c r="P577" s="2">
        <v>431313.237675032</v>
      </c>
      <c r="Q577" s="2">
        <v>477373.60278449499</v>
      </c>
      <c r="R577" s="2">
        <v>525226.24937162094</v>
      </c>
      <c r="S577" s="2">
        <v>574176.59248724498</v>
      </c>
      <c r="T577" s="2">
        <v>1769670.875</v>
      </c>
      <c r="U577" s="2">
        <v>1995930.1649543301</v>
      </c>
      <c r="V577" s="2">
        <v>2234310.4882990802</v>
      </c>
      <c r="W577" s="2">
        <v>2484811.8450342398</v>
      </c>
      <c r="X577" s="2">
        <v>2743393.8906963398</v>
      </c>
      <c r="Y577" s="2">
        <v>3010056.6252853801</v>
      </c>
      <c r="Z577" s="2">
        <v>3280759.7043379</v>
      </c>
      <c r="AA577" s="2">
        <v>15686867116.734699</v>
      </c>
      <c r="AB577" s="2">
        <v>17798175436.525002</v>
      </c>
      <c r="AC577" s="2">
        <v>20109250846.9856</v>
      </c>
      <c r="AD577" s="2">
        <v>22671623259.277901</v>
      </c>
      <c r="AE577" s="2">
        <v>25448629895.364799</v>
      </c>
      <c r="AF577" s="2">
        <v>28472961519.938202</v>
      </c>
      <c r="AG577" s="2">
        <v>31734643099.4562</v>
      </c>
      <c r="AH577" s="1">
        <f>(Table1[[#This Row],[2050_BUILDINGS]]/Table1[[#This Row],[2020_BUILDINGS]])-1</f>
        <v>0.87067853735903089</v>
      </c>
      <c r="AI577" s="1">
        <f>(Table1[[#This Row],[2050_DWELLINGS]]/Table1[[#This Row],[2020_DWELLINGS]])-1</f>
        <v>0.87843685596688537</v>
      </c>
      <c r="AJ577" s="1">
        <f>(Table1[[#This Row],[2050_OCCUPANTS]]/Table1[[#This Row],[2020_OCCUPANTS]])-1</f>
        <v>0.85388127853881302</v>
      </c>
      <c r="AK577" s="1">
        <f>(Table1[[#This Row],[2050_TOTAL_REPL_COST_USD]]/Table1[[#This Row],[2020_TOTAL_REPL_COST_USD]])-1</f>
        <v>1.0230070710296122</v>
      </c>
      <c r="AL577"/>
      <c r="AM577"/>
    </row>
    <row r="578" spans="1:39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575822.66371232003</v>
      </c>
      <c r="G578" s="2">
        <v>649872.74854642095</v>
      </c>
      <c r="H578" s="2">
        <v>728211.02507080801</v>
      </c>
      <c r="I578" s="2">
        <v>811008.61896827701</v>
      </c>
      <c r="J578" s="2">
        <v>896923.88833985606</v>
      </c>
      <c r="K578" s="2">
        <v>986060.39811245794</v>
      </c>
      <c r="L578" s="2">
        <v>1077179.0983315399</v>
      </c>
      <c r="M578" s="2">
        <v>599269.58814484195</v>
      </c>
      <c r="N578" s="2">
        <v>676657.60916892102</v>
      </c>
      <c r="O578" s="2">
        <v>758695.91595509101</v>
      </c>
      <c r="P578" s="2">
        <v>845602.27606125595</v>
      </c>
      <c r="Q578" s="2">
        <v>935904.97528450505</v>
      </c>
      <c r="R578" s="2">
        <v>1029721.49500866</v>
      </c>
      <c r="S578" s="2">
        <v>1125690.08103137</v>
      </c>
      <c r="T578" s="2">
        <v>3469491.75</v>
      </c>
      <c r="U578" s="2">
        <v>3913079.7363013602</v>
      </c>
      <c r="V578" s="2">
        <v>4380431.36472602</v>
      </c>
      <c r="W578" s="2">
        <v>4871546.6352739697</v>
      </c>
      <c r="X578" s="2">
        <v>5378504.3339040997</v>
      </c>
      <c r="Y578" s="2">
        <v>5901304.4606164303</v>
      </c>
      <c r="Z578" s="2">
        <v>6432025.8013698598</v>
      </c>
      <c r="AA578" s="2">
        <v>30754563921.303902</v>
      </c>
      <c r="AB578" s="2">
        <v>34893845920.403702</v>
      </c>
      <c r="AC578" s="2">
        <v>39424777170.668602</v>
      </c>
      <c r="AD578" s="2">
        <v>44448383577.072098</v>
      </c>
      <c r="AE578" s="2">
        <v>49892786685.982903</v>
      </c>
      <c r="AF578" s="2">
        <v>55822077702.156502</v>
      </c>
      <c r="AG578" s="2">
        <v>62216700279.230103</v>
      </c>
      <c r="AH578" s="1">
        <f>(Table1[[#This Row],[2050_BUILDINGS]]/Table1[[#This Row],[2020_BUILDINGS]])-1</f>
        <v>0.87067853735902379</v>
      </c>
      <c r="AI578" s="1">
        <f>(Table1[[#This Row],[2050_DWELLINGS]]/Table1[[#This Row],[2020_DWELLINGS]])-1</f>
        <v>0.87843685596689003</v>
      </c>
      <c r="AJ578" s="1">
        <f>(Table1[[#This Row],[2050_OCCUPANTS]]/Table1[[#This Row],[2020_OCCUPANTS]])-1</f>
        <v>0.85388127853881191</v>
      </c>
      <c r="AK578" s="1">
        <f>(Table1[[#This Row],[2050_TOTAL_REPL_COST_USD]]/Table1[[#This Row],[2020_TOTAL_REPL_COST_USD]])-1</f>
        <v>1.0230070710296157</v>
      </c>
      <c r="AL578"/>
      <c r="AM578"/>
    </row>
    <row r="579" spans="1:39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472803.76929850498</v>
      </c>
      <c r="G579" s="2">
        <v>533605.751284973</v>
      </c>
      <c r="H579" s="2">
        <v>597928.73604262702</v>
      </c>
      <c r="I579" s="2">
        <v>665913.23361552495</v>
      </c>
      <c r="J579" s="2">
        <v>736457.63167255197</v>
      </c>
      <c r="K579" s="2">
        <v>809646.96661622496</v>
      </c>
      <c r="L579" s="2">
        <v>884463.86360916495</v>
      </c>
      <c r="M579" s="2">
        <v>492055.86712092097</v>
      </c>
      <c r="N579" s="2">
        <v>555598.60405115096</v>
      </c>
      <c r="O579" s="2">
        <v>622959.65654134401</v>
      </c>
      <c r="P579" s="2">
        <v>694317.83193740004</v>
      </c>
      <c r="Q579" s="2">
        <v>768464.71649266302</v>
      </c>
      <c r="R579" s="2">
        <v>845496.773310435</v>
      </c>
      <c r="S579" s="2">
        <v>924295.87599468499</v>
      </c>
      <c r="T579" s="2">
        <v>2848774.25</v>
      </c>
      <c r="U579" s="2">
        <v>3213001.09474885</v>
      </c>
      <c r="V579" s="2">
        <v>3596740.0918949698</v>
      </c>
      <c r="W579" s="2">
        <v>3999991.2414383502</v>
      </c>
      <c r="X579" s="2">
        <v>4416250.4925798997</v>
      </c>
      <c r="Y579" s="2">
        <v>4845517.8453196296</v>
      </c>
      <c r="Z579" s="2">
        <v>5281289.2488584397</v>
      </c>
      <c r="AA579" s="2">
        <v>25252347053.1353</v>
      </c>
      <c r="AB579" s="2">
        <v>28651081168.160599</v>
      </c>
      <c r="AC579" s="2">
        <v>32371395613.143799</v>
      </c>
      <c r="AD579" s="2">
        <v>36496242018.297302</v>
      </c>
      <c r="AE579" s="2">
        <v>40966601512.1008</v>
      </c>
      <c r="AF579" s="2">
        <v>45835098913.090797</v>
      </c>
      <c r="AG579" s="2">
        <v>51085676648.586502</v>
      </c>
      <c r="AH579" s="1">
        <f>(Table1[[#This Row],[2050_BUILDINGS]]/Table1[[#This Row],[2020_BUILDINGS]])-1</f>
        <v>0.87067853735903289</v>
      </c>
      <c r="AI579" s="1">
        <f>(Table1[[#This Row],[2050_DWELLINGS]]/Table1[[#This Row],[2020_DWELLINGS]])-1</f>
        <v>0.87843685596689092</v>
      </c>
      <c r="AJ579" s="1">
        <f>(Table1[[#This Row],[2050_OCCUPANTS]]/Table1[[#This Row],[2020_OCCUPANTS]])-1</f>
        <v>0.85388127853881013</v>
      </c>
      <c r="AK579" s="1">
        <f>(Table1[[#This Row],[2050_TOTAL_REPL_COST_USD]]/Table1[[#This Row],[2020_TOTAL_REPL_COST_USD]])-1</f>
        <v>1.0230070710296122</v>
      </c>
      <c r="AL579"/>
      <c r="AM579"/>
    </row>
    <row r="580" spans="1:39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387194.98381214897</v>
      </c>
      <c r="G580" s="2">
        <v>436987.78150055697</v>
      </c>
      <c r="H580" s="2">
        <v>489664.04734112101</v>
      </c>
      <c r="I580" s="2">
        <v>545338.84975708101</v>
      </c>
      <c r="J580" s="2">
        <v>603110.04118445597</v>
      </c>
      <c r="K580" s="2">
        <v>663047.26080684306</v>
      </c>
      <c r="L580" s="2">
        <v>724317.34599046502</v>
      </c>
      <c r="M580" s="2">
        <v>402961.17729186697</v>
      </c>
      <c r="N580" s="2">
        <v>454998.47182017402</v>
      </c>
      <c r="O580" s="2">
        <v>510162.71399025503</v>
      </c>
      <c r="P580" s="2">
        <v>568600.33517998003</v>
      </c>
      <c r="Q580" s="2">
        <v>629321.72453711799</v>
      </c>
      <c r="R580" s="2">
        <v>692405.87895667006</v>
      </c>
      <c r="S580" s="2">
        <v>756937.12694885302</v>
      </c>
      <c r="T580" s="2">
        <v>2332957.4999999902</v>
      </c>
      <c r="U580" s="2">
        <v>2631235.1712328698</v>
      </c>
      <c r="V580" s="2">
        <v>2945492.0034246501</v>
      </c>
      <c r="W580" s="2">
        <v>3275727.9965753402</v>
      </c>
      <c r="X580" s="2">
        <v>3616616.76369863</v>
      </c>
      <c r="Y580" s="2">
        <v>3968158.3047945099</v>
      </c>
      <c r="Z580" s="2">
        <v>4325026.2328767097</v>
      </c>
      <c r="AA580" s="2">
        <v>20680000337.062401</v>
      </c>
      <c r="AB580" s="2">
        <v>23463338554.948399</v>
      </c>
      <c r="AC580" s="2">
        <v>26510029771.980301</v>
      </c>
      <c r="AD580" s="2">
        <v>29888005881.266899</v>
      </c>
      <c r="AE580" s="2">
        <v>33548934334.5359</v>
      </c>
      <c r="AF580" s="2">
        <v>37535911374.001198</v>
      </c>
      <c r="AG580" s="2">
        <v>41835786910.772102</v>
      </c>
      <c r="AH580" s="1">
        <f>(Table1[[#This Row],[2050_BUILDINGS]]/Table1[[#This Row],[2020_BUILDINGS]])-1</f>
        <v>0.87067853735903222</v>
      </c>
      <c r="AI580" s="1">
        <f>(Table1[[#This Row],[2050_DWELLINGS]]/Table1[[#This Row],[2020_DWELLINGS]])-1</f>
        <v>0.87843685596689469</v>
      </c>
      <c r="AJ580" s="1">
        <f>(Table1[[#This Row],[2050_OCCUPANTS]]/Table1[[#This Row],[2020_OCCUPANTS]])-1</f>
        <v>0.85388127853881945</v>
      </c>
      <c r="AK580" s="1">
        <f>(Table1[[#This Row],[2050_TOTAL_REPL_COST_USD]]/Table1[[#This Row],[2020_TOTAL_REPL_COST_USD]])-1</f>
        <v>1.0230070710296171</v>
      </c>
      <c r="AL580"/>
      <c r="AM580"/>
    </row>
    <row r="581" spans="1:39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412404.39227874897</v>
      </c>
      <c r="G581" s="2">
        <v>471678.55279241299</v>
      </c>
      <c r="H581" s="2">
        <v>533457.15602450399</v>
      </c>
      <c r="I581" s="2">
        <v>597760.66592963098</v>
      </c>
      <c r="J581" s="2">
        <v>669550.34076342196</v>
      </c>
      <c r="K581" s="2">
        <v>743940.13743499003</v>
      </c>
      <c r="L581" s="2">
        <v>820988.76622562297</v>
      </c>
      <c r="M581" s="2">
        <v>444979.97203367302</v>
      </c>
      <c r="N581" s="2">
        <v>509700.03671359998</v>
      </c>
      <c r="O581" s="2">
        <v>577354.28527259699</v>
      </c>
      <c r="P581" s="2">
        <v>648026.41340775695</v>
      </c>
      <c r="Q581" s="2">
        <v>727097.74110581505</v>
      </c>
      <c r="R581" s="2">
        <v>809161.30400214705</v>
      </c>
      <c r="S581" s="2">
        <v>894291.82532765705</v>
      </c>
      <c r="T581" s="2">
        <v>3847000.5</v>
      </c>
      <c r="U581" s="2">
        <v>4399862.8473053798</v>
      </c>
      <c r="V581" s="2">
        <v>4975761.1257485002</v>
      </c>
      <c r="W581" s="2">
        <v>5574695.3353293398</v>
      </c>
      <c r="X581" s="2">
        <v>6242737.3383233501</v>
      </c>
      <c r="Y581" s="2">
        <v>6933815.2724550804</v>
      </c>
      <c r="Z581" s="2">
        <v>7647929.1377245402</v>
      </c>
      <c r="AA581" s="2">
        <v>38428627098.245102</v>
      </c>
      <c r="AB581" s="2">
        <v>44427785387.6604</v>
      </c>
      <c r="AC581" s="2">
        <v>50840405776.359901</v>
      </c>
      <c r="AD581" s="2">
        <v>57728306892.883499</v>
      </c>
      <c r="AE581" s="2">
        <v>65595136695.002197</v>
      </c>
      <c r="AF581" s="2">
        <v>73981287256.892807</v>
      </c>
      <c r="AG581" s="2">
        <v>82979432792.109894</v>
      </c>
      <c r="AH581" s="1">
        <f>(Table1[[#This Row],[2050_BUILDINGS]]/Table1[[#This Row],[2020_BUILDINGS]])-1</f>
        <v>0.99073720260163234</v>
      </c>
      <c r="AI581" s="1">
        <f>(Table1[[#This Row],[2050_DWELLINGS]]/Table1[[#This Row],[2020_DWELLINGS]])-1</f>
        <v>1.0097350027699297</v>
      </c>
      <c r="AJ581" s="1">
        <f>(Table1[[#This Row],[2050_OCCUPANTS]]/Table1[[#This Row],[2020_OCCUPANTS]])-1</f>
        <v>0.98802395209580562</v>
      </c>
      <c r="AK581" s="1">
        <f>(Table1[[#This Row],[2050_TOTAL_REPL_COST_USD]]/Table1[[#This Row],[2020_TOTAL_REPL_COST_USD]])-1</f>
        <v>1.1593129668662887</v>
      </c>
      <c r="AL581"/>
      <c r="AM581"/>
    </row>
    <row r="582" spans="1:39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119595.207987089</v>
      </c>
      <c r="G582" s="2">
        <v>136784.417626012</v>
      </c>
      <c r="H582" s="2">
        <v>154699.903108281</v>
      </c>
      <c r="I582" s="2">
        <v>173347.598878227</v>
      </c>
      <c r="J582" s="2">
        <v>194166.24497855699</v>
      </c>
      <c r="K582" s="2">
        <v>215738.91338757801</v>
      </c>
      <c r="L582" s="2">
        <v>238082.62979277899</v>
      </c>
      <c r="M582" s="2">
        <v>129041.96294176699</v>
      </c>
      <c r="N582" s="2">
        <v>147810.457509842</v>
      </c>
      <c r="O582" s="2">
        <v>167429.85070523401</v>
      </c>
      <c r="P582" s="2">
        <v>187924.41386086101</v>
      </c>
      <c r="Q582" s="2">
        <v>210854.70281732001</v>
      </c>
      <c r="R582" s="2">
        <v>234652.72499288101</v>
      </c>
      <c r="S582" s="2">
        <v>259340.14975021</v>
      </c>
      <c r="T582" s="2">
        <v>1115610.87499999</v>
      </c>
      <c r="U582" s="2">
        <v>1275938.1863772401</v>
      </c>
      <c r="V582" s="2">
        <v>1442945.8023952099</v>
      </c>
      <c r="W582" s="2">
        <v>1616633.72305389</v>
      </c>
      <c r="X582" s="2">
        <v>1810362.5576347299</v>
      </c>
      <c r="Y582" s="2">
        <v>2010771.6968562801</v>
      </c>
      <c r="Z582" s="2">
        <v>2217861.1407185602</v>
      </c>
      <c r="AA582" s="2">
        <v>11144109365.757</v>
      </c>
      <c r="AB582" s="2">
        <v>12883835219.3195</v>
      </c>
      <c r="AC582" s="2">
        <v>14743463010.6026</v>
      </c>
      <c r="AD582" s="2">
        <v>16740919832.2272</v>
      </c>
      <c r="AE582" s="2">
        <v>19022261069.125401</v>
      </c>
      <c r="AF582" s="2">
        <v>21454202725.029099</v>
      </c>
      <c r="AG582" s="2">
        <v>24063619857.655102</v>
      </c>
      <c r="AH582" s="1">
        <f>(Table1[[#This Row],[2050_BUILDINGS]]/Table1[[#This Row],[2020_BUILDINGS]])-1</f>
        <v>0.990737202601641</v>
      </c>
      <c r="AI582" s="1">
        <f>(Table1[[#This Row],[2050_DWELLINGS]]/Table1[[#This Row],[2020_DWELLINGS]])-1</f>
        <v>1.0097350027699354</v>
      </c>
      <c r="AJ582" s="1">
        <f>(Table1[[#This Row],[2050_OCCUPANTS]]/Table1[[#This Row],[2020_OCCUPANTS]])-1</f>
        <v>0.98802395209582383</v>
      </c>
      <c r="AK582" s="1">
        <f>(Table1[[#This Row],[2050_TOTAL_REPL_COST_USD]]/Table1[[#This Row],[2020_TOTAL_REPL_COST_USD]])-1</f>
        <v>1.1593129668662852</v>
      </c>
      <c r="AL582"/>
      <c r="AM582"/>
    </row>
    <row r="583" spans="1:39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60657.521176468101</v>
      </c>
      <c r="G583" s="2">
        <v>69375.720385521898</v>
      </c>
      <c r="H583" s="2">
        <v>78462.279607399105</v>
      </c>
      <c r="I583" s="2">
        <v>87920.208734291504</v>
      </c>
      <c r="J583" s="2">
        <v>98479.222660940402</v>
      </c>
      <c r="K583" s="2">
        <v>109420.669336583</v>
      </c>
      <c r="L583" s="2">
        <v>120753.18402359101</v>
      </c>
      <c r="M583" s="2">
        <v>65448.823005000697</v>
      </c>
      <c r="N583" s="2">
        <v>74968.020102231298</v>
      </c>
      <c r="O583" s="2">
        <v>84918.784670886904</v>
      </c>
      <c r="P583" s="2">
        <v>95313.426893919095</v>
      </c>
      <c r="Q583" s="2">
        <v>106943.445448752</v>
      </c>
      <c r="R583" s="2">
        <v>119013.569815507</v>
      </c>
      <c r="S583" s="2">
        <v>131534.79048324301</v>
      </c>
      <c r="T583" s="2">
        <v>565826.9375</v>
      </c>
      <c r="U583" s="2">
        <v>647143.38360778405</v>
      </c>
      <c r="V583" s="2">
        <v>731848.01497005997</v>
      </c>
      <c r="W583" s="2">
        <v>819940.83158682601</v>
      </c>
      <c r="X583" s="2">
        <v>918198.20396706602</v>
      </c>
      <c r="Y583" s="2">
        <v>1019843.76160179</v>
      </c>
      <c r="Z583" s="2">
        <v>1124877.50449101</v>
      </c>
      <c r="AA583" s="2">
        <v>5652183404.5328503</v>
      </c>
      <c r="AB583" s="2">
        <v>6534555362.2379704</v>
      </c>
      <c r="AC583" s="2">
        <v>7477740411.4439402</v>
      </c>
      <c r="AD583" s="2">
        <v>8490830998.4000301</v>
      </c>
      <c r="AE583" s="2">
        <v>9647904987.5420895</v>
      </c>
      <c r="AF583" s="2">
        <v>10881362038.0021</v>
      </c>
      <c r="AG583" s="2">
        <v>12204832916.5142</v>
      </c>
      <c r="AH583" s="1">
        <f>(Table1[[#This Row],[2050_BUILDINGS]]/Table1[[#This Row],[2020_BUILDINGS]])-1</f>
        <v>0.99073720260162612</v>
      </c>
      <c r="AI583" s="1">
        <f>(Table1[[#This Row],[2050_DWELLINGS]]/Table1[[#This Row],[2020_DWELLINGS]])-1</f>
        <v>1.009735002769919</v>
      </c>
      <c r="AJ583" s="1">
        <f>(Table1[[#This Row],[2050_OCCUPANTS]]/Table1[[#This Row],[2020_OCCUPANTS]])-1</f>
        <v>0.9880239520957943</v>
      </c>
      <c r="AK583" s="1">
        <f>(Table1[[#This Row],[2050_TOTAL_REPL_COST_USD]]/Table1[[#This Row],[2020_TOTAL_REPL_COST_USD]])-1</f>
        <v>1.1593129668662834</v>
      </c>
      <c r="AL583"/>
      <c r="AM583"/>
    </row>
    <row r="584" spans="1:39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90971.725805094306</v>
      </c>
      <c r="G584" s="2">
        <v>104046.932516111</v>
      </c>
      <c r="H584" s="2">
        <v>117674.590851168</v>
      </c>
      <c r="I584" s="2">
        <v>131859.21492626899</v>
      </c>
      <c r="J584" s="2">
        <v>147695.20197415201</v>
      </c>
      <c r="K584" s="2">
        <v>164104.74637330201</v>
      </c>
      <c r="L584" s="2">
        <v>181100.79894507601</v>
      </c>
      <c r="M584" s="2">
        <v>98157.528781227302</v>
      </c>
      <c r="N584" s="2">
        <v>112434.040109386</v>
      </c>
      <c r="O584" s="2">
        <v>127357.79908162</v>
      </c>
      <c r="P584" s="2">
        <v>142947.26801828601</v>
      </c>
      <c r="Q584" s="2">
        <v>160389.50499992099</v>
      </c>
      <c r="R584" s="2">
        <v>178491.79508743301</v>
      </c>
      <c r="S584" s="2">
        <v>197270.62137702899</v>
      </c>
      <c r="T584" s="2">
        <v>848604.62499999895</v>
      </c>
      <c r="U584" s="2">
        <v>970559.78068862204</v>
      </c>
      <c r="V584" s="2">
        <v>1097596.4011975999</v>
      </c>
      <c r="W584" s="2">
        <v>1229714.48652694</v>
      </c>
      <c r="X584" s="2">
        <v>1377076.9663173601</v>
      </c>
      <c r="Y584" s="2">
        <v>1529520.9109281399</v>
      </c>
      <c r="Z584" s="2">
        <v>1687046.3203592801</v>
      </c>
      <c r="AA584" s="2">
        <v>8476918754.7470102</v>
      </c>
      <c r="AB584" s="2">
        <v>9800264948.8805904</v>
      </c>
      <c r="AC584" s="2">
        <v>11214816186.9736</v>
      </c>
      <c r="AD584" s="2">
        <v>12734208956.4897</v>
      </c>
      <c r="AE584" s="2">
        <v>14469542277.648701</v>
      </c>
      <c r="AF584" s="2">
        <v>16319431861.174101</v>
      </c>
      <c r="AG584" s="2">
        <v>18304320586.197201</v>
      </c>
      <c r="AH584" s="1">
        <f>(Table1[[#This Row],[2050_BUILDINGS]]/Table1[[#This Row],[2020_BUILDINGS]])-1</f>
        <v>0.99073720260163056</v>
      </c>
      <c r="AI584" s="1">
        <f>(Table1[[#This Row],[2050_DWELLINGS]]/Table1[[#This Row],[2020_DWELLINGS]])-1</f>
        <v>1.0097350027699266</v>
      </c>
      <c r="AJ584" s="1">
        <f>(Table1[[#This Row],[2050_OCCUPANTS]]/Table1[[#This Row],[2020_OCCUPANTS]])-1</f>
        <v>0.98802395209580918</v>
      </c>
      <c r="AK584" s="1">
        <f>(Table1[[#This Row],[2050_TOTAL_REPL_COST_USD]]/Table1[[#This Row],[2020_TOTAL_REPL_COST_USD]])-1</f>
        <v>1.1593129668662825</v>
      </c>
      <c r="AL584"/>
      <c r="AM584"/>
    </row>
    <row r="585" spans="1:39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235508.98096101999</v>
      </c>
      <c r="G585" s="2">
        <v>269358.27403658303</v>
      </c>
      <c r="H585" s="2">
        <v>304637.76223987702</v>
      </c>
      <c r="I585" s="2">
        <v>341359.13178275299</v>
      </c>
      <c r="J585" s="2">
        <v>382355.57478911598</v>
      </c>
      <c r="K585" s="2">
        <v>424836.85174936999</v>
      </c>
      <c r="L585" s="2">
        <v>468836.48994590202</v>
      </c>
      <c r="M585" s="2">
        <v>254111.69648959499</v>
      </c>
      <c r="N585" s="2">
        <v>291070.94514424697</v>
      </c>
      <c r="O585" s="2">
        <v>329705.79829838901</v>
      </c>
      <c r="P585" s="2">
        <v>370064.05148646003</v>
      </c>
      <c r="Q585" s="2">
        <v>415218.77863790601</v>
      </c>
      <c r="R585" s="2">
        <v>462082.26126221998</v>
      </c>
      <c r="S585" s="2">
        <v>510697.171048388</v>
      </c>
      <c r="T585" s="2">
        <v>2196880.4999999902</v>
      </c>
      <c r="U585" s="2">
        <v>2512599.85329341</v>
      </c>
      <c r="V585" s="2">
        <v>2841474.1796407099</v>
      </c>
      <c r="W585" s="2">
        <v>3183503.4790419098</v>
      </c>
      <c r="X585" s="2">
        <v>3564997.6976047899</v>
      </c>
      <c r="Y585" s="2">
        <v>3959646.88922155</v>
      </c>
      <c r="Z585" s="2">
        <v>4367451.0538922101</v>
      </c>
      <c r="AA585" s="2">
        <v>21945175602.110298</v>
      </c>
      <c r="AB585" s="2">
        <v>25371074263.269798</v>
      </c>
      <c r="AC585" s="2">
        <v>29033085922.960602</v>
      </c>
      <c r="AD585" s="2">
        <v>32966512926.367199</v>
      </c>
      <c r="AE585" s="2">
        <v>37458970098.934097</v>
      </c>
      <c r="AF585" s="2">
        <v>42247992257.751602</v>
      </c>
      <c r="AG585" s="2">
        <v>47386502237.794502</v>
      </c>
      <c r="AH585" s="1">
        <f>(Table1[[#This Row],[2050_BUILDINGS]]/Table1[[#This Row],[2020_BUILDINGS]])-1</f>
        <v>0.99073720260163234</v>
      </c>
      <c r="AI585" s="1">
        <f>(Table1[[#This Row],[2050_DWELLINGS]]/Table1[[#This Row],[2020_DWELLINGS]])-1</f>
        <v>1.0097350027699306</v>
      </c>
      <c r="AJ585" s="1">
        <f>(Table1[[#This Row],[2050_OCCUPANTS]]/Table1[[#This Row],[2020_OCCUPANTS]])-1</f>
        <v>0.98802395209581473</v>
      </c>
      <c r="AK585" s="1">
        <f>(Table1[[#This Row],[2050_TOTAL_REPL_COST_USD]]/Table1[[#This Row],[2020_TOTAL_REPL_COST_USD]])-1</f>
        <v>1.1593129668662896</v>
      </c>
      <c r="AL585"/>
      <c r="AM585"/>
    </row>
    <row r="586" spans="1:39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72481.080937319799</v>
      </c>
      <c r="G586" s="2">
        <v>82898.659668582797</v>
      </c>
      <c r="H586" s="2">
        <v>93756.400335013896</v>
      </c>
      <c r="I586" s="2">
        <v>105057.89952670199</v>
      </c>
      <c r="J586" s="2">
        <v>117675.11052036</v>
      </c>
      <c r="K586" s="2">
        <v>130749.299288501</v>
      </c>
      <c r="L586" s="2">
        <v>144290.784306702</v>
      </c>
      <c r="M586" s="2">
        <v>78206.318779114794</v>
      </c>
      <c r="N586" s="2">
        <v>89581.028491623496</v>
      </c>
      <c r="O586" s="2">
        <v>101471.428199694</v>
      </c>
      <c r="P586" s="2">
        <v>113892.227626861</v>
      </c>
      <c r="Q586" s="2">
        <v>127789.206926806</v>
      </c>
      <c r="R586" s="2">
        <v>142212.07888369201</v>
      </c>
      <c r="S586" s="2">
        <v>157173.97628817</v>
      </c>
      <c r="T586" s="2">
        <v>676119.75</v>
      </c>
      <c r="U586" s="2">
        <v>773286.66017964005</v>
      </c>
      <c r="V586" s="2">
        <v>874502.19161676604</v>
      </c>
      <c r="W586" s="2">
        <v>979766.34431137703</v>
      </c>
      <c r="X586" s="2">
        <v>1097176.36077844</v>
      </c>
      <c r="Y586" s="2">
        <v>1218634.99850299</v>
      </c>
      <c r="Z586" s="2">
        <v>1344142.25748503</v>
      </c>
      <c r="AA586" s="2">
        <v>6753925232.5308304</v>
      </c>
      <c r="AB586" s="2">
        <v>7808291979.5197897</v>
      </c>
      <c r="AC586" s="2">
        <v>8935325702.0400791</v>
      </c>
      <c r="AD586" s="2">
        <v>10145891175.3039</v>
      </c>
      <c r="AE586" s="2">
        <v>11528505760.121599</v>
      </c>
      <c r="AF586" s="2">
        <v>13002392239.0466</v>
      </c>
      <c r="AG586" s="2">
        <v>14583838331.849199</v>
      </c>
      <c r="AH586" s="1">
        <f>(Table1[[#This Row],[2050_BUILDINGS]]/Table1[[#This Row],[2020_BUILDINGS]])-1</f>
        <v>0.99073720260162523</v>
      </c>
      <c r="AI586" s="1">
        <f>(Table1[[#This Row],[2050_DWELLINGS]]/Table1[[#This Row],[2020_DWELLINGS]])-1</f>
        <v>1.0097350027699261</v>
      </c>
      <c r="AJ586" s="1">
        <f>(Table1[[#This Row],[2050_OCCUPANTS]]/Table1[[#This Row],[2020_OCCUPANTS]])-1</f>
        <v>0.98802395209580851</v>
      </c>
      <c r="AK586" s="1">
        <f>(Table1[[#This Row],[2050_TOTAL_REPL_COST_USD]]/Table1[[#This Row],[2020_TOTAL_REPL_COST_USD]])-1</f>
        <v>1.1593129668662834</v>
      </c>
      <c r="AL586"/>
      <c r="AM586"/>
    </row>
    <row r="587" spans="1:39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199376.52644881199</v>
      </c>
      <c r="G587" s="2">
        <v>228032.56516383099</v>
      </c>
      <c r="H587" s="2">
        <v>257899.37442164301</v>
      </c>
      <c r="I587" s="2">
        <v>288986.847502399</v>
      </c>
      <c r="J587" s="2">
        <v>323693.50017446099</v>
      </c>
      <c r="K587" s="2">
        <v>359657.17937210202</v>
      </c>
      <c r="L587" s="2">
        <v>396906.26852713898</v>
      </c>
      <c r="M587" s="2">
        <v>215125.16070245299</v>
      </c>
      <c r="N587" s="2">
        <v>246414.016808293</v>
      </c>
      <c r="O587" s="2">
        <v>279121.40142819402</v>
      </c>
      <c r="P587" s="2">
        <v>313287.77717040299</v>
      </c>
      <c r="Q587" s="2">
        <v>351514.738263192</v>
      </c>
      <c r="R587" s="2">
        <v>391188.29272724298</v>
      </c>
      <c r="S587" s="2">
        <v>432344.565440226</v>
      </c>
      <c r="T587" s="2">
        <v>1859828.875</v>
      </c>
      <c r="U587" s="2">
        <v>2127109.6714071799</v>
      </c>
      <c r="V587" s="2">
        <v>2405527.1676646699</v>
      </c>
      <c r="W587" s="2">
        <v>2695081.36377245</v>
      </c>
      <c r="X587" s="2">
        <v>3018045.6594311302</v>
      </c>
      <c r="Y587" s="2">
        <v>3352146.6549401199</v>
      </c>
      <c r="Z587" s="2">
        <v>3697384.3502993998</v>
      </c>
      <c r="AA587" s="2">
        <v>18578284641.222099</v>
      </c>
      <c r="AB587" s="2">
        <v>21478572232.125801</v>
      </c>
      <c r="AC587" s="2">
        <v>24578747696.9631</v>
      </c>
      <c r="AD587" s="2">
        <v>27908697195.190399</v>
      </c>
      <c r="AE587" s="2">
        <v>31711908871.583698</v>
      </c>
      <c r="AF587" s="2">
        <v>35766185694.553101</v>
      </c>
      <c r="AG587" s="2">
        <v>40116330927.923698</v>
      </c>
      <c r="AH587" s="1">
        <f>(Table1[[#This Row],[2050_BUILDINGS]]/Table1[[#This Row],[2020_BUILDINGS]])-1</f>
        <v>0.99073720260163567</v>
      </c>
      <c r="AI587" s="1">
        <f>(Table1[[#This Row],[2050_DWELLINGS]]/Table1[[#This Row],[2020_DWELLINGS]])-1</f>
        <v>1.0097350027699301</v>
      </c>
      <c r="AJ587" s="1">
        <f>(Table1[[#This Row],[2050_OCCUPANTS]]/Table1[[#This Row],[2020_OCCUPANTS]])-1</f>
        <v>0.98802395209580762</v>
      </c>
      <c r="AK587" s="1">
        <f>(Table1[[#This Row],[2050_TOTAL_REPL_COST_USD]]/Table1[[#This Row],[2020_TOTAL_REPL_COST_USD]])-1</f>
        <v>1.1593129668662887</v>
      </c>
      <c r="AL587"/>
      <c r="AM587"/>
    </row>
    <row r="588" spans="1:39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95983.424774233805</v>
      </c>
      <c r="G588" s="2">
        <v>109778.954194477</v>
      </c>
      <c r="H588" s="2">
        <v>124157.370203142</v>
      </c>
      <c r="I588" s="2">
        <v>139123.43560218901</v>
      </c>
      <c r="J588" s="2">
        <v>155831.83876904601</v>
      </c>
      <c r="K588" s="2">
        <v>173145.39698151499</v>
      </c>
      <c r="L588" s="2">
        <v>191077.77453118199</v>
      </c>
      <c r="M588" s="2">
        <v>103565.098896585</v>
      </c>
      <c r="N588" s="2">
        <v>118628.11368472601</v>
      </c>
      <c r="O588" s="2">
        <v>134374.03346346301</v>
      </c>
      <c r="P588" s="2">
        <v>150822.337655896</v>
      </c>
      <c r="Q588" s="2">
        <v>169225.480241185</v>
      </c>
      <c r="R588" s="2">
        <v>188325.03874113801</v>
      </c>
      <c r="S588" s="2">
        <v>208138.404317796</v>
      </c>
      <c r="T588" s="2">
        <v>895354.87499999895</v>
      </c>
      <c r="U588" s="2">
        <v>1024028.62949101</v>
      </c>
      <c r="V588" s="2">
        <v>1158063.7904191599</v>
      </c>
      <c r="W588" s="2">
        <v>1297460.35778443</v>
      </c>
      <c r="X588" s="2">
        <v>1452941.14446107</v>
      </c>
      <c r="Y588" s="2">
        <v>1613783.3375748501</v>
      </c>
      <c r="Z588" s="2">
        <v>1779986.9371257401</v>
      </c>
      <c r="AA588" s="2">
        <v>8943918414.3518791</v>
      </c>
      <c r="AB588" s="2">
        <v>10340168719.0567</v>
      </c>
      <c r="AC588" s="2">
        <v>11832648620.358101</v>
      </c>
      <c r="AD588" s="2">
        <v>13435745849.796301</v>
      </c>
      <c r="AE588" s="2">
        <v>15266679953.943701</v>
      </c>
      <c r="AF588" s="2">
        <v>17218481308.810398</v>
      </c>
      <c r="AG588" s="2">
        <v>19312719006.704102</v>
      </c>
      <c r="AH588" s="1">
        <f>(Table1[[#This Row],[2050_BUILDINGS]]/Table1[[#This Row],[2020_BUILDINGS]])-1</f>
        <v>0.9907372026016279</v>
      </c>
      <c r="AI588" s="1">
        <f>(Table1[[#This Row],[2050_DWELLINGS]]/Table1[[#This Row],[2020_DWELLINGS]])-1</f>
        <v>1.009735002769927</v>
      </c>
      <c r="AJ588" s="1">
        <f>(Table1[[#This Row],[2050_OCCUPANTS]]/Table1[[#This Row],[2020_OCCUPANTS]])-1</f>
        <v>0.98802395209580141</v>
      </c>
      <c r="AK588" s="1">
        <f>(Table1[[#This Row],[2050_TOTAL_REPL_COST_USD]]/Table1[[#This Row],[2020_TOTAL_REPL_COST_USD]])-1</f>
        <v>1.1593129668662789</v>
      </c>
      <c r="AL588"/>
      <c r="AM588"/>
    </row>
    <row r="589" spans="1:39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75660.276718166904</v>
      </c>
      <c r="G589" s="2">
        <v>86534.795687086007</v>
      </c>
      <c r="H589" s="2">
        <v>97868.783159854094</v>
      </c>
      <c r="I589" s="2">
        <v>109665.993481714</v>
      </c>
      <c r="J589" s="2">
        <v>122836.625912225</v>
      </c>
      <c r="K589" s="2">
        <v>136484.28026934699</v>
      </c>
      <c r="L589" s="2">
        <v>150619.727621989</v>
      </c>
      <c r="M589" s="2">
        <v>81636.637359947796</v>
      </c>
      <c r="N589" s="2">
        <v>93510.269393408598</v>
      </c>
      <c r="O589" s="2">
        <v>105922.210834792</v>
      </c>
      <c r="P589" s="2">
        <v>118887.81661174</v>
      </c>
      <c r="Q589" s="2">
        <v>133394.35108643601</v>
      </c>
      <c r="R589" s="2">
        <v>148449.845143877</v>
      </c>
      <c r="S589" s="2">
        <v>164068.00761072201</v>
      </c>
      <c r="T589" s="2">
        <v>705776</v>
      </c>
      <c r="U589" s="2">
        <v>807204.88622754498</v>
      </c>
      <c r="V589" s="2">
        <v>912859.97604790295</v>
      </c>
      <c r="W589" s="2">
        <v>1022741.26946107</v>
      </c>
      <c r="X589" s="2">
        <v>1145301.1736526899</v>
      </c>
      <c r="Y589" s="2">
        <v>1272087.2814371199</v>
      </c>
      <c r="Z589" s="2">
        <v>1403099.5928143701</v>
      </c>
      <c r="AA589" s="2">
        <v>7050168753.26402</v>
      </c>
      <c r="AB589" s="2">
        <v>8150782579.7686996</v>
      </c>
      <c r="AC589" s="2">
        <v>9327250731.3727207</v>
      </c>
      <c r="AD589" s="2">
        <v>10590914538.646799</v>
      </c>
      <c r="AE589" s="2">
        <v>12034173948.262199</v>
      </c>
      <c r="AF589" s="2">
        <v>13572708658.3484</v>
      </c>
      <c r="AG589" s="2">
        <v>15223520807.518499</v>
      </c>
      <c r="AH589" s="1">
        <f>(Table1[[#This Row],[2050_BUILDINGS]]/Table1[[#This Row],[2020_BUILDINGS]])-1</f>
        <v>0.99073720260163256</v>
      </c>
      <c r="AI589" s="1">
        <f>(Table1[[#This Row],[2050_DWELLINGS]]/Table1[[#This Row],[2020_DWELLINGS]])-1</f>
        <v>1.0097350027699243</v>
      </c>
      <c r="AJ589" s="1">
        <f>(Table1[[#This Row],[2050_OCCUPANTS]]/Table1[[#This Row],[2020_OCCUPANTS]])-1</f>
        <v>0.98802395209580673</v>
      </c>
      <c r="AK589" s="1">
        <f>(Table1[[#This Row],[2050_TOTAL_REPL_COST_USD]]/Table1[[#This Row],[2020_TOTAL_REPL_COST_USD]])-1</f>
        <v>1.1593129668662838</v>
      </c>
      <c r="AL589"/>
      <c r="AM589"/>
    </row>
    <row r="590" spans="1:39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127555.833821173</v>
      </c>
      <c r="G590" s="2">
        <v>145889.21025926899</v>
      </c>
      <c r="H590" s="2">
        <v>164997.20570042901</v>
      </c>
      <c r="I590" s="2">
        <v>184886.149603898</v>
      </c>
      <c r="J590" s="2">
        <v>207090.54898620601</v>
      </c>
      <c r="K590" s="2">
        <v>230099.16072721701</v>
      </c>
      <c r="L590" s="2">
        <v>253930.14379668099</v>
      </c>
      <c r="M590" s="2">
        <v>137631.393916175</v>
      </c>
      <c r="N590" s="2">
        <v>157649.177358279</v>
      </c>
      <c r="O590" s="2">
        <v>178574.49786421299</v>
      </c>
      <c r="P590" s="2">
        <v>200433.24234165699</v>
      </c>
      <c r="Q590" s="2">
        <v>224889.84204017799</v>
      </c>
      <c r="R590" s="2">
        <v>250271.933956655</v>
      </c>
      <c r="S590" s="2">
        <v>276602.62983335397</v>
      </c>
      <c r="T590" s="2">
        <v>1189869.37499999</v>
      </c>
      <c r="U590" s="2">
        <v>1360868.5666167601</v>
      </c>
      <c r="V590" s="2">
        <v>1538992.72455089</v>
      </c>
      <c r="W590" s="2">
        <v>1724241.84880239</v>
      </c>
      <c r="X590" s="2">
        <v>1930865.87200598</v>
      </c>
      <c r="Y590" s="2">
        <v>2144614.86152694</v>
      </c>
      <c r="Z590" s="2">
        <v>2365488.8173652599</v>
      </c>
      <c r="AA590" s="2">
        <v>11885895649.739799</v>
      </c>
      <c r="AB590" s="2">
        <v>13741423020.831301</v>
      </c>
      <c r="AC590" s="2">
        <v>15724833372.3543</v>
      </c>
      <c r="AD590" s="2">
        <v>17855247079.495701</v>
      </c>
      <c r="AE590" s="2">
        <v>20288441423.992901</v>
      </c>
      <c r="AF590" s="2">
        <v>22882260615.784801</v>
      </c>
      <c r="AG590" s="2">
        <v>25665368599.3027</v>
      </c>
      <c r="AH590" s="1">
        <f>(Table1[[#This Row],[2050_BUILDINGS]]/Table1[[#This Row],[2020_BUILDINGS]])-1</f>
        <v>0.99073720260163523</v>
      </c>
      <c r="AI590" s="1">
        <f>(Table1[[#This Row],[2050_DWELLINGS]]/Table1[[#This Row],[2020_DWELLINGS]])-1</f>
        <v>1.009735002769935</v>
      </c>
      <c r="AJ590" s="1">
        <f>(Table1[[#This Row],[2050_OCCUPANTS]]/Table1[[#This Row],[2020_OCCUPANTS]])-1</f>
        <v>0.98802395209581695</v>
      </c>
      <c r="AK590" s="1">
        <f>(Table1[[#This Row],[2050_TOTAL_REPL_COST_USD]]/Table1[[#This Row],[2020_TOTAL_REPL_COST_USD]])-1</f>
        <v>1.1593129668662834</v>
      </c>
      <c r="AL590"/>
      <c r="AM590"/>
    </row>
    <row r="591" spans="1:39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20126.091518426299</v>
      </c>
      <c r="G591" s="2">
        <v>23018.779378961</v>
      </c>
      <c r="H591" s="2">
        <v>26033.6886423162</v>
      </c>
      <c r="I591" s="2">
        <v>29171.817987048998</v>
      </c>
      <c r="J591" s="2">
        <v>32675.285924913202</v>
      </c>
      <c r="K591" s="2">
        <v>36305.644582289402</v>
      </c>
      <c r="L591" s="2">
        <v>40065.759128696503</v>
      </c>
      <c r="M591" s="2">
        <v>21715.839619291</v>
      </c>
      <c r="N591" s="2">
        <v>24874.297601829399</v>
      </c>
      <c r="O591" s="2">
        <v>28175.949144833299</v>
      </c>
      <c r="P591" s="2">
        <v>31624.8787519865</v>
      </c>
      <c r="Q591" s="2">
        <v>35483.704718754998</v>
      </c>
      <c r="R591" s="2">
        <v>39488.557256948603</v>
      </c>
      <c r="S591" s="2">
        <v>43643.082997427198</v>
      </c>
      <c r="T591" s="2">
        <v>187740.68749999901</v>
      </c>
      <c r="U591" s="2">
        <v>214721.38510479001</v>
      </c>
      <c r="V591" s="2">
        <v>242826.278443113</v>
      </c>
      <c r="W591" s="2">
        <v>272055.36751497001</v>
      </c>
      <c r="X591" s="2">
        <v>304657.04378742498</v>
      </c>
      <c r="Y591" s="2">
        <v>338382.91579341301</v>
      </c>
      <c r="Z591" s="2">
        <v>373232.98353293398</v>
      </c>
      <c r="AA591" s="2">
        <v>1875387557.4244599</v>
      </c>
      <c r="AB591" s="2">
        <v>2168157496.4135799</v>
      </c>
      <c r="AC591" s="2">
        <v>2481105144.9649601</v>
      </c>
      <c r="AD591" s="2">
        <v>2817247365.6504402</v>
      </c>
      <c r="AE591" s="2">
        <v>3201163103.5078301</v>
      </c>
      <c r="AF591" s="2">
        <v>3610422647.9159698</v>
      </c>
      <c r="AG591" s="2">
        <v>4049548670.6463199</v>
      </c>
      <c r="AH591" s="1">
        <f>(Table1[[#This Row],[2050_BUILDINGS]]/Table1[[#This Row],[2020_BUILDINGS]])-1</f>
        <v>0.990737202601637</v>
      </c>
      <c r="AI591" s="1">
        <f>(Table1[[#This Row],[2050_DWELLINGS]]/Table1[[#This Row],[2020_DWELLINGS]])-1</f>
        <v>1.0097350027699319</v>
      </c>
      <c r="AJ591" s="1">
        <f>(Table1[[#This Row],[2050_OCCUPANTS]]/Table1[[#This Row],[2020_OCCUPANTS]])-1</f>
        <v>0.98802395209581806</v>
      </c>
      <c r="AK591" s="1">
        <f>(Table1[[#This Row],[2050_TOTAL_REPL_COST_USD]]/Table1[[#This Row],[2020_TOTAL_REPL_COST_USD]])-1</f>
        <v>1.1593129668662816</v>
      </c>
      <c r="AL591"/>
      <c r="AM591"/>
    </row>
    <row r="592" spans="1:39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88188.572727315302</v>
      </c>
      <c r="G592" s="2">
        <v>100863.761724276</v>
      </c>
      <c r="H592" s="2">
        <v>114074.500858311</v>
      </c>
      <c r="I592" s="2">
        <v>127825.16614234399</v>
      </c>
      <c r="J592" s="2">
        <v>143176.67325207201</v>
      </c>
      <c r="K592" s="2">
        <v>159084.190525813</v>
      </c>
      <c r="L592" s="2">
        <v>175560.27257260599</v>
      </c>
      <c r="M592" s="2">
        <v>95154.536083034996</v>
      </c>
      <c r="N592" s="2">
        <v>108994.277457769</v>
      </c>
      <c r="O592" s="2">
        <v>123461.464837587</v>
      </c>
      <c r="P592" s="2">
        <v>138573.99571390499</v>
      </c>
      <c r="Q592" s="2">
        <v>155482.61178080799</v>
      </c>
      <c r="R592" s="2">
        <v>173031.087549355</v>
      </c>
      <c r="S592" s="2">
        <v>191235.40183840899</v>
      </c>
      <c r="T592" s="2">
        <v>822642.74999999895</v>
      </c>
      <c r="U592" s="2">
        <v>940866.85778443096</v>
      </c>
      <c r="V592" s="2">
        <v>1064016.9700598801</v>
      </c>
      <c r="W592" s="2">
        <v>1192093.0868263401</v>
      </c>
      <c r="X592" s="2">
        <v>1334947.2170658601</v>
      </c>
      <c r="Y592" s="2">
        <v>1482727.3517964</v>
      </c>
      <c r="Z592" s="2">
        <v>1635433.49101796</v>
      </c>
      <c r="AA592" s="2">
        <v>8217579247.7346802</v>
      </c>
      <c r="AB592" s="2">
        <v>9500439510.6563606</v>
      </c>
      <c r="AC592" s="2">
        <v>10871714526.416201</v>
      </c>
      <c r="AD592" s="2">
        <v>12344623593.1619</v>
      </c>
      <c r="AE592" s="2">
        <v>14026866811.5334</v>
      </c>
      <c r="AF592" s="2">
        <v>15820161603.189301</v>
      </c>
      <c r="AG592" s="2">
        <v>17744325425.884701</v>
      </c>
      <c r="AH592" s="1">
        <f>(Table1[[#This Row],[2050_BUILDINGS]]/Table1[[#This Row],[2020_BUILDINGS]])-1</f>
        <v>0.99073720260162901</v>
      </c>
      <c r="AI592" s="1">
        <f>(Table1[[#This Row],[2050_DWELLINGS]]/Table1[[#This Row],[2020_DWELLINGS]])-1</f>
        <v>1.0097350027699221</v>
      </c>
      <c r="AJ592" s="1">
        <f>(Table1[[#This Row],[2050_OCCUPANTS]]/Table1[[#This Row],[2020_OCCUPANTS]])-1</f>
        <v>0.98802395209580607</v>
      </c>
      <c r="AK592" s="1">
        <f>(Table1[[#This Row],[2050_TOTAL_REPL_COST_USD]]/Table1[[#This Row],[2020_TOTAL_REPL_COST_USD]])-1</f>
        <v>1.1593129668662745</v>
      </c>
      <c r="AL592"/>
      <c r="AM592"/>
    </row>
    <row r="593" spans="1:39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117681.64703155401</v>
      </c>
      <c r="G593" s="2">
        <v>134595.82390808401</v>
      </c>
      <c r="H593" s="2">
        <v>152224.65598596199</v>
      </c>
      <c r="I593" s="2">
        <v>170573.98275654201</v>
      </c>
      <c r="J593" s="2">
        <v>191059.52396918301</v>
      </c>
      <c r="K593" s="2">
        <v>212287.02289634099</v>
      </c>
      <c r="L593" s="2">
        <v>234273.23280914899</v>
      </c>
      <c r="M593" s="2">
        <v>126977.250934764</v>
      </c>
      <c r="N593" s="2">
        <v>145445.44368469599</v>
      </c>
      <c r="O593" s="2">
        <v>164750.92041619401</v>
      </c>
      <c r="P593" s="2">
        <v>184917.56411321199</v>
      </c>
      <c r="Q593" s="2">
        <v>207480.961231906</v>
      </c>
      <c r="R593" s="2">
        <v>230898.20756518599</v>
      </c>
      <c r="S593" s="2">
        <v>255190.625759096</v>
      </c>
      <c r="T593" s="2">
        <v>1097760.75</v>
      </c>
      <c r="U593" s="2">
        <v>1255522.7739520899</v>
      </c>
      <c r="V593" s="2">
        <v>1419858.2155688601</v>
      </c>
      <c r="W593" s="2">
        <v>1590767.0748502901</v>
      </c>
      <c r="X593" s="2">
        <v>1781396.1871257401</v>
      </c>
      <c r="Y593" s="2">
        <v>1978598.7170658601</v>
      </c>
      <c r="Z593" s="2">
        <v>2182374.6646706602</v>
      </c>
      <c r="AA593" s="2">
        <v>10965800109.680201</v>
      </c>
      <c r="AB593" s="2">
        <v>12677689802.223101</v>
      </c>
      <c r="AC593" s="2">
        <v>14507562963.7586</v>
      </c>
      <c r="AD593" s="2">
        <v>16473059847.785801</v>
      </c>
      <c r="AE593" s="2">
        <v>18717898907.124599</v>
      </c>
      <c r="AF593" s="2">
        <v>21110928731.382301</v>
      </c>
      <c r="AG593" s="2">
        <v>23678594368.896198</v>
      </c>
      <c r="AH593" s="1">
        <f>(Table1[[#This Row],[2050_BUILDINGS]]/Table1[[#This Row],[2020_BUILDINGS]])-1</f>
        <v>0.99073720260163634</v>
      </c>
      <c r="AI593" s="1">
        <f>(Table1[[#This Row],[2050_DWELLINGS]]/Table1[[#This Row],[2020_DWELLINGS]])-1</f>
        <v>1.0097350027699297</v>
      </c>
      <c r="AJ593" s="1">
        <f>(Table1[[#This Row],[2050_OCCUPANTS]]/Table1[[#This Row],[2020_OCCUPANTS]])-1</f>
        <v>0.98802395209580962</v>
      </c>
      <c r="AK593" s="1">
        <f>(Table1[[#This Row],[2050_TOTAL_REPL_COST_USD]]/Table1[[#This Row],[2020_TOTAL_REPL_COST_USD]])-1</f>
        <v>1.159312966866286</v>
      </c>
      <c r="AL593"/>
      <c r="AM593"/>
    </row>
    <row r="594" spans="1:39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74468.423355317893</v>
      </c>
      <c r="G594" s="2">
        <v>85171.639329262398</v>
      </c>
      <c r="H594" s="2">
        <v>96327.085939243698</v>
      </c>
      <c r="I594" s="2">
        <v>107938.45838944599</v>
      </c>
      <c r="J594" s="2">
        <v>120901.617846899</v>
      </c>
      <c r="K594" s="2">
        <v>134334.284849413</v>
      </c>
      <c r="L594" s="2">
        <v>148247.06079251901</v>
      </c>
      <c r="M594" s="2">
        <v>80350.640202792696</v>
      </c>
      <c r="N594" s="2">
        <v>92037.230516580807</v>
      </c>
      <c r="O594" s="2">
        <v>104253.65041366</v>
      </c>
      <c r="P594" s="2">
        <v>117015.012940161</v>
      </c>
      <c r="Q594" s="2">
        <v>131293.03038258001</v>
      </c>
      <c r="R594" s="2">
        <v>146111.35981414199</v>
      </c>
      <c r="S594" s="2">
        <v>161483.49411052401</v>
      </c>
      <c r="T594" s="2">
        <v>694658.12499999895</v>
      </c>
      <c r="U594" s="2">
        <v>794489.23278443096</v>
      </c>
      <c r="V594" s="2">
        <v>898479.97005988006</v>
      </c>
      <c r="W594" s="2">
        <v>1006630.3368263399</v>
      </c>
      <c r="X594" s="2">
        <v>1127259.5920658601</v>
      </c>
      <c r="Y594" s="2">
        <v>1252048.4767964</v>
      </c>
      <c r="Z594" s="2">
        <v>1380996.99101796</v>
      </c>
      <c r="AA594" s="2">
        <v>6939109585.8685598</v>
      </c>
      <c r="AB594" s="2">
        <v>8022385776.9955101</v>
      </c>
      <c r="AC594" s="2">
        <v>9180321383.07374</v>
      </c>
      <c r="AD594" s="2">
        <v>10424079078.1376</v>
      </c>
      <c r="AE594" s="2">
        <v>11844603260.5581</v>
      </c>
      <c r="AF594" s="2">
        <v>13358901900.5741</v>
      </c>
      <c r="AG594" s="2">
        <v>14983709307.2721</v>
      </c>
      <c r="AH594" s="1">
        <f>(Table1[[#This Row],[2050_BUILDINGS]]/Table1[[#This Row],[2020_BUILDINGS]])-1</f>
        <v>0.99073720260162434</v>
      </c>
      <c r="AI594" s="1">
        <f>(Table1[[#This Row],[2050_DWELLINGS]]/Table1[[#This Row],[2020_DWELLINGS]])-1</f>
        <v>1.009735002769915</v>
      </c>
      <c r="AJ594" s="1">
        <f>(Table1[[#This Row],[2050_OCCUPANTS]]/Table1[[#This Row],[2020_OCCUPANTS]])-1</f>
        <v>0.98802395209580562</v>
      </c>
      <c r="AK594" s="1">
        <f>(Table1[[#This Row],[2050_TOTAL_REPL_COST_USD]]/Table1[[#This Row],[2020_TOTAL_REPL_COST_USD]])-1</f>
        <v>1.1593129668662825</v>
      </c>
      <c r="AL594"/>
      <c r="AM594"/>
    </row>
    <row r="595" spans="1:39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305805.209082797</v>
      </c>
      <c r="G595" s="2">
        <v>337393.40748097701</v>
      </c>
      <c r="H595" s="2">
        <v>369364.08545737399</v>
      </c>
      <c r="I595" s="2">
        <v>401796.84947806702</v>
      </c>
      <c r="J595" s="2">
        <v>432526.98789383302</v>
      </c>
      <c r="K595" s="2">
        <v>467168.99367667298</v>
      </c>
      <c r="L595" s="2">
        <v>494363.98121509899</v>
      </c>
      <c r="M595" s="2">
        <v>318961.23520514299</v>
      </c>
      <c r="N595" s="2">
        <v>352124.20300404902</v>
      </c>
      <c r="O595" s="2">
        <v>385734.918068044</v>
      </c>
      <c r="P595" s="2">
        <v>419823.80444747902</v>
      </c>
      <c r="Q595" s="2">
        <v>452024.50399246998</v>
      </c>
      <c r="R595" s="2">
        <v>488352.24365491502</v>
      </c>
      <c r="S595" s="2">
        <v>516816.97349463898</v>
      </c>
      <c r="T595" s="2">
        <v>1832901.74999999</v>
      </c>
      <c r="U595" s="2">
        <v>2023541.9069548801</v>
      </c>
      <c r="V595" s="2">
        <v>2216478.93327067</v>
      </c>
      <c r="W595" s="2">
        <v>2411712.8289473602</v>
      </c>
      <c r="X595" s="2">
        <v>2595462.37781954</v>
      </c>
      <c r="Y595" s="2">
        <v>2802180.6203007498</v>
      </c>
      <c r="Z595" s="2">
        <v>2962961.4755639099</v>
      </c>
      <c r="AA595" s="2">
        <v>17383930522.927101</v>
      </c>
      <c r="AB595" s="2">
        <v>19306355629.217999</v>
      </c>
      <c r="AC595" s="2">
        <v>21309270599.032398</v>
      </c>
      <c r="AD595" s="2">
        <v>23467261409.158699</v>
      </c>
      <c r="AE595" s="2">
        <v>25717625707.053001</v>
      </c>
      <c r="AF595" s="2">
        <v>28307985457.7728</v>
      </c>
      <c r="AG595" s="2">
        <v>30616861419.280701</v>
      </c>
      <c r="AH595" s="1">
        <f>(Table1[[#This Row],[2050_BUILDINGS]]/Table1[[#This Row],[2020_BUILDINGS]])-1</f>
        <v>0.6165976462528131</v>
      </c>
      <c r="AI595" s="1">
        <f>(Table1[[#This Row],[2050_DWELLINGS]]/Table1[[#This Row],[2020_DWELLINGS]])-1</f>
        <v>0.62031280435142278</v>
      </c>
      <c r="AJ595" s="1">
        <f>(Table1[[#This Row],[2050_OCCUPANTS]]/Table1[[#This Row],[2020_OCCUPANTS]])-1</f>
        <v>0.61654135338346761</v>
      </c>
      <c r="AK595" s="1">
        <f>(Table1[[#This Row],[2050_TOTAL_REPL_COST_USD]]/Table1[[#This Row],[2020_TOTAL_REPL_COST_USD]])-1</f>
        <v>0.76121627838428818</v>
      </c>
      <c r="AL595"/>
      <c r="AM595"/>
    </row>
    <row r="596" spans="1:39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290543.61836101802</v>
      </c>
      <c r="G596" s="2">
        <v>320555.36828391702</v>
      </c>
      <c r="H596" s="2">
        <v>350930.509664201</v>
      </c>
      <c r="I596" s="2">
        <v>381744.67610788002</v>
      </c>
      <c r="J596" s="2">
        <v>410941.18860297598</v>
      </c>
      <c r="K596" s="2">
        <v>443854.341840679</v>
      </c>
      <c r="L596" s="2">
        <v>469692.12957619701</v>
      </c>
      <c r="M596" s="2">
        <v>303043.07657594798</v>
      </c>
      <c r="N596" s="2">
        <v>334551.00506671303</v>
      </c>
      <c r="O596" s="2">
        <v>366484.335436341</v>
      </c>
      <c r="P596" s="2">
        <v>398871.97338497097</v>
      </c>
      <c r="Q596" s="2">
        <v>429465.65682031302</v>
      </c>
      <c r="R596" s="2">
        <v>463980.415283915</v>
      </c>
      <c r="S596" s="2">
        <v>491024.57724605798</v>
      </c>
      <c r="T596" s="2">
        <v>1741428.49999999</v>
      </c>
      <c r="U596" s="2">
        <v>1922554.5219298201</v>
      </c>
      <c r="V596" s="2">
        <v>2105862.7850877098</v>
      </c>
      <c r="W596" s="2">
        <v>2291353.2894736798</v>
      </c>
      <c r="X596" s="2">
        <v>2465932.5877192901</v>
      </c>
      <c r="Y596" s="2">
        <v>2662334.2982456102</v>
      </c>
      <c r="Z596" s="2">
        <v>2815091.1842105198</v>
      </c>
      <c r="AA596" s="2">
        <v>16516363768.349899</v>
      </c>
      <c r="AB596" s="2">
        <v>18342847849.785599</v>
      </c>
      <c r="AC596" s="2">
        <v>20245804847.623199</v>
      </c>
      <c r="AD596" s="2">
        <v>22296098432.367802</v>
      </c>
      <c r="AE596" s="2">
        <v>24434155490.655602</v>
      </c>
      <c r="AF596" s="2">
        <v>26895240104.250702</v>
      </c>
      <c r="AG596" s="2">
        <v>29088888728.534401</v>
      </c>
      <c r="AH596" s="1">
        <f>(Table1[[#This Row],[2050_BUILDINGS]]/Table1[[#This Row],[2020_BUILDINGS]])-1</f>
        <v>0.61659764625281199</v>
      </c>
      <c r="AI596" s="1">
        <f>(Table1[[#This Row],[2050_DWELLINGS]]/Table1[[#This Row],[2020_DWELLINGS]])-1</f>
        <v>0.62031280435142522</v>
      </c>
      <c r="AJ596" s="1">
        <f>(Table1[[#This Row],[2050_OCCUPANTS]]/Table1[[#This Row],[2020_OCCUPANTS]])-1</f>
        <v>0.61654135338346427</v>
      </c>
      <c r="AK596" s="1">
        <f>(Table1[[#This Row],[2050_TOTAL_REPL_COST_USD]]/Table1[[#This Row],[2020_TOTAL_REPL_COST_USD]])-1</f>
        <v>0.76121627838429395</v>
      </c>
      <c r="AL596"/>
      <c r="AM596"/>
    </row>
    <row r="597" spans="1:39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285271.01119896502</v>
      </c>
      <c r="G597" s="2">
        <v>314738.12631459697</v>
      </c>
      <c r="H597" s="2">
        <v>344562.03828260303</v>
      </c>
      <c r="I597" s="2">
        <v>374817.00815676199</v>
      </c>
      <c r="J597" s="2">
        <v>403483.68027278798</v>
      </c>
      <c r="K597" s="2">
        <v>435799.54581762798</v>
      </c>
      <c r="L597" s="2">
        <v>461168.44524840702</v>
      </c>
      <c r="M597" s="2">
        <v>297543.63692217699</v>
      </c>
      <c r="N597" s="2">
        <v>328479.77887583303</v>
      </c>
      <c r="O597" s="2">
        <v>359833.60277629498</v>
      </c>
      <c r="P597" s="2">
        <v>391633.48976080702</v>
      </c>
      <c r="Q597" s="2">
        <v>421671.97781686398</v>
      </c>
      <c r="R597" s="2">
        <v>455560.38363951602</v>
      </c>
      <c r="S597" s="2">
        <v>482113.76475829497</v>
      </c>
      <c r="T597" s="2">
        <v>1709826.12499999</v>
      </c>
      <c r="U597" s="2">
        <v>1887665.1831140299</v>
      </c>
      <c r="V597" s="2">
        <v>2067646.8804824499</v>
      </c>
      <c r="W597" s="2">
        <v>2249771.2171052601</v>
      </c>
      <c r="X597" s="2">
        <v>2421182.3574561402</v>
      </c>
      <c r="Y597" s="2">
        <v>2614019.8903508699</v>
      </c>
      <c r="Z597" s="2">
        <v>2764004.6381578902</v>
      </c>
      <c r="AA597" s="2">
        <v>16216634941.445</v>
      </c>
      <c r="AB597" s="2">
        <v>18009973111.4217</v>
      </c>
      <c r="AC597" s="2">
        <v>19878396414.275799</v>
      </c>
      <c r="AD597" s="2">
        <v>21891482530.137699</v>
      </c>
      <c r="AE597" s="2">
        <v>23990739441.920898</v>
      </c>
      <c r="AF597" s="2">
        <v>26407161803.310001</v>
      </c>
      <c r="AG597" s="2">
        <v>28561001439.4884</v>
      </c>
      <c r="AH597" s="1">
        <f>(Table1[[#This Row],[2050_BUILDINGS]]/Table1[[#This Row],[2020_BUILDINGS]])-1</f>
        <v>0.61659764625281421</v>
      </c>
      <c r="AI597" s="1">
        <f>(Table1[[#This Row],[2050_DWELLINGS]]/Table1[[#This Row],[2020_DWELLINGS]])-1</f>
        <v>0.62031280435142566</v>
      </c>
      <c r="AJ597" s="1">
        <f>(Table1[[#This Row],[2050_OCCUPANTS]]/Table1[[#This Row],[2020_OCCUPANTS]])-1</f>
        <v>0.61654135338346538</v>
      </c>
      <c r="AK597" s="1">
        <f>(Table1[[#This Row],[2050_TOTAL_REPL_COST_USD]]/Table1[[#This Row],[2020_TOTAL_REPL_COST_USD]])-1</f>
        <v>0.76121627838428996</v>
      </c>
      <c r="AL597"/>
      <c r="AM597"/>
    </row>
    <row r="598" spans="1:39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443851.58668207203</v>
      </c>
      <c r="G598" s="2">
        <v>489699.30792106601</v>
      </c>
      <c r="H598" s="2">
        <v>536102.16740696598</v>
      </c>
      <c r="I598" s="2">
        <v>583175.70750213403</v>
      </c>
      <c r="J598" s="2">
        <v>627778.02391036798</v>
      </c>
      <c r="K598" s="2">
        <v>678058.10016767005</v>
      </c>
      <c r="L598" s="2">
        <v>717529.43031581503</v>
      </c>
      <c r="M598" s="2">
        <v>462946.49708712299</v>
      </c>
      <c r="N598" s="2">
        <v>511079.86904889997</v>
      </c>
      <c r="O598" s="2">
        <v>559863.11003886501</v>
      </c>
      <c r="P598" s="2">
        <v>609340.37811130297</v>
      </c>
      <c r="Q598" s="2">
        <v>656077.09534442006</v>
      </c>
      <c r="R598" s="2">
        <v>708803.87831228005</v>
      </c>
      <c r="S598" s="2">
        <v>750118.13695990702</v>
      </c>
      <c r="T598" s="2">
        <v>2660309</v>
      </c>
      <c r="U598" s="2">
        <v>2937007.8057644102</v>
      </c>
      <c r="V598" s="2">
        <v>3217040.3320801998</v>
      </c>
      <c r="W598" s="2">
        <v>3500406.5789473602</v>
      </c>
      <c r="X598" s="2">
        <v>3767104.2230576398</v>
      </c>
      <c r="Y598" s="2">
        <v>4067139.0726816999</v>
      </c>
      <c r="Z598" s="2">
        <v>4300499.5112781897</v>
      </c>
      <c r="AA598" s="2">
        <v>25231372508.383301</v>
      </c>
      <c r="AB598" s="2">
        <v>28021617436.7281</v>
      </c>
      <c r="AC598" s="2">
        <v>30928686907.544899</v>
      </c>
      <c r="AD598" s="2">
        <v>34060836448.073502</v>
      </c>
      <c r="AE598" s="2">
        <v>37327058652.819099</v>
      </c>
      <c r="AF598" s="2">
        <v>41086756824.353699</v>
      </c>
      <c r="AG598" s="2">
        <v>44437903987.742599</v>
      </c>
      <c r="AH598" s="1">
        <f>(Table1[[#This Row],[2050_BUILDINGS]]/Table1[[#This Row],[2020_BUILDINGS]])-1</f>
        <v>0.61659764625281532</v>
      </c>
      <c r="AI598" s="1">
        <f>(Table1[[#This Row],[2050_DWELLINGS]]/Table1[[#This Row],[2020_DWELLINGS]])-1</f>
        <v>0.62031280435142921</v>
      </c>
      <c r="AJ598" s="1">
        <f>(Table1[[#This Row],[2050_OCCUPANTS]]/Table1[[#This Row],[2020_OCCUPANTS]])-1</f>
        <v>0.6165413533834565</v>
      </c>
      <c r="AK598" s="1">
        <f>(Table1[[#This Row],[2050_TOTAL_REPL_COST_USD]]/Table1[[#This Row],[2020_TOTAL_REPL_COST_USD]])-1</f>
        <v>0.76121627838429284</v>
      </c>
      <c r="AL598"/>
      <c r="AM598"/>
    </row>
    <row r="599" spans="1:39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114561.033708856</v>
      </c>
      <c r="G599" s="2">
        <v>132632.65760900901</v>
      </c>
      <c r="H599" s="2">
        <v>152886.96778232799</v>
      </c>
      <c r="I599" s="2">
        <v>175331.16747658301</v>
      </c>
      <c r="J599" s="2">
        <v>199239.24011694899</v>
      </c>
      <c r="K599" s="2">
        <v>224619.574926917</v>
      </c>
      <c r="L599" s="2">
        <v>252195.618223244</v>
      </c>
      <c r="M599" s="2">
        <v>118080.658250097</v>
      </c>
      <c r="N599" s="2">
        <v>136889.05570623901</v>
      </c>
      <c r="O599" s="2">
        <v>158002.35676298701</v>
      </c>
      <c r="P599" s="2">
        <v>181444.80644176301</v>
      </c>
      <c r="Q599" s="2">
        <v>206449.01788179399</v>
      </c>
      <c r="R599" s="2">
        <v>233043.245765917</v>
      </c>
      <c r="S599" s="2">
        <v>261971.379441803</v>
      </c>
      <c r="T599" s="2">
        <v>694530.1875</v>
      </c>
      <c r="U599" s="2">
        <v>803733.04716981098</v>
      </c>
      <c r="V599" s="2">
        <v>926040.24999999895</v>
      </c>
      <c r="W599" s="2">
        <v>1061451.79599056</v>
      </c>
      <c r="X599" s="2">
        <v>1205599.5707547099</v>
      </c>
      <c r="Y599" s="2">
        <v>1358483.57429245</v>
      </c>
      <c r="Z599" s="2">
        <v>1524471.92099056</v>
      </c>
      <c r="AA599" s="2">
        <v>4115828863.0998502</v>
      </c>
      <c r="AB599" s="2">
        <v>4852003584.5511599</v>
      </c>
      <c r="AC599" s="2">
        <v>5695167442.7748404</v>
      </c>
      <c r="AD599" s="2">
        <v>6654790132.6082497</v>
      </c>
      <c r="AE599" s="2">
        <v>7696109580.1851397</v>
      </c>
      <c r="AF599" s="2">
        <v>8830159322.0912209</v>
      </c>
      <c r="AG599" s="2">
        <v>10084794877.150299</v>
      </c>
      <c r="AH599" s="1">
        <f>(Table1[[#This Row],[2050_BUILDINGS]]/Table1[[#This Row],[2020_BUILDINGS]])-1</f>
        <v>1.2014083677367196</v>
      </c>
      <c r="AI599" s="1">
        <f>(Table1[[#This Row],[2050_DWELLINGS]]/Table1[[#This Row],[2020_DWELLINGS]])-1</f>
        <v>1.2185799378501332</v>
      </c>
      <c r="AJ599" s="1">
        <f>(Table1[[#This Row],[2050_OCCUPANTS]]/Table1[[#This Row],[2020_OCCUPANTS]])-1</f>
        <v>1.1949685534591108</v>
      </c>
      <c r="AK599" s="1">
        <f>(Table1[[#This Row],[2050_TOTAL_REPL_COST_USD]]/Table1[[#This Row],[2020_TOTAL_REPL_COST_USD]])-1</f>
        <v>1.4502464054238891</v>
      </c>
      <c r="AL599"/>
      <c r="AM599"/>
    </row>
    <row r="600" spans="1:39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43668.006068955503</v>
      </c>
      <c r="G600" s="2">
        <v>50556.489496517002</v>
      </c>
      <c r="H600" s="2">
        <v>58276.9622518412</v>
      </c>
      <c r="I600" s="2">
        <v>66832.170045726598</v>
      </c>
      <c r="J600" s="2">
        <v>75945.372217153999</v>
      </c>
      <c r="K600" s="2">
        <v>85619.766543329693</v>
      </c>
      <c r="L600" s="2">
        <v>96131.113962576404</v>
      </c>
      <c r="M600" s="2">
        <v>45009.605222276099</v>
      </c>
      <c r="N600" s="2">
        <v>52178.929622311298</v>
      </c>
      <c r="O600" s="2">
        <v>60226.829757577601</v>
      </c>
      <c r="P600" s="2">
        <v>69162.547267298796</v>
      </c>
      <c r="Q600" s="2">
        <v>78693.572098024495</v>
      </c>
      <c r="R600" s="2">
        <v>88830.674278809704</v>
      </c>
      <c r="S600" s="2">
        <v>99857.407156696703</v>
      </c>
      <c r="T600" s="2">
        <v>264738.78124999901</v>
      </c>
      <c r="U600" s="2">
        <v>306364.37578616297</v>
      </c>
      <c r="V600" s="2">
        <v>352985.04166666599</v>
      </c>
      <c r="W600" s="2">
        <v>404600.77889150899</v>
      </c>
      <c r="X600" s="2">
        <v>459546.56367924501</v>
      </c>
      <c r="Y600" s="2">
        <v>517822.39602987398</v>
      </c>
      <c r="Z600" s="2">
        <v>581093.29972484196</v>
      </c>
      <c r="AA600" s="2">
        <v>1568858397.60655</v>
      </c>
      <c r="AB600" s="2">
        <v>1849471108.25863</v>
      </c>
      <c r="AC600" s="2">
        <v>2170865593.6785898</v>
      </c>
      <c r="AD600" s="2">
        <v>2536651481.66254</v>
      </c>
      <c r="AE600" s="2">
        <v>2933578276.78968</v>
      </c>
      <c r="AF600" s="2">
        <v>3365851707.0199299</v>
      </c>
      <c r="AG600" s="2">
        <v>3844089649.3545499</v>
      </c>
      <c r="AH600" s="1">
        <f>(Table1[[#This Row],[2050_BUILDINGS]]/Table1[[#This Row],[2020_BUILDINGS]])-1</f>
        <v>1.2014083677367173</v>
      </c>
      <c r="AI600" s="1">
        <f>(Table1[[#This Row],[2050_DWELLINGS]]/Table1[[#This Row],[2020_DWELLINGS]])-1</f>
        <v>1.2185799378501412</v>
      </c>
      <c r="AJ600" s="1">
        <f>(Table1[[#This Row],[2050_OCCUPANTS]]/Table1[[#This Row],[2020_OCCUPANTS]])-1</f>
        <v>1.1949685534591246</v>
      </c>
      <c r="AK600" s="1">
        <f>(Table1[[#This Row],[2050_TOTAL_REPL_COST_USD]]/Table1[[#This Row],[2020_TOTAL_REPL_COST_USD]])-1</f>
        <v>1.4502464054239006</v>
      </c>
      <c r="AL600"/>
      <c r="AM600"/>
    </row>
    <row r="601" spans="1:39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122346.433058806</v>
      </c>
      <c r="G601" s="2">
        <v>141646.17793875301</v>
      </c>
      <c r="H601" s="2">
        <v>163276.94124060901</v>
      </c>
      <c r="I601" s="2">
        <v>187246.415734268</v>
      </c>
      <c r="J601" s="2">
        <v>212779.245826333</v>
      </c>
      <c r="K601" s="2">
        <v>239884.39085958499</v>
      </c>
      <c r="L601" s="2">
        <v>269334.46149839502</v>
      </c>
      <c r="M601" s="2">
        <v>126105.246107065</v>
      </c>
      <c r="N601" s="2">
        <v>146191.83459019201</v>
      </c>
      <c r="O601" s="2">
        <v>168739.964532477</v>
      </c>
      <c r="P601" s="2">
        <v>193775.52861133899</v>
      </c>
      <c r="Q601" s="2">
        <v>220478.98948365101</v>
      </c>
      <c r="R601" s="2">
        <v>248880.52197893601</v>
      </c>
      <c r="S601" s="2">
        <v>279774.56907079002</v>
      </c>
      <c r="T601" s="2">
        <v>741729.4375</v>
      </c>
      <c r="U601" s="2">
        <v>858353.56289308099</v>
      </c>
      <c r="V601" s="2">
        <v>988972.58333333302</v>
      </c>
      <c r="W601" s="2">
        <v>1133586.49882075</v>
      </c>
      <c r="X601" s="2">
        <v>1287530.3443396201</v>
      </c>
      <c r="Y601" s="2">
        <v>1450804.1198899299</v>
      </c>
      <c r="Z601" s="2">
        <v>1628072.79048742</v>
      </c>
      <c r="AA601" s="2">
        <v>4395534538.9120598</v>
      </c>
      <c r="AB601" s="2">
        <v>5181738611.6382504</v>
      </c>
      <c r="AC601" s="2">
        <v>6082202645.5080404</v>
      </c>
      <c r="AD601" s="2">
        <v>7107039881.89147</v>
      </c>
      <c r="AE601" s="2">
        <v>8219125867.5118198</v>
      </c>
      <c r="AF601" s="2">
        <v>9430243961.8725491</v>
      </c>
      <c r="AG601" s="2">
        <v>10770142703.885799</v>
      </c>
      <c r="AH601" s="1">
        <f>(Table1[[#This Row],[2050_BUILDINGS]]/Table1[[#This Row],[2020_BUILDINGS]])-1</f>
        <v>1.201408367736712</v>
      </c>
      <c r="AI601" s="1">
        <f>(Table1[[#This Row],[2050_DWELLINGS]]/Table1[[#This Row],[2020_DWELLINGS]])-1</f>
        <v>1.2185799378501492</v>
      </c>
      <c r="AJ601" s="1">
        <f>(Table1[[#This Row],[2050_OCCUPANTS]]/Table1[[#This Row],[2020_OCCUPANTS]])-1</f>
        <v>1.1949685534591179</v>
      </c>
      <c r="AK601" s="1">
        <f>(Table1[[#This Row],[2050_TOTAL_REPL_COST_USD]]/Table1[[#This Row],[2020_TOTAL_REPL_COST_USD]])-1</f>
        <v>1.4502464054238828</v>
      </c>
      <c r="AL601"/>
      <c r="AM601"/>
    </row>
    <row r="602" spans="1:39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83413.657991162298</v>
      </c>
      <c r="G602" s="2">
        <v>96571.8864616145</v>
      </c>
      <c r="H602" s="2">
        <v>111319.362518244</v>
      </c>
      <c r="I602" s="2">
        <v>127661.330957004</v>
      </c>
      <c r="J602" s="2">
        <v>145069.16789673999</v>
      </c>
      <c r="K602" s="2">
        <v>163548.98166064301</v>
      </c>
      <c r="L602" s="2">
        <v>183627.52468527199</v>
      </c>
      <c r="M602" s="2">
        <v>85976.350978783506</v>
      </c>
      <c r="N602" s="2">
        <v>99671.0356545143</v>
      </c>
      <c r="O602" s="2">
        <v>115043.95624012699</v>
      </c>
      <c r="P602" s="2">
        <v>132112.76591017499</v>
      </c>
      <c r="Q602" s="2">
        <v>150318.71843935701</v>
      </c>
      <c r="R602" s="2">
        <v>169682.38649862801</v>
      </c>
      <c r="S602" s="2">
        <v>190745.407411091</v>
      </c>
      <c r="T602" s="2">
        <v>505698.15624999901</v>
      </c>
      <c r="U602" s="2">
        <v>585210.44496855303</v>
      </c>
      <c r="V602" s="2">
        <v>674264.20833333302</v>
      </c>
      <c r="W602" s="2">
        <v>772859.44634433906</v>
      </c>
      <c r="X602" s="2">
        <v>877815.66745282896</v>
      </c>
      <c r="Y602" s="2">
        <v>989132.87165880401</v>
      </c>
      <c r="Z602" s="2">
        <v>1109991.550511</v>
      </c>
      <c r="AA602" s="2">
        <v>2996798562.4960699</v>
      </c>
      <c r="AB602" s="2">
        <v>3532818747.0985999</v>
      </c>
      <c r="AC602" s="2">
        <v>4146739374.5880399</v>
      </c>
      <c r="AD602" s="2">
        <v>4845455476.0309496</v>
      </c>
      <c r="AE602" s="2">
        <v>5603656248.5595102</v>
      </c>
      <c r="AF602" s="2">
        <v>6429375380.5701599</v>
      </c>
      <c r="AG602" s="2">
        <v>7342894905.5354996</v>
      </c>
      <c r="AH602" s="1">
        <f>(Table1[[#This Row],[2050_BUILDINGS]]/Table1[[#This Row],[2020_BUILDINGS]])-1</f>
        <v>1.2014083677367005</v>
      </c>
      <c r="AI602" s="1">
        <f>(Table1[[#This Row],[2050_DWELLINGS]]/Table1[[#This Row],[2020_DWELLINGS]])-1</f>
        <v>1.2185799378501363</v>
      </c>
      <c r="AJ602" s="1">
        <f>(Table1[[#This Row],[2050_OCCUPANTS]]/Table1[[#This Row],[2020_OCCUPANTS]])-1</f>
        <v>1.1949685534591112</v>
      </c>
      <c r="AK602" s="1">
        <f>(Table1[[#This Row],[2050_TOTAL_REPL_COST_USD]]/Table1[[#This Row],[2020_TOTAL_REPL_COST_USD]])-1</f>
        <v>1.4502464054238979</v>
      </c>
      <c r="AL602"/>
      <c r="AM602"/>
    </row>
    <row r="603" spans="1:39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297115.559879262</v>
      </c>
      <c r="G603" s="2">
        <v>343984.55607448798</v>
      </c>
      <c r="H603" s="2">
        <v>396514.37805922597</v>
      </c>
      <c r="I603" s="2">
        <v>454723.70755207702</v>
      </c>
      <c r="J603" s="2">
        <v>516729.61094003898</v>
      </c>
      <c r="K603" s="2">
        <v>582553.84578546695</v>
      </c>
      <c r="L603" s="2">
        <v>654072.67970298603</v>
      </c>
      <c r="M603" s="2">
        <v>306243.75279338198</v>
      </c>
      <c r="N603" s="2">
        <v>355023.58097488701</v>
      </c>
      <c r="O603" s="2">
        <v>409781.207205087</v>
      </c>
      <c r="P603" s="2">
        <v>470579.51126850798</v>
      </c>
      <c r="Q603" s="2">
        <v>535428.26516701595</v>
      </c>
      <c r="R603" s="2">
        <v>604400.74779517401</v>
      </c>
      <c r="S603" s="2">
        <v>679426.24603933503</v>
      </c>
      <c r="T603" s="2">
        <v>1801273.25</v>
      </c>
      <c r="U603" s="2">
        <v>2084492.3144654001</v>
      </c>
      <c r="V603" s="2">
        <v>2401697.66666666</v>
      </c>
      <c r="W603" s="2">
        <v>2752889.3066037698</v>
      </c>
      <c r="X603" s="2">
        <v>3126738.47169811</v>
      </c>
      <c r="Y603" s="2">
        <v>3523245.1619496802</v>
      </c>
      <c r="Z603" s="2">
        <v>3953738.1399371</v>
      </c>
      <c r="AA603" s="2">
        <v>10674456727.886499</v>
      </c>
      <c r="AB603" s="2">
        <v>12583735628.850599</v>
      </c>
      <c r="AC603" s="2">
        <v>14770492274.5942</v>
      </c>
      <c r="AD603" s="2">
        <v>17259286444.2356</v>
      </c>
      <c r="AE603" s="2">
        <v>19959962238.2953</v>
      </c>
      <c r="AF603" s="2">
        <v>22901135280.201199</v>
      </c>
      <c r="AG603" s="2">
        <v>26155049227.356899</v>
      </c>
      <c r="AH603" s="1">
        <f>(Table1[[#This Row],[2050_BUILDINGS]]/Table1[[#This Row],[2020_BUILDINGS]])-1</f>
        <v>1.2014083677367138</v>
      </c>
      <c r="AI603" s="1">
        <f>(Table1[[#This Row],[2050_DWELLINGS]]/Table1[[#This Row],[2020_DWELLINGS]])-1</f>
        <v>1.2185799378501398</v>
      </c>
      <c r="AJ603" s="1">
        <f>(Table1[[#This Row],[2050_OCCUPANTS]]/Table1[[#This Row],[2020_OCCUPANTS]])-1</f>
        <v>1.1949685534591157</v>
      </c>
      <c r="AK603" s="1">
        <f>(Table1[[#This Row],[2050_TOTAL_REPL_COST_USD]]/Table1[[#This Row],[2020_TOTAL_REPL_COST_USD]])-1</f>
        <v>1.4502464054239037</v>
      </c>
      <c r="AL603"/>
      <c r="AM603"/>
    </row>
    <row r="604" spans="1:39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134468.72545252199</v>
      </c>
      <c r="G604" s="2">
        <v>155680.721835923</v>
      </c>
      <c r="H604" s="2">
        <v>179454.697905726</v>
      </c>
      <c r="I604" s="2">
        <v>205799.10864453201</v>
      </c>
      <c r="J604" s="2">
        <v>233861.77490980399</v>
      </c>
      <c r="K604" s="2">
        <v>263652.543751224</v>
      </c>
      <c r="L604" s="2">
        <v>296020.57741007197</v>
      </c>
      <c r="M604" s="2">
        <v>138599.968081973</v>
      </c>
      <c r="N604" s="2">
        <v>160676.769869215</v>
      </c>
      <c r="O604" s="2">
        <v>185459.00682433401</v>
      </c>
      <c r="P604" s="2">
        <v>212975.13711520599</v>
      </c>
      <c r="Q604" s="2">
        <v>242324.422246756</v>
      </c>
      <c r="R604" s="2">
        <v>273540.02682186902</v>
      </c>
      <c r="S604" s="2">
        <v>307495.10857333499</v>
      </c>
      <c r="T604" s="2">
        <v>815221.24999999895</v>
      </c>
      <c r="U604" s="2">
        <v>943400.69182389905</v>
      </c>
      <c r="V604" s="2">
        <v>1086961.66666666</v>
      </c>
      <c r="W604" s="2">
        <v>1245904.1745283001</v>
      </c>
      <c r="X604" s="2">
        <v>1415101.0377358401</v>
      </c>
      <c r="Y604" s="2">
        <v>1594552.2562893</v>
      </c>
      <c r="Z604" s="2">
        <v>1789385.0078616301</v>
      </c>
      <c r="AA604" s="2">
        <v>4831051566.8727999</v>
      </c>
      <c r="AB604" s="2">
        <v>5695154074.4976902</v>
      </c>
      <c r="AC604" s="2">
        <v>6684837614.28759</v>
      </c>
      <c r="AD604" s="2">
        <v>7811217464.7449198</v>
      </c>
      <c r="AE604" s="2">
        <v>9033490818.7061405</v>
      </c>
      <c r="AF604" s="2">
        <v>10364608550.9484</v>
      </c>
      <c r="AG604" s="2">
        <v>11837266736.147499</v>
      </c>
      <c r="AH604" s="1">
        <f>(Table1[[#This Row],[2050_BUILDINGS]]/Table1[[#This Row],[2020_BUILDINGS]])-1</f>
        <v>1.201408367736708</v>
      </c>
      <c r="AI604" s="1">
        <f>(Table1[[#This Row],[2050_DWELLINGS]]/Table1[[#This Row],[2020_DWELLINGS]])-1</f>
        <v>1.2185799378501394</v>
      </c>
      <c r="AJ604" s="1">
        <f>(Table1[[#This Row],[2050_OCCUPANTS]]/Table1[[#This Row],[2020_OCCUPANTS]])-1</f>
        <v>1.1949685534591161</v>
      </c>
      <c r="AK604" s="1">
        <f>(Table1[[#This Row],[2050_TOTAL_REPL_COST_USD]]/Table1[[#This Row],[2020_TOTAL_REPL_COST_USD]])-1</f>
        <v>1.4502464054238837</v>
      </c>
      <c r="AL604"/>
      <c r="AM604"/>
    </row>
    <row r="605" spans="1:39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115975.778299862</v>
      </c>
      <c r="G605" s="2">
        <v>134270.573476808</v>
      </c>
      <c r="H605" s="2">
        <v>154775.009498634</v>
      </c>
      <c r="I605" s="2">
        <v>177496.37856792801</v>
      </c>
      <c r="J605" s="2">
        <v>201699.698338616</v>
      </c>
      <c r="K605" s="2">
        <v>227393.46163493599</v>
      </c>
      <c r="L605" s="2">
        <v>255310.048804096</v>
      </c>
      <c r="M605" s="2">
        <v>119538.86761809399</v>
      </c>
      <c r="N605" s="2">
        <v>138579.53496309099</v>
      </c>
      <c r="O605" s="2">
        <v>159953.569774601</v>
      </c>
      <c r="P605" s="2">
        <v>183685.51648224701</v>
      </c>
      <c r="Q605" s="2">
        <v>208998.51156137299</v>
      </c>
      <c r="R605" s="2">
        <v>235921.15861938999</v>
      </c>
      <c r="S605" s="2">
        <v>265206.533490829</v>
      </c>
      <c r="T605" s="2">
        <v>703107.12499999895</v>
      </c>
      <c r="U605" s="2">
        <v>813658.55974842701</v>
      </c>
      <c r="V605" s="2">
        <v>937476.16666666605</v>
      </c>
      <c r="W605" s="2">
        <v>1074559.9457547099</v>
      </c>
      <c r="X605" s="2">
        <v>1220487.8396226401</v>
      </c>
      <c r="Y605" s="2">
        <v>1375259.84827044</v>
      </c>
      <c r="Z605" s="2">
        <v>1543298.0290880401</v>
      </c>
      <c r="AA605" s="2">
        <v>4166656325.3971601</v>
      </c>
      <c r="AB605" s="2">
        <v>4911922263.7438602</v>
      </c>
      <c r="AC605" s="2">
        <v>5765498576.0903597</v>
      </c>
      <c r="AD605" s="2">
        <v>6736971901.0472202</v>
      </c>
      <c r="AE605" s="2">
        <v>7791150878.6778803</v>
      </c>
      <c r="AF605" s="2">
        <v>8939205301.6378193</v>
      </c>
      <c r="AG605" s="2">
        <v>10209334683.941099</v>
      </c>
      <c r="AH605" s="1">
        <f>(Table1[[#This Row],[2050_BUILDINGS]]/Table1[[#This Row],[2020_BUILDINGS]])-1</f>
        <v>1.2014083677367293</v>
      </c>
      <c r="AI605" s="1">
        <f>(Table1[[#This Row],[2050_DWELLINGS]]/Table1[[#This Row],[2020_DWELLINGS]])-1</f>
        <v>1.2185799378501558</v>
      </c>
      <c r="AJ605" s="1">
        <f>(Table1[[#This Row],[2050_OCCUPANTS]]/Table1[[#This Row],[2020_OCCUPANTS]])-1</f>
        <v>1.1949685534591081</v>
      </c>
      <c r="AK605" s="1">
        <f>(Table1[[#This Row],[2050_TOTAL_REPL_COST_USD]]/Table1[[#This Row],[2020_TOTAL_REPL_COST_USD]])-1</f>
        <v>1.4502464054238886</v>
      </c>
      <c r="AL605"/>
      <c r="AM605"/>
    </row>
    <row r="606" spans="1:39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216823.02344444999</v>
      </c>
      <c r="G606" s="2">
        <v>251026.13776463101</v>
      </c>
      <c r="H606" s="2">
        <v>289360.29578839301</v>
      </c>
      <c r="I606" s="2">
        <v>331839.130684965</v>
      </c>
      <c r="J606" s="2">
        <v>377088.552995415</v>
      </c>
      <c r="K606" s="2">
        <v>425124.44051642797</v>
      </c>
      <c r="L606" s="2">
        <v>477316.01812858501</v>
      </c>
      <c r="M606" s="2">
        <v>223484.412659569</v>
      </c>
      <c r="N606" s="2">
        <v>259081.97555298399</v>
      </c>
      <c r="O606" s="2">
        <v>299041.89579646901</v>
      </c>
      <c r="P606" s="2">
        <v>343410.06053574599</v>
      </c>
      <c r="Q606" s="2">
        <v>390734.08117133199</v>
      </c>
      <c r="R606" s="2">
        <v>441067.433702529</v>
      </c>
      <c r="S606" s="2">
        <v>495818.034348741</v>
      </c>
      <c r="T606" s="2">
        <v>1314496.99999999</v>
      </c>
      <c r="U606" s="2">
        <v>1521178.91823899</v>
      </c>
      <c r="V606" s="2">
        <v>1752662.66666666</v>
      </c>
      <c r="W606" s="2">
        <v>2008948.24528301</v>
      </c>
      <c r="X606" s="2">
        <v>2281768.3773584901</v>
      </c>
      <c r="Y606" s="2">
        <v>2571123.0628930801</v>
      </c>
      <c r="Z606" s="2">
        <v>2885279.57861635</v>
      </c>
      <c r="AA606" s="2">
        <v>7789790552.56423</v>
      </c>
      <c r="AB606" s="2">
        <v>9183105746.4031906</v>
      </c>
      <c r="AC606" s="2">
        <v>10778913073.559</v>
      </c>
      <c r="AD606" s="2">
        <v>12595135276.165501</v>
      </c>
      <c r="AE606" s="2">
        <v>14565980193.372999</v>
      </c>
      <c r="AF606" s="2">
        <v>16712330359.8822</v>
      </c>
      <c r="AG606" s="2">
        <v>19086906300.425598</v>
      </c>
      <c r="AH606" s="1">
        <f>(Table1[[#This Row],[2050_BUILDINGS]]/Table1[[#This Row],[2020_BUILDINGS]])-1</f>
        <v>1.2014083677367098</v>
      </c>
      <c r="AI606" s="1">
        <f>(Table1[[#This Row],[2050_DWELLINGS]]/Table1[[#This Row],[2020_DWELLINGS]])-1</f>
        <v>1.2185799378501372</v>
      </c>
      <c r="AJ606" s="1">
        <f>(Table1[[#This Row],[2050_OCCUPANTS]]/Table1[[#This Row],[2020_OCCUPANTS]])-1</f>
        <v>1.1949685534591343</v>
      </c>
      <c r="AK606" s="1">
        <f>(Table1[[#This Row],[2050_TOTAL_REPL_COST_USD]]/Table1[[#This Row],[2020_TOTAL_REPL_COST_USD]])-1</f>
        <v>1.450246405423905</v>
      </c>
      <c r="AL606"/>
      <c r="AM606"/>
    </row>
    <row r="607" spans="1:39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135181.10287440999</v>
      </c>
      <c r="G607" s="2">
        <v>156505.474438328</v>
      </c>
      <c r="H607" s="2">
        <v>180405.398335209</v>
      </c>
      <c r="I607" s="2">
        <v>206889.37433976799</v>
      </c>
      <c r="J607" s="2">
        <v>235100.70870446801</v>
      </c>
      <c r="K607" s="2">
        <v>265049.30064588302</v>
      </c>
      <c r="L607" s="2">
        <v>297588.811027602</v>
      </c>
      <c r="M607" s="2">
        <v>139334.231663365</v>
      </c>
      <c r="N607" s="2">
        <v>161527.990126502</v>
      </c>
      <c r="O607" s="2">
        <v>186441.51639079899</v>
      </c>
      <c r="P607" s="2">
        <v>214103.419387487</v>
      </c>
      <c r="Q607" s="2">
        <v>243608.18876272201</v>
      </c>
      <c r="R607" s="2">
        <v>274989.16481611202</v>
      </c>
      <c r="S607" s="2">
        <v>309124.13102410402</v>
      </c>
      <c r="T607" s="2">
        <v>819540.06249999895</v>
      </c>
      <c r="U607" s="2">
        <v>948398.56289308099</v>
      </c>
      <c r="V607" s="2">
        <v>1092720.08333333</v>
      </c>
      <c r="W607" s="2">
        <v>1252504.62382075</v>
      </c>
      <c r="X607" s="2">
        <v>1422597.8443396201</v>
      </c>
      <c r="Y607" s="2">
        <v>1602999.7448899299</v>
      </c>
      <c r="Z607" s="2">
        <v>1798864.66548742</v>
      </c>
      <c r="AA607" s="2">
        <v>4856645116.9614</v>
      </c>
      <c r="AB607" s="2">
        <v>5725325396.2172403</v>
      </c>
      <c r="AC607" s="2">
        <v>6720252000.5649996</v>
      </c>
      <c r="AD607" s="2">
        <v>7852599094.1209402</v>
      </c>
      <c r="AE607" s="2">
        <v>9081347707.9450703</v>
      </c>
      <c r="AF607" s="2">
        <v>10419517326.900299</v>
      </c>
      <c r="AG607" s="2">
        <v>11899977240.254101</v>
      </c>
      <c r="AH607" s="1">
        <f>(Table1[[#This Row],[2050_BUILDINGS]]/Table1[[#This Row],[2020_BUILDINGS]])-1</f>
        <v>1.2014083677367013</v>
      </c>
      <c r="AI607" s="1">
        <f>(Table1[[#This Row],[2050_DWELLINGS]]/Table1[[#This Row],[2020_DWELLINGS]])-1</f>
        <v>1.2185799378501305</v>
      </c>
      <c r="AJ607" s="1">
        <f>(Table1[[#This Row],[2050_OCCUPANTS]]/Table1[[#This Row],[2020_OCCUPANTS]])-1</f>
        <v>1.1949685534591206</v>
      </c>
      <c r="AK607" s="1">
        <f>(Table1[[#This Row],[2050_TOTAL_REPL_COST_USD]]/Table1[[#This Row],[2020_TOTAL_REPL_COST_USD]])-1</f>
        <v>1.4502464054238779</v>
      </c>
      <c r="AL607"/>
      <c r="AM607"/>
    </row>
    <row r="608" spans="1:39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103802.754233767</v>
      </c>
      <c r="G608" s="2">
        <v>120177.29515385001</v>
      </c>
      <c r="H608" s="2">
        <v>138529.549083739</v>
      </c>
      <c r="I608" s="2">
        <v>158866.042823461</v>
      </c>
      <c r="J608" s="2">
        <v>180528.93908186999</v>
      </c>
      <c r="K608" s="2">
        <v>203525.83926125499</v>
      </c>
      <c r="L608" s="2">
        <v>228512.251764332</v>
      </c>
      <c r="M608" s="2">
        <v>106991.855356737</v>
      </c>
      <c r="N608" s="2">
        <v>124033.980374853</v>
      </c>
      <c r="O608" s="2">
        <v>143164.55845803299</v>
      </c>
      <c r="P608" s="2">
        <v>164405.557808891</v>
      </c>
      <c r="Q608" s="2">
        <v>187061.65588072699</v>
      </c>
      <c r="R608" s="2">
        <v>211158.453995416</v>
      </c>
      <c r="S608" s="2">
        <v>237369.98380782001</v>
      </c>
      <c r="T608" s="2">
        <v>629307.75</v>
      </c>
      <c r="U608" s="2">
        <v>728255.50943396101</v>
      </c>
      <c r="V608" s="2">
        <v>839077</v>
      </c>
      <c r="W608" s="2">
        <v>961772.22169811197</v>
      </c>
      <c r="X608" s="2">
        <v>1092383.2641509401</v>
      </c>
      <c r="Y608" s="2">
        <v>1230910.1273584899</v>
      </c>
      <c r="Z608" s="2">
        <v>1381310.72169811</v>
      </c>
      <c r="AA608" s="2">
        <v>3729316663.0319099</v>
      </c>
      <c r="AB608" s="2">
        <v>4396358162.3092804</v>
      </c>
      <c r="AC608" s="2">
        <v>5160341585.9960499</v>
      </c>
      <c r="AD608" s="2">
        <v>6029847342.0551004</v>
      </c>
      <c r="AE608" s="2">
        <v>6973377818.3108301</v>
      </c>
      <c r="AF608" s="2">
        <v>8000930406.1052799</v>
      </c>
      <c r="AG608" s="2">
        <v>9137744748.2813892</v>
      </c>
      <c r="AH608" s="1">
        <f>(Table1[[#This Row],[2050_BUILDINGS]]/Table1[[#This Row],[2020_BUILDINGS]])-1</f>
        <v>1.2014083677367111</v>
      </c>
      <c r="AI608" s="1">
        <f>(Table1[[#This Row],[2050_DWELLINGS]]/Table1[[#This Row],[2020_DWELLINGS]])-1</f>
        <v>1.2185799378501332</v>
      </c>
      <c r="AJ608" s="1">
        <f>(Table1[[#This Row],[2050_OCCUPANTS]]/Table1[[#This Row],[2020_OCCUPANTS]])-1</f>
        <v>1.1949685534591143</v>
      </c>
      <c r="AK608" s="1">
        <f>(Table1[[#This Row],[2050_TOTAL_REPL_COST_USD]]/Table1[[#This Row],[2020_TOTAL_REPL_COST_USD]])-1</f>
        <v>1.4502464054238997</v>
      </c>
      <c r="AL608"/>
      <c r="AM608"/>
    </row>
    <row r="609" spans="1:39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94640.043071191903</v>
      </c>
      <c r="G609" s="2">
        <v>109569.196631585</v>
      </c>
      <c r="H609" s="2">
        <v>126301.48967331499</v>
      </c>
      <c r="I609" s="2">
        <v>144842.87287312999</v>
      </c>
      <c r="J609" s="2">
        <v>164593.57650403099</v>
      </c>
      <c r="K609" s="2">
        <v>185560.530989455</v>
      </c>
      <c r="L609" s="2">
        <v>208341.38273988399</v>
      </c>
      <c r="M609" s="2">
        <v>97547.640946259504</v>
      </c>
      <c r="N609" s="2">
        <v>113085.450685941</v>
      </c>
      <c r="O609" s="2">
        <v>130527.36489268301</v>
      </c>
      <c r="P609" s="2">
        <v>149893.41262695901</v>
      </c>
      <c r="Q609" s="2">
        <v>170549.64774491001</v>
      </c>
      <c r="R609" s="2">
        <v>192519.411729363</v>
      </c>
      <c r="S609" s="2">
        <v>216417.23918797899</v>
      </c>
      <c r="T609" s="2">
        <v>573758.5</v>
      </c>
      <c r="U609" s="2">
        <v>663972.10062893003</v>
      </c>
      <c r="V609" s="2">
        <v>765011.33333333302</v>
      </c>
      <c r="W609" s="2">
        <v>876876.19811320701</v>
      </c>
      <c r="X609" s="2">
        <v>995958.15094339498</v>
      </c>
      <c r="Y609" s="2">
        <v>1122257.19182389</v>
      </c>
      <c r="Z609" s="2">
        <v>1259381.86477987</v>
      </c>
      <c r="AA609" s="2">
        <v>3400128370.58847</v>
      </c>
      <c r="AB609" s="2">
        <v>4008289846.53268</v>
      </c>
      <c r="AC609" s="2">
        <v>4704836143.9513702</v>
      </c>
      <c r="AD609" s="2">
        <v>5497590274.7209396</v>
      </c>
      <c r="AE609" s="2">
        <v>6357834933.65096</v>
      </c>
      <c r="AF609" s="2">
        <v>7294685038.30019</v>
      </c>
      <c r="AG609" s="2">
        <v>8331152318.0142097</v>
      </c>
      <c r="AH609" s="1">
        <f>(Table1[[#This Row],[2050_BUILDINGS]]/Table1[[#This Row],[2020_BUILDINGS]])-1</f>
        <v>1.2014083677367045</v>
      </c>
      <c r="AI609" s="1">
        <f>(Table1[[#This Row],[2050_DWELLINGS]]/Table1[[#This Row],[2020_DWELLINGS]])-1</f>
        <v>1.2185799378501279</v>
      </c>
      <c r="AJ609" s="1">
        <f>(Table1[[#This Row],[2050_OCCUPANTS]]/Table1[[#This Row],[2020_OCCUPANTS]])-1</f>
        <v>1.1949685534591121</v>
      </c>
      <c r="AK609" s="1">
        <f>(Table1[[#This Row],[2050_TOTAL_REPL_COST_USD]]/Table1[[#This Row],[2020_TOTAL_REPL_COST_USD]])-1</f>
        <v>1.4502464054238966</v>
      </c>
      <c r="AL609"/>
      <c r="AM609"/>
    </row>
    <row r="610" spans="1:39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314652.88356048998</v>
      </c>
      <c r="G610" s="2">
        <v>364288.33452242002</v>
      </c>
      <c r="H610" s="2">
        <v>419918.74299760698</v>
      </c>
      <c r="I610" s="2">
        <v>481563.89339798101</v>
      </c>
      <c r="J610" s="2">
        <v>547229.71146123996</v>
      </c>
      <c r="K610" s="2">
        <v>616939.23899555497</v>
      </c>
      <c r="L610" s="2">
        <v>692679.49080254999</v>
      </c>
      <c r="M610" s="2">
        <v>324319.87045034399</v>
      </c>
      <c r="N610" s="2">
        <v>375978.94075663399</v>
      </c>
      <c r="O610" s="2">
        <v>433968.65020591998</v>
      </c>
      <c r="P610" s="2">
        <v>498355.59007846302</v>
      </c>
      <c r="Q610" s="2">
        <v>567032.05864766799</v>
      </c>
      <c r="R610" s="2">
        <v>640075.66011403</v>
      </c>
      <c r="S610" s="2">
        <v>719529.55802728899</v>
      </c>
      <c r="T610" s="2">
        <v>1907593.87499999</v>
      </c>
      <c r="U610" s="2">
        <v>2207530.0188679202</v>
      </c>
      <c r="V610" s="2">
        <v>2543458.4999999902</v>
      </c>
      <c r="W610" s="2">
        <v>2915379.31839622</v>
      </c>
      <c r="X610" s="2">
        <v>3311295.0283018802</v>
      </c>
      <c r="Y610" s="2">
        <v>3731205.62971697</v>
      </c>
      <c r="Z610" s="2">
        <v>4187108.56839622</v>
      </c>
      <c r="AA610" s="2">
        <v>11304519329.9067</v>
      </c>
      <c r="AB610" s="2">
        <v>13326493917.6856</v>
      </c>
      <c r="AC610" s="2">
        <v>15642324446.749399</v>
      </c>
      <c r="AD610" s="2">
        <v>18278020343.606602</v>
      </c>
      <c r="AE610" s="2">
        <v>21138104233.2159</v>
      </c>
      <c r="AF610" s="2">
        <v>24252880783.666901</v>
      </c>
      <c r="AG610" s="2">
        <v>27698857853.148899</v>
      </c>
      <c r="AH610" s="1">
        <f>(Table1[[#This Row],[2050_BUILDINGS]]/Table1[[#This Row],[2020_BUILDINGS]])-1</f>
        <v>1.2014083677367187</v>
      </c>
      <c r="AI610" s="1">
        <f>(Table1[[#This Row],[2050_DWELLINGS]]/Table1[[#This Row],[2020_DWELLINGS]])-1</f>
        <v>1.2185799378501381</v>
      </c>
      <c r="AJ610" s="1">
        <f>(Table1[[#This Row],[2050_OCCUPANTS]]/Table1[[#This Row],[2020_OCCUPANTS]])-1</f>
        <v>1.1949685534591277</v>
      </c>
      <c r="AK610" s="1">
        <f>(Table1[[#This Row],[2050_TOTAL_REPL_COST_USD]]/Table1[[#This Row],[2020_TOTAL_REPL_COST_USD]])-1</f>
        <v>1.450246405423901</v>
      </c>
      <c r="AL610"/>
      <c r="AM610"/>
    </row>
    <row r="611" spans="1:39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141347.057757968</v>
      </c>
      <c r="G611" s="2">
        <v>163644.08829704899</v>
      </c>
      <c r="H611" s="2">
        <v>188634.14867998601</v>
      </c>
      <c r="I611" s="2">
        <v>216326.126377896</v>
      </c>
      <c r="J611" s="2">
        <v>245824.25165640601</v>
      </c>
      <c r="K611" s="2">
        <v>277138.87526060798</v>
      </c>
      <c r="L611" s="2">
        <v>311162.59570335399</v>
      </c>
      <c r="M611" s="2">
        <v>145689.62134360499</v>
      </c>
      <c r="N611" s="2">
        <v>168895.69373576299</v>
      </c>
      <c r="O611" s="2">
        <v>194945.589475302</v>
      </c>
      <c r="P611" s="2">
        <v>223869.222419773</v>
      </c>
      <c r="Q611" s="2">
        <v>254719.77957857499</v>
      </c>
      <c r="R611" s="2">
        <v>287532.121987416</v>
      </c>
      <c r="S611" s="2">
        <v>323224.07106590498</v>
      </c>
      <c r="T611" s="2">
        <v>856921.37499999895</v>
      </c>
      <c r="U611" s="2">
        <v>991657.44025157206</v>
      </c>
      <c r="V611" s="2">
        <v>1142561.83333333</v>
      </c>
      <c r="W611" s="2">
        <v>1309634.5542452801</v>
      </c>
      <c r="X611" s="2">
        <v>1487486.1603773499</v>
      </c>
      <c r="Y611" s="2">
        <v>1676116.65172955</v>
      </c>
      <c r="Z611" s="2">
        <v>1880915.4709119401</v>
      </c>
      <c r="AA611" s="2">
        <v>5078169087.6931295</v>
      </c>
      <c r="AB611" s="2">
        <v>5986472090.0680799</v>
      </c>
      <c r="AC611" s="2">
        <v>7026779834.4155502</v>
      </c>
      <c r="AD611" s="2">
        <v>8210776166.9770298</v>
      </c>
      <c r="AE611" s="2">
        <v>9495571139.0196705</v>
      </c>
      <c r="AF611" s="2">
        <v>10894778087.3174</v>
      </c>
      <c r="AG611" s="2">
        <v>12442765553.254801</v>
      </c>
      <c r="AH611" s="1">
        <f>(Table1[[#This Row],[2050_BUILDINGS]]/Table1[[#This Row],[2020_BUILDINGS]])-1</f>
        <v>1.2014083677367045</v>
      </c>
      <c r="AI611" s="1">
        <f>(Table1[[#This Row],[2050_DWELLINGS]]/Table1[[#This Row],[2020_DWELLINGS]])-1</f>
        <v>1.2185799378501359</v>
      </c>
      <c r="AJ611" s="1">
        <f>(Table1[[#This Row],[2050_OCCUPANTS]]/Table1[[#This Row],[2020_OCCUPANTS]])-1</f>
        <v>1.1949685534591108</v>
      </c>
      <c r="AK611" s="1">
        <f>(Table1[[#This Row],[2050_TOTAL_REPL_COST_USD]]/Table1[[#This Row],[2020_TOTAL_REPL_COST_USD]])-1</f>
        <v>1.4502464054238891</v>
      </c>
      <c r="AL611"/>
      <c r="AM611"/>
    </row>
    <row r="612" spans="1:39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108001.988260812</v>
      </c>
      <c r="G612" s="2">
        <v>125038.944450282</v>
      </c>
      <c r="H612" s="2">
        <v>144133.62000225799</v>
      </c>
      <c r="I612" s="2">
        <v>165292.80575177399</v>
      </c>
      <c r="J612" s="2">
        <v>187832.05227433599</v>
      </c>
      <c r="K612" s="2">
        <v>211759.268479174</v>
      </c>
      <c r="L612" s="2">
        <v>237756.48068955401</v>
      </c>
      <c r="M612" s="2">
        <v>111320.101200955</v>
      </c>
      <c r="N612" s="2">
        <v>129051.647918886</v>
      </c>
      <c r="O612" s="2">
        <v>148956.13393000999</v>
      </c>
      <c r="P612" s="2">
        <v>171056.416138061</v>
      </c>
      <c r="Q612" s="2">
        <v>194629.043435403</v>
      </c>
      <c r="R612" s="2">
        <v>219700.652819148</v>
      </c>
      <c r="S612" s="2">
        <v>246972.54320388599</v>
      </c>
      <c r="T612" s="2">
        <v>654765.75</v>
      </c>
      <c r="U612" s="2">
        <v>757716.33962264098</v>
      </c>
      <c r="V612" s="2">
        <v>873021</v>
      </c>
      <c r="W612" s="2">
        <v>1000679.73113207</v>
      </c>
      <c r="X612" s="2">
        <v>1136574.5094339601</v>
      </c>
      <c r="Y612" s="2">
        <v>1280705.33490566</v>
      </c>
      <c r="Z612" s="2">
        <v>1437190.2311320701</v>
      </c>
      <c r="AA612" s="2">
        <v>3880182346.1694002</v>
      </c>
      <c r="AB612" s="2">
        <v>4574208325.5975504</v>
      </c>
      <c r="AC612" s="2">
        <v>5369097915.6237898</v>
      </c>
      <c r="AD612" s="2">
        <v>6273778635.8204098</v>
      </c>
      <c r="AE612" s="2">
        <v>7255478670.3956099</v>
      </c>
      <c r="AF612" s="2">
        <v>8324599844.9110498</v>
      </c>
      <c r="AG612" s="2">
        <v>9507402846.0908394</v>
      </c>
      <c r="AH612" s="1">
        <f>(Table1[[#This Row],[2050_BUILDINGS]]/Table1[[#This Row],[2020_BUILDINGS]])-1</f>
        <v>1.2014083677367151</v>
      </c>
      <c r="AI612" s="1">
        <f>(Table1[[#This Row],[2050_DWELLINGS]]/Table1[[#This Row],[2020_DWELLINGS]])-1</f>
        <v>1.2185799378501394</v>
      </c>
      <c r="AJ612" s="1">
        <f>(Table1[[#This Row],[2050_OCCUPANTS]]/Table1[[#This Row],[2020_OCCUPANTS]])-1</f>
        <v>1.1949685534591112</v>
      </c>
      <c r="AK612" s="1">
        <f>(Table1[[#This Row],[2050_TOTAL_REPL_COST_USD]]/Table1[[#This Row],[2020_TOTAL_REPL_COST_USD]])-1</f>
        <v>1.4502464054238979</v>
      </c>
      <c r="AL612"/>
      <c r="AM612"/>
    </row>
    <row r="613" spans="1:39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114730.568834295</v>
      </c>
      <c r="G613" s="2">
        <v>132828.936339368</v>
      </c>
      <c r="H613" s="2">
        <v>153113.22020360801</v>
      </c>
      <c r="I613" s="2">
        <v>175590.634334634</v>
      </c>
      <c r="J613" s="2">
        <v>199534.087749447</v>
      </c>
      <c r="K613" s="2">
        <v>224951.98208647501</v>
      </c>
      <c r="L613" s="2">
        <v>252568.83426701001</v>
      </c>
      <c r="M613" s="2">
        <v>118255.401952735</v>
      </c>
      <c r="N613" s="2">
        <v>137091.633340876</v>
      </c>
      <c r="O613" s="2">
        <v>158236.17928104801</v>
      </c>
      <c r="P613" s="2">
        <v>181713.320674085</v>
      </c>
      <c r="Q613" s="2">
        <v>206754.53502850799</v>
      </c>
      <c r="R613" s="2">
        <v>233388.11884033401</v>
      </c>
      <c r="S613" s="2">
        <v>262359.06231474201</v>
      </c>
      <c r="T613" s="2">
        <v>695557.99999999895</v>
      </c>
      <c r="U613" s="2">
        <v>804922.46540880494</v>
      </c>
      <c r="V613" s="2">
        <v>927410.66666666605</v>
      </c>
      <c r="W613" s="2">
        <v>1063022.6037735799</v>
      </c>
      <c r="X613" s="2">
        <v>1207383.6981132</v>
      </c>
      <c r="Y613" s="2">
        <v>1360493.94968553</v>
      </c>
      <c r="Z613" s="2">
        <v>1526727.9371069099</v>
      </c>
      <c r="AA613" s="2">
        <v>4121919743.5676699</v>
      </c>
      <c r="AB613" s="2">
        <v>4859183905.9021902</v>
      </c>
      <c r="AC613" s="2">
        <v>5703595534.7320004</v>
      </c>
      <c r="AD613" s="2">
        <v>6664638338.7859898</v>
      </c>
      <c r="AE613" s="2">
        <v>7707498800.9422102</v>
      </c>
      <c r="AF613" s="2">
        <v>8843226785.95611</v>
      </c>
      <c r="AG613" s="2">
        <v>10099719035.122499</v>
      </c>
      <c r="AH613" s="1">
        <f>(Table1[[#This Row],[2050_BUILDINGS]]/Table1[[#This Row],[2020_BUILDINGS]])-1</f>
        <v>1.2014083677367133</v>
      </c>
      <c r="AI613" s="1">
        <f>(Table1[[#This Row],[2050_DWELLINGS]]/Table1[[#This Row],[2020_DWELLINGS]])-1</f>
        <v>1.218579937850139</v>
      </c>
      <c r="AJ613" s="1">
        <f>(Table1[[#This Row],[2050_OCCUPANTS]]/Table1[[#This Row],[2020_OCCUPANTS]])-1</f>
        <v>1.1949685534591108</v>
      </c>
      <c r="AK613" s="1">
        <f>(Table1[[#This Row],[2050_TOTAL_REPL_COST_USD]]/Table1[[#This Row],[2020_TOTAL_REPL_COST_USD]])-1</f>
        <v>1.4502464054239033</v>
      </c>
      <c r="AL613"/>
      <c r="AM613"/>
    </row>
    <row r="614" spans="1:39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179955.437749623</v>
      </c>
      <c r="G614" s="2">
        <v>208342.81244862801</v>
      </c>
      <c r="H614" s="2">
        <v>240158.807255547</v>
      </c>
      <c r="I614" s="2">
        <v>275414.73721847101</v>
      </c>
      <c r="J614" s="2">
        <v>312970.15670500201</v>
      </c>
      <c r="K614" s="2">
        <v>352838.2437246</v>
      </c>
      <c r="L614" s="2">
        <v>396155.40648174298</v>
      </c>
      <c r="M614" s="2">
        <v>185484.15510253099</v>
      </c>
      <c r="N614" s="2">
        <v>215028.87277844499</v>
      </c>
      <c r="O614" s="2">
        <v>248194.192704438</v>
      </c>
      <c r="P614" s="2">
        <v>285018.19958786701</v>
      </c>
      <c r="Q614" s="2">
        <v>324295.46228008601</v>
      </c>
      <c r="R614" s="2">
        <v>366070.36396841297</v>
      </c>
      <c r="S614" s="2">
        <v>411511.42529955902</v>
      </c>
      <c r="T614" s="2">
        <v>1090985.99999999</v>
      </c>
      <c r="U614" s="2">
        <v>1262524.6792452801</v>
      </c>
      <c r="V614" s="2">
        <v>1454647.99999999</v>
      </c>
      <c r="W614" s="2">
        <v>1667355.9622641499</v>
      </c>
      <c r="X614" s="2">
        <v>1893787.0188679199</v>
      </c>
      <c r="Y614" s="2">
        <v>2133941.16981132</v>
      </c>
      <c r="Z614" s="2">
        <v>2394679.9622641499</v>
      </c>
      <c r="AA614" s="2">
        <v>6465250537.4906397</v>
      </c>
      <c r="AB614" s="2">
        <v>7621652849.6036196</v>
      </c>
      <c r="AC614" s="2">
        <v>8946116467.7210808</v>
      </c>
      <c r="AD614" s="2">
        <v>10453516633.665001</v>
      </c>
      <c r="AE614" s="2">
        <v>12089248181.811899</v>
      </c>
      <c r="AF614" s="2">
        <v>13870642877.0902</v>
      </c>
      <c r="AG614" s="2">
        <v>15841456889.6514</v>
      </c>
      <c r="AH614" s="1">
        <f>(Table1[[#This Row],[2050_BUILDINGS]]/Table1[[#This Row],[2020_BUILDINGS]])-1</f>
        <v>1.2014083677367116</v>
      </c>
      <c r="AI614" s="1">
        <f>(Table1[[#This Row],[2050_DWELLINGS]]/Table1[[#This Row],[2020_DWELLINGS]])-1</f>
        <v>1.2185799378501403</v>
      </c>
      <c r="AJ614" s="1">
        <f>(Table1[[#This Row],[2050_OCCUPANTS]]/Table1[[#This Row],[2020_OCCUPANTS]])-1</f>
        <v>1.1949685534591388</v>
      </c>
      <c r="AK614" s="1">
        <f>(Table1[[#This Row],[2050_TOTAL_REPL_COST_USD]]/Table1[[#This Row],[2020_TOTAL_REPL_COST_USD]])-1</f>
        <v>1.4502464054239033</v>
      </c>
      <c r="AL614"/>
      <c r="AM614"/>
    </row>
    <row r="615" spans="1:39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244660.74258761099</v>
      </c>
      <c r="G615" s="2">
        <v>283255.16496696899</v>
      </c>
      <c r="H615" s="2">
        <v>326511.01215317397</v>
      </c>
      <c r="I615" s="2">
        <v>374443.66766618402</v>
      </c>
      <c r="J615" s="2">
        <v>425502.62389816099</v>
      </c>
      <c r="K615" s="2">
        <v>479705.797182279</v>
      </c>
      <c r="L615" s="2">
        <v>538598.20598904404</v>
      </c>
      <c r="M615" s="2">
        <v>252177.381762479</v>
      </c>
      <c r="N615" s="2">
        <v>292345.28475292702</v>
      </c>
      <c r="O615" s="2">
        <v>337435.62435432599</v>
      </c>
      <c r="P615" s="2">
        <v>387500.17912307999</v>
      </c>
      <c r="Q615" s="2">
        <v>440900.089552333</v>
      </c>
      <c r="R615" s="2">
        <v>497695.69737837202</v>
      </c>
      <c r="S615" s="2">
        <v>559475.679957813</v>
      </c>
      <c r="T615" s="2">
        <v>1483264.12499999</v>
      </c>
      <c r="U615" s="2">
        <v>1716481.75471698</v>
      </c>
      <c r="V615" s="2">
        <v>1977685.49999999</v>
      </c>
      <c r="W615" s="2">
        <v>2266875.3608490499</v>
      </c>
      <c r="X615" s="2">
        <v>2574722.6320754699</v>
      </c>
      <c r="Y615" s="2">
        <v>2901227.3136792402</v>
      </c>
      <c r="Z615" s="2">
        <v>3255718.1108490499</v>
      </c>
      <c r="AA615" s="2">
        <v>8789914977.2745399</v>
      </c>
      <c r="AB615" s="2">
        <v>10362116695.375601</v>
      </c>
      <c r="AC615" s="2">
        <v>12162808335.4345</v>
      </c>
      <c r="AD615" s="2">
        <v>14212213724.837999</v>
      </c>
      <c r="AE615" s="2">
        <v>16436093704.504999</v>
      </c>
      <c r="AF615" s="2">
        <v>18858011899.579498</v>
      </c>
      <c r="AG615" s="2">
        <v>21537457577.048599</v>
      </c>
      <c r="AH615" s="1">
        <f>(Table1[[#This Row],[2050_BUILDINGS]]/Table1[[#This Row],[2020_BUILDINGS]])-1</f>
        <v>1.2014083677367098</v>
      </c>
      <c r="AI615" s="1">
        <f>(Table1[[#This Row],[2050_DWELLINGS]]/Table1[[#This Row],[2020_DWELLINGS]])-1</f>
        <v>1.2185799378501452</v>
      </c>
      <c r="AJ615" s="1">
        <f>(Table1[[#This Row],[2050_OCCUPANTS]]/Table1[[#This Row],[2020_OCCUPANTS]])-1</f>
        <v>1.1949685534591299</v>
      </c>
      <c r="AK615" s="1">
        <f>(Table1[[#This Row],[2050_TOTAL_REPL_COST_USD]]/Table1[[#This Row],[2020_TOTAL_REPL_COST_USD]])-1</f>
        <v>1.4502464054238948</v>
      </c>
      <c r="AL615"/>
      <c r="AM615"/>
    </row>
    <row r="616" spans="1:39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51423.668473369697</v>
      </c>
      <c r="G616" s="2">
        <v>59535.581975989</v>
      </c>
      <c r="H616" s="2">
        <v>68627.2503887981</v>
      </c>
      <c r="I616" s="2">
        <v>78701.907074950199</v>
      </c>
      <c r="J616" s="2">
        <v>89433.6608091206</v>
      </c>
      <c r="K616" s="2">
        <v>100826.277310188</v>
      </c>
      <c r="L616" s="2">
        <v>113204.494076994</v>
      </c>
      <c r="M616" s="2">
        <v>53003.542534382897</v>
      </c>
      <c r="N616" s="2">
        <v>61446.175810179499</v>
      </c>
      <c r="O616" s="2">
        <v>70923.424389132604</v>
      </c>
      <c r="P616" s="2">
        <v>81446.171273108994</v>
      </c>
      <c r="Q616" s="2">
        <v>92669.9551191762</v>
      </c>
      <c r="R616" s="2">
        <v>104607.458768924</v>
      </c>
      <c r="S616" s="2">
        <v>117592.59610176799</v>
      </c>
      <c r="T616" s="2">
        <v>311757.74999999901</v>
      </c>
      <c r="U616" s="2">
        <v>360776.26415094303</v>
      </c>
      <c r="V616" s="2">
        <v>415677</v>
      </c>
      <c r="W616" s="2">
        <v>476459.957547169</v>
      </c>
      <c r="X616" s="2">
        <v>541164.39622641401</v>
      </c>
      <c r="Y616" s="2">
        <v>609790.31603773602</v>
      </c>
      <c r="Z616" s="2">
        <v>684298.45754716895</v>
      </c>
      <c r="AA616" s="2">
        <v>1847495715.57689</v>
      </c>
      <c r="AB616" s="2">
        <v>2177946686.4593201</v>
      </c>
      <c r="AC616" s="2">
        <v>2556422484.9949198</v>
      </c>
      <c r="AD616" s="2">
        <v>2987173827.4359002</v>
      </c>
      <c r="AE616" s="2">
        <v>3454596862.24505</v>
      </c>
      <c r="AF616" s="2">
        <v>3963644276.2924299</v>
      </c>
      <c r="AG616" s="2">
        <v>4526819736.1283398</v>
      </c>
      <c r="AH616" s="1">
        <f>(Table1[[#This Row],[2050_BUILDINGS]]/Table1[[#This Row],[2020_BUILDINGS]])-1</f>
        <v>1.2014083677367005</v>
      </c>
      <c r="AI616" s="1">
        <f>(Table1[[#This Row],[2050_DWELLINGS]]/Table1[[#This Row],[2020_DWELLINGS]])-1</f>
        <v>1.2185799378501314</v>
      </c>
      <c r="AJ616" s="1">
        <f>(Table1[[#This Row],[2050_OCCUPANTS]]/Table1[[#This Row],[2020_OCCUPANTS]])-1</f>
        <v>1.1949685534591237</v>
      </c>
      <c r="AK616" s="1">
        <f>(Table1[[#This Row],[2050_TOTAL_REPL_COST_USD]]/Table1[[#This Row],[2020_TOTAL_REPL_COST_USD]])-1</f>
        <v>1.450246405423905</v>
      </c>
      <c r="AL616"/>
      <c r="AM616"/>
    </row>
    <row r="617" spans="1:39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96583.921768221699</v>
      </c>
      <c r="G617" s="2">
        <v>107858.344058317</v>
      </c>
      <c r="H617" s="2">
        <v>119176.964863651</v>
      </c>
      <c r="I617" s="2">
        <v>132286.359302545</v>
      </c>
      <c r="J617" s="2">
        <v>146328.249887571</v>
      </c>
      <c r="K617" s="2">
        <v>159587.60519757299</v>
      </c>
      <c r="L617" s="2">
        <v>173804.369848537</v>
      </c>
      <c r="M617" s="2">
        <v>100167.618079808</v>
      </c>
      <c r="N617" s="2">
        <v>111909.278378181</v>
      </c>
      <c r="O617" s="2">
        <v>123722.450757844</v>
      </c>
      <c r="P617" s="2">
        <v>137425.594963665</v>
      </c>
      <c r="Q617" s="2">
        <v>152123.176186686</v>
      </c>
      <c r="R617" s="2">
        <v>166034.50355591401</v>
      </c>
      <c r="S617" s="2">
        <v>180966.291052399</v>
      </c>
      <c r="T617" s="2">
        <v>600680.49999999895</v>
      </c>
      <c r="U617" s="2">
        <v>670402.34375</v>
      </c>
      <c r="V617" s="2">
        <v>740124.18749999895</v>
      </c>
      <c r="W617" s="2">
        <v>820572.46874999895</v>
      </c>
      <c r="X617" s="2">
        <v>906383.96874999895</v>
      </c>
      <c r="Y617" s="2">
        <v>986832.25</v>
      </c>
      <c r="Z617" s="2">
        <v>1072643.75</v>
      </c>
      <c r="AA617" s="2">
        <v>4263707444.4561</v>
      </c>
      <c r="AB617" s="2">
        <v>4784619541.8017797</v>
      </c>
      <c r="AC617" s="2">
        <v>5326056929.33708</v>
      </c>
      <c r="AD617" s="2">
        <v>5976019173.8630896</v>
      </c>
      <c r="AE617" s="2">
        <v>6700698133.9709196</v>
      </c>
      <c r="AF617" s="2">
        <v>7430778158.4418097</v>
      </c>
      <c r="AG617" s="2">
        <v>8251489234.1185703</v>
      </c>
      <c r="AH617" s="1">
        <f>(Table1[[#This Row],[2050_BUILDINGS]]/Table1[[#This Row],[2020_BUILDINGS]])-1</f>
        <v>0.79951659309947987</v>
      </c>
      <c r="AI617" s="1">
        <f>(Table1[[#This Row],[2050_DWELLINGS]]/Table1[[#This Row],[2020_DWELLINGS]])-1</f>
        <v>0.80663466419072782</v>
      </c>
      <c r="AJ617" s="1">
        <f>(Table1[[#This Row],[2050_OCCUPANTS]]/Table1[[#This Row],[2020_OCCUPANTS]])-1</f>
        <v>0.78571428571428892</v>
      </c>
      <c r="AK617" s="1">
        <f>(Table1[[#This Row],[2050_TOTAL_REPL_COST_USD]]/Table1[[#This Row],[2020_TOTAL_REPL_COST_USD]])-1</f>
        <v>0.935285040451731</v>
      </c>
      <c r="AL617"/>
      <c r="AM617"/>
    </row>
    <row r="618" spans="1:39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116170.18553893801</v>
      </c>
      <c r="G618" s="2">
        <v>129730.949124701</v>
      </c>
      <c r="H618" s="2">
        <v>143344.874247311</v>
      </c>
      <c r="I618" s="2">
        <v>159112.724179146</v>
      </c>
      <c r="J618" s="2">
        <v>176002.171249793</v>
      </c>
      <c r="K618" s="2">
        <v>191950.39263374201</v>
      </c>
      <c r="L618" s="2">
        <v>209050.17650076401</v>
      </c>
      <c r="M618" s="2">
        <v>120480.62000681199</v>
      </c>
      <c r="N618" s="2">
        <v>134603.37284625901</v>
      </c>
      <c r="O618" s="2">
        <v>148812.13970957001</v>
      </c>
      <c r="P618" s="2">
        <v>165294.145986736</v>
      </c>
      <c r="Q618" s="2">
        <v>182972.25126961499</v>
      </c>
      <c r="R618" s="2">
        <v>199704.658196042</v>
      </c>
      <c r="S618" s="2">
        <v>217664.46446749801</v>
      </c>
      <c r="T618" s="2">
        <v>722492.56249999895</v>
      </c>
      <c r="U618" s="2">
        <v>806353.306361606</v>
      </c>
      <c r="V618" s="2">
        <v>890214.05022321397</v>
      </c>
      <c r="W618" s="2">
        <v>986976.44698660704</v>
      </c>
      <c r="X618" s="2">
        <v>1090189.6702008899</v>
      </c>
      <c r="Y618" s="2">
        <v>1186952.0669642801</v>
      </c>
      <c r="Z618" s="2">
        <v>1290165.29017857</v>
      </c>
      <c r="AA618" s="2">
        <v>5128345130.7232504</v>
      </c>
      <c r="AB618" s="2">
        <v>5754893047.7083101</v>
      </c>
      <c r="AC618" s="2">
        <v>6406128580.6641397</v>
      </c>
      <c r="AD618" s="2">
        <v>7187896737.9055405</v>
      </c>
      <c r="AE618" s="2">
        <v>8059533421.4305496</v>
      </c>
      <c r="AF618" s="2">
        <v>8937666451.7354107</v>
      </c>
      <c r="AG618" s="2">
        <v>9924809613.7622204</v>
      </c>
      <c r="AH618" s="1">
        <f>(Table1[[#This Row],[2050_BUILDINGS]]/Table1[[#This Row],[2020_BUILDINGS]])-1</f>
        <v>0.79951659309947831</v>
      </c>
      <c r="AI618" s="1">
        <f>(Table1[[#This Row],[2050_DWELLINGS]]/Table1[[#This Row],[2020_DWELLINGS]])-1</f>
        <v>0.80663466419073226</v>
      </c>
      <c r="AJ618" s="1">
        <f>(Table1[[#This Row],[2050_OCCUPANTS]]/Table1[[#This Row],[2020_OCCUPANTS]])-1</f>
        <v>0.78571428571428625</v>
      </c>
      <c r="AK618" s="1">
        <f>(Table1[[#This Row],[2050_TOTAL_REPL_COST_USD]]/Table1[[#This Row],[2020_TOTAL_REPL_COST_USD]])-1</f>
        <v>0.93528504045173833</v>
      </c>
      <c r="AL618"/>
      <c r="AM618"/>
    </row>
    <row r="619" spans="1:39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200735.866366926</v>
      </c>
      <c r="G619" s="2">
        <v>224168.14044272801</v>
      </c>
      <c r="H619" s="2">
        <v>247692.27481045501</v>
      </c>
      <c r="I619" s="2">
        <v>274938.27602949901</v>
      </c>
      <c r="J619" s="2">
        <v>304122.33710727398</v>
      </c>
      <c r="K619" s="2">
        <v>331680.01054703398</v>
      </c>
      <c r="L619" s="2">
        <v>361227.52235748502</v>
      </c>
      <c r="M619" s="2">
        <v>208184.0665511</v>
      </c>
      <c r="N619" s="2">
        <v>232587.42799500699</v>
      </c>
      <c r="O619" s="2">
        <v>257139.41707103699</v>
      </c>
      <c r="P619" s="2">
        <v>285619.44225273997</v>
      </c>
      <c r="Q619" s="2">
        <v>316166.26253387798</v>
      </c>
      <c r="R619" s="2">
        <v>345078.966642924</v>
      </c>
      <c r="S619" s="2">
        <v>376112.55116340698</v>
      </c>
      <c r="T619" s="2">
        <v>1248428.5</v>
      </c>
      <c r="U619" s="2">
        <v>1393335.3794642801</v>
      </c>
      <c r="V619" s="2">
        <v>1538242.25892857</v>
      </c>
      <c r="W619" s="2">
        <v>1705442.5044642801</v>
      </c>
      <c r="X619" s="2">
        <v>1883789.4330357099</v>
      </c>
      <c r="Y619" s="2">
        <v>2050989.67857142</v>
      </c>
      <c r="Z619" s="2">
        <v>2229336.6071428498</v>
      </c>
      <c r="AA619" s="2">
        <v>8861506057.4151402</v>
      </c>
      <c r="AB619" s="2">
        <v>9944147342.2931099</v>
      </c>
      <c r="AC619" s="2">
        <v>11069447506.964001</v>
      </c>
      <c r="AD619" s="2">
        <v>12420301063.871901</v>
      </c>
      <c r="AE619" s="2">
        <v>13926442626.897499</v>
      </c>
      <c r="AF619" s="2">
        <v>15443809529.652201</v>
      </c>
      <c r="AG619" s="2">
        <v>17149540108.787901</v>
      </c>
      <c r="AH619" s="1">
        <f>(Table1[[#This Row],[2050_BUILDINGS]]/Table1[[#This Row],[2020_BUILDINGS]])-1</f>
        <v>0.79951659309948919</v>
      </c>
      <c r="AI619" s="1">
        <f>(Table1[[#This Row],[2050_DWELLINGS]]/Table1[[#This Row],[2020_DWELLINGS]])-1</f>
        <v>0.80663466419072938</v>
      </c>
      <c r="AJ619" s="1">
        <f>(Table1[[#This Row],[2050_OCCUPANTS]]/Table1[[#This Row],[2020_OCCUPANTS]])-1</f>
        <v>0.78571428571427981</v>
      </c>
      <c r="AK619" s="1">
        <f>(Table1[[#This Row],[2050_TOTAL_REPL_COST_USD]]/Table1[[#This Row],[2020_TOTAL_REPL_COST_USD]])-1</f>
        <v>0.935285040451729</v>
      </c>
      <c r="AL619"/>
      <c r="AM619"/>
    </row>
    <row r="620" spans="1:39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666872.047002643</v>
      </c>
      <c r="G620" s="2">
        <v>744717.27148432401</v>
      </c>
      <c r="H620" s="2">
        <v>822867.66843977198</v>
      </c>
      <c r="I620" s="2">
        <v>913382.61693615897</v>
      </c>
      <c r="J620" s="2">
        <v>1010336.06577928</v>
      </c>
      <c r="K620" s="2">
        <v>1101886.4320890601</v>
      </c>
      <c r="L620" s="2">
        <v>1200047.3140554701</v>
      </c>
      <c r="M620" s="2">
        <v>691615.98834806494</v>
      </c>
      <c r="N620" s="2">
        <v>772687.29809645296</v>
      </c>
      <c r="O620" s="2">
        <v>854252.36919934396</v>
      </c>
      <c r="P620" s="2">
        <v>948866.91434939601</v>
      </c>
      <c r="Q620" s="2">
        <v>1050347.6359513199</v>
      </c>
      <c r="R620" s="2">
        <v>1146399.5997709699</v>
      </c>
      <c r="S620" s="2">
        <v>1249497.41885814</v>
      </c>
      <c r="T620" s="2">
        <v>4147450.4999999902</v>
      </c>
      <c r="U620" s="2">
        <v>4628851.0044642799</v>
      </c>
      <c r="V620" s="2">
        <v>5110251.50892857</v>
      </c>
      <c r="W620" s="2">
        <v>5665713.6294642799</v>
      </c>
      <c r="X620" s="2">
        <v>6258206.5580357099</v>
      </c>
      <c r="Y620" s="2">
        <v>6813668.6785714198</v>
      </c>
      <c r="Z620" s="2">
        <v>7406161.6071428498</v>
      </c>
      <c r="AA620" s="2">
        <v>29439137065.982899</v>
      </c>
      <c r="AB620" s="2">
        <v>33035819726.053299</v>
      </c>
      <c r="AC620" s="2">
        <v>36774221028.662598</v>
      </c>
      <c r="AD620" s="2">
        <v>41261941598.9832</v>
      </c>
      <c r="AE620" s="2">
        <v>46265550198.627602</v>
      </c>
      <c r="AF620" s="2">
        <v>51306450914.6185</v>
      </c>
      <c r="AG620" s="2">
        <v>56973121567.604897</v>
      </c>
      <c r="AH620" s="1">
        <f>(Table1[[#This Row],[2050_BUILDINGS]]/Table1[[#This Row],[2020_BUILDINGS]])-1</f>
        <v>0.79951659309947654</v>
      </c>
      <c r="AI620" s="1">
        <f>(Table1[[#This Row],[2050_DWELLINGS]]/Table1[[#This Row],[2020_DWELLINGS]])-1</f>
        <v>0.80663466419072116</v>
      </c>
      <c r="AJ620" s="1">
        <f>(Table1[[#This Row],[2050_OCCUPANTS]]/Table1[[#This Row],[2020_OCCUPANTS]])-1</f>
        <v>0.78571428571428825</v>
      </c>
      <c r="AK620" s="1">
        <f>(Table1[[#This Row],[2050_TOTAL_REPL_COST_USD]]/Table1[[#This Row],[2020_TOTAL_REPL_COST_USD]])-1</f>
        <v>0.93528504045173544</v>
      </c>
      <c r="AL620"/>
      <c r="AM620"/>
    </row>
    <row r="621" spans="1:39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162346.99317871101</v>
      </c>
      <c r="G621" s="2">
        <v>181298.06210523899</v>
      </c>
      <c r="H621" s="2">
        <v>200323.423894604</v>
      </c>
      <c r="I621" s="2">
        <v>222358.88000970599</v>
      </c>
      <c r="J621" s="2">
        <v>245961.76000554999</v>
      </c>
      <c r="K621" s="2">
        <v>268249.28391903098</v>
      </c>
      <c r="L621" s="2">
        <v>292146.10806489899</v>
      </c>
      <c r="M621" s="2">
        <v>168370.79413854299</v>
      </c>
      <c r="N621" s="2">
        <v>188107.23897810001</v>
      </c>
      <c r="O621" s="2">
        <v>207963.88779323499</v>
      </c>
      <c r="P621" s="2">
        <v>230997.372230201</v>
      </c>
      <c r="Q621" s="2">
        <v>255702.39636748299</v>
      </c>
      <c r="R621" s="2">
        <v>279085.81389880599</v>
      </c>
      <c r="S621" s="2">
        <v>304184.51312801201</v>
      </c>
      <c r="T621" s="2">
        <v>1009678.125</v>
      </c>
      <c r="U621" s="2">
        <v>1126872.90736607</v>
      </c>
      <c r="V621" s="2">
        <v>1244067.6897321399</v>
      </c>
      <c r="W621" s="2">
        <v>1379292.43861607</v>
      </c>
      <c r="X621" s="2">
        <v>1523532.17075892</v>
      </c>
      <c r="Y621" s="2">
        <v>1658756.9196428501</v>
      </c>
      <c r="Z621" s="2">
        <v>1802996.6517857099</v>
      </c>
      <c r="AA621" s="2">
        <v>7166825189.2095299</v>
      </c>
      <c r="AB621" s="2">
        <v>8042421366.7744999</v>
      </c>
      <c r="AC621" s="2">
        <v>8952518308.91185</v>
      </c>
      <c r="AD621" s="2">
        <v>10045033648.3873</v>
      </c>
      <c r="AE621" s="2">
        <v>11263139602.665199</v>
      </c>
      <c r="AF621" s="2">
        <v>12490324154.532101</v>
      </c>
      <c r="AG621" s="2">
        <v>13869849576.209801</v>
      </c>
      <c r="AH621" s="1">
        <f>(Table1[[#This Row],[2050_BUILDINGS]]/Table1[[#This Row],[2020_BUILDINGS]])-1</f>
        <v>0.79951659309948275</v>
      </c>
      <c r="AI621" s="1">
        <f>(Table1[[#This Row],[2050_DWELLINGS]]/Table1[[#This Row],[2020_DWELLINGS]])-1</f>
        <v>0.80663466419072338</v>
      </c>
      <c r="AJ621" s="1">
        <f>(Table1[[#This Row],[2050_OCCUPANTS]]/Table1[[#This Row],[2020_OCCUPANTS]])-1</f>
        <v>0.78571428571428137</v>
      </c>
      <c r="AK621" s="1">
        <f>(Table1[[#This Row],[2050_TOTAL_REPL_COST_USD]]/Table1[[#This Row],[2020_TOTAL_REPL_COST_USD]])-1</f>
        <v>0.93528504045172411</v>
      </c>
      <c r="AL621"/>
      <c r="AM621"/>
    </row>
    <row r="622" spans="1:39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49741.967648536098</v>
      </c>
      <c r="G622" s="2">
        <v>55548.440802066303</v>
      </c>
      <c r="H622" s="2">
        <v>61377.676762023599</v>
      </c>
      <c r="I622" s="2">
        <v>68129.184281423994</v>
      </c>
      <c r="J622" s="2">
        <v>75360.939364643898</v>
      </c>
      <c r="K622" s="2">
        <v>82189.678670273701</v>
      </c>
      <c r="L622" s="2">
        <v>89511.496156958296</v>
      </c>
      <c r="M622" s="2">
        <v>51587.617553091703</v>
      </c>
      <c r="N622" s="2">
        <v>57634.724317956003</v>
      </c>
      <c r="O622" s="2">
        <v>63718.660728675502</v>
      </c>
      <c r="P622" s="2">
        <v>70775.957049743898</v>
      </c>
      <c r="Q622" s="2">
        <v>78345.401283554005</v>
      </c>
      <c r="R622" s="2">
        <v>85509.914623661301</v>
      </c>
      <c r="S622" s="2">
        <v>93199.978114429206</v>
      </c>
      <c r="T622" s="2">
        <v>309358.21874999901</v>
      </c>
      <c r="U622" s="2">
        <v>345265.86914062401</v>
      </c>
      <c r="V622" s="2">
        <v>381173.51953125</v>
      </c>
      <c r="W622" s="2">
        <v>422605.423828125</v>
      </c>
      <c r="X622" s="2">
        <v>466799.455078125</v>
      </c>
      <c r="Y622" s="2">
        <v>508231.35937499901</v>
      </c>
      <c r="Z622" s="2">
        <v>552425.390625</v>
      </c>
      <c r="AA622" s="2">
        <v>2195864424.2455802</v>
      </c>
      <c r="AB622" s="2">
        <v>2464140884.9600401</v>
      </c>
      <c r="AC622" s="2">
        <v>2742988135.3245401</v>
      </c>
      <c r="AD622" s="2">
        <v>3077727089.2631402</v>
      </c>
      <c r="AE622" s="2">
        <v>3450946117.1233101</v>
      </c>
      <c r="AF622" s="2">
        <v>3826946762.9163299</v>
      </c>
      <c r="AG622" s="2">
        <v>4249623571.1026402</v>
      </c>
      <c r="AH622" s="1">
        <f>(Table1[[#This Row],[2050_BUILDINGS]]/Table1[[#This Row],[2020_BUILDINGS]])-1</f>
        <v>0.7995165930994812</v>
      </c>
      <c r="AI622" s="1">
        <f>(Table1[[#This Row],[2050_DWELLINGS]]/Table1[[#This Row],[2020_DWELLINGS]])-1</f>
        <v>0.80663466419072161</v>
      </c>
      <c r="AJ622" s="1">
        <f>(Table1[[#This Row],[2050_OCCUPANTS]]/Table1[[#This Row],[2020_OCCUPANTS]])-1</f>
        <v>0.78571428571429136</v>
      </c>
      <c r="AK622" s="1">
        <f>(Table1[[#This Row],[2050_TOTAL_REPL_COST_USD]]/Table1[[#This Row],[2020_TOTAL_REPL_COST_USD]])-1</f>
        <v>0.9352850404517381</v>
      </c>
      <c r="AL622"/>
      <c r="AM622"/>
    </row>
    <row r="623" spans="1:39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104346.441217737</v>
      </c>
      <c r="G623" s="2">
        <v>116526.99695848</v>
      </c>
      <c r="H623" s="2">
        <v>128755.303481008</v>
      </c>
      <c r="I623" s="2">
        <v>142918.30940554201</v>
      </c>
      <c r="J623" s="2">
        <v>158088.75686399799</v>
      </c>
      <c r="K623" s="2">
        <v>172413.77612300499</v>
      </c>
      <c r="L623" s="2">
        <v>187773.152402198</v>
      </c>
      <c r="M623" s="2">
        <v>108218.16178647301</v>
      </c>
      <c r="N623" s="2">
        <v>120903.507791193</v>
      </c>
      <c r="O623" s="2">
        <v>133666.113354753</v>
      </c>
      <c r="P623" s="2">
        <v>148470.58914319999</v>
      </c>
      <c r="Q623" s="2">
        <v>164349.425569115</v>
      </c>
      <c r="R623" s="2">
        <v>179378.816351955</v>
      </c>
      <c r="S623" s="2">
        <v>195510.682378442</v>
      </c>
      <c r="T623" s="2">
        <v>648957.62499999895</v>
      </c>
      <c r="U623" s="2">
        <v>724283.06361607101</v>
      </c>
      <c r="V623" s="2">
        <v>799608.50223214203</v>
      </c>
      <c r="W623" s="2">
        <v>886522.46986607101</v>
      </c>
      <c r="X623" s="2">
        <v>979230.70200892806</v>
      </c>
      <c r="Y623" s="2">
        <v>1066144.6696428501</v>
      </c>
      <c r="Z623" s="2">
        <v>1158852.9017857099</v>
      </c>
      <c r="AA623" s="2">
        <v>4606384686.7828197</v>
      </c>
      <c r="AB623" s="2">
        <v>5169162865.0776396</v>
      </c>
      <c r="AC623" s="2">
        <v>5754115965.9376097</v>
      </c>
      <c r="AD623" s="2">
        <v>6456316144.8135004</v>
      </c>
      <c r="AE623" s="2">
        <v>7239238075.5887699</v>
      </c>
      <c r="AF623" s="2">
        <v>8027995158.1652298</v>
      </c>
      <c r="AG623" s="2">
        <v>8914667374.8967304</v>
      </c>
      <c r="AH623" s="1">
        <f>(Table1[[#This Row],[2050_BUILDINGS]]/Table1[[#This Row],[2020_BUILDINGS]])-1</f>
        <v>0.79951659309948742</v>
      </c>
      <c r="AI623" s="1">
        <f>(Table1[[#This Row],[2050_DWELLINGS]]/Table1[[#This Row],[2020_DWELLINGS]])-1</f>
        <v>0.80663466419072294</v>
      </c>
      <c r="AJ623" s="1">
        <f>(Table1[[#This Row],[2050_OCCUPANTS]]/Table1[[#This Row],[2020_OCCUPANTS]])-1</f>
        <v>0.78571428571428181</v>
      </c>
      <c r="AK623" s="1">
        <f>(Table1[[#This Row],[2050_TOTAL_REPL_COST_USD]]/Table1[[#This Row],[2020_TOTAL_REPL_COST_USD]])-1</f>
        <v>0.93528504045173255</v>
      </c>
      <c r="AL623"/>
      <c r="AM623"/>
    </row>
    <row r="624" spans="1:39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75265.091481228403</v>
      </c>
      <c r="G624" s="2">
        <v>84050.926737518603</v>
      </c>
      <c r="H624" s="2">
        <v>92871.204634280904</v>
      </c>
      <c r="I624" s="2">
        <v>103086.981273322</v>
      </c>
      <c r="J624" s="2">
        <v>114029.42552390401</v>
      </c>
      <c r="K624" s="2">
        <v>124362.06238642801</v>
      </c>
      <c r="L624" s="2">
        <v>135440.78100162101</v>
      </c>
      <c r="M624" s="2">
        <v>78057.763654758499</v>
      </c>
      <c r="N624" s="2">
        <v>87207.704145053198</v>
      </c>
      <c r="O624" s="2">
        <v>96413.371957678595</v>
      </c>
      <c r="P624" s="2">
        <v>107091.840830652</v>
      </c>
      <c r="Q624" s="2">
        <v>118545.246066754</v>
      </c>
      <c r="R624" s="2">
        <v>129385.946132577</v>
      </c>
      <c r="S624" s="2">
        <v>141021.861627893</v>
      </c>
      <c r="T624" s="2">
        <v>468093.15625</v>
      </c>
      <c r="U624" s="2">
        <v>522425.39760044601</v>
      </c>
      <c r="V624" s="2">
        <v>576757.63895089296</v>
      </c>
      <c r="W624" s="2">
        <v>639448.68666294601</v>
      </c>
      <c r="X624" s="2">
        <v>706319.13755580399</v>
      </c>
      <c r="Y624" s="2">
        <v>769010.18526785704</v>
      </c>
      <c r="Z624" s="2">
        <v>835880.63616071397</v>
      </c>
      <c r="AA624" s="2">
        <v>3322585426.0327601</v>
      </c>
      <c r="AB624" s="2">
        <v>3728517344.5407801</v>
      </c>
      <c r="AC624" s="2">
        <v>4150444035.4241199</v>
      </c>
      <c r="AD624" s="2">
        <v>4656941047.5354004</v>
      </c>
      <c r="AE624" s="2">
        <v>5221662661.9457998</v>
      </c>
      <c r="AF624" s="2">
        <v>5790593171.5422697</v>
      </c>
      <c r="AG624" s="2">
        <v>6430149870.6241598</v>
      </c>
      <c r="AH624" s="1">
        <f>(Table1[[#This Row],[2050_BUILDINGS]]/Table1[[#This Row],[2020_BUILDINGS]])-1</f>
        <v>0.79951659309948253</v>
      </c>
      <c r="AI624" s="1">
        <f>(Table1[[#This Row],[2050_DWELLINGS]]/Table1[[#This Row],[2020_DWELLINGS]])-1</f>
        <v>0.80663466419071739</v>
      </c>
      <c r="AJ624" s="1">
        <f>(Table1[[#This Row],[2050_OCCUPANTS]]/Table1[[#This Row],[2020_OCCUPANTS]])-1</f>
        <v>0.78571428571428514</v>
      </c>
      <c r="AK624" s="1">
        <f>(Table1[[#This Row],[2050_TOTAL_REPL_COST_USD]]/Table1[[#This Row],[2020_TOTAL_REPL_COST_USD]])-1</f>
        <v>0.93528504045173633</v>
      </c>
      <c r="AL624"/>
      <c r="AM624"/>
    </row>
    <row r="625" spans="1:39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223343.138773093</v>
      </c>
      <c r="G625" s="2">
        <v>249414.40214719801</v>
      </c>
      <c r="H625" s="2">
        <v>275587.87130195502</v>
      </c>
      <c r="I625" s="2">
        <v>305902.37135324901</v>
      </c>
      <c r="J625" s="2">
        <v>338373.19941813097</v>
      </c>
      <c r="K625" s="2">
        <v>369034.47283535899</v>
      </c>
      <c r="L625" s="2">
        <v>401909.684177102</v>
      </c>
      <c r="M625" s="2">
        <v>231630.17007173999</v>
      </c>
      <c r="N625" s="2">
        <v>258781.88660422</v>
      </c>
      <c r="O625" s="2">
        <v>286098.969508279</v>
      </c>
      <c r="P625" s="2">
        <v>317786.471754595</v>
      </c>
      <c r="Q625" s="2">
        <v>351773.53567398502</v>
      </c>
      <c r="R625" s="2">
        <v>383942.44600876601</v>
      </c>
      <c r="S625" s="2">
        <v>418471.09452399903</v>
      </c>
      <c r="T625" s="2">
        <v>1389028.99999999</v>
      </c>
      <c r="U625" s="2">
        <v>1550255.5803571399</v>
      </c>
      <c r="V625" s="2">
        <v>1711482.1607142801</v>
      </c>
      <c r="W625" s="2">
        <v>1897512.8303571399</v>
      </c>
      <c r="X625" s="2">
        <v>2095945.5446428501</v>
      </c>
      <c r="Y625" s="2">
        <v>2281976.2142857099</v>
      </c>
      <c r="Z625" s="2">
        <v>2480408.9285714198</v>
      </c>
      <c r="AA625" s="2">
        <v>9859506489.4988308</v>
      </c>
      <c r="AB625" s="2">
        <v>11064076988.5644</v>
      </c>
      <c r="AC625" s="2">
        <v>12316110695.286699</v>
      </c>
      <c r="AD625" s="2">
        <v>13819100065.761801</v>
      </c>
      <c r="AE625" s="2">
        <v>15494866286.372601</v>
      </c>
      <c r="AF625" s="2">
        <v>17183122066.792999</v>
      </c>
      <c r="AG625" s="2">
        <v>19080955415.3638</v>
      </c>
      <c r="AH625" s="1">
        <f>(Table1[[#This Row],[2050_BUILDINGS]]/Table1[[#This Row],[2020_BUILDINGS]])-1</f>
        <v>0.79951659309948586</v>
      </c>
      <c r="AI625" s="1">
        <f>(Table1[[#This Row],[2050_DWELLINGS]]/Table1[[#This Row],[2020_DWELLINGS]])-1</f>
        <v>0.80663466419072716</v>
      </c>
      <c r="AJ625" s="1">
        <f>(Table1[[#This Row],[2050_OCCUPANTS]]/Table1[[#This Row],[2020_OCCUPANTS]])-1</f>
        <v>0.78571428571429225</v>
      </c>
      <c r="AK625" s="1">
        <f>(Table1[[#This Row],[2050_TOTAL_REPL_COST_USD]]/Table1[[#This Row],[2020_TOTAL_REPL_COST_USD]])-1</f>
        <v>0.93528504045172611</v>
      </c>
      <c r="AL625"/>
      <c r="AM625"/>
    </row>
    <row r="626" spans="1:39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102178.186798708</v>
      </c>
      <c r="G626" s="2">
        <v>114105.638135478</v>
      </c>
      <c r="H626" s="2">
        <v>126079.84802236401</v>
      </c>
      <c r="I626" s="2">
        <v>139948.55545598501</v>
      </c>
      <c r="J626" s="2">
        <v>154803.77041243401</v>
      </c>
      <c r="K626" s="2">
        <v>168831.124643783</v>
      </c>
      <c r="L626" s="2">
        <v>183871.34259709399</v>
      </c>
      <c r="M626" s="2">
        <v>105969.455412069</v>
      </c>
      <c r="N626" s="2">
        <v>118391.20778378499</v>
      </c>
      <c r="O626" s="2">
        <v>130888.61430856001</v>
      </c>
      <c r="P626" s="2">
        <v>145385.46225963201</v>
      </c>
      <c r="Q626" s="2">
        <v>160934.34629955399</v>
      </c>
      <c r="R626" s="2">
        <v>175651.43565074101</v>
      </c>
      <c r="S626" s="2">
        <v>191448.09149285799</v>
      </c>
      <c r="T626" s="2">
        <v>635472.68749999895</v>
      </c>
      <c r="U626" s="2">
        <v>709232.91015625</v>
      </c>
      <c r="V626" s="2">
        <v>782993.13281249895</v>
      </c>
      <c r="W626" s="2">
        <v>868101.08203125</v>
      </c>
      <c r="X626" s="2">
        <v>958882.89453124895</v>
      </c>
      <c r="Y626" s="2">
        <v>1043990.84374999</v>
      </c>
      <c r="Z626" s="2">
        <v>1134772.65625</v>
      </c>
      <c r="AA626" s="2">
        <v>4510666866.0665197</v>
      </c>
      <c r="AB626" s="2">
        <v>5061750862.38657</v>
      </c>
      <c r="AC626" s="2">
        <v>5634549000.1154203</v>
      </c>
      <c r="AD626" s="2">
        <v>6322157894.1988497</v>
      </c>
      <c r="AE626" s="2">
        <v>7088811192.1740999</v>
      </c>
      <c r="AF626" s="2">
        <v>7861178391.11028</v>
      </c>
      <c r="AG626" s="2">
        <v>8729426108.3598499</v>
      </c>
      <c r="AH626" s="1">
        <f>(Table1[[#This Row],[2050_BUILDINGS]]/Table1[[#This Row],[2020_BUILDINGS]])-1</f>
        <v>0.79951659309948675</v>
      </c>
      <c r="AI626" s="1">
        <f>(Table1[[#This Row],[2050_DWELLINGS]]/Table1[[#This Row],[2020_DWELLINGS]])-1</f>
        <v>0.8066346641907316</v>
      </c>
      <c r="AJ626" s="1">
        <f>(Table1[[#This Row],[2050_OCCUPANTS]]/Table1[[#This Row],[2020_OCCUPANTS]])-1</f>
        <v>0.7857142857142887</v>
      </c>
      <c r="AK626" s="1">
        <f>(Table1[[#This Row],[2050_TOTAL_REPL_COST_USD]]/Table1[[#This Row],[2020_TOTAL_REPL_COST_USD]])-1</f>
        <v>0.9352850404517361</v>
      </c>
      <c r="AL626"/>
      <c r="AM626"/>
    </row>
    <row r="627" spans="1:39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2010.31906247751</v>
      </c>
      <c r="G627" s="2">
        <v>2238.1204579791702</v>
      </c>
      <c r="H627" s="2">
        <v>2481.9584051948</v>
      </c>
      <c r="I627" s="2">
        <v>2743.53486356752</v>
      </c>
      <c r="J627" s="2">
        <v>3014.9496277888602</v>
      </c>
      <c r="K627" s="2">
        <v>3311.5809552753599</v>
      </c>
      <c r="L627" s="2">
        <v>3614.0268703105198</v>
      </c>
      <c r="M627" s="2">
        <v>2112.5693045119601</v>
      </c>
      <c r="N627" s="2">
        <v>2334.7688703827298</v>
      </c>
      <c r="O627" s="2">
        <v>2585.95258298013</v>
      </c>
      <c r="P627" s="2">
        <v>2866.09981198379</v>
      </c>
      <c r="Q627" s="2">
        <v>3165.5374346172598</v>
      </c>
      <c r="R627" s="2">
        <v>3484.3017028338299</v>
      </c>
      <c r="S627" s="2">
        <v>3803.1345307689198</v>
      </c>
      <c r="T627" s="2">
        <v>8428.28515625</v>
      </c>
      <c r="U627" s="2">
        <v>9313.4475242579902</v>
      </c>
      <c r="V627" s="2">
        <v>10314.0658533105</v>
      </c>
      <c r="W627" s="2">
        <v>11430.1401434075</v>
      </c>
      <c r="X627" s="2">
        <v>12623.185074200899</v>
      </c>
      <c r="Y627" s="2">
        <v>13893.2006456906</v>
      </c>
      <c r="Z627" s="2">
        <v>15163.216217180299</v>
      </c>
      <c r="AA627" s="2">
        <v>102129526.94729701</v>
      </c>
      <c r="AB627" s="2">
        <v>114213368.834021</v>
      </c>
      <c r="AC627" s="2">
        <v>127134455.45750301</v>
      </c>
      <c r="AD627" s="2">
        <v>140981277.939816</v>
      </c>
      <c r="AE627" s="2">
        <v>155334693.856783</v>
      </c>
      <c r="AF627" s="2">
        <v>170945630.76207</v>
      </c>
      <c r="AG627" s="2">
        <v>186890772.70383</v>
      </c>
      <c r="AH627" s="1">
        <f>(Table1[[#This Row],[2050_BUILDINGS]]/Table1[[#This Row],[2020_BUILDINGS]])-1</f>
        <v>0.79773795004291803</v>
      </c>
      <c r="AI627" s="1">
        <f>(Table1[[#This Row],[2050_DWELLINGS]]/Table1[[#This Row],[2020_DWELLINGS]])-1</f>
        <v>0.80024130931293125</v>
      </c>
      <c r="AJ627" s="1">
        <f>(Table1[[#This Row],[2050_OCCUPANTS]]/Table1[[#This Row],[2020_OCCUPANTS]])-1</f>
        <v>0.79908675799085982</v>
      </c>
      <c r="AK627" s="1">
        <f>(Table1[[#This Row],[2050_TOTAL_REPL_COST_USD]]/Table1[[#This Row],[2020_TOTAL_REPL_COST_USD]])-1</f>
        <v>0.82993868952583361</v>
      </c>
      <c r="AL627"/>
      <c r="AM627"/>
    </row>
    <row r="628" spans="1:39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49227.507300223602</v>
      </c>
      <c r="G628" s="2">
        <v>54805.773491580803</v>
      </c>
      <c r="H628" s="2">
        <v>60776.7333012319</v>
      </c>
      <c r="I628" s="2">
        <v>67182.063308022407</v>
      </c>
      <c r="J628" s="2">
        <v>73828.307944746004</v>
      </c>
      <c r="K628" s="2">
        <v>81092.040907274306</v>
      </c>
      <c r="L628" s="2">
        <v>88498.158059626905</v>
      </c>
      <c r="M628" s="2">
        <v>51731.350909007298</v>
      </c>
      <c r="N628" s="2">
        <v>57172.442800923003</v>
      </c>
      <c r="O628" s="2">
        <v>63323.281379923101</v>
      </c>
      <c r="P628" s="2">
        <v>70183.361462892106</v>
      </c>
      <c r="Q628" s="2">
        <v>77515.813325525494</v>
      </c>
      <c r="R628" s="2">
        <v>85321.524684270204</v>
      </c>
      <c r="S628" s="2">
        <v>93128.914892958303</v>
      </c>
      <c r="T628" s="2">
        <v>206386.875</v>
      </c>
      <c r="U628" s="2">
        <v>228062.20890410899</v>
      </c>
      <c r="V628" s="2">
        <v>252564.760273972</v>
      </c>
      <c r="W628" s="2">
        <v>279894.529109589</v>
      </c>
      <c r="X628" s="2">
        <v>309109.10958904098</v>
      </c>
      <c r="Y628" s="2">
        <v>340208.501712328</v>
      </c>
      <c r="Z628" s="2">
        <v>371307.89383561601</v>
      </c>
      <c r="AA628" s="2">
        <v>2500887608.9403</v>
      </c>
      <c r="AB628" s="2">
        <v>2796789600.7168398</v>
      </c>
      <c r="AC628" s="2">
        <v>3113193547.7103901</v>
      </c>
      <c r="AD628" s="2">
        <v>3452266368.31675</v>
      </c>
      <c r="AE628" s="2">
        <v>3803744350.10778</v>
      </c>
      <c r="AF628" s="2">
        <v>4186015764.0401001</v>
      </c>
      <c r="AG628" s="2">
        <v>4576470993.7555904</v>
      </c>
      <c r="AH628" s="1">
        <f>(Table1[[#This Row],[2050_BUILDINGS]]/Table1[[#This Row],[2020_BUILDINGS]])-1</f>
        <v>0.79773795004292092</v>
      </c>
      <c r="AI628" s="1">
        <f>(Table1[[#This Row],[2050_DWELLINGS]]/Table1[[#This Row],[2020_DWELLINGS]])-1</f>
        <v>0.80024130931293724</v>
      </c>
      <c r="AJ628" s="1">
        <f>(Table1[[#This Row],[2050_OCCUPANTS]]/Table1[[#This Row],[2020_OCCUPANTS]])-1</f>
        <v>0.79908675799086559</v>
      </c>
      <c r="AK628" s="1">
        <f>(Table1[[#This Row],[2050_TOTAL_REPL_COST_USD]]/Table1[[#This Row],[2020_TOTAL_REPL_COST_USD]])-1</f>
        <v>0.8299386895258265</v>
      </c>
      <c r="AL628"/>
      <c r="AM628"/>
    </row>
    <row r="629" spans="1:39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92518.123409310705</v>
      </c>
      <c r="G629" s="2">
        <v>97329.646933714394</v>
      </c>
      <c r="H629" s="2">
        <v>103751.27348467401</v>
      </c>
      <c r="I629" s="2">
        <v>111789.642643585</v>
      </c>
      <c r="J629" s="2">
        <v>120645.97393116599</v>
      </c>
      <c r="K629" s="2">
        <v>128736.960203576</v>
      </c>
      <c r="L629" s="2">
        <v>136051.458340485</v>
      </c>
      <c r="M629" s="2">
        <v>96738.704622768797</v>
      </c>
      <c r="N629" s="2">
        <v>101803.065855612</v>
      </c>
      <c r="O629" s="2">
        <v>108565.866363989</v>
      </c>
      <c r="P629" s="2">
        <v>117037.991440389</v>
      </c>
      <c r="Q629" s="2">
        <v>126379.35125985301</v>
      </c>
      <c r="R629" s="2">
        <v>134941.17266001899</v>
      </c>
      <c r="S629" s="2">
        <v>142698.726245039</v>
      </c>
      <c r="T629" s="2">
        <v>384831.93749999901</v>
      </c>
      <c r="U629" s="2">
        <v>404737.03771551698</v>
      </c>
      <c r="V629" s="2">
        <v>431277.17133620603</v>
      </c>
      <c r="W629" s="2">
        <v>464452.33836206899</v>
      </c>
      <c r="X629" s="2">
        <v>500945.02209051698</v>
      </c>
      <c r="Y629" s="2">
        <v>534120.18911637901</v>
      </c>
      <c r="Z629" s="2">
        <v>563977.83943965496</v>
      </c>
      <c r="AA629" s="2">
        <v>6787691686.76577</v>
      </c>
      <c r="AB629" s="2">
        <v>7165782308.5939198</v>
      </c>
      <c r="AC629" s="2">
        <v>7676309003.4173498</v>
      </c>
      <c r="AD629" s="2">
        <v>8326063101.6623001</v>
      </c>
      <c r="AE629" s="2">
        <v>9055221361.7915897</v>
      </c>
      <c r="AF629" s="2">
        <v>9758853489.2014999</v>
      </c>
      <c r="AG629" s="2">
        <v>10425451889.545</v>
      </c>
      <c r="AH629" s="1">
        <f>(Table1[[#This Row],[2050_BUILDINGS]]/Table1[[#This Row],[2020_BUILDINGS]])-1</f>
        <v>0.4705384558934238</v>
      </c>
      <c r="AI629" s="1">
        <f>(Table1[[#This Row],[2050_DWELLINGS]]/Table1[[#This Row],[2020_DWELLINGS]])-1</f>
        <v>0.47509444954313418</v>
      </c>
      <c r="AJ629" s="1">
        <f>(Table1[[#This Row],[2050_OCCUPANTS]]/Table1[[#This Row],[2020_OCCUPANTS]])-1</f>
        <v>0.46551724137931361</v>
      </c>
      <c r="AK629" s="1">
        <f>(Table1[[#This Row],[2050_TOTAL_REPL_COST_USD]]/Table1[[#This Row],[2020_TOTAL_REPL_COST_USD]])-1</f>
        <v>0.53593480238236424</v>
      </c>
      <c r="AL629"/>
      <c r="AM629"/>
    </row>
    <row r="630" spans="1:39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56096.9250417195</v>
      </c>
      <c r="G630" s="2">
        <v>59014.317489152098</v>
      </c>
      <c r="H630" s="2">
        <v>62907.970862139802</v>
      </c>
      <c r="I630" s="2">
        <v>67781.910967584103</v>
      </c>
      <c r="J630" s="2">
        <v>73151.809686628607</v>
      </c>
      <c r="K630" s="2">
        <v>78057.653360401993</v>
      </c>
      <c r="L630" s="2">
        <v>82492.685531219904</v>
      </c>
      <c r="M630" s="2">
        <v>58656.008810813997</v>
      </c>
      <c r="N630" s="2">
        <v>61726.7054699562</v>
      </c>
      <c r="O630" s="2">
        <v>65827.224365179398</v>
      </c>
      <c r="P630" s="2">
        <v>70964.165624269794</v>
      </c>
      <c r="Q630" s="2">
        <v>76628.153849169801</v>
      </c>
      <c r="R630" s="2">
        <v>81819.481078979894</v>
      </c>
      <c r="S630" s="2">
        <v>86523.153029185007</v>
      </c>
      <c r="T630" s="2">
        <v>233336.85937499901</v>
      </c>
      <c r="U630" s="2">
        <v>245406.007273706</v>
      </c>
      <c r="V630" s="2">
        <v>261498.204471982</v>
      </c>
      <c r="W630" s="2">
        <v>281613.45096982701</v>
      </c>
      <c r="X630" s="2">
        <v>303740.22211745603</v>
      </c>
      <c r="Y630" s="2">
        <v>323855.46861530101</v>
      </c>
      <c r="Z630" s="2">
        <v>341959.19046336203</v>
      </c>
      <c r="AA630" s="2">
        <v>4115611274.0661502</v>
      </c>
      <c r="AB630" s="2">
        <v>4344860641.5423603</v>
      </c>
      <c r="AC630" s="2">
        <v>4654410561.8818197</v>
      </c>
      <c r="AD630" s="2">
        <v>5048378852.6516199</v>
      </c>
      <c r="AE630" s="2">
        <v>5490492621.8756504</v>
      </c>
      <c r="AF630" s="2">
        <v>5917129017.57547</v>
      </c>
      <c r="AG630" s="2">
        <v>6321310588.9154596</v>
      </c>
      <c r="AH630" s="1">
        <f>(Table1[[#This Row],[2050_BUILDINGS]]/Table1[[#This Row],[2020_BUILDINGS]])-1</f>
        <v>0.47053845589343402</v>
      </c>
      <c r="AI630" s="1">
        <f>(Table1[[#This Row],[2050_DWELLINGS]]/Table1[[#This Row],[2020_DWELLINGS]])-1</f>
        <v>0.47509444954313595</v>
      </c>
      <c r="AJ630" s="1">
        <f>(Table1[[#This Row],[2050_OCCUPANTS]]/Table1[[#This Row],[2020_OCCUPANTS]])-1</f>
        <v>0.46551724137931649</v>
      </c>
      <c r="AK630" s="1">
        <f>(Table1[[#This Row],[2050_TOTAL_REPL_COST_USD]]/Table1[[#This Row],[2020_TOTAL_REPL_COST_USD]])-1</f>
        <v>0.53593480238237312</v>
      </c>
      <c r="AL630"/>
      <c r="AM630"/>
    </row>
    <row r="631" spans="1:39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49532.079995747197</v>
      </c>
      <c r="G631" s="2">
        <v>52108.059266941702</v>
      </c>
      <c r="H631" s="2">
        <v>55546.050746922199</v>
      </c>
      <c r="I631" s="2">
        <v>59849.609115189298</v>
      </c>
      <c r="J631" s="2">
        <v>64591.085635033502</v>
      </c>
      <c r="K631" s="2">
        <v>68922.813998312995</v>
      </c>
      <c r="L631" s="2">
        <v>72838.828434135998</v>
      </c>
      <c r="M631" s="2">
        <v>51791.682315702099</v>
      </c>
      <c r="N631" s="2">
        <v>54503.025093406701</v>
      </c>
      <c r="O631" s="2">
        <v>58123.673280294403</v>
      </c>
      <c r="P631" s="2">
        <v>62659.4546121495</v>
      </c>
      <c r="Q631" s="2">
        <v>67660.604276629107</v>
      </c>
      <c r="R631" s="2">
        <v>72244.406961710498</v>
      </c>
      <c r="S631" s="2">
        <v>76397.623116393399</v>
      </c>
      <c r="T631" s="2">
        <v>206030.18749999901</v>
      </c>
      <c r="U631" s="2">
        <v>216686.921336206</v>
      </c>
      <c r="V631" s="2">
        <v>230895.899784482</v>
      </c>
      <c r="W631" s="2">
        <v>248657.12284482701</v>
      </c>
      <c r="X631" s="2">
        <v>268194.46821120701</v>
      </c>
      <c r="Y631" s="2">
        <v>285955.69127155101</v>
      </c>
      <c r="Z631" s="2">
        <v>301940.79202586203</v>
      </c>
      <c r="AA631" s="2">
        <v>3633974352.54848</v>
      </c>
      <c r="AB631" s="2">
        <v>3836395394.3499999</v>
      </c>
      <c r="AC631" s="2">
        <v>4109719670.24441</v>
      </c>
      <c r="AD631" s="2">
        <v>4457583102.6818399</v>
      </c>
      <c r="AE631" s="2">
        <v>4847957701.0780897</v>
      </c>
      <c r="AF631" s="2">
        <v>5224666193.8374395</v>
      </c>
      <c r="AG631" s="2">
        <v>5581547679.0441704</v>
      </c>
      <c r="AH631" s="1">
        <f>(Table1[[#This Row],[2050_BUILDINGS]]/Table1[[#This Row],[2020_BUILDINGS]])-1</f>
        <v>0.47053845589343135</v>
      </c>
      <c r="AI631" s="1">
        <f>(Table1[[#This Row],[2050_DWELLINGS]]/Table1[[#This Row],[2020_DWELLINGS]])-1</f>
        <v>0.47509444954313285</v>
      </c>
      <c r="AJ631" s="1">
        <f>(Table1[[#This Row],[2050_OCCUPANTS]]/Table1[[#This Row],[2020_OCCUPANTS]])-1</f>
        <v>0.46551724137931716</v>
      </c>
      <c r="AK631" s="1">
        <f>(Table1[[#This Row],[2050_TOTAL_REPL_COST_USD]]/Table1[[#This Row],[2020_TOTAL_REPL_COST_USD]])-1</f>
        <v>0.53593480238237534</v>
      </c>
      <c r="AL631"/>
      <c r="AM631"/>
    </row>
    <row r="632" spans="1:39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80340.749376041204</v>
      </c>
      <c r="G632" s="2">
        <v>84518.972964525397</v>
      </c>
      <c r="H632" s="2">
        <v>90095.375406615596</v>
      </c>
      <c r="I632" s="2">
        <v>97075.722372052696</v>
      </c>
      <c r="J632" s="2">
        <v>104766.370065141</v>
      </c>
      <c r="K632" s="2">
        <v>111792.408600757</v>
      </c>
      <c r="L632" s="2">
        <v>118144.16153276501</v>
      </c>
      <c r="M632" s="2">
        <v>84005.811366020294</v>
      </c>
      <c r="N632" s="2">
        <v>88403.593784905403</v>
      </c>
      <c r="O632" s="2">
        <v>94276.264356917498</v>
      </c>
      <c r="P632" s="2">
        <v>101633.275636039</v>
      </c>
      <c r="Q632" s="2">
        <v>109745.111678873</v>
      </c>
      <c r="R632" s="2">
        <v>117180.01331722501</v>
      </c>
      <c r="S632" s="2">
        <v>123916.50607538399</v>
      </c>
      <c r="T632" s="2">
        <v>334179.78125</v>
      </c>
      <c r="U632" s="2">
        <v>351464.94234913698</v>
      </c>
      <c r="V632" s="2">
        <v>374511.82381465501</v>
      </c>
      <c r="W632" s="2">
        <v>403320.42564655101</v>
      </c>
      <c r="X632" s="2">
        <v>435009.88766163698</v>
      </c>
      <c r="Y632" s="2">
        <v>463818.48949353403</v>
      </c>
      <c r="Z632" s="2">
        <v>489746.23114224098</v>
      </c>
      <c r="AA632" s="2">
        <v>5894285536.2045498</v>
      </c>
      <c r="AB632" s="2">
        <v>6222611303.8526897</v>
      </c>
      <c r="AC632" s="2">
        <v>6665941710.1248798</v>
      </c>
      <c r="AD632" s="2">
        <v>7230174200.3603697</v>
      </c>
      <c r="AE632" s="2">
        <v>7863359557.7130098</v>
      </c>
      <c r="AF632" s="2">
        <v>8474378570.1834202</v>
      </c>
      <c r="AG632" s="2">
        <v>9053238290.23563</v>
      </c>
      <c r="AH632" s="1">
        <f>(Table1[[#This Row],[2050_BUILDINGS]]/Table1[[#This Row],[2020_BUILDINGS]])-1</f>
        <v>0.47053845589343402</v>
      </c>
      <c r="AI632" s="1">
        <f>(Table1[[#This Row],[2050_DWELLINGS]]/Table1[[#This Row],[2020_DWELLINGS]])-1</f>
        <v>0.47509444954313329</v>
      </c>
      <c r="AJ632" s="1">
        <f>(Table1[[#This Row],[2050_OCCUPANTS]]/Table1[[#This Row],[2020_OCCUPANTS]])-1</f>
        <v>0.46551724137930917</v>
      </c>
      <c r="AK632" s="1">
        <f>(Table1[[#This Row],[2050_TOTAL_REPL_COST_USD]]/Table1[[#This Row],[2020_TOTAL_REPL_COST_USD]])-1</f>
        <v>0.53593480238237556</v>
      </c>
      <c r="AL632"/>
      <c r="AM632"/>
    </row>
    <row r="633" spans="1:39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158.42031087296201</v>
      </c>
      <c r="G633" s="2">
        <v>164.98421267863401</v>
      </c>
      <c r="H633" s="2">
        <v>170.70361648040401</v>
      </c>
      <c r="I633" s="2">
        <v>175.735113220583</v>
      </c>
      <c r="J633" s="2">
        <v>180.67698714990101</v>
      </c>
      <c r="K633" s="2">
        <v>184.39475708126901</v>
      </c>
      <c r="L633" s="2">
        <v>188.135634714242</v>
      </c>
      <c r="M633" s="2">
        <v>165.158178921754</v>
      </c>
      <c r="N633" s="2">
        <v>169.925332733761</v>
      </c>
      <c r="O633" s="2">
        <v>173.566183056874</v>
      </c>
      <c r="P633" s="2">
        <v>175.60811811615901</v>
      </c>
      <c r="Q633" s="2">
        <v>177.70151117206299</v>
      </c>
      <c r="R633" s="2">
        <v>178.14192383780301</v>
      </c>
      <c r="S633" s="2">
        <v>178.636707566144</v>
      </c>
      <c r="T633" s="2">
        <v>558.24597167968705</v>
      </c>
      <c r="U633" s="2">
        <v>573.579279141896</v>
      </c>
      <c r="V633" s="2">
        <v>584.93728466945799</v>
      </c>
      <c r="W633" s="2">
        <v>590.61628743324002</v>
      </c>
      <c r="X633" s="2">
        <v>596.29529019702102</v>
      </c>
      <c r="Y633" s="2">
        <v>596.29529019702102</v>
      </c>
      <c r="Z633" s="2">
        <v>596.29529019702102</v>
      </c>
      <c r="AA633" s="2">
        <v>26069980.767523199</v>
      </c>
      <c r="AB633" s="2">
        <v>27591832.895153798</v>
      </c>
      <c r="AC633" s="2">
        <v>28968567.185036302</v>
      </c>
      <c r="AD633" s="2">
        <v>30269248.028030299</v>
      </c>
      <c r="AE633" s="2">
        <v>31565805.603263602</v>
      </c>
      <c r="AF633" s="2">
        <v>32635352.526947498</v>
      </c>
      <c r="AG633" s="2">
        <v>33729563.817609102</v>
      </c>
      <c r="AH633" s="1">
        <f>(Table1[[#This Row],[2050_BUILDINGS]]/Table1[[#This Row],[2020_BUILDINGS]])-1</f>
        <v>0.18757268987503029</v>
      </c>
      <c r="AI633" s="1">
        <f>(Table1[[#This Row],[2050_DWELLINGS]]/Table1[[#This Row],[2020_DWELLINGS]])-1</f>
        <v>8.1609816312976147E-2</v>
      </c>
      <c r="AJ633" s="1">
        <f>(Table1[[#This Row],[2050_OCCUPANTS]]/Table1[[#This Row],[2020_OCCUPANTS]])-1</f>
        <v>6.8158697863683004E-2</v>
      </c>
      <c r="AK633" s="1">
        <f>(Table1[[#This Row],[2050_TOTAL_REPL_COST_USD]]/Table1[[#This Row],[2020_TOTAL_REPL_COST_USD]])-1</f>
        <v>0.29380854241472498</v>
      </c>
      <c r="AL633"/>
      <c r="AM633"/>
    </row>
    <row r="634" spans="1:39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1208.91594816153</v>
      </c>
      <c r="G634" s="2">
        <v>1259.0055202076701</v>
      </c>
      <c r="H634" s="2">
        <v>1302.6506717152899</v>
      </c>
      <c r="I634" s="2">
        <v>1341.0463585991699</v>
      </c>
      <c r="J634" s="2">
        <v>1378.7581278416101</v>
      </c>
      <c r="K634" s="2">
        <v>1407.1286779109801</v>
      </c>
      <c r="L634" s="2">
        <v>1435.6755643910101</v>
      </c>
      <c r="M634" s="2">
        <v>1260.3330682006699</v>
      </c>
      <c r="N634" s="2">
        <v>1296.7115365859199</v>
      </c>
      <c r="O634" s="2">
        <v>1324.49510799937</v>
      </c>
      <c r="P634" s="2">
        <v>1340.07725049535</v>
      </c>
      <c r="Q634" s="2">
        <v>1356.05207239229</v>
      </c>
      <c r="R634" s="2">
        <v>1359.4128907902</v>
      </c>
      <c r="S634" s="2">
        <v>1363.18861838969</v>
      </c>
      <c r="T634" s="2">
        <v>4260.01220703125</v>
      </c>
      <c r="U634" s="2">
        <v>4377.0216979670004</v>
      </c>
      <c r="V634" s="2">
        <v>4463.6953949564404</v>
      </c>
      <c r="W634" s="2">
        <v>4507.03224345116</v>
      </c>
      <c r="X634" s="2">
        <v>4550.3690919458904</v>
      </c>
      <c r="Y634" s="2">
        <v>4550.3690919458904</v>
      </c>
      <c r="Z634" s="2">
        <v>4550.3690919458904</v>
      </c>
      <c r="AA634" s="2">
        <v>198941760.336503</v>
      </c>
      <c r="AB634" s="2">
        <v>210555115.32677099</v>
      </c>
      <c r="AC634" s="2">
        <v>221061066.42766401</v>
      </c>
      <c r="AD634" s="2">
        <v>230986648.60774601</v>
      </c>
      <c r="AE634" s="2">
        <v>240880765.856803</v>
      </c>
      <c r="AF634" s="2">
        <v>249042549.69767299</v>
      </c>
      <c r="AG634" s="2">
        <v>257392548.966391</v>
      </c>
      <c r="AH634" s="1">
        <f>(Table1[[#This Row],[2050_BUILDINGS]]/Table1[[#This Row],[2020_BUILDINGS]])-1</f>
        <v>0.18757268987502962</v>
      </c>
      <c r="AI634" s="1">
        <f>(Table1[[#This Row],[2050_DWELLINGS]]/Table1[[#This Row],[2020_DWELLINGS]])-1</f>
        <v>8.1609816312971262E-2</v>
      </c>
      <c r="AJ634" s="1">
        <f>(Table1[[#This Row],[2050_OCCUPANTS]]/Table1[[#This Row],[2020_OCCUPANTS]])-1</f>
        <v>6.8158697863682116E-2</v>
      </c>
      <c r="AK634" s="1">
        <f>(Table1[[#This Row],[2050_TOTAL_REPL_COST_USD]]/Table1[[#This Row],[2020_TOTAL_REPL_COST_USD]])-1</f>
        <v>0.29380854241472742</v>
      </c>
      <c r="AL634"/>
      <c r="AM634"/>
    </row>
    <row r="635" spans="1:39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1214.1743727159001</v>
      </c>
      <c r="G635" s="2">
        <v>1264.48181949185</v>
      </c>
      <c r="H635" s="2">
        <v>1308.3168144180499</v>
      </c>
      <c r="I635" s="2">
        <v>1346.87951111183</v>
      </c>
      <c r="J635" s="2">
        <v>1384.7553153260001</v>
      </c>
      <c r="K635" s="2">
        <v>1413.24926884399</v>
      </c>
      <c r="L635" s="2">
        <v>1441.92032578356</v>
      </c>
      <c r="M635" s="2">
        <v>1265.81514192349</v>
      </c>
      <c r="N635" s="2">
        <v>1302.3518458185799</v>
      </c>
      <c r="O635" s="2">
        <v>1330.25626749822</v>
      </c>
      <c r="P635" s="2">
        <v>1345.90618767621</v>
      </c>
      <c r="Q635" s="2">
        <v>1361.95049529367</v>
      </c>
      <c r="R635" s="2">
        <v>1365.32593225131</v>
      </c>
      <c r="S635" s="2">
        <v>1369.11808314205</v>
      </c>
      <c r="T635" s="2">
        <v>4278.5419921875</v>
      </c>
      <c r="U635" s="2">
        <v>4396.0604395822702</v>
      </c>
      <c r="V635" s="2">
        <v>4483.1111413561803</v>
      </c>
      <c r="W635" s="2">
        <v>4526.6364922431303</v>
      </c>
      <c r="X635" s="2">
        <v>4570.1618431300803</v>
      </c>
      <c r="Y635" s="2">
        <v>4570.1618431300803</v>
      </c>
      <c r="Z635" s="2">
        <v>4570.1618431300803</v>
      </c>
      <c r="AA635" s="2">
        <v>199807097.781207</v>
      </c>
      <c r="AB635" s="2">
        <v>211470967.40909901</v>
      </c>
      <c r="AC635" s="2">
        <v>222022616.27030501</v>
      </c>
      <c r="AD635" s="2">
        <v>231991371.778633</v>
      </c>
      <c r="AE635" s="2">
        <v>241928525.49285099</v>
      </c>
      <c r="AF635" s="2">
        <v>250125810.664166</v>
      </c>
      <c r="AG635" s="2">
        <v>258512129.94442099</v>
      </c>
      <c r="AH635" s="1">
        <f>(Table1[[#This Row],[2050_BUILDINGS]]/Table1[[#This Row],[2020_BUILDINGS]])-1</f>
        <v>0.18757268987503939</v>
      </c>
      <c r="AI635" s="1">
        <f>(Table1[[#This Row],[2050_DWELLINGS]]/Table1[[#This Row],[2020_DWELLINGS]])-1</f>
        <v>8.1609816312976147E-2</v>
      </c>
      <c r="AJ635" s="1">
        <f>(Table1[[#This Row],[2050_OCCUPANTS]]/Table1[[#This Row],[2020_OCCUPANTS]])-1</f>
        <v>6.8158697863681228E-2</v>
      </c>
      <c r="AK635" s="1">
        <f>(Table1[[#This Row],[2050_TOTAL_REPL_COST_USD]]/Table1[[#This Row],[2020_TOTAL_REPL_COST_USD]])-1</f>
        <v>0.29380854241473076</v>
      </c>
      <c r="AL635"/>
      <c r="AM635"/>
    </row>
    <row r="636" spans="1:39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792.98965570015798</v>
      </c>
      <c r="G636" s="2">
        <v>825.84596184074996</v>
      </c>
      <c r="H636" s="2">
        <v>854.47504372162598</v>
      </c>
      <c r="I636" s="2">
        <v>879.66073390026895</v>
      </c>
      <c r="J636" s="2">
        <v>904.39780760078804</v>
      </c>
      <c r="K636" s="2">
        <v>923.00749900716301</v>
      </c>
      <c r="L636" s="2">
        <v>941.73285846291503</v>
      </c>
      <c r="M636" s="2">
        <v>826.71676830789499</v>
      </c>
      <c r="N636" s="2">
        <v>850.579261944108</v>
      </c>
      <c r="O636" s="2">
        <v>868.80392409930698</v>
      </c>
      <c r="P636" s="2">
        <v>879.02504644594103</v>
      </c>
      <c r="Q636" s="2">
        <v>889.50374724824997</v>
      </c>
      <c r="R636" s="2">
        <v>891.70827952221396</v>
      </c>
      <c r="S636" s="2">
        <v>894.18497191235895</v>
      </c>
      <c r="T636" s="2">
        <v>2794.359375</v>
      </c>
      <c r="U636" s="2">
        <v>2871.11187054934</v>
      </c>
      <c r="V636" s="2">
        <v>2927.9655709562498</v>
      </c>
      <c r="W636" s="2">
        <v>2956.39242115971</v>
      </c>
      <c r="X636" s="2">
        <v>2984.8192713631702</v>
      </c>
      <c r="Y636" s="2">
        <v>2984.8192713631702</v>
      </c>
      <c r="Z636" s="2">
        <v>2984.8192713631702</v>
      </c>
      <c r="AA636" s="2">
        <v>130496051.66805799</v>
      </c>
      <c r="AB636" s="2">
        <v>138113843.78111699</v>
      </c>
      <c r="AC636" s="2">
        <v>145005233.17751801</v>
      </c>
      <c r="AD636" s="2">
        <v>151515928.985259</v>
      </c>
      <c r="AE636" s="2">
        <v>158005985.33923399</v>
      </c>
      <c r="AF636" s="2">
        <v>163359715.81794301</v>
      </c>
      <c r="AG636" s="2">
        <v>168836906.399528</v>
      </c>
      <c r="AH636" s="1">
        <f>(Table1[[#This Row],[2050_BUILDINGS]]/Table1[[#This Row],[2020_BUILDINGS]])-1</f>
        <v>0.18757268987503561</v>
      </c>
      <c r="AI636" s="1">
        <f>(Table1[[#This Row],[2050_DWELLINGS]]/Table1[[#This Row],[2020_DWELLINGS]])-1</f>
        <v>8.1609816312975481E-2</v>
      </c>
      <c r="AJ636" s="1">
        <f>(Table1[[#This Row],[2050_OCCUPANTS]]/Table1[[#This Row],[2020_OCCUPANTS]])-1</f>
        <v>6.8158697863681228E-2</v>
      </c>
      <c r="AK636" s="1">
        <f>(Table1[[#This Row],[2050_TOTAL_REPL_COST_USD]]/Table1[[#This Row],[2020_TOTAL_REPL_COST_USD]])-1</f>
        <v>0.29380854241473453</v>
      </c>
      <c r="AL636"/>
      <c r="AM636"/>
    </row>
    <row r="637" spans="1:39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950.71370925989595</v>
      </c>
      <c r="G637" s="2">
        <v>990.10506885577797</v>
      </c>
      <c r="H637" s="2">
        <v>1024.42841775702</v>
      </c>
      <c r="I637" s="2">
        <v>1054.62349124618</v>
      </c>
      <c r="J637" s="2">
        <v>1084.28071933863</v>
      </c>
      <c r="K637" s="2">
        <v>1106.59184107642</v>
      </c>
      <c r="L637" s="2">
        <v>1129.0416370068399</v>
      </c>
      <c r="M637" s="2">
        <v>991.14907698435502</v>
      </c>
      <c r="N637" s="2">
        <v>1019.7577727901501</v>
      </c>
      <c r="O637" s="2">
        <v>1041.6072837302099</v>
      </c>
      <c r="P637" s="2">
        <v>1053.8613668309399</v>
      </c>
      <c r="Q637" s="2">
        <v>1066.4242602260599</v>
      </c>
      <c r="R637" s="2">
        <v>1069.06726955196</v>
      </c>
      <c r="S637" s="2">
        <v>1072.0365710958199</v>
      </c>
      <c r="T637" s="2">
        <v>3350.15185546875</v>
      </c>
      <c r="U637" s="2">
        <v>3442.1702685894502</v>
      </c>
      <c r="V637" s="2">
        <v>3510.3320560862699</v>
      </c>
      <c r="W637" s="2">
        <v>3544.4129498346801</v>
      </c>
      <c r="X637" s="2">
        <v>3578.49384358309</v>
      </c>
      <c r="Y637" s="2">
        <v>3578.49384358309</v>
      </c>
      <c r="Z637" s="2">
        <v>3578.4938435831</v>
      </c>
      <c r="AA637" s="2">
        <v>156451454.86238399</v>
      </c>
      <c r="AB637" s="2">
        <v>165584410.56252199</v>
      </c>
      <c r="AC637" s="2">
        <v>173846483.50119299</v>
      </c>
      <c r="AD637" s="2">
        <v>181652143.65923801</v>
      </c>
      <c r="AE637" s="2">
        <v>189433059.217518</v>
      </c>
      <c r="AF637" s="2">
        <v>195851635.96086499</v>
      </c>
      <c r="AG637" s="2">
        <v>202418228.77416399</v>
      </c>
      <c r="AH637" s="1">
        <f>(Table1[[#This Row],[2050_BUILDINGS]]/Table1[[#This Row],[2020_BUILDINGS]])-1</f>
        <v>0.18757268987502784</v>
      </c>
      <c r="AI637" s="1">
        <f>(Table1[[#This Row],[2050_DWELLINGS]]/Table1[[#This Row],[2020_DWELLINGS]])-1</f>
        <v>8.1609816312971928E-2</v>
      </c>
      <c r="AJ637" s="1">
        <f>(Table1[[#This Row],[2050_OCCUPANTS]]/Table1[[#This Row],[2020_OCCUPANTS]])-1</f>
        <v>6.815869786368256E-2</v>
      </c>
      <c r="AK637" s="1">
        <f>(Table1[[#This Row],[2050_TOTAL_REPL_COST_USD]]/Table1[[#This Row],[2020_TOTAL_REPL_COST_USD]])-1</f>
        <v>0.29380854241472387</v>
      </c>
      <c r="AL637"/>
      <c r="AM637"/>
    </row>
    <row r="638" spans="1:39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1416.1385307401799</v>
      </c>
      <c r="G638" s="2">
        <v>1474.8140516237499</v>
      </c>
      <c r="H638" s="2">
        <v>1525.94050158409</v>
      </c>
      <c r="I638" s="2">
        <v>1570.91766620268</v>
      </c>
      <c r="J638" s="2">
        <v>1615.09368155578</v>
      </c>
      <c r="K638" s="2">
        <v>1648.3272815861401</v>
      </c>
      <c r="L638" s="2">
        <v>1681.7674441868</v>
      </c>
      <c r="M638" s="2">
        <v>1476.3691571438201</v>
      </c>
      <c r="N638" s="2">
        <v>1518.9833280032699</v>
      </c>
      <c r="O638" s="2">
        <v>1551.52933424961</v>
      </c>
      <c r="P638" s="2">
        <v>1569.7824414351001</v>
      </c>
      <c r="Q638" s="2">
        <v>1588.4955379447199</v>
      </c>
      <c r="R638" s="2">
        <v>1592.4324406180201</v>
      </c>
      <c r="S638" s="2">
        <v>1596.8553728684701</v>
      </c>
      <c r="T638" s="2">
        <v>4990.22900390624</v>
      </c>
      <c r="U638" s="2">
        <v>5127.2953142881997</v>
      </c>
      <c r="V638" s="2">
        <v>5228.8259145711399</v>
      </c>
      <c r="W638" s="2">
        <v>5279.5912147126101</v>
      </c>
      <c r="X638" s="2">
        <v>5330.3565148540802</v>
      </c>
      <c r="Y638" s="2">
        <v>5330.3565148540802</v>
      </c>
      <c r="Z638" s="2">
        <v>5330.3565148540802</v>
      </c>
      <c r="AA638" s="2">
        <v>233042745.95288801</v>
      </c>
      <c r="AB638" s="2">
        <v>246646768.21588501</v>
      </c>
      <c r="AC638" s="2">
        <v>258953564.38204801</v>
      </c>
      <c r="AD638" s="2">
        <v>270580509.48655897</v>
      </c>
      <c r="AE638" s="2">
        <v>282170596.19635701</v>
      </c>
      <c r="AF638" s="2">
        <v>291731406.93279099</v>
      </c>
      <c r="AG638" s="2">
        <v>301512695.461631</v>
      </c>
      <c r="AH638" s="1">
        <f>(Table1[[#This Row],[2050_BUILDINGS]]/Table1[[#This Row],[2020_BUILDINGS]])-1</f>
        <v>0.18757268987503828</v>
      </c>
      <c r="AI638" s="1">
        <f>(Table1[[#This Row],[2050_DWELLINGS]]/Table1[[#This Row],[2020_DWELLINGS]])-1</f>
        <v>8.1609816312975703E-2</v>
      </c>
      <c r="AJ638" s="1">
        <f>(Table1[[#This Row],[2050_OCCUPANTS]]/Table1[[#This Row],[2020_OCCUPANTS]])-1</f>
        <v>6.8158697863684337E-2</v>
      </c>
      <c r="AK638" s="1">
        <f>(Table1[[#This Row],[2050_TOTAL_REPL_COST_USD]]/Table1[[#This Row],[2020_TOTAL_REPL_COST_USD]])-1</f>
        <v>0.29380854241472454</v>
      </c>
      <c r="AL638"/>
      <c r="AM638"/>
    </row>
    <row r="639" spans="1:39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1052.8147744769101</v>
      </c>
      <c r="G639" s="2">
        <v>1096.43653459811</v>
      </c>
      <c r="H639" s="2">
        <v>1134.44600945978</v>
      </c>
      <c r="I639" s="2">
        <v>1167.88385639117</v>
      </c>
      <c r="J639" s="2">
        <v>1200.7260964910499</v>
      </c>
      <c r="K639" s="2">
        <v>1225.4333015854099</v>
      </c>
      <c r="L639" s="2">
        <v>1250.2940736657199</v>
      </c>
      <c r="M639" s="2">
        <v>1097.59266306427</v>
      </c>
      <c r="N639" s="2">
        <v>1129.2737646719299</v>
      </c>
      <c r="O639" s="2">
        <v>1153.46978468168</v>
      </c>
      <c r="P639" s="2">
        <v>1167.0398842925899</v>
      </c>
      <c r="Q639" s="2">
        <v>1180.9519586086899</v>
      </c>
      <c r="R639" s="2">
        <v>1183.8788116037499</v>
      </c>
      <c r="S639" s="2">
        <v>1187.1669986834099</v>
      </c>
      <c r="T639" s="2">
        <v>3709.93847656249</v>
      </c>
      <c r="U639" s="2">
        <v>3811.8391264782499</v>
      </c>
      <c r="V639" s="2">
        <v>3887.32108937881</v>
      </c>
      <c r="W639" s="2">
        <v>3925.0620708290899</v>
      </c>
      <c r="X639" s="2">
        <v>3962.8030522793701</v>
      </c>
      <c r="Y639" s="2">
        <v>3962.8030522793701</v>
      </c>
      <c r="Z639" s="2">
        <v>3962.8030522793701</v>
      </c>
      <c r="AA639" s="2">
        <v>173253421.680172</v>
      </c>
      <c r="AB639" s="2">
        <v>183367203.149921</v>
      </c>
      <c r="AC639" s="2">
        <v>192516574.16762799</v>
      </c>
      <c r="AD639" s="2">
        <v>201160516.35431701</v>
      </c>
      <c r="AE639" s="2">
        <v>209777056.516646</v>
      </c>
      <c r="AF639" s="2">
        <v>216884950.68151501</v>
      </c>
      <c r="AG639" s="2">
        <v>224156756.972388</v>
      </c>
      <c r="AH639" s="1">
        <f>(Table1[[#This Row],[2050_BUILDINGS]]/Table1[[#This Row],[2020_BUILDINGS]])-1</f>
        <v>0.18757268987503251</v>
      </c>
      <c r="AI639" s="1">
        <f>(Table1[[#This Row],[2050_DWELLINGS]]/Table1[[#This Row],[2020_DWELLINGS]])-1</f>
        <v>8.160981631297104E-2</v>
      </c>
      <c r="AJ639" s="1">
        <f>(Table1[[#This Row],[2050_OCCUPANTS]]/Table1[[#This Row],[2020_OCCUPANTS]])-1</f>
        <v>6.8158697863684337E-2</v>
      </c>
      <c r="AK639" s="1">
        <f>(Table1[[#This Row],[2050_TOTAL_REPL_COST_USD]]/Table1[[#This Row],[2020_TOTAL_REPL_COST_USD]])-1</f>
        <v>0.29380854241473053</v>
      </c>
      <c r="AL639"/>
      <c r="AM639"/>
    </row>
    <row r="640" spans="1:39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1043.3472823775701</v>
      </c>
      <c r="G640" s="2">
        <v>1086.5767715321099</v>
      </c>
      <c r="H640" s="2">
        <v>1124.24444419677</v>
      </c>
      <c r="I640" s="2">
        <v>1157.3815995351799</v>
      </c>
      <c r="J640" s="2">
        <v>1189.9285040677801</v>
      </c>
      <c r="K640" s="2">
        <v>1214.41352832397</v>
      </c>
      <c r="L640" s="2">
        <v>1239.0507386069401</v>
      </c>
      <c r="M640" s="2">
        <v>1087.7225034523699</v>
      </c>
      <c r="N640" s="2">
        <v>1119.11871109156</v>
      </c>
      <c r="O640" s="2">
        <v>1143.09714712184</v>
      </c>
      <c r="P640" s="2">
        <v>1156.54521689999</v>
      </c>
      <c r="Q640" s="2">
        <v>1170.3321861578499</v>
      </c>
      <c r="R640" s="2">
        <v>1173.2327192737901</v>
      </c>
      <c r="S640" s="2">
        <v>1176.4913371586099</v>
      </c>
      <c r="T640" s="2">
        <v>3676.57666015624</v>
      </c>
      <c r="U640" s="2">
        <v>3777.5609631310299</v>
      </c>
      <c r="V640" s="2">
        <v>3852.3641505197702</v>
      </c>
      <c r="W640" s="2">
        <v>3889.7657442141399</v>
      </c>
      <c r="X640" s="2">
        <v>3927.1673379085</v>
      </c>
      <c r="Y640" s="2">
        <v>3927.1673379085</v>
      </c>
      <c r="Z640" s="2">
        <v>3927.1673379085</v>
      </c>
      <c r="AA640" s="2">
        <v>171695431.195326</v>
      </c>
      <c r="AB640" s="2">
        <v>181718263.95455</v>
      </c>
      <c r="AC640" s="2">
        <v>190785358.773325</v>
      </c>
      <c r="AD640" s="2">
        <v>199351569.85636401</v>
      </c>
      <c r="AE640" s="2">
        <v>207890625.329184</v>
      </c>
      <c r="AF640" s="2">
        <v>214934601.38283399</v>
      </c>
      <c r="AG640" s="2">
        <v>222141015.57409301</v>
      </c>
      <c r="AH640" s="1">
        <f>(Table1[[#This Row],[2050_BUILDINGS]]/Table1[[#This Row],[2020_BUILDINGS]])-1</f>
        <v>0.1875726898750365</v>
      </c>
      <c r="AI640" s="1">
        <f>(Table1[[#This Row],[2050_DWELLINGS]]/Table1[[#This Row],[2020_DWELLINGS]])-1</f>
        <v>8.1609816312977479E-2</v>
      </c>
      <c r="AJ640" s="1">
        <f>(Table1[[#This Row],[2050_OCCUPANTS]]/Table1[[#This Row],[2020_OCCUPANTS]])-1</f>
        <v>6.815869786368367E-2</v>
      </c>
      <c r="AK640" s="1">
        <f>(Table1[[#This Row],[2050_TOTAL_REPL_COST_USD]]/Table1[[#This Row],[2020_TOTAL_REPL_COST_USD]])-1</f>
        <v>0.29380854241472831</v>
      </c>
      <c r="AL640"/>
      <c r="AM640"/>
    </row>
    <row r="641" spans="1:39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1227.8474682211199</v>
      </c>
      <c r="G641" s="2">
        <v>1278.7214386693299</v>
      </c>
      <c r="H641" s="2">
        <v>1323.0500695061201</v>
      </c>
      <c r="I641" s="2">
        <v>1362.0470295534101</v>
      </c>
      <c r="J641" s="2">
        <v>1400.34936186765</v>
      </c>
      <c r="K641" s="2">
        <v>1429.1641923177599</v>
      </c>
      <c r="L641" s="2">
        <v>1458.15812059161</v>
      </c>
      <c r="M641" s="2">
        <v>1280.0697759500399</v>
      </c>
      <c r="N641" s="2">
        <v>1317.0179280300299</v>
      </c>
      <c r="O641" s="2">
        <v>1345.2365877888201</v>
      </c>
      <c r="P641" s="2">
        <v>1361.0627452998001</v>
      </c>
      <c r="Q641" s="2">
        <v>1377.2877315374899</v>
      </c>
      <c r="R641" s="2">
        <v>1380.7011800632599</v>
      </c>
      <c r="S641" s="2">
        <v>1384.5360352331099</v>
      </c>
      <c r="T641" s="2">
        <v>4326.7236328125</v>
      </c>
      <c r="U641" s="2">
        <v>4445.5654823404102</v>
      </c>
      <c r="V641" s="2">
        <v>4533.5964819907103</v>
      </c>
      <c r="W641" s="2">
        <v>4577.6119818158704</v>
      </c>
      <c r="X641" s="2">
        <v>4621.6274816410196</v>
      </c>
      <c r="Y641" s="2">
        <v>4621.6274816410196</v>
      </c>
      <c r="Z641" s="2">
        <v>4621.6274816410196</v>
      </c>
      <c r="AA641" s="2">
        <v>202057171.24015599</v>
      </c>
      <c r="AB641" s="2">
        <v>213852390.37349501</v>
      </c>
      <c r="AC641" s="2">
        <v>224522863.76753399</v>
      </c>
      <c r="AD641" s="2">
        <v>234603879.71324</v>
      </c>
      <c r="AE641" s="2">
        <v>244652937.98979899</v>
      </c>
      <c r="AF641" s="2">
        <v>252942534.665582</v>
      </c>
      <c r="AG641" s="2">
        <v>261423294.206669</v>
      </c>
      <c r="AH641" s="1">
        <f>(Table1[[#This Row],[2050_BUILDINGS]]/Table1[[#This Row],[2020_BUILDINGS]])-1</f>
        <v>0.18757268987503739</v>
      </c>
      <c r="AI641" s="1">
        <f>(Table1[[#This Row],[2050_DWELLINGS]]/Table1[[#This Row],[2020_DWELLINGS]])-1</f>
        <v>8.160981631297215E-2</v>
      </c>
      <c r="AJ641" s="1">
        <f>(Table1[[#This Row],[2050_OCCUPANTS]]/Table1[[#This Row],[2020_OCCUPANTS]])-1</f>
        <v>6.8158697863681894E-2</v>
      </c>
      <c r="AK641" s="1">
        <f>(Table1[[#This Row],[2050_TOTAL_REPL_COST_USD]]/Table1[[#This Row],[2020_TOTAL_REPL_COST_USD]])-1</f>
        <v>0.29380854241472631</v>
      </c>
      <c r="AL641"/>
      <c r="AM641"/>
    </row>
    <row r="642" spans="1:39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940.859757805051</v>
      </c>
      <c r="G642" s="2">
        <v>979.84283408554802</v>
      </c>
      <c r="H642" s="2">
        <v>1013.81042855667</v>
      </c>
      <c r="I642" s="2">
        <v>1043.6925363386599</v>
      </c>
      <c r="J642" s="2">
        <v>1073.0423733805101</v>
      </c>
      <c r="K642" s="2">
        <v>1095.1222449444999</v>
      </c>
      <c r="L642" s="2">
        <v>1117.3393533717101</v>
      </c>
      <c r="M642" s="2">
        <v>980.876021285261</v>
      </c>
      <c r="N642" s="2">
        <v>1009.18819386129</v>
      </c>
      <c r="O642" s="2">
        <v>1030.81123912823</v>
      </c>
      <c r="P642" s="2">
        <v>1042.9383111857501</v>
      </c>
      <c r="Q642" s="2">
        <v>1055.3709927826801</v>
      </c>
      <c r="R642" s="2">
        <v>1057.9866078621999</v>
      </c>
      <c r="S642" s="2">
        <v>1060.9251332081501</v>
      </c>
      <c r="T642" s="2">
        <v>3315.42822265625</v>
      </c>
      <c r="U642" s="2">
        <v>3406.4928839092599</v>
      </c>
      <c r="V642" s="2">
        <v>3473.9481885411301</v>
      </c>
      <c r="W642" s="2">
        <v>3507.6758408570599</v>
      </c>
      <c r="X642" s="2">
        <v>3541.4034931729998</v>
      </c>
      <c r="Y642" s="2">
        <v>3541.4034931729998</v>
      </c>
      <c r="Z642" s="2">
        <v>3541.4034931729998</v>
      </c>
      <c r="AA642" s="2">
        <v>154829867.81021699</v>
      </c>
      <c r="AB642" s="2">
        <v>163868162.308741</v>
      </c>
      <c r="AC642" s="2">
        <v>172044600.56595099</v>
      </c>
      <c r="AD642" s="2">
        <v>179769356.666843</v>
      </c>
      <c r="AE642" s="2">
        <v>187469624.640641</v>
      </c>
      <c r="AF642" s="2">
        <v>193821674.16025901</v>
      </c>
      <c r="AG642" s="2">
        <v>200320205.59380099</v>
      </c>
      <c r="AH642" s="1">
        <f>(Table1[[#This Row],[2050_BUILDINGS]]/Table1[[#This Row],[2020_BUILDINGS]])-1</f>
        <v>0.18757268987502629</v>
      </c>
      <c r="AI642" s="1">
        <f>(Table1[[#This Row],[2050_DWELLINGS]]/Table1[[#This Row],[2020_DWELLINGS]])-1</f>
        <v>8.160981631297215E-2</v>
      </c>
      <c r="AJ642" s="1">
        <f>(Table1[[#This Row],[2050_OCCUPANTS]]/Table1[[#This Row],[2020_OCCUPANTS]])-1</f>
        <v>6.815869786368145E-2</v>
      </c>
      <c r="AK642" s="1">
        <f>(Table1[[#This Row],[2050_TOTAL_REPL_COST_USD]]/Table1[[#This Row],[2020_TOTAL_REPL_COST_USD]])-1</f>
        <v>0.29380854241472232</v>
      </c>
      <c r="AL642"/>
      <c r="AM642"/>
    </row>
    <row r="643" spans="1:39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803.54447177320401</v>
      </c>
      <c r="G643" s="2">
        <v>836.83810047615304</v>
      </c>
      <c r="H643" s="2">
        <v>865.84823990477798</v>
      </c>
      <c r="I643" s="2">
        <v>891.36915555023302</v>
      </c>
      <c r="J643" s="2">
        <v>916.435483562228</v>
      </c>
      <c r="K643" s="2">
        <v>935.29287286549004</v>
      </c>
      <c r="L643" s="2">
        <v>954.267469777918</v>
      </c>
      <c r="M643" s="2">
        <v>837.72049751327597</v>
      </c>
      <c r="N643" s="2">
        <v>861.90060466381794</v>
      </c>
      <c r="O643" s="2">
        <v>880.36783991648201</v>
      </c>
      <c r="P643" s="2">
        <v>890.72500699668103</v>
      </c>
      <c r="Q643" s="2">
        <v>901.34318094199796</v>
      </c>
      <c r="R643" s="2">
        <v>903.57705588457202</v>
      </c>
      <c r="S643" s="2">
        <v>906.086713436948</v>
      </c>
      <c r="T643" s="2">
        <v>2831.552734375</v>
      </c>
      <c r="U643" s="2">
        <v>2909.3268176182601</v>
      </c>
      <c r="V643" s="2">
        <v>2966.9372496503001</v>
      </c>
      <c r="W643" s="2">
        <v>2995.7424656663202</v>
      </c>
      <c r="X643" s="2">
        <v>3024.5476816823498</v>
      </c>
      <c r="Y643" s="2">
        <v>3024.5476816823402</v>
      </c>
      <c r="Z643" s="2">
        <v>3024.5476816823498</v>
      </c>
      <c r="AA643" s="2">
        <v>132232974.48125599</v>
      </c>
      <c r="AB643" s="2">
        <v>139952160.59618801</v>
      </c>
      <c r="AC643" s="2">
        <v>146935275.46094</v>
      </c>
      <c r="AD643" s="2">
        <v>153532629.64595601</v>
      </c>
      <c r="AE643" s="2">
        <v>160109069.66285399</v>
      </c>
      <c r="AF643" s="2">
        <v>165534059.12975001</v>
      </c>
      <c r="AG643" s="2">
        <v>171084151.97275701</v>
      </c>
      <c r="AH643" s="1">
        <f>(Table1[[#This Row],[2050_BUILDINGS]]/Table1[[#This Row],[2020_BUILDINGS]])-1</f>
        <v>0.18757268987503495</v>
      </c>
      <c r="AI643" s="1">
        <f>(Table1[[#This Row],[2050_DWELLINGS]]/Table1[[#This Row],[2020_DWELLINGS]])-1</f>
        <v>8.160981631297437E-2</v>
      </c>
      <c r="AJ643" s="1">
        <f>(Table1[[#This Row],[2050_OCCUPANTS]]/Table1[[#This Row],[2020_OCCUPANTS]])-1</f>
        <v>6.815869786368256E-2</v>
      </c>
      <c r="AK643" s="1">
        <f>(Table1[[#This Row],[2050_TOTAL_REPL_COST_USD]]/Table1[[#This Row],[2020_TOTAL_REPL_COST_USD]])-1</f>
        <v>0.29380854241472254</v>
      </c>
      <c r="AL643"/>
      <c r="AM643"/>
    </row>
    <row r="644" spans="1:39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1713.1364945662899</v>
      </c>
      <c r="G644" s="2">
        <v>1784.11766906395</v>
      </c>
      <c r="H644" s="2">
        <v>1845.9665527454799</v>
      </c>
      <c r="I644" s="2">
        <v>1900.3764995534</v>
      </c>
      <c r="J644" s="2">
        <v>1953.8172770219501</v>
      </c>
      <c r="K644" s="2">
        <v>1994.02075416911</v>
      </c>
      <c r="L644" s="2">
        <v>2034.4741149751801</v>
      </c>
      <c r="M644" s="2">
        <v>1785.9989172338901</v>
      </c>
      <c r="N644" s="2">
        <v>1837.55029423572</v>
      </c>
      <c r="O644" s="2">
        <v>1876.9219728128501</v>
      </c>
      <c r="P644" s="2">
        <v>1899.00319112583</v>
      </c>
      <c r="Q644" s="2">
        <v>1921.6408694751501</v>
      </c>
      <c r="R644" s="2">
        <v>1926.4034343646499</v>
      </c>
      <c r="S644" s="2">
        <v>1931.7539608045199</v>
      </c>
      <c r="T644" s="2">
        <v>6036.798828125</v>
      </c>
      <c r="U644" s="2">
        <v>6202.6112069239498</v>
      </c>
      <c r="V644" s="2">
        <v>6325.4351912194797</v>
      </c>
      <c r="W644" s="2">
        <v>6386.8471833672402</v>
      </c>
      <c r="X644" s="2">
        <v>6448.2591755149997</v>
      </c>
      <c r="Y644" s="2">
        <v>6448.2591755149997</v>
      </c>
      <c r="Z644" s="2">
        <v>6448.2591755149997</v>
      </c>
      <c r="AA644" s="2">
        <v>281917357.81467801</v>
      </c>
      <c r="AB644" s="2">
        <v>298374467.41641402</v>
      </c>
      <c r="AC644" s="2">
        <v>313262291.72582197</v>
      </c>
      <c r="AD644" s="2">
        <v>327327684.02077401</v>
      </c>
      <c r="AE644" s="2">
        <v>341348487.83815497</v>
      </c>
      <c r="AF644" s="2">
        <v>352914428.1997</v>
      </c>
      <c r="AG644" s="2">
        <v>364747085.79562002</v>
      </c>
      <c r="AH644" s="1">
        <f>(Table1[[#This Row],[2050_BUILDINGS]]/Table1[[#This Row],[2020_BUILDINGS]])-1</f>
        <v>0.18757268987503672</v>
      </c>
      <c r="AI644" s="1">
        <f>(Table1[[#This Row],[2050_DWELLINGS]]/Table1[[#This Row],[2020_DWELLINGS]])-1</f>
        <v>8.1609816312974814E-2</v>
      </c>
      <c r="AJ644" s="1">
        <f>(Table1[[#This Row],[2050_OCCUPANTS]]/Table1[[#This Row],[2020_OCCUPANTS]])-1</f>
        <v>6.8158697863681672E-2</v>
      </c>
      <c r="AK644" s="1">
        <f>(Table1[[#This Row],[2050_TOTAL_REPL_COST_USD]]/Table1[[#This Row],[2020_TOTAL_REPL_COST_USD]])-1</f>
        <v>0.29380854241472854</v>
      </c>
      <c r="AL644"/>
      <c r="AM644"/>
    </row>
    <row r="645" spans="1:39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783.36780156351995</v>
      </c>
      <c r="G645" s="2">
        <v>815.82544098395499</v>
      </c>
      <c r="H645" s="2">
        <v>844.10714777873397</v>
      </c>
      <c r="I645" s="2">
        <v>868.98724376016798</v>
      </c>
      <c r="J645" s="2">
        <v>893.42416661609195</v>
      </c>
      <c r="K645" s="2">
        <v>911.80805465296203</v>
      </c>
      <c r="L645" s="2">
        <v>930.30620726428003</v>
      </c>
      <c r="M645" s="2">
        <v>816.68568139548302</v>
      </c>
      <c r="N645" s="2">
        <v>840.25863603020196</v>
      </c>
      <c r="O645" s="2">
        <v>858.26216662373997</v>
      </c>
      <c r="P645" s="2">
        <v>868.35926951107194</v>
      </c>
      <c r="Q645" s="2">
        <v>878.71082548880997</v>
      </c>
      <c r="R645" s="2">
        <v>880.88860875309103</v>
      </c>
      <c r="S645" s="2">
        <v>883.33524983960206</v>
      </c>
      <c r="T645" s="2">
        <v>2760.45361328125</v>
      </c>
      <c r="U645" s="2">
        <v>2836.2748213774698</v>
      </c>
      <c r="V645" s="2">
        <v>2892.43867922653</v>
      </c>
      <c r="W645" s="2">
        <v>2920.5206081510601</v>
      </c>
      <c r="X645" s="2">
        <v>2948.6025370755901</v>
      </c>
      <c r="Y645" s="2">
        <v>2948.6025370755901</v>
      </c>
      <c r="Z645" s="2">
        <v>2948.6025370755901</v>
      </c>
      <c r="AA645" s="2">
        <v>128912659.04051</v>
      </c>
      <c r="AB645" s="2">
        <v>136438019.57640001</v>
      </c>
      <c r="AC645" s="2">
        <v>143245791.30755901</v>
      </c>
      <c r="AD645" s="2">
        <v>149677488.650516</v>
      </c>
      <c r="AE645" s="2">
        <v>156088796.97148901</v>
      </c>
      <c r="AF645" s="2">
        <v>161377567.190777</v>
      </c>
      <c r="AG645" s="2">
        <v>166788299.49200901</v>
      </c>
      <c r="AH645" s="1">
        <f>(Table1[[#This Row],[2050_BUILDINGS]]/Table1[[#This Row],[2020_BUILDINGS]])-1</f>
        <v>0.18757268987503251</v>
      </c>
      <c r="AI645" s="1">
        <f>(Table1[[#This Row],[2050_DWELLINGS]]/Table1[[#This Row],[2020_DWELLINGS]])-1</f>
        <v>8.160981631297104E-2</v>
      </c>
      <c r="AJ645" s="1">
        <f>(Table1[[#This Row],[2050_OCCUPANTS]]/Table1[[#This Row],[2020_OCCUPANTS]])-1</f>
        <v>6.8158697863679896E-2</v>
      </c>
      <c r="AK645" s="1">
        <f>(Table1[[#This Row],[2050_TOTAL_REPL_COST_USD]]/Table1[[#This Row],[2020_TOTAL_REPL_COST_USD]])-1</f>
        <v>0.29380854241472765</v>
      </c>
      <c r="AL645"/>
      <c r="AM645"/>
    </row>
    <row r="646" spans="1:39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1202.14272487126</v>
      </c>
      <c r="G646" s="2">
        <v>1251.95165883292</v>
      </c>
      <c r="H646" s="2">
        <v>1295.3522785704499</v>
      </c>
      <c r="I646" s="2">
        <v>1333.5328449895501</v>
      </c>
      <c r="J646" s="2">
        <v>1371.0333255695</v>
      </c>
      <c r="K646" s="2">
        <v>1399.2449232561301</v>
      </c>
      <c r="L646" s="2">
        <v>1427.6318693890601</v>
      </c>
      <c r="M646" s="2">
        <v>1253.2717689399401</v>
      </c>
      <c r="N646" s="2">
        <v>1289.4464187804001</v>
      </c>
      <c r="O646" s="2">
        <v>1317.0743264909499</v>
      </c>
      <c r="P646" s="2">
        <v>1332.5691665316799</v>
      </c>
      <c r="Q646" s="2">
        <v>1348.4544858987699</v>
      </c>
      <c r="R646" s="2">
        <v>1351.7964745563099</v>
      </c>
      <c r="S646" s="2">
        <v>1355.5510477933699</v>
      </c>
      <c r="T646" s="2">
        <v>4236.14453125</v>
      </c>
      <c r="U646" s="2">
        <v>4352.4984502161697</v>
      </c>
      <c r="V646" s="2">
        <v>4438.6865383392596</v>
      </c>
      <c r="W646" s="2">
        <v>4481.7805824008101</v>
      </c>
      <c r="X646" s="2">
        <v>4524.8746264623496</v>
      </c>
      <c r="Y646" s="2">
        <v>4524.8746264623596</v>
      </c>
      <c r="Z646" s="2">
        <v>4524.8746264623596</v>
      </c>
      <c r="AA646" s="2">
        <v>197827144.41422299</v>
      </c>
      <c r="AB646" s="2">
        <v>209375432.97318301</v>
      </c>
      <c r="AC646" s="2">
        <v>219822522.12193599</v>
      </c>
      <c r="AD646" s="2">
        <v>229692493.99718699</v>
      </c>
      <c r="AE646" s="2">
        <v>239531177.23076099</v>
      </c>
      <c r="AF646" s="2">
        <v>247647232.84338999</v>
      </c>
      <c r="AG646" s="2">
        <v>255950449.36463401</v>
      </c>
      <c r="AH646" s="1">
        <f>(Table1[[#This Row],[2050_BUILDINGS]]/Table1[[#This Row],[2020_BUILDINGS]])-1</f>
        <v>0.18757268987502962</v>
      </c>
      <c r="AI646" s="1">
        <f>(Table1[[#This Row],[2050_DWELLINGS]]/Table1[[#This Row],[2020_DWELLINGS]])-1</f>
        <v>8.1609816312978145E-2</v>
      </c>
      <c r="AJ646" s="1">
        <f>(Table1[[#This Row],[2050_OCCUPANTS]]/Table1[[#This Row],[2020_OCCUPANTS]])-1</f>
        <v>6.815869786368256E-2</v>
      </c>
      <c r="AK646" s="1">
        <f>(Table1[[#This Row],[2050_TOTAL_REPL_COST_USD]]/Table1[[#This Row],[2020_TOTAL_REPL_COST_USD]])-1</f>
        <v>0.29380854241472942</v>
      </c>
      <c r="AL646"/>
      <c r="AM646"/>
    </row>
    <row r="647" spans="1:39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1010.33500692609</v>
      </c>
      <c r="G647" s="2">
        <v>1052.1966832462001</v>
      </c>
      <c r="H647" s="2">
        <v>1088.6725230411901</v>
      </c>
      <c r="I647" s="2">
        <v>1120.7611944105699</v>
      </c>
      <c r="J647" s="2">
        <v>1152.2782909437899</v>
      </c>
      <c r="K647" s="2">
        <v>1175.98859102248</v>
      </c>
      <c r="L647" s="2">
        <v>1199.8462618501201</v>
      </c>
      <c r="M647" s="2">
        <v>1053.3061633657601</v>
      </c>
      <c r="N647" s="2">
        <v>1083.7089719016799</v>
      </c>
      <c r="O647" s="2">
        <v>1106.9287125785499</v>
      </c>
      <c r="P647" s="2">
        <v>1119.95127553716</v>
      </c>
      <c r="Q647" s="2">
        <v>1133.3020149466499</v>
      </c>
      <c r="R647" s="2">
        <v>1136.1107730613001</v>
      </c>
      <c r="S647" s="2">
        <v>1139.2662858793601</v>
      </c>
      <c r="T647" s="2">
        <v>3560.2470703125</v>
      </c>
      <c r="U647" s="2">
        <v>3658.03615566187</v>
      </c>
      <c r="V647" s="2">
        <v>3730.4725151799298</v>
      </c>
      <c r="W647" s="2">
        <v>3766.69069493896</v>
      </c>
      <c r="X647" s="2">
        <v>3802.9088746979901</v>
      </c>
      <c r="Y647" s="2">
        <v>3802.9088746979901</v>
      </c>
      <c r="Z647" s="2">
        <v>3802.9088746979901</v>
      </c>
      <c r="AA647" s="2">
        <v>166262861.46124399</v>
      </c>
      <c r="AB647" s="2">
        <v>175968564.41964301</v>
      </c>
      <c r="AC647" s="2">
        <v>184748769.689024</v>
      </c>
      <c r="AD647" s="2">
        <v>193043939.552495</v>
      </c>
      <c r="AE647" s="2">
        <v>201312813.029228</v>
      </c>
      <c r="AF647" s="2">
        <v>208133912.49932399</v>
      </c>
      <c r="AG647" s="2">
        <v>215112310.44487399</v>
      </c>
      <c r="AH647" s="1">
        <f>(Table1[[#This Row],[2050_BUILDINGS]]/Table1[[#This Row],[2020_BUILDINGS]])-1</f>
        <v>0.18757268987502629</v>
      </c>
      <c r="AI647" s="1">
        <f>(Table1[[#This Row],[2050_DWELLINGS]]/Table1[[#This Row],[2020_DWELLINGS]])-1</f>
        <v>8.160981631297104E-2</v>
      </c>
      <c r="AJ647" s="1">
        <f>(Table1[[#This Row],[2050_OCCUPANTS]]/Table1[[#This Row],[2020_OCCUPANTS]])-1</f>
        <v>6.8158697863682338E-2</v>
      </c>
      <c r="AK647" s="1">
        <f>(Table1[[#This Row],[2050_TOTAL_REPL_COST_USD]]/Table1[[#This Row],[2020_TOTAL_REPL_COST_USD]])-1</f>
        <v>0.29380854241472831</v>
      </c>
      <c r="AL647"/>
      <c r="AM647"/>
    </row>
    <row r="648" spans="1:39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783.75273669783303</v>
      </c>
      <c r="G648" s="2">
        <v>816.22632531322699</v>
      </c>
      <c r="H648" s="2">
        <v>844.52192931258901</v>
      </c>
      <c r="I648" s="2">
        <v>869.41425099830701</v>
      </c>
      <c r="J648" s="2">
        <v>893.86318178991996</v>
      </c>
      <c r="K648" s="2">
        <v>912.25610339237301</v>
      </c>
      <c r="L648" s="2">
        <v>930.76334571716302</v>
      </c>
      <c r="M648" s="2">
        <v>817.08698843392995</v>
      </c>
      <c r="N648" s="2">
        <v>840.67152646337195</v>
      </c>
      <c r="O648" s="2">
        <v>858.68390372057399</v>
      </c>
      <c r="P648" s="2">
        <v>868.78596817212804</v>
      </c>
      <c r="Q648" s="2">
        <v>879.14261074850106</v>
      </c>
      <c r="R648" s="2">
        <v>881.32146414266401</v>
      </c>
      <c r="S648" s="2">
        <v>883.76930747174299</v>
      </c>
      <c r="T648" s="2">
        <v>2761.81005859375</v>
      </c>
      <c r="U648" s="2">
        <v>2837.6685240892002</v>
      </c>
      <c r="V648" s="2">
        <v>2893.8599800117599</v>
      </c>
      <c r="W648" s="2">
        <v>2921.9557079730398</v>
      </c>
      <c r="X648" s="2">
        <v>2950.0514359343201</v>
      </c>
      <c r="Y648" s="2">
        <v>2950.0514359343101</v>
      </c>
      <c r="Z648" s="2">
        <v>2950.0514359343201</v>
      </c>
      <c r="AA648" s="2">
        <v>128976004.77877399</v>
      </c>
      <c r="AB648" s="2">
        <v>136505063.16344401</v>
      </c>
      <c r="AC648" s="2">
        <v>143316180.131055</v>
      </c>
      <c r="AD648" s="2">
        <v>149751037.91317701</v>
      </c>
      <c r="AE648" s="2">
        <v>156165496.654457</v>
      </c>
      <c r="AF648" s="2">
        <v>161456865.69574201</v>
      </c>
      <c r="AG648" s="2">
        <v>166870256.74930099</v>
      </c>
      <c r="AH648" s="1">
        <f>(Table1[[#This Row],[2050_BUILDINGS]]/Table1[[#This Row],[2020_BUILDINGS]])-1</f>
        <v>0.18757268987503162</v>
      </c>
      <c r="AI648" s="1">
        <f>(Table1[[#This Row],[2050_DWELLINGS]]/Table1[[#This Row],[2020_DWELLINGS]])-1</f>
        <v>8.1609816312972594E-2</v>
      </c>
      <c r="AJ648" s="1">
        <f>(Table1[[#This Row],[2050_OCCUPANTS]]/Table1[[#This Row],[2020_OCCUPANTS]])-1</f>
        <v>6.8158697863682338E-2</v>
      </c>
      <c r="AK648" s="1">
        <f>(Table1[[#This Row],[2050_TOTAL_REPL_COST_USD]]/Table1[[#This Row],[2020_TOTAL_REPL_COST_USD]])-1</f>
        <v>0.2938085424147312</v>
      </c>
      <c r="AL648"/>
      <c r="AM648"/>
    </row>
    <row r="649" spans="1:39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630.31666377124702</v>
      </c>
      <c r="G649" s="2">
        <v>656.43286481058897</v>
      </c>
      <c r="H649" s="2">
        <v>679.18900954497894</v>
      </c>
      <c r="I649" s="2">
        <v>699.20813601663895</v>
      </c>
      <c r="J649" s="2">
        <v>718.87067468192299</v>
      </c>
      <c r="K649" s="2">
        <v>733.66279525595905</v>
      </c>
      <c r="L649" s="2">
        <v>748.54685586787696</v>
      </c>
      <c r="M649" s="2">
        <v>657.12503503401695</v>
      </c>
      <c r="N649" s="2">
        <v>676.09240399012106</v>
      </c>
      <c r="O649" s="2">
        <v>690.57847977364497</v>
      </c>
      <c r="P649" s="2">
        <v>698.70285276037805</v>
      </c>
      <c r="Q649" s="2">
        <v>707.031964852687</v>
      </c>
      <c r="R649" s="2">
        <v>708.78426189479001</v>
      </c>
      <c r="S649" s="2">
        <v>710.75288843779902</v>
      </c>
      <c r="T649" s="2">
        <v>2221.12768554687</v>
      </c>
      <c r="U649" s="2">
        <v>2282.1352618538599</v>
      </c>
      <c r="V649" s="2">
        <v>2327.3260591182898</v>
      </c>
      <c r="W649" s="2">
        <v>2349.9214577504999</v>
      </c>
      <c r="X649" s="2">
        <v>2372.5168563827201</v>
      </c>
      <c r="Y649" s="2">
        <v>2372.5168563827201</v>
      </c>
      <c r="Z649" s="2">
        <v>2372.5168563827201</v>
      </c>
      <c r="AA649" s="2">
        <v>103726240.72896101</v>
      </c>
      <c r="AB649" s="2">
        <v>109781327.671762</v>
      </c>
      <c r="AC649" s="2">
        <v>115259025.32123899</v>
      </c>
      <c r="AD649" s="2">
        <v>120434124.429866</v>
      </c>
      <c r="AE649" s="2">
        <v>125592818.038691</v>
      </c>
      <c r="AF649" s="2">
        <v>129848290.363978</v>
      </c>
      <c r="AG649" s="2">
        <v>134201896.327696</v>
      </c>
      <c r="AH649" s="1">
        <f>(Table1[[#This Row],[2050_BUILDINGS]]/Table1[[#This Row],[2020_BUILDINGS]])-1</f>
        <v>0.18757268987503362</v>
      </c>
      <c r="AI649" s="1">
        <f>(Table1[[#This Row],[2050_DWELLINGS]]/Table1[[#This Row],[2020_DWELLINGS]])-1</f>
        <v>8.1609816312973038E-2</v>
      </c>
      <c r="AJ649" s="1">
        <f>(Table1[[#This Row],[2050_OCCUPANTS]]/Table1[[#This Row],[2020_OCCUPANTS]])-1</f>
        <v>6.8158697863682782E-2</v>
      </c>
      <c r="AK649" s="1">
        <f>(Table1[[#This Row],[2050_TOTAL_REPL_COST_USD]]/Table1[[#This Row],[2020_TOTAL_REPL_COST_USD]])-1</f>
        <v>0.29380854241472565</v>
      </c>
      <c r="AL649"/>
      <c r="AM649"/>
    </row>
    <row r="650" spans="1:39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515.57488577694403</v>
      </c>
      <c r="G650" s="2">
        <v>536.93693780841795</v>
      </c>
      <c r="H650" s="2">
        <v>555.55059249423903</v>
      </c>
      <c r="I650" s="2">
        <v>571.92547108657402</v>
      </c>
      <c r="J650" s="2">
        <v>588.00867451290401</v>
      </c>
      <c r="K650" s="2">
        <v>600.10806250897394</v>
      </c>
      <c r="L650" s="2">
        <v>612.28265393413801</v>
      </c>
      <c r="M650" s="2">
        <v>537.50310653660495</v>
      </c>
      <c r="N650" s="2">
        <v>553.01768777030202</v>
      </c>
      <c r="O650" s="2">
        <v>564.86674285122001</v>
      </c>
      <c r="P650" s="2">
        <v>571.51216873855606</v>
      </c>
      <c r="Q650" s="2">
        <v>578.32506337142604</v>
      </c>
      <c r="R650" s="2">
        <v>579.75837522760298</v>
      </c>
      <c r="S650" s="2">
        <v>581.36863632870802</v>
      </c>
      <c r="T650" s="2">
        <v>1816.79736328125</v>
      </c>
      <c r="U650" s="2">
        <v>1866.6992237172501</v>
      </c>
      <c r="V650" s="2">
        <v>1903.6635647809601</v>
      </c>
      <c r="W650" s="2">
        <v>1922.1457353128101</v>
      </c>
      <c r="X650" s="2">
        <v>1940.6279058446701</v>
      </c>
      <c r="Y650" s="2">
        <v>1940.6279058446701</v>
      </c>
      <c r="Z650" s="2">
        <v>1940.6279058446701</v>
      </c>
      <c r="AA650" s="2">
        <v>84844091.533195496</v>
      </c>
      <c r="AB650" s="2">
        <v>89796920.703577399</v>
      </c>
      <c r="AC650" s="2">
        <v>94277467.549748898</v>
      </c>
      <c r="AD650" s="2">
        <v>98510500.380979002</v>
      </c>
      <c r="AE650" s="2">
        <v>102730114.14180601</v>
      </c>
      <c r="AF650" s="2">
        <v>106210927.491892</v>
      </c>
      <c r="AG650" s="2">
        <v>109772010.399065</v>
      </c>
      <c r="AH650" s="1">
        <f>(Table1[[#This Row],[2050_BUILDINGS]]/Table1[[#This Row],[2020_BUILDINGS]])-1</f>
        <v>0.18757268987503251</v>
      </c>
      <c r="AI650" s="1">
        <f>(Table1[[#This Row],[2050_DWELLINGS]]/Table1[[#This Row],[2020_DWELLINGS]])-1</f>
        <v>8.1609816312969929E-2</v>
      </c>
      <c r="AJ650" s="1">
        <f>(Table1[[#This Row],[2050_OCCUPANTS]]/Table1[[#This Row],[2020_OCCUPANTS]])-1</f>
        <v>6.8158697863681672E-2</v>
      </c>
      <c r="AK650" s="1">
        <f>(Table1[[#This Row],[2050_TOTAL_REPL_COST_USD]]/Table1[[#This Row],[2020_TOTAL_REPL_COST_USD]])-1</f>
        <v>0.29380854241472298</v>
      </c>
      <c r="AL650"/>
      <c r="AM650"/>
    </row>
    <row r="651" spans="1:39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807.20100913527494</v>
      </c>
      <c r="G651" s="2">
        <v>840.64614083718004</v>
      </c>
      <c r="H651" s="2">
        <v>869.78829120288106</v>
      </c>
      <c r="I651" s="2">
        <v>895.425340036791</v>
      </c>
      <c r="J651" s="2">
        <v>920.60573263155004</v>
      </c>
      <c r="K651" s="2">
        <v>939.548932678288</v>
      </c>
      <c r="L651" s="2">
        <v>958.60987368861799</v>
      </c>
      <c r="M651" s="2">
        <v>841.53255323107601</v>
      </c>
      <c r="N651" s="2">
        <v>865.82269220725902</v>
      </c>
      <c r="O651" s="2">
        <v>884.37396280338999</v>
      </c>
      <c r="P651" s="2">
        <v>894.77826027863796</v>
      </c>
      <c r="Q651" s="2">
        <v>905.44475233341996</v>
      </c>
      <c r="R651" s="2">
        <v>907.68879254683895</v>
      </c>
      <c r="S651" s="2">
        <v>910.20987032165101</v>
      </c>
      <c r="T651" s="2">
        <v>2844.43774414062</v>
      </c>
      <c r="U651" s="2">
        <v>2922.5657391475302</v>
      </c>
      <c r="V651" s="2">
        <v>2980.43832804155</v>
      </c>
      <c r="W651" s="2">
        <v>3009.3746224885499</v>
      </c>
      <c r="X651" s="2">
        <v>3038.3109169355598</v>
      </c>
      <c r="Y651" s="2">
        <v>3038.3109169355598</v>
      </c>
      <c r="Z651" s="2">
        <v>3038.3109169355598</v>
      </c>
      <c r="AA651" s="2">
        <v>132834701.988162</v>
      </c>
      <c r="AB651" s="2">
        <v>140589014.33869901</v>
      </c>
      <c r="AC651" s="2">
        <v>147603905.93928</v>
      </c>
      <c r="AD651" s="2">
        <v>154231281.45219401</v>
      </c>
      <c r="AE651" s="2">
        <v>160837647.626854</v>
      </c>
      <c r="AF651" s="2">
        <v>166287323.563972</v>
      </c>
      <c r="AG651" s="2">
        <v>171862672.16139799</v>
      </c>
      <c r="AH651" s="1">
        <f>(Table1[[#This Row],[2050_BUILDINGS]]/Table1[[#This Row],[2020_BUILDINGS]])-1</f>
        <v>0.18757268987503117</v>
      </c>
      <c r="AI651" s="1">
        <f>(Table1[[#This Row],[2050_DWELLINGS]]/Table1[[#This Row],[2020_DWELLINGS]])-1</f>
        <v>8.1609816312972594E-2</v>
      </c>
      <c r="AJ651" s="1">
        <f>(Table1[[#This Row],[2050_OCCUPANTS]]/Table1[[#This Row],[2020_OCCUPANTS]])-1</f>
        <v>6.8158697863684115E-2</v>
      </c>
      <c r="AK651" s="1">
        <f>(Table1[[#This Row],[2050_TOTAL_REPL_COST_USD]]/Table1[[#This Row],[2020_TOTAL_REPL_COST_USD]])-1</f>
        <v>0.29380854241472321</v>
      </c>
      <c r="AL651"/>
      <c r="AM651"/>
    </row>
    <row r="652" spans="1:39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1097.2609259337901</v>
      </c>
      <c r="G652" s="2">
        <v>1142.7242439473901</v>
      </c>
      <c r="H652" s="2">
        <v>1182.3383456792801</v>
      </c>
      <c r="I652" s="2">
        <v>1217.18782136544</v>
      </c>
      <c r="J652" s="2">
        <v>1251.41654578627</v>
      </c>
      <c r="K652" s="2">
        <v>1277.1668025230599</v>
      </c>
      <c r="L652" s="2">
        <v>1303.07710930597</v>
      </c>
      <c r="M652" s="2">
        <v>1143.9291801071299</v>
      </c>
      <c r="N652" s="2">
        <v>1176.9477468364</v>
      </c>
      <c r="O652" s="2">
        <v>1202.1652380451401</v>
      </c>
      <c r="P652" s="2">
        <v>1216.3082197215499</v>
      </c>
      <c r="Q652" s="2">
        <v>1230.8076130771601</v>
      </c>
      <c r="R652" s="2">
        <v>1233.8580275520501</v>
      </c>
      <c r="S652" s="2">
        <v>1237.2850303707201</v>
      </c>
      <c r="T652" s="2">
        <v>3866.55908203125</v>
      </c>
      <c r="U652" s="2">
        <v>3972.7616203983298</v>
      </c>
      <c r="V652" s="2">
        <v>4051.43016733691</v>
      </c>
      <c r="W652" s="2">
        <v>4090.7644408062001</v>
      </c>
      <c r="X652" s="2">
        <v>4130.0987142754902</v>
      </c>
      <c r="Y652" s="2">
        <v>4130.0987142754902</v>
      </c>
      <c r="Z652" s="2">
        <v>4130.0987142754902</v>
      </c>
      <c r="AA652" s="2">
        <v>180567574.18553299</v>
      </c>
      <c r="AB652" s="2">
        <v>191108324.07736599</v>
      </c>
      <c r="AC652" s="2">
        <v>200643949.48648801</v>
      </c>
      <c r="AD652" s="2">
        <v>209652808.63001299</v>
      </c>
      <c r="AE652" s="2">
        <v>218633108.93170699</v>
      </c>
      <c r="AF652" s="2">
        <v>226041073.48716199</v>
      </c>
      <c r="AG652" s="2">
        <v>233619869.964347</v>
      </c>
      <c r="AH652" s="1">
        <f>(Table1[[#This Row],[2050_BUILDINGS]]/Table1[[#This Row],[2020_BUILDINGS]])-1</f>
        <v>0.18757268987504161</v>
      </c>
      <c r="AI652" s="1">
        <f>(Table1[[#This Row],[2050_DWELLINGS]]/Table1[[#This Row],[2020_DWELLINGS]])-1</f>
        <v>8.1609816312970818E-2</v>
      </c>
      <c r="AJ652" s="1">
        <f>(Table1[[#This Row],[2050_OCCUPANTS]]/Table1[[#This Row],[2020_OCCUPANTS]])-1</f>
        <v>6.8158697863681228E-2</v>
      </c>
      <c r="AK652" s="1">
        <f>(Table1[[#This Row],[2050_TOTAL_REPL_COST_USD]]/Table1[[#This Row],[2020_TOTAL_REPL_COST_USD]])-1</f>
        <v>0.29380854241472409</v>
      </c>
      <c r="AL652"/>
      <c r="AM652"/>
    </row>
    <row r="653" spans="1:39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1086.65608769247</v>
      </c>
      <c r="G653" s="2">
        <v>1131.6800105521299</v>
      </c>
      <c r="H653" s="2">
        <v>1170.9112488000501</v>
      </c>
      <c r="I653" s="2">
        <v>1205.42391029396</v>
      </c>
      <c r="J653" s="2">
        <v>1239.3218199768301</v>
      </c>
      <c r="K653" s="2">
        <v>1264.82320490846</v>
      </c>
      <c r="L653" s="2">
        <v>1290.48309303002</v>
      </c>
      <c r="M653" s="2">
        <v>1132.8733012110099</v>
      </c>
      <c r="N653" s="2">
        <v>1165.5727491683799</v>
      </c>
      <c r="O653" s="2">
        <v>1190.5465176592299</v>
      </c>
      <c r="P653" s="2">
        <v>1204.55280984877</v>
      </c>
      <c r="Q653" s="2">
        <v>1218.91206905989</v>
      </c>
      <c r="R653" s="2">
        <v>1221.9330018032099</v>
      </c>
      <c r="S653" s="2">
        <v>1225.3268832287099</v>
      </c>
      <c r="T653" s="2">
        <v>3829.18945312499</v>
      </c>
      <c r="U653" s="2">
        <v>3934.3655622138799</v>
      </c>
      <c r="V653" s="2">
        <v>4012.2737911686099</v>
      </c>
      <c r="W653" s="2">
        <v>4051.2279056459802</v>
      </c>
      <c r="X653" s="2">
        <v>4090.18202012334</v>
      </c>
      <c r="Y653" s="2">
        <v>4090.18202012334</v>
      </c>
      <c r="Z653" s="2">
        <v>4090.18202012334</v>
      </c>
      <c r="AA653" s="2">
        <v>178822419.61873099</v>
      </c>
      <c r="AB653" s="2">
        <v>189261294.97470501</v>
      </c>
      <c r="AC653" s="2">
        <v>198704760.20332399</v>
      </c>
      <c r="AD653" s="2">
        <v>207626550.27175701</v>
      </c>
      <c r="AE653" s="2">
        <v>216520057.51465601</v>
      </c>
      <c r="AF653" s="2">
        <v>223856425.36603501</v>
      </c>
      <c r="AG653" s="2">
        <v>231361974.07798499</v>
      </c>
      <c r="AH653" s="1">
        <f>(Table1[[#This Row],[2050_BUILDINGS]]/Table1[[#This Row],[2020_BUILDINGS]])-1</f>
        <v>0.18757268987502718</v>
      </c>
      <c r="AI653" s="1">
        <f>(Table1[[#This Row],[2050_DWELLINGS]]/Table1[[#This Row],[2020_DWELLINGS]])-1</f>
        <v>8.1609816312971262E-2</v>
      </c>
      <c r="AJ653" s="1">
        <f>(Table1[[#This Row],[2050_OCCUPANTS]]/Table1[[#This Row],[2020_OCCUPANTS]])-1</f>
        <v>6.815869786368367E-2</v>
      </c>
      <c r="AK653" s="1">
        <f>(Table1[[#This Row],[2050_TOTAL_REPL_COST_USD]]/Table1[[#This Row],[2020_TOTAL_REPL_COST_USD]])-1</f>
        <v>0.29380854241472676</v>
      </c>
      <c r="AL653"/>
      <c r="AM653"/>
    </row>
    <row r="654" spans="1:39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1012.73530889302</v>
      </c>
      <c r="G654" s="2">
        <v>1054.6964380315801</v>
      </c>
      <c r="H654" s="2">
        <v>1091.2589352514799</v>
      </c>
      <c r="I654" s="2">
        <v>1123.4238412365901</v>
      </c>
      <c r="J654" s="2">
        <v>1155.0158144674199</v>
      </c>
      <c r="K654" s="2">
        <v>1178.78244425806</v>
      </c>
      <c r="L654" s="2">
        <v>1202.6967949135101</v>
      </c>
      <c r="M654" s="2">
        <v>1055.80855399697</v>
      </c>
      <c r="N654" s="2">
        <v>1086.2835919623601</v>
      </c>
      <c r="O654" s="2">
        <v>1109.55849690537</v>
      </c>
      <c r="P654" s="2">
        <v>1122.61199819956</v>
      </c>
      <c r="Q654" s="2">
        <v>1135.9944556093601</v>
      </c>
      <c r="R654" s="2">
        <v>1138.80988662714</v>
      </c>
      <c r="S654" s="2">
        <v>1141.9728961503199</v>
      </c>
      <c r="T654" s="2">
        <v>3568.70532226562</v>
      </c>
      <c r="U654" s="2">
        <v>3666.7267298965198</v>
      </c>
      <c r="V654" s="2">
        <v>3739.3351799934799</v>
      </c>
      <c r="W654" s="2">
        <v>3775.6394050419599</v>
      </c>
      <c r="X654" s="2">
        <v>3811.9436300904399</v>
      </c>
      <c r="Y654" s="2">
        <v>3811.9436300904399</v>
      </c>
      <c r="Z654" s="2">
        <v>3811.9436300904399</v>
      </c>
      <c r="AA654" s="2">
        <v>166657860.219733</v>
      </c>
      <c r="AB654" s="2">
        <v>176386621.48823899</v>
      </c>
      <c r="AC654" s="2">
        <v>185187686.31789801</v>
      </c>
      <c r="AD654" s="2">
        <v>193502563.41946599</v>
      </c>
      <c r="AE654" s="2">
        <v>201791081.66069299</v>
      </c>
      <c r="AF654" s="2">
        <v>208628386.34822899</v>
      </c>
      <c r="AG654" s="2">
        <v>215623363.21285</v>
      </c>
      <c r="AH654" s="1">
        <f>(Table1[[#This Row],[2050_BUILDINGS]]/Table1[[#This Row],[2020_BUILDINGS]])-1</f>
        <v>0.18757268987503672</v>
      </c>
      <c r="AI654" s="1">
        <f>(Table1[[#This Row],[2050_DWELLINGS]]/Table1[[#This Row],[2020_DWELLINGS]])-1</f>
        <v>8.1609816312965044E-2</v>
      </c>
      <c r="AJ654" s="1">
        <f>(Table1[[#This Row],[2050_OCCUPANTS]]/Table1[[#This Row],[2020_OCCUPANTS]])-1</f>
        <v>6.8158697863683004E-2</v>
      </c>
      <c r="AK654" s="1">
        <f>(Table1[[#This Row],[2050_TOTAL_REPL_COST_USD]]/Table1[[#This Row],[2020_TOTAL_REPL_COST_USD]])-1</f>
        <v>0.29380854241472654</v>
      </c>
      <c r="AL654"/>
      <c r="AM654"/>
    </row>
    <row r="655" spans="1:39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1039.15366489289</v>
      </c>
      <c r="G655" s="2">
        <v>1082.20939796004</v>
      </c>
      <c r="H655" s="2">
        <v>1119.72566963545</v>
      </c>
      <c r="I655" s="2">
        <v>1152.72963389131</v>
      </c>
      <c r="J655" s="2">
        <v>1185.1457197883201</v>
      </c>
      <c r="K655" s="2">
        <v>1209.5323292332901</v>
      </c>
      <c r="L655" s="2">
        <v>1234.0705130103599</v>
      </c>
      <c r="M655" s="2">
        <v>1083.35052473924</v>
      </c>
      <c r="N655" s="2">
        <v>1114.6205388400699</v>
      </c>
      <c r="O655" s="2">
        <v>1138.5025962337299</v>
      </c>
      <c r="P655" s="2">
        <v>1151.89661300239</v>
      </c>
      <c r="Q655" s="2">
        <v>1165.62816708228</v>
      </c>
      <c r="R655" s="2">
        <v>1168.5170418303901</v>
      </c>
      <c r="S655" s="2">
        <v>1171.76256206578</v>
      </c>
      <c r="T655" s="2">
        <v>3661.79907226562</v>
      </c>
      <c r="U655" s="2">
        <v>3762.3774801508398</v>
      </c>
      <c r="V655" s="2">
        <v>3836.8800045102598</v>
      </c>
      <c r="W655" s="2">
        <v>3874.1312666899698</v>
      </c>
      <c r="X655" s="2">
        <v>3911.3825288696898</v>
      </c>
      <c r="Y655" s="2">
        <v>3911.3825288696898</v>
      </c>
      <c r="Z655" s="2">
        <v>3911.3825288696898</v>
      </c>
      <c r="AA655" s="2">
        <v>171005320.649719</v>
      </c>
      <c r="AB655" s="2">
        <v>180987867.75582001</v>
      </c>
      <c r="AC655" s="2">
        <v>190018518.403023</v>
      </c>
      <c r="AD655" s="2">
        <v>198550298.56053799</v>
      </c>
      <c r="AE655" s="2">
        <v>207055032.25676599</v>
      </c>
      <c r="AF655" s="2">
        <v>214070695.83801201</v>
      </c>
      <c r="AG655" s="2">
        <v>221248144.65497601</v>
      </c>
      <c r="AH655" s="1">
        <f>(Table1[[#This Row],[2050_BUILDINGS]]/Table1[[#This Row],[2020_BUILDINGS]])-1</f>
        <v>0.1875726898750445</v>
      </c>
      <c r="AI655" s="1">
        <f>(Table1[[#This Row],[2050_DWELLINGS]]/Table1[[#This Row],[2020_DWELLINGS]])-1</f>
        <v>8.1609816312980143E-2</v>
      </c>
      <c r="AJ655" s="1">
        <f>(Table1[[#This Row],[2050_OCCUPANTS]]/Table1[[#This Row],[2020_OCCUPANTS]])-1</f>
        <v>6.815869786368367E-2</v>
      </c>
      <c r="AK655" s="1">
        <f>(Table1[[#This Row],[2050_TOTAL_REPL_COST_USD]]/Table1[[#This Row],[2020_TOTAL_REPL_COST_USD]])-1</f>
        <v>0.29380854241472742</v>
      </c>
      <c r="AL655"/>
      <c r="AM655"/>
    </row>
    <row r="656" spans="1:39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1161.8368431572501</v>
      </c>
      <c r="G656" s="2">
        <v>1209.9757649323201</v>
      </c>
      <c r="H656" s="2">
        <v>1251.9212327904099</v>
      </c>
      <c r="I656" s="2">
        <v>1288.8216671902201</v>
      </c>
      <c r="J656" s="2">
        <v>1325.06481791806</v>
      </c>
      <c r="K656" s="2">
        <v>1352.3305268214399</v>
      </c>
      <c r="L656" s="2">
        <v>1379.7657050241701</v>
      </c>
      <c r="M656" s="2">
        <v>1211.2516139040199</v>
      </c>
      <c r="N656" s="2">
        <v>1246.21338683115</v>
      </c>
      <c r="O656" s="2">
        <v>1272.91497592983</v>
      </c>
      <c r="P656" s="2">
        <v>1287.8902992967501</v>
      </c>
      <c r="Q656" s="2">
        <v>1303.2430098561299</v>
      </c>
      <c r="R656" s="2">
        <v>1306.4729470935399</v>
      </c>
      <c r="S656" s="2">
        <v>1310.10163562352</v>
      </c>
      <c r="T656" s="2">
        <v>4094.11352539062</v>
      </c>
      <c r="U656" s="2">
        <v>4206.5662875325797</v>
      </c>
      <c r="V656" s="2">
        <v>4289.8646298599597</v>
      </c>
      <c r="W656" s="2">
        <v>4331.5138010236496</v>
      </c>
      <c r="X656" s="2">
        <v>4373.1629721873396</v>
      </c>
      <c r="Y656" s="2">
        <v>4373.1629721873396</v>
      </c>
      <c r="Z656" s="2">
        <v>4373.1629721873396</v>
      </c>
      <c r="AA656" s="2">
        <v>191194323.43746799</v>
      </c>
      <c r="AB656" s="2">
        <v>202355416.74662399</v>
      </c>
      <c r="AC656" s="2">
        <v>212452232.06285</v>
      </c>
      <c r="AD656" s="2">
        <v>221991279.90496099</v>
      </c>
      <c r="AE656" s="2">
        <v>231500088.16243601</v>
      </c>
      <c r="AF656" s="2">
        <v>239344025.68896899</v>
      </c>
      <c r="AG656" s="2">
        <v>247368848.92460099</v>
      </c>
      <c r="AH656" s="1">
        <f>(Table1[[#This Row],[2050_BUILDINGS]]/Table1[[#This Row],[2020_BUILDINGS]])-1</f>
        <v>0.18757268987503117</v>
      </c>
      <c r="AI656" s="1">
        <f>(Table1[[#This Row],[2050_DWELLINGS]]/Table1[[#This Row],[2020_DWELLINGS]])-1</f>
        <v>8.1609816312973704E-2</v>
      </c>
      <c r="AJ656" s="1">
        <f>(Table1[[#This Row],[2050_OCCUPANTS]]/Table1[[#This Row],[2020_OCCUPANTS]])-1</f>
        <v>6.815869786368367E-2</v>
      </c>
      <c r="AK656" s="1">
        <f>(Table1[[#This Row],[2050_TOTAL_REPL_COST_USD]]/Table1[[#This Row],[2020_TOTAL_REPL_COST_USD]])-1</f>
        <v>0.29380854241473031</v>
      </c>
      <c r="AL656"/>
      <c r="AM656"/>
    </row>
    <row r="657" spans="1:39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1229.5011096512501</v>
      </c>
      <c r="G657" s="2">
        <v>1280.4435961875099</v>
      </c>
      <c r="H657" s="2">
        <v>1324.8319279744501</v>
      </c>
      <c r="I657" s="2">
        <v>1363.88140837989</v>
      </c>
      <c r="J657" s="2">
        <v>1402.2353255409701</v>
      </c>
      <c r="K657" s="2">
        <v>1431.0889632522999</v>
      </c>
      <c r="L657" s="2">
        <v>1460.12193999288</v>
      </c>
      <c r="M657" s="2">
        <v>1281.79374938302</v>
      </c>
      <c r="N657" s="2">
        <v>1318.7916625258599</v>
      </c>
      <c r="O657" s="2">
        <v>1347.04832663462</v>
      </c>
      <c r="P657" s="2">
        <v>1362.8957985111199</v>
      </c>
      <c r="Q657" s="2">
        <v>1379.14263624921</v>
      </c>
      <c r="R657" s="2">
        <v>1382.56068194201</v>
      </c>
      <c r="S657" s="2">
        <v>1386.4007018212801</v>
      </c>
      <c r="T657" s="2">
        <v>4332.55078124999</v>
      </c>
      <c r="U657" s="2">
        <v>4451.5526847024403</v>
      </c>
      <c r="V657" s="2">
        <v>4539.7022428153596</v>
      </c>
      <c r="W657" s="2">
        <v>4583.7770218718097</v>
      </c>
      <c r="X657" s="2">
        <v>4627.8518009282798</v>
      </c>
      <c r="Y657" s="2">
        <v>4627.8518009282798</v>
      </c>
      <c r="Z657" s="2">
        <v>4627.8518009282698</v>
      </c>
      <c r="AA657" s="2">
        <v>202329297.964578</v>
      </c>
      <c r="AB657" s="2">
        <v>214140402.67291</v>
      </c>
      <c r="AC657" s="2">
        <v>224825246.85594401</v>
      </c>
      <c r="AD657" s="2">
        <v>234919839.72065401</v>
      </c>
      <c r="AE657" s="2">
        <v>244982431.876241</v>
      </c>
      <c r="AF657" s="2">
        <v>253283192.82190001</v>
      </c>
      <c r="AG657" s="2">
        <v>261775374.08734599</v>
      </c>
      <c r="AH657" s="1">
        <f>(Table1[[#This Row],[2050_BUILDINGS]]/Table1[[#This Row],[2020_BUILDINGS]])-1</f>
        <v>0.18757268987503872</v>
      </c>
      <c r="AI657" s="1">
        <f>(Table1[[#This Row],[2050_DWELLINGS]]/Table1[[#This Row],[2020_DWELLINGS]])-1</f>
        <v>8.1609816312969041E-2</v>
      </c>
      <c r="AJ657" s="1">
        <f>(Table1[[#This Row],[2050_OCCUPANTS]]/Table1[[#This Row],[2020_OCCUPANTS]])-1</f>
        <v>6.815869786368256E-2</v>
      </c>
      <c r="AK657" s="1">
        <f>(Table1[[#This Row],[2050_TOTAL_REPL_COST_USD]]/Table1[[#This Row],[2020_TOTAL_REPL_COST_USD]])-1</f>
        <v>0.29380854241472854</v>
      </c>
      <c r="AL657"/>
      <c r="AM657"/>
    </row>
    <row r="658" spans="1:39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1583.81547156683</v>
      </c>
      <c r="G658" s="2">
        <v>1649.4384284742</v>
      </c>
      <c r="H658" s="2">
        <v>1706.61847173674</v>
      </c>
      <c r="I658" s="2">
        <v>1756.92112761667</v>
      </c>
      <c r="J658" s="2">
        <v>1806.32777468519</v>
      </c>
      <c r="K658" s="2">
        <v>1843.49637702273</v>
      </c>
      <c r="L658" s="2">
        <v>1880.89599983431</v>
      </c>
      <c r="M658" s="2">
        <v>1651.17766522904</v>
      </c>
      <c r="N658" s="2">
        <v>1698.83753864545</v>
      </c>
      <c r="O658" s="2">
        <v>1735.2371331143099</v>
      </c>
      <c r="P658" s="2">
        <v>1755.65148731555</v>
      </c>
      <c r="Q658" s="2">
        <v>1776.58029557089</v>
      </c>
      <c r="R658" s="2">
        <v>1780.98334458669</v>
      </c>
      <c r="S658" s="2">
        <v>1785.9299711884701</v>
      </c>
      <c r="T658" s="2">
        <v>5581.09375</v>
      </c>
      <c r="U658" s="2">
        <v>5734.38930569684</v>
      </c>
      <c r="V658" s="2">
        <v>5847.9415691759896</v>
      </c>
      <c r="W658" s="2">
        <v>5904.7177009155603</v>
      </c>
      <c r="X658" s="2">
        <v>5961.4938326551301</v>
      </c>
      <c r="Y658" s="2">
        <v>5961.4938326551301</v>
      </c>
      <c r="Z658" s="2">
        <v>5961.4938326551301</v>
      </c>
      <c r="AA658" s="2">
        <v>260636017.28545699</v>
      </c>
      <c r="AB658" s="2">
        <v>275850814.756163</v>
      </c>
      <c r="AC658" s="2">
        <v>289614788.93685299</v>
      </c>
      <c r="AD658" s="2">
        <v>302618414.74312103</v>
      </c>
      <c r="AE658" s="2">
        <v>315580817.96096498</v>
      </c>
      <c r="AF658" s="2">
        <v>326273670.13353503</v>
      </c>
      <c r="AG658" s="2">
        <v>337213105.62487698</v>
      </c>
      <c r="AH658" s="1">
        <f>(Table1[[#This Row],[2050_BUILDINGS]]/Table1[[#This Row],[2020_BUILDINGS]])-1</f>
        <v>0.18757268987503051</v>
      </c>
      <c r="AI658" s="1">
        <f>(Table1[[#This Row],[2050_DWELLINGS]]/Table1[[#This Row],[2020_DWELLINGS]])-1</f>
        <v>8.1609816312975703E-2</v>
      </c>
      <c r="AJ658" s="1">
        <f>(Table1[[#This Row],[2050_OCCUPANTS]]/Table1[[#This Row],[2020_OCCUPANTS]])-1</f>
        <v>6.8158697863681228E-2</v>
      </c>
      <c r="AK658" s="1">
        <f>(Table1[[#This Row],[2050_TOTAL_REPL_COST_USD]]/Table1[[#This Row],[2020_TOTAL_REPL_COST_USD]])-1</f>
        <v>0.29380854241472809</v>
      </c>
      <c r="AL658"/>
      <c r="AM658"/>
    </row>
    <row r="659" spans="1:39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10732.855829676901</v>
      </c>
      <c r="G659" s="2">
        <v>12429.935715126399</v>
      </c>
      <c r="H659" s="2">
        <v>14189.297967132299</v>
      </c>
      <c r="I659" s="2">
        <v>16075.658500121501</v>
      </c>
      <c r="J659" s="2">
        <v>18024.1911030347</v>
      </c>
      <c r="K659" s="2">
        <v>20100.333487541</v>
      </c>
      <c r="L659" s="2">
        <v>22173.8472028613</v>
      </c>
      <c r="M659" s="2">
        <v>11135.3417279555</v>
      </c>
      <c r="N659" s="2">
        <v>12902.9757603867</v>
      </c>
      <c r="O659" s="2">
        <v>14740.345043297501</v>
      </c>
      <c r="P659" s="2">
        <v>16716.068160821302</v>
      </c>
      <c r="Q659" s="2">
        <v>18762.296685317699</v>
      </c>
      <c r="R659" s="2">
        <v>20947.343802849398</v>
      </c>
      <c r="S659" s="2">
        <v>23135.414192227399</v>
      </c>
      <c r="T659" s="2">
        <v>64499.1015625</v>
      </c>
      <c r="U659" s="2">
        <v>74724.568883384098</v>
      </c>
      <c r="V659" s="2">
        <v>85343.323408917597</v>
      </c>
      <c r="W659" s="2">
        <v>96748.65234375</v>
      </c>
      <c r="X659" s="2">
        <v>108547.268483231</v>
      </c>
      <c r="Y659" s="2">
        <v>121132.459032012</v>
      </c>
      <c r="Z659" s="2">
        <v>133717.649580792</v>
      </c>
      <c r="AA659" s="2">
        <v>394286903.48534399</v>
      </c>
      <c r="AB659" s="2">
        <v>459452033.35517001</v>
      </c>
      <c r="AC659" s="2">
        <v>529088395.913508</v>
      </c>
      <c r="AD659" s="2">
        <v>606321935.72295594</v>
      </c>
      <c r="AE659" s="2">
        <v>688682640.93486798</v>
      </c>
      <c r="AF659" s="2">
        <v>778918779.58094299</v>
      </c>
      <c r="AG659" s="2">
        <v>872110525.84543204</v>
      </c>
      <c r="AH659" s="1">
        <f>(Table1[[#This Row],[2050_BUILDINGS]]/Table1[[#This Row],[2020_BUILDINGS]])-1</f>
        <v>1.0659782964334124</v>
      </c>
      <c r="AI659" s="1">
        <f>(Table1[[#This Row],[2050_DWELLINGS]]/Table1[[#This Row],[2020_DWELLINGS]])-1</f>
        <v>1.0776564166096021</v>
      </c>
      <c r="AJ659" s="1">
        <f>(Table1[[#This Row],[2050_OCCUPANTS]]/Table1[[#This Row],[2020_OCCUPANTS]])-1</f>
        <v>1.0731707317073065</v>
      </c>
      <c r="AK659" s="1">
        <f>(Table1[[#This Row],[2050_TOTAL_REPL_COST_USD]]/Table1[[#This Row],[2020_TOTAL_REPL_COST_USD]])-1</f>
        <v>1.2118678508880505</v>
      </c>
      <c r="AL659"/>
      <c r="AM659"/>
    </row>
    <row r="660" spans="1:39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125736.99106748799</v>
      </c>
      <c r="G660" s="2">
        <v>145618.532549444</v>
      </c>
      <c r="H660" s="2">
        <v>166229.721153438</v>
      </c>
      <c r="I660" s="2">
        <v>188328.71337419399</v>
      </c>
      <c r="J660" s="2">
        <v>211156.06057564999</v>
      </c>
      <c r="K660" s="2">
        <v>235478.37521381801</v>
      </c>
      <c r="L660" s="2">
        <v>259769.89460427201</v>
      </c>
      <c r="M660" s="2">
        <v>130452.17280473901</v>
      </c>
      <c r="N660" s="2">
        <v>151160.26653798899</v>
      </c>
      <c r="O660" s="2">
        <v>172685.31902907201</v>
      </c>
      <c r="P660" s="2">
        <v>195831.207124673</v>
      </c>
      <c r="Q660" s="2">
        <v>219803.076475162</v>
      </c>
      <c r="R660" s="2">
        <v>245401.22614371899</v>
      </c>
      <c r="S660" s="2">
        <v>271034.79388843197</v>
      </c>
      <c r="T660" s="2">
        <v>755616.5</v>
      </c>
      <c r="U660" s="2">
        <v>875409.35975609801</v>
      </c>
      <c r="V660" s="2">
        <v>999809.63719512196</v>
      </c>
      <c r="W660" s="2">
        <v>1133424.74999999</v>
      </c>
      <c r="X660" s="2">
        <v>1271647.2804878</v>
      </c>
      <c r="Y660" s="2">
        <v>1419084.6463414601</v>
      </c>
      <c r="Z660" s="2">
        <v>1566522.0121951201</v>
      </c>
      <c r="AA660" s="2">
        <v>4619129302.4250603</v>
      </c>
      <c r="AB660" s="2">
        <v>5382548422.4041004</v>
      </c>
      <c r="AC660" s="2">
        <v>6198348693.6385002</v>
      </c>
      <c r="AD660" s="2">
        <v>7103151018.31703</v>
      </c>
      <c r="AE660" s="2">
        <v>8068018842.8626499</v>
      </c>
      <c r="AF660" s="2">
        <v>9125148533.1296005</v>
      </c>
      <c r="AG660" s="2">
        <v>10216903603.128901</v>
      </c>
      <c r="AH660" s="1">
        <f>(Table1[[#This Row],[2050_BUILDINGS]]/Table1[[#This Row],[2020_BUILDINGS]])-1</f>
        <v>1.0659782964334124</v>
      </c>
      <c r="AI660" s="1">
        <f>(Table1[[#This Row],[2050_DWELLINGS]]/Table1[[#This Row],[2020_DWELLINGS]])-1</f>
        <v>1.0776564166096123</v>
      </c>
      <c r="AJ660" s="1">
        <f>(Table1[[#This Row],[2050_OCCUPANTS]]/Table1[[#This Row],[2020_OCCUPANTS]])-1</f>
        <v>1.0731707317073145</v>
      </c>
      <c r="AK660" s="1">
        <f>(Table1[[#This Row],[2050_TOTAL_REPL_COST_USD]]/Table1[[#This Row],[2020_TOTAL_REPL_COST_USD]])-1</f>
        <v>1.2118678508880425</v>
      </c>
      <c r="AL660"/>
      <c r="AM660"/>
    </row>
    <row r="661" spans="1:39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70911.676607400703</v>
      </c>
      <c r="G661" s="2">
        <v>82124.235680556696</v>
      </c>
      <c r="H661" s="2">
        <v>93748.292597872904</v>
      </c>
      <c r="I661" s="2">
        <v>106211.423585845</v>
      </c>
      <c r="J661" s="2">
        <v>119085.32369123001</v>
      </c>
      <c r="K661" s="2">
        <v>132802.33803460299</v>
      </c>
      <c r="L661" s="2">
        <v>146501.98483459401</v>
      </c>
      <c r="M661" s="2">
        <v>73570.889617497407</v>
      </c>
      <c r="N661" s="2">
        <v>85249.597955441801</v>
      </c>
      <c r="O661" s="2">
        <v>97389.045132015002</v>
      </c>
      <c r="P661" s="2">
        <v>110442.59220270401</v>
      </c>
      <c r="Q661" s="2">
        <v>123961.96651431199</v>
      </c>
      <c r="R661" s="2">
        <v>138398.51136586099</v>
      </c>
      <c r="S661" s="2">
        <v>152855.03088947001</v>
      </c>
      <c r="T661" s="2">
        <v>426143.74999999901</v>
      </c>
      <c r="U661" s="2">
        <v>493703.12499999901</v>
      </c>
      <c r="V661" s="2">
        <v>563860.93749999895</v>
      </c>
      <c r="W661" s="2">
        <v>639215.625</v>
      </c>
      <c r="X661" s="2">
        <v>717168.75</v>
      </c>
      <c r="Y661" s="2">
        <v>800318.75</v>
      </c>
      <c r="Z661" s="2">
        <v>883468.74999999895</v>
      </c>
      <c r="AA661" s="2">
        <v>2605042482.0928302</v>
      </c>
      <c r="AB661" s="2">
        <v>3035586662.3874202</v>
      </c>
      <c r="AC661" s="2">
        <v>3495672151.3025599</v>
      </c>
      <c r="AD661" s="2">
        <v>4005951976.6468</v>
      </c>
      <c r="AE661" s="2">
        <v>4550106839.6046801</v>
      </c>
      <c r="AF661" s="2">
        <v>5146294469.7672005</v>
      </c>
      <c r="AG661" s="2">
        <v>5762009716.3387403</v>
      </c>
      <c r="AH661" s="1">
        <f>(Table1[[#This Row],[2050_BUILDINGS]]/Table1[[#This Row],[2020_BUILDINGS]])-1</f>
        <v>1.0659782964334017</v>
      </c>
      <c r="AI661" s="1">
        <f>(Table1[[#This Row],[2050_DWELLINGS]]/Table1[[#This Row],[2020_DWELLINGS]])-1</f>
        <v>1.077656416609599</v>
      </c>
      <c r="AJ661" s="1">
        <f>(Table1[[#This Row],[2050_OCCUPANTS]]/Table1[[#This Row],[2020_OCCUPANTS]])-1</f>
        <v>1.0731707317073194</v>
      </c>
      <c r="AK661" s="1">
        <f>(Table1[[#This Row],[2050_TOTAL_REPL_COST_USD]]/Table1[[#This Row],[2020_TOTAL_REPL_COST_USD]])-1</f>
        <v>1.21186785088805</v>
      </c>
      <c r="AL661"/>
      <c r="AM661"/>
    </row>
    <row r="662" spans="1:39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91635.477073292306</v>
      </c>
      <c r="G662" s="2">
        <v>106124.884869551</v>
      </c>
      <c r="H662" s="2">
        <v>121146.04995979001</v>
      </c>
      <c r="I662" s="2">
        <v>137251.50689649201</v>
      </c>
      <c r="J662" s="2">
        <v>153887.77943144101</v>
      </c>
      <c r="K662" s="2">
        <v>171613.564711279</v>
      </c>
      <c r="L662" s="2">
        <v>189316.90681674299</v>
      </c>
      <c r="M662" s="2">
        <v>95071.839947192799</v>
      </c>
      <c r="N662" s="2">
        <v>110163.628230135</v>
      </c>
      <c r="O662" s="2">
        <v>125850.80538701</v>
      </c>
      <c r="P662" s="2">
        <v>142719.22636574099</v>
      </c>
      <c r="Q662" s="2">
        <v>160189.611696432</v>
      </c>
      <c r="R662" s="2">
        <v>178845.20888511301</v>
      </c>
      <c r="S662" s="2">
        <v>197526.61830516599</v>
      </c>
      <c r="T662" s="2">
        <v>550683.43749999895</v>
      </c>
      <c r="U662" s="2">
        <v>637986.90929878002</v>
      </c>
      <c r="V662" s="2">
        <v>728648.206935975</v>
      </c>
      <c r="W662" s="2">
        <v>826025.15624999895</v>
      </c>
      <c r="X662" s="2">
        <v>926759.93140243902</v>
      </c>
      <c r="Y662" s="2">
        <v>1034210.3582317</v>
      </c>
      <c r="Z662" s="2">
        <v>1141660.7850609701</v>
      </c>
      <c r="AA662" s="2">
        <v>3366361113.7612901</v>
      </c>
      <c r="AB662" s="2">
        <v>3922730998.80653</v>
      </c>
      <c r="AC662" s="2">
        <v>4517275582.8339996</v>
      </c>
      <c r="AD662" s="2">
        <v>5176683701.12146</v>
      </c>
      <c r="AE662" s="2">
        <v>5879866771.3084297</v>
      </c>
      <c r="AF662" s="2">
        <v>6650289084.3726797</v>
      </c>
      <c r="AG662" s="2">
        <v>7445945922.0082798</v>
      </c>
      <c r="AH662" s="1">
        <f>(Table1[[#This Row],[2050_BUILDINGS]]/Table1[[#This Row],[2020_BUILDINGS]])-1</f>
        <v>1.0659782964334075</v>
      </c>
      <c r="AI662" s="1">
        <f>(Table1[[#This Row],[2050_DWELLINGS]]/Table1[[#This Row],[2020_DWELLINGS]])-1</f>
        <v>1.0776564166095999</v>
      </c>
      <c r="AJ662" s="1">
        <f>(Table1[[#This Row],[2050_OCCUPANTS]]/Table1[[#This Row],[2020_OCCUPANTS]])-1</f>
        <v>1.0731707317073109</v>
      </c>
      <c r="AK662" s="1">
        <f>(Table1[[#This Row],[2050_TOTAL_REPL_COST_USD]]/Table1[[#This Row],[2020_TOTAL_REPL_COST_USD]])-1</f>
        <v>1.2118678508880478</v>
      </c>
      <c r="AL662"/>
      <c r="AM662"/>
    </row>
    <row r="663" spans="1:39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140662.09819889499</v>
      </c>
      <c r="G663" s="2">
        <v>162903.59862401101</v>
      </c>
      <c r="H663" s="2">
        <v>185961.35601741599</v>
      </c>
      <c r="I663" s="2">
        <v>210683.52081126001</v>
      </c>
      <c r="J663" s="2">
        <v>236220.49705358199</v>
      </c>
      <c r="K663" s="2">
        <v>263429.89486891602</v>
      </c>
      <c r="L663" s="2">
        <v>290604.84200970299</v>
      </c>
      <c r="M663" s="2">
        <v>145936.97674434099</v>
      </c>
      <c r="N663" s="2">
        <v>169103.14200317801</v>
      </c>
      <c r="O663" s="2">
        <v>193183.23984496601</v>
      </c>
      <c r="P663" s="2">
        <v>219076.568105513</v>
      </c>
      <c r="Q663" s="2">
        <v>245893.92242553001</v>
      </c>
      <c r="R663" s="2">
        <v>274530.598170824</v>
      </c>
      <c r="S663" s="2">
        <v>303206.89615348802</v>
      </c>
      <c r="T663" s="2">
        <v>845308.9375</v>
      </c>
      <c r="U663" s="2">
        <v>979321.33003048704</v>
      </c>
      <c r="V663" s="2">
        <v>1118488.0453506</v>
      </c>
      <c r="W663" s="2">
        <v>1267963.40624999</v>
      </c>
      <c r="X663" s="2">
        <v>1422593.0899390201</v>
      </c>
      <c r="Y663" s="2">
        <v>1587531.4192073101</v>
      </c>
      <c r="Z663" s="2">
        <v>1752469.7484756</v>
      </c>
      <c r="AA663" s="2">
        <v>5167424590.1301003</v>
      </c>
      <c r="AB663" s="2">
        <v>6021462326.4377003</v>
      </c>
      <c r="AC663" s="2">
        <v>6934098909.2669001</v>
      </c>
      <c r="AD663" s="2">
        <v>7946302178.67875</v>
      </c>
      <c r="AE663" s="2">
        <v>9025700783.1224098</v>
      </c>
      <c r="AF663" s="2">
        <v>10208312829.417299</v>
      </c>
      <c r="AG663" s="2">
        <v>11429660322.7971</v>
      </c>
      <c r="AH663" s="1">
        <f>(Table1[[#This Row],[2050_BUILDINGS]]/Table1[[#This Row],[2020_BUILDINGS]])-1</f>
        <v>1.0659782964334164</v>
      </c>
      <c r="AI663" s="1">
        <f>(Table1[[#This Row],[2050_DWELLINGS]]/Table1[[#This Row],[2020_DWELLINGS]])-1</f>
        <v>1.0776564166096136</v>
      </c>
      <c r="AJ663" s="1">
        <f>(Table1[[#This Row],[2050_OCCUPANTS]]/Table1[[#This Row],[2020_OCCUPANTS]])-1</f>
        <v>1.0731707317073056</v>
      </c>
      <c r="AK663" s="1">
        <f>(Table1[[#This Row],[2050_TOTAL_REPL_COST_USD]]/Table1[[#This Row],[2020_TOTAL_REPL_COST_USD]])-1</f>
        <v>1.2118678508880447</v>
      </c>
      <c r="AL663"/>
      <c r="AM663"/>
    </row>
    <row r="664" spans="1:39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103466.005002473</v>
      </c>
      <c r="G664" s="2">
        <v>119826.056670362</v>
      </c>
      <c r="H664" s="2">
        <v>136786.51774949799</v>
      </c>
      <c r="I664" s="2">
        <v>154971.257341644</v>
      </c>
      <c r="J664" s="2">
        <v>173755.34307240101</v>
      </c>
      <c r="K664" s="2">
        <v>193769.60225467899</v>
      </c>
      <c r="L664" s="2">
        <v>213758.52075378201</v>
      </c>
      <c r="M664" s="2">
        <v>107346.016867495</v>
      </c>
      <c r="N664" s="2">
        <v>124386.218892419</v>
      </c>
      <c r="O664" s="2">
        <v>142098.67701483099</v>
      </c>
      <c r="P664" s="2">
        <v>161144.88253601099</v>
      </c>
      <c r="Q664" s="2">
        <v>180870.768554749</v>
      </c>
      <c r="R664" s="2">
        <v>201934.88229864699</v>
      </c>
      <c r="S664" s="2">
        <v>223028.140742235</v>
      </c>
      <c r="T664" s="2">
        <v>621779</v>
      </c>
      <c r="U664" s="2">
        <v>720353.71951219498</v>
      </c>
      <c r="V664" s="2">
        <v>822719.77439024404</v>
      </c>
      <c r="W664" s="2">
        <v>932668.49999999895</v>
      </c>
      <c r="X664" s="2">
        <v>1046408.5609756</v>
      </c>
      <c r="Y664" s="2">
        <v>1167731.2926829199</v>
      </c>
      <c r="Z664" s="2">
        <v>1289054.02439024</v>
      </c>
      <c r="AA664" s="2">
        <v>3800972581.3723602</v>
      </c>
      <c r="AB664" s="2">
        <v>4429172173.3630695</v>
      </c>
      <c r="AC664" s="2">
        <v>5100474979.5456495</v>
      </c>
      <c r="AD664" s="2">
        <v>5845015476.7903299</v>
      </c>
      <c r="AE664" s="2">
        <v>6638982457.4983397</v>
      </c>
      <c r="AF664" s="2">
        <v>7508869551.9232197</v>
      </c>
      <c r="AG664" s="2">
        <v>8407249054.8444901</v>
      </c>
      <c r="AH664" s="1">
        <f>(Table1[[#This Row],[2050_BUILDINGS]]/Table1[[#This Row],[2020_BUILDINGS]])-1</f>
        <v>1.065978296433431</v>
      </c>
      <c r="AI664" s="1">
        <f>(Table1[[#This Row],[2050_DWELLINGS]]/Table1[[#This Row],[2020_DWELLINGS]])-1</f>
        <v>1.0776564166096154</v>
      </c>
      <c r="AJ664" s="1">
        <f>(Table1[[#This Row],[2050_OCCUPANTS]]/Table1[[#This Row],[2020_OCCUPANTS]])-1</f>
        <v>1.0731707317073109</v>
      </c>
      <c r="AK664" s="1">
        <f>(Table1[[#This Row],[2050_TOTAL_REPL_COST_USD]]/Table1[[#This Row],[2020_TOTAL_REPL_COST_USD]])-1</f>
        <v>1.2118678508880509</v>
      </c>
      <c r="AL664"/>
      <c r="AM664"/>
    </row>
    <row r="665" spans="1:39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150855.842814865</v>
      </c>
      <c r="G665" s="2">
        <v>174709.17882407</v>
      </c>
      <c r="H665" s="2">
        <v>199437.92572562999</v>
      </c>
      <c r="I665" s="2">
        <v>225951.69918655101</v>
      </c>
      <c r="J665" s="2">
        <v>253339.333263582</v>
      </c>
      <c r="K665" s="2">
        <v>282520.58885748801</v>
      </c>
      <c r="L665" s="2">
        <v>311664.89714568102</v>
      </c>
      <c r="M665" s="2">
        <v>156512.99039696701</v>
      </c>
      <c r="N665" s="2">
        <v>181358.001452956</v>
      </c>
      <c r="O665" s="2">
        <v>207183.17754162001</v>
      </c>
      <c r="P665" s="2">
        <v>234952.98837227799</v>
      </c>
      <c r="Q665" s="2">
        <v>263713.789183671</v>
      </c>
      <c r="R665" s="2">
        <v>294425.75715719</v>
      </c>
      <c r="S665" s="2">
        <v>325180.218781017</v>
      </c>
      <c r="T665" s="2">
        <v>906568.25</v>
      </c>
      <c r="U665" s="2">
        <v>1050292.48475609</v>
      </c>
      <c r="V665" s="2">
        <v>1199544.5746951201</v>
      </c>
      <c r="W665" s="2">
        <v>1359852.37499999</v>
      </c>
      <c r="X665" s="2">
        <v>1525688.0304878</v>
      </c>
      <c r="Y665" s="2">
        <v>1702579.3963414601</v>
      </c>
      <c r="Z665" s="2">
        <v>1879470.7621951201</v>
      </c>
      <c r="AA665" s="2">
        <v>5541906467.3987503</v>
      </c>
      <c r="AB665" s="2">
        <v>6457836089.9201498</v>
      </c>
      <c r="AC665" s="2">
        <v>7436611201.6898098</v>
      </c>
      <c r="AD665" s="2">
        <v>8522168571.1751699</v>
      </c>
      <c r="AE665" s="2">
        <v>9679790903.6409607</v>
      </c>
      <c r="AF665" s="2">
        <v>10948106528.469601</v>
      </c>
      <c r="AG665" s="2">
        <v>12257964747.8678</v>
      </c>
      <c r="AH665" s="1">
        <f>(Table1[[#This Row],[2050_BUILDINGS]]/Table1[[#This Row],[2020_BUILDINGS]])-1</f>
        <v>1.0659782964334097</v>
      </c>
      <c r="AI665" s="1">
        <f>(Table1[[#This Row],[2050_DWELLINGS]]/Table1[[#This Row],[2020_DWELLINGS]])-1</f>
        <v>1.0776564166096114</v>
      </c>
      <c r="AJ665" s="1">
        <f>(Table1[[#This Row],[2050_OCCUPANTS]]/Table1[[#This Row],[2020_OCCUPANTS]])-1</f>
        <v>1.0731707317073149</v>
      </c>
      <c r="AK665" s="1">
        <f>(Table1[[#This Row],[2050_TOTAL_REPL_COST_USD]]/Table1[[#This Row],[2020_TOTAL_REPL_COST_USD]])-1</f>
        <v>1.2118678508880394</v>
      </c>
      <c r="AL665"/>
      <c r="AM665"/>
    </row>
    <row r="666" spans="1:39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193713.68992599001</v>
      </c>
      <c r="G666" s="2">
        <v>224343.71160210299</v>
      </c>
      <c r="H666" s="2">
        <v>256097.84667677799</v>
      </c>
      <c r="I666" s="2">
        <v>290144.13083217398</v>
      </c>
      <c r="J666" s="2">
        <v>325312.537679467</v>
      </c>
      <c r="K666" s="2">
        <v>362784.13037545799</v>
      </c>
      <c r="L666" s="2">
        <v>400208.27910912799</v>
      </c>
      <c r="M666" s="2">
        <v>200978.02196734099</v>
      </c>
      <c r="N666" s="2">
        <v>232881.451613179</v>
      </c>
      <c r="O666" s="2">
        <v>266043.50924234802</v>
      </c>
      <c r="P666" s="2">
        <v>301702.66850444803</v>
      </c>
      <c r="Q666" s="2">
        <v>338634.35604431201</v>
      </c>
      <c r="R666" s="2">
        <v>378071.53348489897</v>
      </c>
      <c r="S666" s="2">
        <v>417563.27693795197</v>
      </c>
      <c r="T666" s="2">
        <v>1164122.5</v>
      </c>
      <c r="U666" s="2">
        <v>1348678.50609756</v>
      </c>
      <c r="V666" s="2">
        <v>1540332.82012195</v>
      </c>
      <c r="W666" s="2">
        <v>1746183.74999999</v>
      </c>
      <c r="X666" s="2">
        <v>1959132.9878048699</v>
      </c>
      <c r="Y666" s="2">
        <v>2186278.8414634098</v>
      </c>
      <c r="Z666" s="2">
        <v>2413424.69512195</v>
      </c>
      <c r="AA666" s="2">
        <v>7116351153.4784002</v>
      </c>
      <c r="AB666" s="2">
        <v>8292494573.4511099</v>
      </c>
      <c r="AC666" s="2">
        <v>9549337762.0925293</v>
      </c>
      <c r="AD666" s="2">
        <v>10943299837.047899</v>
      </c>
      <c r="AE666" s="2">
        <v>12429800388.689699</v>
      </c>
      <c r="AF666" s="2">
        <v>14058441978.5144</v>
      </c>
      <c r="AG666" s="2">
        <v>15740428332.0089</v>
      </c>
      <c r="AH666" s="1">
        <f>(Table1[[#This Row],[2050_BUILDINGS]]/Table1[[#This Row],[2020_BUILDINGS]])-1</f>
        <v>1.0659782964334168</v>
      </c>
      <c r="AI666" s="1">
        <f>(Table1[[#This Row],[2050_DWELLINGS]]/Table1[[#This Row],[2020_DWELLINGS]])-1</f>
        <v>1.0776564166096043</v>
      </c>
      <c r="AJ666" s="1">
        <f>(Table1[[#This Row],[2050_OCCUPANTS]]/Table1[[#This Row],[2020_OCCUPANTS]])-1</f>
        <v>1.0731707317073162</v>
      </c>
      <c r="AK666" s="1">
        <f>(Table1[[#This Row],[2050_TOTAL_REPL_COST_USD]]/Table1[[#This Row],[2020_TOTAL_REPL_COST_USD]])-1</f>
        <v>1.2118678508880407</v>
      </c>
      <c r="AL666"/>
      <c r="AM666"/>
    </row>
    <row r="667" spans="1:39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144759.256581408</v>
      </c>
      <c r="G667" s="2">
        <v>167648.599965453</v>
      </c>
      <c r="H667" s="2">
        <v>191377.97597678099</v>
      </c>
      <c r="I667" s="2">
        <v>216820.23968864101</v>
      </c>
      <c r="J667" s="2">
        <v>243101.04840335599</v>
      </c>
      <c r="K667" s="2">
        <v>271102.992425306</v>
      </c>
      <c r="L667" s="2">
        <v>299069.48230502399</v>
      </c>
      <c r="M667" s="2">
        <v>150187.78001859001</v>
      </c>
      <c r="N667" s="2">
        <v>174028.72156326499</v>
      </c>
      <c r="O667" s="2">
        <v>198810.21641240301</v>
      </c>
      <c r="P667" s="2">
        <v>225457.75684731899</v>
      </c>
      <c r="Q667" s="2">
        <v>253056.238062611</v>
      </c>
      <c r="R667" s="2">
        <v>282527.03328699397</v>
      </c>
      <c r="S667" s="2">
        <v>312038.60485197703</v>
      </c>
      <c r="T667" s="2">
        <v>869930.8125</v>
      </c>
      <c r="U667" s="2">
        <v>1007846.67301829</v>
      </c>
      <c r="V667" s="2">
        <v>1151066.9897103601</v>
      </c>
      <c r="W667" s="2">
        <v>1304896.21874999</v>
      </c>
      <c r="X667" s="2">
        <v>1464029.9039634101</v>
      </c>
      <c r="Y667" s="2">
        <v>1633772.50152439</v>
      </c>
      <c r="Z667" s="2">
        <v>1803515.0990853601</v>
      </c>
      <c r="AA667" s="2">
        <v>5317939599.1236095</v>
      </c>
      <c r="AB667" s="2">
        <v>6196853459.9530296</v>
      </c>
      <c r="AC667" s="2">
        <v>7136073014.8365698</v>
      </c>
      <c r="AD667" s="2">
        <v>8177759401.3295603</v>
      </c>
      <c r="AE667" s="2">
        <v>9288598366.0187702</v>
      </c>
      <c r="AF667" s="2">
        <v>10505657139.0495</v>
      </c>
      <c r="AG667" s="2">
        <v>11762579632.2659</v>
      </c>
      <c r="AH667" s="1">
        <f>(Table1[[#This Row],[2050_BUILDINGS]]/Table1[[#This Row],[2020_BUILDINGS]])-1</f>
        <v>1.0659782964334088</v>
      </c>
      <c r="AI667" s="1">
        <f>(Table1[[#This Row],[2050_DWELLINGS]]/Table1[[#This Row],[2020_DWELLINGS]])-1</f>
        <v>1.0776564166096163</v>
      </c>
      <c r="AJ667" s="1">
        <f>(Table1[[#This Row],[2050_OCCUPANTS]]/Table1[[#This Row],[2020_OCCUPANTS]])-1</f>
        <v>1.0731707317073105</v>
      </c>
      <c r="AK667" s="1">
        <f>(Table1[[#This Row],[2050_TOTAL_REPL_COST_USD]]/Table1[[#This Row],[2020_TOTAL_REPL_COST_USD]])-1</f>
        <v>1.2118678508880318</v>
      </c>
      <c r="AL667"/>
      <c r="AM667"/>
    </row>
    <row r="668" spans="1:39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177502.98299984401</v>
      </c>
      <c r="G668" s="2">
        <v>205569.766606811</v>
      </c>
      <c r="H668" s="2">
        <v>234666.59347789199</v>
      </c>
      <c r="I668" s="2">
        <v>265863.75357510598</v>
      </c>
      <c r="J668" s="2">
        <v>298089.13281976199</v>
      </c>
      <c r="K668" s="2">
        <v>332424.958459316</v>
      </c>
      <c r="L668" s="2">
        <v>366717.31042986701</v>
      </c>
      <c r="M668" s="2">
        <v>184159.40778496701</v>
      </c>
      <c r="N668" s="2">
        <v>213393.035683055</v>
      </c>
      <c r="O668" s="2">
        <v>243779.96473199999</v>
      </c>
      <c r="P668" s="2">
        <v>276455.02834112098</v>
      </c>
      <c r="Q668" s="2">
        <v>310296.13016540802</v>
      </c>
      <c r="R668" s="2">
        <v>346433.052855141</v>
      </c>
      <c r="S668" s="2">
        <v>382619.97526346298</v>
      </c>
      <c r="T668" s="2">
        <v>1066704.25</v>
      </c>
      <c r="U668" s="2">
        <v>1235815.89939024</v>
      </c>
      <c r="V668" s="2">
        <v>1411431.8429878</v>
      </c>
      <c r="W668" s="2">
        <v>1600056.375</v>
      </c>
      <c r="X668" s="2">
        <v>1795185.2012195101</v>
      </c>
      <c r="Y668" s="2">
        <v>2003322.61585365</v>
      </c>
      <c r="Z668" s="2">
        <v>2211460.0304878</v>
      </c>
      <c r="AA668" s="2">
        <v>6520827507.3351898</v>
      </c>
      <c r="AB668" s="2">
        <v>7598546720.4716396</v>
      </c>
      <c r="AC668" s="2">
        <v>8750212435.1256809</v>
      </c>
      <c r="AD668" s="2">
        <v>10027522400.093901</v>
      </c>
      <c r="AE668" s="2">
        <v>11389626865.9587</v>
      </c>
      <c r="AF668" s="2">
        <v>12881977461.0144</v>
      </c>
      <c r="AG668" s="2">
        <v>14423208724.6611</v>
      </c>
      <c r="AH668" s="1">
        <f>(Table1[[#This Row],[2050_BUILDINGS]]/Table1[[#This Row],[2020_BUILDINGS]])-1</f>
        <v>1.0659782964334141</v>
      </c>
      <c r="AI668" s="1">
        <f>(Table1[[#This Row],[2050_DWELLINGS]]/Table1[[#This Row],[2020_DWELLINGS]])-1</f>
        <v>1.0776564166096128</v>
      </c>
      <c r="AJ668" s="1">
        <f>(Table1[[#This Row],[2050_OCCUPANTS]]/Table1[[#This Row],[2020_OCCUPANTS]])-1</f>
        <v>1.0731707317073127</v>
      </c>
      <c r="AK668" s="1">
        <f>(Table1[[#This Row],[2050_TOTAL_REPL_COST_USD]]/Table1[[#This Row],[2020_TOTAL_REPL_COST_USD]])-1</f>
        <v>1.2118678508880398</v>
      </c>
      <c r="AL668"/>
      <c r="AM668"/>
    </row>
    <row r="669" spans="1:39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127741.67101891</v>
      </c>
      <c r="G669" s="2">
        <v>147940.19262957701</v>
      </c>
      <c r="H669" s="2">
        <v>168879.994446108</v>
      </c>
      <c r="I669" s="2">
        <v>191331.32058447599</v>
      </c>
      <c r="J669" s="2">
        <v>214522.61418619499</v>
      </c>
      <c r="K669" s="2">
        <v>239232.710145622</v>
      </c>
      <c r="L669" s="2">
        <v>263911.519875206</v>
      </c>
      <c r="M669" s="2">
        <v>132532.02896497399</v>
      </c>
      <c r="N669" s="2">
        <v>153570.280911704</v>
      </c>
      <c r="O669" s="2">
        <v>175438.51674776699</v>
      </c>
      <c r="P669" s="2">
        <v>198953.42988070301</v>
      </c>
      <c r="Q669" s="2">
        <v>223307.49324965099</v>
      </c>
      <c r="R669" s="2">
        <v>249313.76543647799</v>
      </c>
      <c r="S669" s="2">
        <v>275356.02038536902</v>
      </c>
      <c r="T669" s="2">
        <v>767663.62499999895</v>
      </c>
      <c r="U669" s="2">
        <v>889366.39481707301</v>
      </c>
      <c r="V669" s="2">
        <v>1015750.04039634</v>
      </c>
      <c r="W669" s="2">
        <v>1151495.4375</v>
      </c>
      <c r="X669" s="2">
        <v>1291921.71036585</v>
      </c>
      <c r="Y669" s="2">
        <v>1441709.73475609</v>
      </c>
      <c r="Z669" s="2">
        <v>1591497.75914634</v>
      </c>
      <c r="AA669" s="2">
        <v>4692774105.1754904</v>
      </c>
      <c r="AB669" s="2">
        <v>5468364750.7442799</v>
      </c>
      <c r="AC669" s="2">
        <v>6297171683.2183399</v>
      </c>
      <c r="AD669" s="2">
        <v>7216399667.8787403</v>
      </c>
      <c r="AE669" s="2">
        <v>8196650802.9936504</v>
      </c>
      <c r="AF669" s="2">
        <v>9270634775.1878109</v>
      </c>
      <c r="AG669" s="2">
        <v>10379796174.7176</v>
      </c>
      <c r="AH669" s="1">
        <f>(Table1[[#This Row],[2050_BUILDINGS]]/Table1[[#This Row],[2020_BUILDINGS]])-1</f>
        <v>1.0659782964334195</v>
      </c>
      <c r="AI669" s="1">
        <f>(Table1[[#This Row],[2050_DWELLINGS]]/Table1[[#This Row],[2020_DWELLINGS]])-1</f>
        <v>1.077656416609611</v>
      </c>
      <c r="AJ669" s="1">
        <f>(Table1[[#This Row],[2050_OCCUPANTS]]/Table1[[#This Row],[2020_OCCUPANTS]])-1</f>
        <v>1.073170731707318</v>
      </c>
      <c r="AK669" s="1">
        <f>(Table1[[#This Row],[2050_TOTAL_REPL_COST_USD]]/Table1[[#This Row],[2020_TOTAL_REPL_COST_USD]])-1</f>
        <v>1.2118678508880492</v>
      </c>
      <c r="AL669"/>
      <c r="AM669"/>
    </row>
    <row r="670" spans="1:39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39971.508492739398</v>
      </c>
      <c r="G670" s="2">
        <v>46291.806103235002</v>
      </c>
      <c r="H670" s="2">
        <v>52844.056903381897</v>
      </c>
      <c r="I670" s="2">
        <v>59869.277148701498</v>
      </c>
      <c r="J670" s="2">
        <v>67126.039814828793</v>
      </c>
      <c r="K670" s="2">
        <v>74858.049288483104</v>
      </c>
      <c r="L670" s="2">
        <v>82580.269021703294</v>
      </c>
      <c r="M670" s="2">
        <v>41470.454230626303</v>
      </c>
      <c r="N670" s="2">
        <v>48053.510954822501</v>
      </c>
      <c r="O670" s="2">
        <v>54896.277042585803</v>
      </c>
      <c r="P670" s="2">
        <v>62254.303147160703</v>
      </c>
      <c r="Q670" s="2">
        <v>69874.9068469552</v>
      </c>
      <c r="R670" s="2">
        <v>78012.501425832597</v>
      </c>
      <c r="S670" s="2">
        <v>86161.355331975807</v>
      </c>
      <c r="T670" s="2">
        <v>240208.79687499901</v>
      </c>
      <c r="U670" s="2">
        <v>278290.67930640199</v>
      </c>
      <c r="V670" s="2">
        <v>317837.24952362699</v>
      </c>
      <c r="W670" s="2">
        <v>360313.1953125</v>
      </c>
      <c r="X670" s="2">
        <v>404253.82888719498</v>
      </c>
      <c r="Y670" s="2">
        <v>451123.83803353598</v>
      </c>
      <c r="Z670" s="2">
        <v>497993.84717987798</v>
      </c>
      <c r="AA670" s="2">
        <v>1468410883.4912701</v>
      </c>
      <c r="AB670" s="2">
        <v>1711100115.82213</v>
      </c>
      <c r="AC670" s="2">
        <v>1970441199.08794</v>
      </c>
      <c r="AD670" s="2">
        <v>2258075836.26266</v>
      </c>
      <c r="AE670" s="2">
        <v>2564805161.6248002</v>
      </c>
      <c r="AF670" s="2">
        <v>2900864327.9345198</v>
      </c>
      <c r="AG670" s="2">
        <v>3247930825.08845</v>
      </c>
      <c r="AH670" s="1">
        <f>(Table1[[#This Row],[2050_BUILDINGS]]/Table1[[#This Row],[2020_BUILDINGS]])-1</f>
        <v>1.0659782964334092</v>
      </c>
      <c r="AI670" s="1">
        <f>(Table1[[#This Row],[2050_DWELLINGS]]/Table1[[#This Row],[2020_DWELLINGS]])-1</f>
        <v>1.0776564166096083</v>
      </c>
      <c r="AJ670" s="1">
        <f>(Table1[[#This Row],[2050_OCCUPANTS]]/Table1[[#This Row],[2020_OCCUPANTS]])-1</f>
        <v>1.0731707317073251</v>
      </c>
      <c r="AK670" s="1">
        <f>(Table1[[#This Row],[2050_TOTAL_REPL_COST_USD]]/Table1[[#This Row],[2020_TOTAL_REPL_COST_USD]])-1</f>
        <v>1.2118678508880443</v>
      </c>
      <c r="AL670"/>
      <c r="AM670"/>
    </row>
    <row r="671" spans="1:39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136227.286956764</v>
      </c>
      <c r="G671" s="2">
        <v>157767.554730084</v>
      </c>
      <c r="H671" s="2">
        <v>180098.34442561</v>
      </c>
      <c r="I671" s="2">
        <v>204041.06588851099</v>
      </c>
      <c r="J671" s="2">
        <v>228772.90932832501</v>
      </c>
      <c r="K671" s="2">
        <v>255124.44603630999</v>
      </c>
      <c r="L671" s="2">
        <v>281442.61823468102</v>
      </c>
      <c r="M671" s="2">
        <v>141335.85850854401</v>
      </c>
      <c r="N671" s="2">
        <v>163771.638173518</v>
      </c>
      <c r="O671" s="2">
        <v>187092.53584704601</v>
      </c>
      <c r="P671" s="2">
        <v>212169.49619657599</v>
      </c>
      <c r="Q671" s="2">
        <v>238141.349802857</v>
      </c>
      <c r="R671" s="2">
        <v>265875.16505368601</v>
      </c>
      <c r="S671" s="2">
        <v>293647.35332730401</v>
      </c>
      <c r="T671" s="2">
        <v>818657.9375</v>
      </c>
      <c r="U671" s="2">
        <v>948445.17149390199</v>
      </c>
      <c r="V671" s="2">
        <v>1083224.2221798699</v>
      </c>
      <c r="W671" s="2">
        <v>1227986.90625</v>
      </c>
      <c r="X671" s="2">
        <v>1377741.40701219</v>
      </c>
      <c r="Y671" s="2">
        <v>1537479.5411585299</v>
      </c>
      <c r="Z671" s="2">
        <v>1697217.6753048699</v>
      </c>
      <c r="AA671" s="2">
        <v>5004505417.4559603</v>
      </c>
      <c r="AB671" s="2">
        <v>5831616951.16401</v>
      </c>
      <c r="AC671" s="2">
        <v>6715479820.0408697</v>
      </c>
      <c r="AD671" s="2">
        <v>7695770225.2484503</v>
      </c>
      <c r="AE671" s="2">
        <v>8741137423.0301704</v>
      </c>
      <c r="AF671" s="2">
        <v>9886463937.0805607</v>
      </c>
      <c r="AG671" s="2">
        <v>11069304642.4659</v>
      </c>
      <c r="AH671" s="1">
        <f>(Table1[[#This Row],[2050_BUILDINGS]]/Table1[[#This Row],[2020_BUILDINGS]])-1</f>
        <v>1.0659782964334132</v>
      </c>
      <c r="AI671" s="1">
        <f>(Table1[[#This Row],[2050_DWELLINGS]]/Table1[[#This Row],[2020_DWELLINGS]])-1</f>
        <v>1.077656416609607</v>
      </c>
      <c r="AJ671" s="1">
        <f>(Table1[[#This Row],[2050_OCCUPANTS]]/Table1[[#This Row],[2020_OCCUPANTS]])-1</f>
        <v>1.0731707317073069</v>
      </c>
      <c r="AK671" s="1">
        <f>(Table1[[#This Row],[2050_TOTAL_REPL_COST_USD]]/Table1[[#This Row],[2020_TOTAL_REPL_COST_USD]])-1</f>
        <v>1.2118678508880465</v>
      </c>
      <c r="AL671"/>
      <c r="AM671"/>
    </row>
    <row r="672" spans="1:39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140163.57506167601</v>
      </c>
      <c r="G672" s="2">
        <v>162326.24897481501</v>
      </c>
      <c r="H672" s="2">
        <v>185302.286944864</v>
      </c>
      <c r="I672" s="2">
        <v>209936.83345837699</v>
      </c>
      <c r="J672" s="2">
        <v>235383.30363208201</v>
      </c>
      <c r="K672" s="2">
        <v>262496.26811864902</v>
      </c>
      <c r="L672" s="2">
        <v>289574.90402793902</v>
      </c>
      <c r="M672" s="2">
        <v>145419.75881275599</v>
      </c>
      <c r="N672" s="2">
        <v>168503.82043791999</v>
      </c>
      <c r="O672" s="2">
        <v>192498.57556070699</v>
      </c>
      <c r="P672" s="2">
        <v>218300.13479887601</v>
      </c>
      <c r="Q672" s="2">
        <v>245022.44523870901</v>
      </c>
      <c r="R672" s="2">
        <v>273557.62921319401</v>
      </c>
      <c r="S672" s="2">
        <v>302132.29499914497</v>
      </c>
      <c r="T672" s="2">
        <v>842313.06249999895</v>
      </c>
      <c r="U672" s="2">
        <v>975850.49923780398</v>
      </c>
      <c r="V672" s="2">
        <v>1114523.99123475</v>
      </c>
      <c r="W672" s="2">
        <v>1263469.59374999</v>
      </c>
      <c r="X672" s="2">
        <v>1417551.25152439</v>
      </c>
      <c r="Y672" s="2">
        <v>1581905.0198170701</v>
      </c>
      <c r="Z672" s="2">
        <v>1746258.78810975</v>
      </c>
      <c r="AA672" s="2">
        <v>5149110625.3094501</v>
      </c>
      <c r="AB672" s="2">
        <v>6000121550.7201595</v>
      </c>
      <c r="AC672" s="2">
        <v>6909523641.3994703</v>
      </c>
      <c r="AD672" s="2">
        <v>7918139542.5306501</v>
      </c>
      <c r="AE672" s="2">
        <v>8993712630.4671097</v>
      </c>
      <c r="AF672" s="2">
        <v>10172133359.591499</v>
      </c>
      <c r="AG672" s="2">
        <v>11389152252.788</v>
      </c>
      <c r="AH672" s="1">
        <f>(Table1[[#This Row],[2050_BUILDINGS]]/Table1[[#This Row],[2020_BUILDINGS]])-1</f>
        <v>1.065978296433419</v>
      </c>
      <c r="AI672" s="1">
        <f>(Table1[[#This Row],[2050_DWELLINGS]]/Table1[[#This Row],[2020_DWELLINGS]])-1</f>
        <v>1.0776564166096141</v>
      </c>
      <c r="AJ672" s="1">
        <f>(Table1[[#This Row],[2050_OCCUPANTS]]/Table1[[#This Row],[2020_OCCUPANTS]])-1</f>
        <v>1.0731707317073123</v>
      </c>
      <c r="AK672" s="1">
        <f>(Table1[[#This Row],[2050_TOTAL_REPL_COST_USD]]/Table1[[#This Row],[2020_TOTAL_REPL_COST_USD]])-1</f>
        <v>1.2118678508880429</v>
      </c>
      <c r="AL672"/>
      <c r="AM672"/>
    </row>
    <row r="673" spans="1:39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226344.83786332601</v>
      </c>
      <c r="G673" s="2">
        <v>262101.64742911901</v>
      </c>
      <c r="H673" s="2">
        <v>299147.58932592103</v>
      </c>
      <c r="I673" s="2">
        <v>338840.410434663</v>
      </c>
      <c r="J673" s="2">
        <v>379815.76933509199</v>
      </c>
      <c r="K673" s="2">
        <v>423451.63919182803</v>
      </c>
      <c r="L673" s="2">
        <v>467004.59308124502</v>
      </c>
      <c r="M673" s="2">
        <v>235291.17067402299</v>
      </c>
      <c r="N673" s="2">
        <v>272641.500010558</v>
      </c>
      <c r="O673" s="2">
        <v>311465.34395701101</v>
      </c>
      <c r="P673" s="2">
        <v>353212.62182301702</v>
      </c>
      <c r="Q673" s="2">
        <v>396449.68780246901</v>
      </c>
      <c r="R673" s="2">
        <v>442620.00810536603</v>
      </c>
      <c r="S673" s="2">
        <v>488854.21052247001</v>
      </c>
      <c r="T673" s="2">
        <v>1362874.125</v>
      </c>
      <c r="U673" s="2">
        <v>1578939.5350609701</v>
      </c>
      <c r="V673" s="2">
        <v>1803315.1532012101</v>
      </c>
      <c r="W673" s="2">
        <v>2044311.18749999</v>
      </c>
      <c r="X673" s="2">
        <v>2293617.4298780402</v>
      </c>
      <c r="Y673" s="2">
        <v>2559544.0884146299</v>
      </c>
      <c r="Z673" s="2">
        <v>2825470.7469512201</v>
      </c>
      <c r="AA673" s="2">
        <v>8402146553.4982405</v>
      </c>
      <c r="AB673" s="2">
        <v>9795921582.2813797</v>
      </c>
      <c r="AC673" s="2">
        <v>11288840556.7146</v>
      </c>
      <c r="AD673" s="2">
        <v>12948718293.4065</v>
      </c>
      <c r="AE673" s="2">
        <v>14722593893.3242</v>
      </c>
      <c r="AF673" s="2">
        <v>16669471708.2215</v>
      </c>
      <c r="AG673" s="2">
        <v>18684115497.256302</v>
      </c>
      <c r="AH673" s="1">
        <f>(Table1[[#This Row],[2050_BUILDINGS]]/Table1[[#This Row],[2020_BUILDINGS]])-1</f>
        <v>1.0632438428449462</v>
      </c>
      <c r="AI673" s="1">
        <f>(Table1[[#This Row],[2050_DWELLINGS]]/Table1[[#This Row],[2020_DWELLINGS]])-1</f>
        <v>1.077656416609607</v>
      </c>
      <c r="AJ673" s="1">
        <f>(Table1[[#This Row],[2050_OCCUPANTS]]/Table1[[#This Row],[2020_OCCUPANTS]])-1</f>
        <v>1.0731707317073176</v>
      </c>
      <c r="AK673" s="1">
        <f>(Table1[[#This Row],[2050_TOTAL_REPL_COST_USD]]/Table1[[#This Row],[2020_TOTAL_REPL_COST_USD]])-1</f>
        <v>1.2237312070541253</v>
      </c>
      <c r="AL673"/>
      <c r="AM673"/>
    </row>
    <row r="674" spans="1:39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37021.089048426598</v>
      </c>
      <c r="G674" s="2">
        <v>42874.866138005797</v>
      </c>
      <c r="H674" s="2">
        <v>48943.475242011002</v>
      </c>
      <c r="I674" s="2">
        <v>55450.142468093603</v>
      </c>
      <c r="J674" s="2">
        <v>62171.261259864899</v>
      </c>
      <c r="K674" s="2">
        <v>69332.547436978406</v>
      </c>
      <c r="L674" s="2">
        <v>76484.766484377993</v>
      </c>
      <c r="M674" s="2">
        <v>38409.393011264299</v>
      </c>
      <c r="N674" s="2">
        <v>44506.534159729599</v>
      </c>
      <c r="O674" s="2">
        <v>50844.214728343897</v>
      </c>
      <c r="P674" s="2">
        <v>57659.122394077902</v>
      </c>
      <c r="Q674" s="2">
        <v>64717.225998651702</v>
      </c>
      <c r="R674" s="2">
        <v>72254.159802371898</v>
      </c>
      <c r="S674" s="2">
        <v>79801.521847933604</v>
      </c>
      <c r="T674" s="2">
        <v>222478.25</v>
      </c>
      <c r="U674" s="2">
        <v>257749.19207317001</v>
      </c>
      <c r="V674" s="2">
        <v>294376.70884146303</v>
      </c>
      <c r="W674" s="2">
        <v>333717.37499999901</v>
      </c>
      <c r="X674" s="2">
        <v>374414.615853658</v>
      </c>
      <c r="Y674" s="2">
        <v>417825.00609755999</v>
      </c>
      <c r="Z674" s="2">
        <v>461235.39634146303</v>
      </c>
      <c r="AA674" s="2">
        <v>1360022979.5501399</v>
      </c>
      <c r="AB674" s="2">
        <v>1584798576.46931</v>
      </c>
      <c r="AC674" s="2">
        <v>1824996900.2139001</v>
      </c>
      <c r="AD674" s="2">
        <v>2091400344.0116601</v>
      </c>
      <c r="AE674" s="2">
        <v>2375489038.58916</v>
      </c>
      <c r="AF674" s="2">
        <v>2686742648.7388</v>
      </c>
      <c r="AG674" s="2">
        <v>3008191104.9359198</v>
      </c>
      <c r="AH674" s="1">
        <f>(Table1[[#This Row],[2050_BUILDINGS]]/Table1[[#This Row],[2020_BUILDINGS]])-1</f>
        <v>1.065978296433411</v>
      </c>
      <c r="AI674" s="1">
        <f>(Table1[[#This Row],[2050_DWELLINGS]]/Table1[[#This Row],[2020_DWELLINGS]])-1</f>
        <v>1.0776564166096105</v>
      </c>
      <c r="AJ674" s="1">
        <f>(Table1[[#This Row],[2050_OCCUPANTS]]/Table1[[#This Row],[2020_OCCUPANTS]])-1</f>
        <v>1.0731707317073154</v>
      </c>
      <c r="AK674" s="1">
        <f>(Table1[[#This Row],[2050_TOTAL_REPL_COST_USD]]/Table1[[#This Row],[2020_TOTAL_REPL_COST_USD]])-1</f>
        <v>1.2118678508880421</v>
      </c>
      <c r="AL674"/>
      <c r="AM674"/>
    </row>
    <row r="675" spans="1:39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21918.549322566399</v>
      </c>
      <c r="G675" s="2">
        <v>25384.311815220601</v>
      </c>
      <c r="H675" s="2">
        <v>28977.266841247001</v>
      </c>
      <c r="I675" s="2">
        <v>32829.5767053319</v>
      </c>
      <c r="J675" s="2">
        <v>36808.853855919297</v>
      </c>
      <c r="K675" s="2">
        <v>41048.734646048302</v>
      </c>
      <c r="L675" s="2">
        <v>45283.247189727401</v>
      </c>
      <c r="M675" s="2">
        <v>22740.5026920194</v>
      </c>
      <c r="N675" s="2">
        <v>26350.3502795518</v>
      </c>
      <c r="O675" s="2">
        <v>30102.610618304501</v>
      </c>
      <c r="P675" s="2">
        <v>34137.416012730697</v>
      </c>
      <c r="Q675" s="2">
        <v>38316.206965591897</v>
      </c>
      <c r="R675" s="2">
        <v>42778.492099928997</v>
      </c>
      <c r="S675" s="2">
        <v>47246.951335002101</v>
      </c>
      <c r="T675" s="2">
        <v>131719.53125</v>
      </c>
      <c r="U675" s="2">
        <v>152601.89596036499</v>
      </c>
      <c r="V675" s="2">
        <v>174287.42854420701</v>
      </c>
      <c r="W675" s="2">
        <v>197579.296875</v>
      </c>
      <c r="X675" s="2">
        <v>221674.33307926799</v>
      </c>
      <c r="Y675" s="2">
        <v>247375.70503048701</v>
      </c>
      <c r="Z675" s="2">
        <v>273077.07698170701</v>
      </c>
      <c r="AA675" s="2">
        <v>805209450.16230905</v>
      </c>
      <c r="AB675" s="2">
        <v>938289138.90776002</v>
      </c>
      <c r="AC675" s="2">
        <v>1080499942.03423</v>
      </c>
      <c r="AD675" s="2">
        <v>1238225637.6490901</v>
      </c>
      <c r="AE675" s="2">
        <v>1406421988.0032201</v>
      </c>
      <c r="AF675" s="2">
        <v>1590701483.31919</v>
      </c>
      <c r="AG675" s="2">
        <v>1781016896.0452499</v>
      </c>
      <c r="AH675" s="1">
        <f>(Table1[[#This Row],[2050_BUILDINGS]]/Table1[[#This Row],[2020_BUILDINGS]])-1</f>
        <v>1.0659782964334097</v>
      </c>
      <c r="AI675" s="1">
        <f>(Table1[[#This Row],[2050_DWELLINGS]]/Table1[[#This Row],[2020_DWELLINGS]])-1</f>
        <v>1.0776564166096048</v>
      </c>
      <c r="AJ675" s="1">
        <f>(Table1[[#This Row],[2050_OCCUPANTS]]/Table1[[#This Row],[2020_OCCUPANTS]])-1</f>
        <v>1.0731707317073149</v>
      </c>
      <c r="AK675" s="1">
        <f>(Table1[[#This Row],[2050_TOTAL_REPL_COST_USD]]/Table1[[#This Row],[2020_TOTAL_REPL_COST_USD]])-1</f>
        <v>1.2118678508880438</v>
      </c>
      <c r="AL675"/>
      <c r="AM675"/>
    </row>
    <row r="676" spans="1:39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178755.790967245</v>
      </c>
      <c r="G676" s="2">
        <v>207020.668654254</v>
      </c>
      <c r="H676" s="2">
        <v>236322.85960380899</v>
      </c>
      <c r="I676" s="2">
        <v>267740.20783572103</v>
      </c>
      <c r="J676" s="2">
        <v>300193.03233897401</v>
      </c>
      <c r="K676" s="2">
        <v>334771.19867163501</v>
      </c>
      <c r="L676" s="2">
        <v>369305.58450011502</v>
      </c>
      <c r="M676" s="2">
        <v>185459.196495251</v>
      </c>
      <c r="N676" s="2">
        <v>214899.15400722899</v>
      </c>
      <c r="O676" s="2">
        <v>245500.552617045</v>
      </c>
      <c r="P676" s="2">
        <v>278406.235336521</v>
      </c>
      <c r="Q676" s="2">
        <v>312486.18611576501</v>
      </c>
      <c r="R676" s="2">
        <v>348878.16155952902</v>
      </c>
      <c r="S676" s="2">
        <v>385320.48961761902</v>
      </c>
      <c r="T676" s="2">
        <v>1074232.99999999</v>
      </c>
      <c r="U676" s="2">
        <v>1244538.2317073101</v>
      </c>
      <c r="V676" s="2">
        <v>1421393.66463414</v>
      </c>
      <c r="W676" s="2">
        <v>1611349.49999999</v>
      </c>
      <c r="X676" s="2">
        <v>1807855.5365853601</v>
      </c>
      <c r="Y676" s="2">
        <v>2017461.97560975</v>
      </c>
      <c r="Z676" s="2">
        <v>2227068.4146341402</v>
      </c>
      <c r="AA676" s="2">
        <v>6566851210.8086205</v>
      </c>
      <c r="AB676" s="2">
        <v>7652176917.0530701</v>
      </c>
      <c r="AC676" s="2">
        <v>8811971035.8539906</v>
      </c>
      <c r="AD676" s="2">
        <v>10098296196.3638</v>
      </c>
      <c r="AE676" s="2">
        <v>11470014333.4944</v>
      </c>
      <c r="AF676" s="2">
        <v>12972897871.062099</v>
      </c>
      <c r="AG676" s="2">
        <v>14525007074.7528</v>
      </c>
      <c r="AH676" s="1">
        <f>(Table1[[#This Row],[2050_BUILDINGS]]/Table1[[#This Row],[2020_BUILDINGS]])-1</f>
        <v>1.065978296433407</v>
      </c>
      <c r="AI676" s="1">
        <f>(Table1[[#This Row],[2050_DWELLINGS]]/Table1[[#This Row],[2020_DWELLINGS]])-1</f>
        <v>1.0776564166096008</v>
      </c>
      <c r="AJ676" s="1">
        <f>(Table1[[#This Row],[2050_OCCUPANTS]]/Table1[[#This Row],[2020_OCCUPANTS]])-1</f>
        <v>1.0731707317073309</v>
      </c>
      <c r="AK676" s="1">
        <f>(Table1[[#This Row],[2050_TOTAL_REPL_COST_USD]]/Table1[[#This Row],[2020_TOTAL_REPL_COST_USD]])-1</f>
        <v>1.2118678508880421</v>
      </c>
      <c r="AL676"/>
      <c r="AM676"/>
    </row>
    <row r="677" spans="1:39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68809.255586099302</v>
      </c>
      <c r="G677" s="2">
        <v>79689.379706003499</v>
      </c>
      <c r="H677" s="2">
        <v>90968.801398417796</v>
      </c>
      <c r="I677" s="2">
        <v>103062.41991913599</v>
      </c>
      <c r="J677" s="2">
        <v>115554.628891232</v>
      </c>
      <c r="K677" s="2">
        <v>128864.955074279</v>
      </c>
      <c r="L677" s="2">
        <v>142158.42863462001</v>
      </c>
      <c r="M677" s="2">
        <v>71389.627062614803</v>
      </c>
      <c r="N677" s="2">
        <v>82722.079845958695</v>
      </c>
      <c r="O677" s="2">
        <v>94501.611277311196</v>
      </c>
      <c r="P677" s="2">
        <v>107168.14096134499</v>
      </c>
      <c r="Q677" s="2">
        <v>120286.68683245601</v>
      </c>
      <c r="R677" s="2">
        <v>134295.21056219601</v>
      </c>
      <c r="S677" s="2">
        <v>148323.11674600799</v>
      </c>
      <c r="T677" s="2">
        <v>413509.24999999901</v>
      </c>
      <c r="U677" s="2">
        <v>479065.59451219399</v>
      </c>
      <c r="V677" s="2">
        <v>547143.33689024299</v>
      </c>
      <c r="W677" s="2">
        <v>620263.875</v>
      </c>
      <c r="X677" s="2">
        <v>695905.810975609</v>
      </c>
      <c r="Y677" s="2">
        <v>776590.54268292605</v>
      </c>
      <c r="Z677" s="2">
        <v>857275.27439024299</v>
      </c>
      <c r="AA677" s="2">
        <v>2527807020.4909601</v>
      </c>
      <c r="AB677" s="2">
        <v>2945586234.86517</v>
      </c>
      <c r="AC677" s="2">
        <v>3392030903.9637599</v>
      </c>
      <c r="AD677" s="2">
        <v>3887181725.41363</v>
      </c>
      <c r="AE677" s="2">
        <v>4415203242.2505398</v>
      </c>
      <c r="AF677" s="2">
        <v>4993714835.5985098</v>
      </c>
      <c r="AG677" s="2">
        <v>5591175081.8730602</v>
      </c>
      <c r="AH677" s="1">
        <f>(Table1[[#This Row],[2050_BUILDINGS]]/Table1[[#This Row],[2020_BUILDINGS]])-1</f>
        <v>1.0659782964334021</v>
      </c>
      <c r="AI677" s="1">
        <f>(Table1[[#This Row],[2050_DWELLINGS]]/Table1[[#This Row],[2020_DWELLINGS]])-1</f>
        <v>1.0776564166095999</v>
      </c>
      <c r="AJ677" s="1">
        <f>(Table1[[#This Row],[2050_OCCUPANTS]]/Table1[[#This Row],[2020_OCCUPANTS]])-1</f>
        <v>1.0731707317073198</v>
      </c>
      <c r="AK677" s="1">
        <f>(Table1[[#This Row],[2050_TOTAL_REPL_COST_USD]]/Table1[[#This Row],[2020_TOTAL_REPL_COST_USD]])-1</f>
        <v>1.2118678508880483</v>
      </c>
      <c r="AL677"/>
      <c r="AM677"/>
    </row>
    <row r="678" spans="1:39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103557.412351183</v>
      </c>
      <c r="G678" s="2">
        <v>119931.91735519499</v>
      </c>
      <c r="H678" s="2">
        <v>136907.362203928</v>
      </c>
      <c r="I678" s="2">
        <v>155108.16715815201</v>
      </c>
      <c r="J678" s="2">
        <v>173908.847745109</v>
      </c>
      <c r="K678" s="2">
        <v>193940.78858396699</v>
      </c>
      <c r="L678" s="2">
        <v>213947.366352349</v>
      </c>
      <c r="M678" s="2">
        <v>107440.852024184</v>
      </c>
      <c r="N678" s="2">
        <v>124496.10826608</v>
      </c>
      <c r="O678" s="2">
        <v>142224.214512106</v>
      </c>
      <c r="P678" s="2">
        <v>161287.24645999001</v>
      </c>
      <c r="Q678" s="2">
        <v>181030.55937118299</v>
      </c>
      <c r="R678" s="2">
        <v>202113.282268785</v>
      </c>
      <c r="S678" s="2">
        <v>223225.17561404899</v>
      </c>
      <c r="T678" s="2">
        <v>622328.3125</v>
      </c>
      <c r="U678" s="2">
        <v>720990.11814024299</v>
      </c>
      <c r="V678" s="2">
        <v>823446.60861280398</v>
      </c>
      <c r="W678" s="2">
        <v>933492.46874999895</v>
      </c>
      <c r="X678" s="2">
        <v>1047333.0137195101</v>
      </c>
      <c r="Y678" s="2">
        <v>1168762.92835365</v>
      </c>
      <c r="Z678" s="2">
        <v>1290192.8429878</v>
      </c>
      <c r="AA678" s="2">
        <v>3804330561.86238</v>
      </c>
      <c r="AB678" s="2">
        <v>4433085138.6441202</v>
      </c>
      <c r="AC678" s="2">
        <v>5104981009.2800102</v>
      </c>
      <c r="AD678" s="2">
        <v>5850179273.0332003</v>
      </c>
      <c r="AE678" s="2">
        <v>6644847686.2229996</v>
      </c>
      <c r="AF678" s="2">
        <v>7515503284.9790802</v>
      </c>
      <c r="AG678" s="2">
        <v>8414676463.9342699</v>
      </c>
      <c r="AH678" s="1">
        <f>(Table1[[#This Row],[2050_BUILDINGS]]/Table1[[#This Row],[2020_BUILDINGS]])-1</f>
        <v>1.0659782964334079</v>
      </c>
      <c r="AI678" s="1">
        <f>(Table1[[#This Row],[2050_DWELLINGS]]/Table1[[#This Row],[2020_DWELLINGS]])-1</f>
        <v>1.0776564166096052</v>
      </c>
      <c r="AJ678" s="1">
        <f>(Table1[[#This Row],[2050_OCCUPANTS]]/Table1[[#This Row],[2020_OCCUPANTS]])-1</f>
        <v>1.0731707317073091</v>
      </c>
      <c r="AK678" s="1">
        <f>(Table1[[#This Row],[2050_TOTAL_REPL_COST_USD]]/Table1[[#This Row],[2020_TOTAL_REPL_COST_USD]])-1</f>
        <v>1.21186785088805</v>
      </c>
      <c r="AL678"/>
      <c r="AM678"/>
    </row>
    <row r="679" spans="1:39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194647.877397879</v>
      </c>
      <c r="G679" s="2">
        <v>225425.61285986099</v>
      </c>
      <c r="H679" s="2">
        <v>257332.882775851</v>
      </c>
      <c r="I679" s="2">
        <v>291543.35569939599</v>
      </c>
      <c r="J679" s="2">
        <v>326881.36277006799</v>
      </c>
      <c r="K679" s="2">
        <v>364533.66284126701</v>
      </c>
      <c r="L679" s="2">
        <v>402138.29015085101</v>
      </c>
      <c r="M679" s="2">
        <v>201947.24180058399</v>
      </c>
      <c r="N679" s="2">
        <v>234004.52626327501</v>
      </c>
      <c r="O679" s="2">
        <v>267326.50846355298</v>
      </c>
      <c r="P679" s="2">
        <v>303157.63461066497</v>
      </c>
      <c r="Q679" s="2">
        <v>340267.42582419497</v>
      </c>
      <c r="R679" s="2">
        <v>379894.78970491298</v>
      </c>
      <c r="S679" s="2">
        <v>419576.98274359503</v>
      </c>
      <c r="T679" s="2">
        <v>1169736.49999999</v>
      </c>
      <c r="U679" s="2">
        <v>1355182.5304878</v>
      </c>
      <c r="V679" s="2">
        <v>1547761.10060975</v>
      </c>
      <c r="W679" s="2">
        <v>1754604.75</v>
      </c>
      <c r="X679" s="2">
        <v>1968580.93902439</v>
      </c>
      <c r="Y679" s="2">
        <v>2196822.2073170701</v>
      </c>
      <c r="Z679" s="2">
        <v>2425063.47560975</v>
      </c>
      <c r="AA679" s="2">
        <v>7150669874.5542498</v>
      </c>
      <c r="AB679" s="2">
        <v>8332485265.6122599</v>
      </c>
      <c r="AC679" s="2">
        <v>9595389601.3073807</v>
      </c>
      <c r="AD679" s="2">
        <v>10996074081.412399</v>
      </c>
      <c r="AE679" s="2">
        <v>12489743306.537399</v>
      </c>
      <c r="AF679" s="2">
        <v>14126239047.351601</v>
      </c>
      <c r="AG679" s="2">
        <v>15816336807.8402</v>
      </c>
      <c r="AH679" s="1">
        <f>(Table1[[#This Row],[2050_BUILDINGS]]/Table1[[#This Row],[2020_BUILDINGS]])-1</f>
        <v>1.0659782964334186</v>
      </c>
      <c r="AI679" s="1">
        <f>(Table1[[#This Row],[2050_DWELLINGS]]/Table1[[#This Row],[2020_DWELLINGS]])-1</f>
        <v>1.0776564166096065</v>
      </c>
      <c r="AJ679" s="1">
        <f>(Table1[[#This Row],[2050_OCCUPANTS]]/Table1[[#This Row],[2020_OCCUPANTS]])-1</f>
        <v>1.0731707317073296</v>
      </c>
      <c r="AK679" s="1">
        <f>(Table1[[#This Row],[2050_TOTAL_REPL_COST_USD]]/Table1[[#This Row],[2020_TOTAL_REPL_COST_USD]])-1</f>
        <v>1.2118678508880456</v>
      </c>
      <c r="AL679"/>
      <c r="AM679"/>
    </row>
    <row r="680" spans="1:39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130635.5159809</v>
      </c>
      <c r="G680" s="2">
        <v>151291.612551534</v>
      </c>
      <c r="H680" s="2">
        <v>172705.78220362301</v>
      </c>
      <c r="I680" s="2">
        <v>195665.71807378199</v>
      </c>
      <c r="J680" s="2">
        <v>219382.384544167</v>
      </c>
      <c r="K680" s="2">
        <v>244652.26014427099</v>
      </c>
      <c r="L680" s="2">
        <v>269890.14075991901</v>
      </c>
      <c r="M680" s="2">
        <v>135534.39413887099</v>
      </c>
      <c r="N680" s="2">
        <v>157049.24419896101</v>
      </c>
      <c r="O680" s="2">
        <v>179412.88050690599</v>
      </c>
      <c r="P680" s="2">
        <v>203460.497747738</v>
      </c>
      <c r="Q680" s="2">
        <v>228366.275236457</v>
      </c>
      <c r="R680" s="2">
        <v>254961.690489503</v>
      </c>
      <c r="S680" s="2">
        <v>281593.90365392098</v>
      </c>
      <c r="T680" s="2">
        <v>785054.18749999895</v>
      </c>
      <c r="U680" s="2">
        <v>909513.99771341402</v>
      </c>
      <c r="V680" s="2">
        <v>1038760.72370426</v>
      </c>
      <c r="W680" s="2">
        <v>1177581.28124999</v>
      </c>
      <c r="X680" s="2">
        <v>1321188.7545731701</v>
      </c>
      <c r="Y680" s="2">
        <v>1474370.0594512101</v>
      </c>
      <c r="Z680" s="2">
        <v>1627551.3643292601</v>
      </c>
      <c r="AA680" s="2">
        <v>4799083664.0977802</v>
      </c>
      <c r="AB680" s="2">
        <v>5592244449.9688101</v>
      </c>
      <c r="AC680" s="2">
        <v>6439827078.3209</v>
      </c>
      <c r="AD680" s="2">
        <v>7379879146.8617601</v>
      </c>
      <c r="AE680" s="2">
        <v>8382336777.2120399</v>
      </c>
      <c r="AF680" s="2">
        <v>9480650657.4338703</v>
      </c>
      <c r="AG680" s="2">
        <v>10614938870.339899</v>
      </c>
      <c r="AH680" s="1">
        <f>(Table1[[#This Row],[2050_BUILDINGS]]/Table1[[#This Row],[2020_BUILDINGS]])-1</f>
        <v>1.0659782964334079</v>
      </c>
      <c r="AI680" s="1">
        <f>(Table1[[#This Row],[2050_DWELLINGS]]/Table1[[#This Row],[2020_DWELLINGS]])-1</f>
        <v>1.0776564166096079</v>
      </c>
      <c r="AJ680" s="1">
        <f>(Table1[[#This Row],[2050_OCCUPANTS]]/Table1[[#This Row],[2020_OCCUPANTS]])-1</f>
        <v>1.0731707317073096</v>
      </c>
      <c r="AK680" s="1">
        <f>(Table1[[#This Row],[2050_TOTAL_REPL_COST_USD]]/Table1[[#This Row],[2020_TOTAL_REPL_COST_USD]])-1</f>
        <v>1.2118678508880487</v>
      </c>
      <c r="AL680"/>
      <c r="AM680"/>
    </row>
    <row r="681" spans="1:39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115489.44622226901</v>
      </c>
      <c r="G681" s="2">
        <v>133750.64522427</v>
      </c>
      <c r="H681" s="2">
        <v>152682.02522349701</v>
      </c>
      <c r="I681" s="2">
        <v>172979.95308050499</v>
      </c>
      <c r="J681" s="2">
        <v>193946.87510271801</v>
      </c>
      <c r="K681" s="2">
        <v>216286.92495247201</v>
      </c>
      <c r="L681" s="2">
        <v>238598.68936232201</v>
      </c>
      <c r="M681" s="2">
        <v>119820.34139519501</v>
      </c>
      <c r="N681" s="2">
        <v>138840.72877100101</v>
      </c>
      <c r="O681" s="2">
        <v>158611.492895348</v>
      </c>
      <c r="P681" s="2">
        <v>179870.99477931499</v>
      </c>
      <c r="Q681" s="2">
        <v>201889.16057679799</v>
      </c>
      <c r="R681" s="2">
        <v>225401.065104159</v>
      </c>
      <c r="S681" s="2">
        <v>248945.50114008199</v>
      </c>
      <c r="T681" s="2">
        <v>694033.875</v>
      </c>
      <c r="U681" s="2">
        <v>804063.63567073201</v>
      </c>
      <c r="V681" s="2">
        <v>918325.31021341402</v>
      </c>
      <c r="W681" s="2">
        <v>1041050.8125</v>
      </c>
      <c r="X681" s="2">
        <v>1168008.2286585299</v>
      </c>
      <c r="Y681" s="2">
        <v>1303429.4725609701</v>
      </c>
      <c r="Z681" s="2">
        <v>1438850.7164634101</v>
      </c>
      <c r="AA681" s="2">
        <v>4242670996.3164001</v>
      </c>
      <c r="AB681" s="2">
        <v>4943871579.0037098</v>
      </c>
      <c r="AC681" s="2">
        <v>5693184257.4204197</v>
      </c>
      <c r="AD681" s="2">
        <v>6524245336.0305996</v>
      </c>
      <c r="AE681" s="2">
        <v>7410476585.7878799</v>
      </c>
      <c r="AF681" s="2">
        <v>8381450373.8318396</v>
      </c>
      <c r="AG681" s="2">
        <v>9384227578.6474094</v>
      </c>
      <c r="AH681" s="1">
        <f>(Table1[[#This Row],[2050_BUILDINGS]]/Table1[[#This Row],[2020_BUILDINGS]])-1</f>
        <v>1.0659782964334168</v>
      </c>
      <c r="AI681" s="1">
        <f>(Table1[[#This Row],[2050_DWELLINGS]]/Table1[[#This Row],[2020_DWELLINGS]])-1</f>
        <v>1.0776564166096185</v>
      </c>
      <c r="AJ681" s="1">
        <f>(Table1[[#This Row],[2050_OCCUPANTS]]/Table1[[#This Row],[2020_OCCUPANTS]])-1</f>
        <v>1.0731707317073105</v>
      </c>
      <c r="AK681" s="1">
        <f>(Table1[[#This Row],[2050_TOTAL_REPL_COST_USD]]/Table1[[#This Row],[2020_TOTAL_REPL_COST_USD]])-1</f>
        <v>1.2118678508880483</v>
      </c>
      <c r="AL681"/>
      <c r="AM681"/>
    </row>
    <row r="682" spans="1:39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250283.76368369901</v>
      </c>
      <c r="G682" s="2">
        <v>280260.42951609998</v>
      </c>
      <c r="H682" s="2">
        <v>311725.73194447899</v>
      </c>
      <c r="I682" s="2">
        <v>346235.849319787</v>
      </c>
      <c r="J682" s="2">
        <v>380516.94473692501</v>
      </c>
      <c r="K682" s="2">
        <v>417630.721956575</v>
      </c>
      <c r="L682" s="2">
        <v>454492.85229613999</v>
      </c>
      <c r="M682" s="2">
        <v>261135.31728246799</v>
      </c>
      <c r="N682" s="2">
        <v>292588.30753391801</v>
      </c>
      <c r="O682" s="2">
        <v>325648.26226052002</v>
      </c>
      <c r="P682" s="2">
        <v>361933.609833222</v>
      </c>
      <c r="Q682" s="2">
        <v>397956.15399229102</v>
      </c>
      <c r="R682" s="2">
        <v>436963.55240143498</v>
      </c>
      <c r="S682" s="2">
        <v>475715.73460789799</v>
      </c>
      <c r="T682" s="2">
        <v>1141676.625</v>
      </c>
      <c r="U682" s="2">
        <v>1283696.7848731801</v>
      </c>
      <c r="V682" s="2">
        <v>1433989.9637681099</v>
      </c>
      <c r="W682" s="2">
        <v>1599450.3442028901</v>
      </c>
      <c r="X682" s="2">
        <v>1764910.72463768</v>
      </c>
      <c r="Y682" s="2">
        <v>1944159.47010869</v>
      </c>
      <c r="Z682" s="2">
        <v>2123408.21557971</v>
      </c>
      <c r="AA682" s="2">
        <v>9013491163.8319893</v>
      </c>
      <c r="AB682" s="2">
        <v>10167734438.8424</v>
      </c>
      <c r="AC682" s="2">
        <v>11415596270.533701</v>
      </c>
      <c r="AD682" s="2">
        <v>12817551417.5562</v>
      </c>
      <c r="AE682" s="2">
        <v>14296515482.598</v>
      </c>
      <c r="AF682" s="2">
        <v>15929936412.2001</v>
      </c>
      <c r="AG682" s="2">
        <v>17643958283.6539</v>
      </c>
      <c r="AH682" s="1">
        <f>(Table1[[#This Row],[2050_BUILDINGS]]/Table1[[#This Row],[2020_BUILDINGS]])-1</f>
        <v>0.81591025165545372</v>
      </c>
      <c r="AI682" s="1">
        <f>(Table1[[#This Row],[2050_DWELLINGS]]/Table1[[#This Row],[2020_DWELLINGS]])-1</f>
        <v>0.82172116571011378</v>
      </c>
      <c r="AJ682" s="1">
        <f>(Table1[[#This Row],[2050_OCCUPANTS]]/Table1[[#This Row],[2020_OCCUPANTS]])-1</f>
        <v>0.8599033816425119</v>
      </c>
      <c r="AK682" s="1">
        <f>(Table1[[#This Row],[2050_TOTAL_REPL_COST_USD]]/Table1[[#This Row],[2020_TOTAL_REPL_COST_USD]])-1</f>
        <v>0.95750547295735733</v>
      </c>
      <c r="AL682"/>
      <c r="AM682"/>
    </row>
    <row r="683" spans="1:39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196711.07357183099</v>
      </c>
      <c r="G683" s="2">
        <v>220271.29989736999</v>
      </c>
      <c r="H683" s="2">
        <v>245001.52342385901</v>
      </c>
      <c r="I683" s="2">
        <v>272124.825942859</v>
      </c>
      <c r="J683" s="2">
        <v>299068.12815101101</v>
      </c>
      <c r="K683" s="2">
        <v>328237.78284107498</v>
      </c>
      <c r="L683" s="2">
        <v>357209.65511323902</v>
      </c>
      <c r="M683" s="2">
        <v>205239.87594765701</v>
      </c>
      <c r="N683" s="2">
        <v>229960.422691657</v>
      </c>
      <c r="O683" s="2">
        <v>255943.966693036</v>
      </c>
      <c r="P683" s="2">
        <v>284462.51528324198</v>
      </c>
      <c r="Q683" s="2">
        <v>312774.51295350998</v>
      </c>
      <c r="R683" s="2">
        <v>343432.46337495302</v>
      </c>
      <c r="S683" s="2">
        <v>373889.82606156502</v>
      </c>
      <c r="T683" s="2">
        <v>897303.25</v>
      </c>
      <c r="U683" s="2">
        <v>1008924.3064613499</v>
      </c>
      <c r="V683" s="2">
        <v>1127047.5603864701</v>
      </c>
      <c r="W683" s="2">
        <v>1257091.50966183</v>
      </c>
      <c r="X683" s="2">
        <v>1387135.45893719</v>
      </c>
      <c r="Y683" s="2">
        <v>1528016.4039855001</v>
      </c>
      <c r="Z683" s="2">
        <v>1668897.34903381</v>
      </c>
      <c r="AA683" s="2">
        <v>7084173169.5721903</v>
      </c>
      <c r="AB683" s="2">
        <v>7991353205.7382698</v>
      </c>
      <c r="AC683" s="2">
        <v>8972112952.0697899</v>
      </c>
      <c r="AD683" s="2">
        <v>10073982677.901699</v>
      </c>
      <c r="AE683" s="2">
        <v>11236377731.9261</v>
      </c>
      <c r="AF683" s="2">
        <v>12520168497.765699</v>
      </c>
      <c r="AG683" s="2">
        <v>13867307750.8153</v>
      </c>
      <c r="AH683" s="1">
        <f>(Table1[[#This Row],[2050_BUILDINGS]]/Table1[[#This Row],[2020_BUILDINGS]])-1</f>
        <v>0.81591025165545839</v>
      </c>
      <c r="AI683" s="1">
        <f>(Table1[[#This Row],[2050_DWELLINGS]]/Table1[[#This Row],[2020_DWELLINGS]])-1</f>
        <v>0.82172116571011444</v>
      </c>
      <c r="AJ683" s="1">
        <f>(Table1[[#This Row],[2050_OCCUPANTS]]/Table1[[#This Row],[2020_OCCUPANTS]])-1</f>
        <v>0.85990338164250479</v>
      </c>
      <c r="AK683" s="1">
        <f>(Table1[[#This Row],[2050_TOTAL_REPL_COST_USD]]/Table1[[#This Row],[2020_TOTAL_REPL_COST_USD]])-1</f>
        <v>0.9575054729573671</v>
      </c>
      <c r="AL683"/>
      <c r="AM683"/>
    </row>
    <row r="684" spans="1:39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175952.40871091801</v>
      </c>
      <c r="G684" s="2">
        <v>197026.35486189101</v>
      </c>
      <c r="H684" s="2">
        <v>219146.82992429801</v>
      </c>
      <c r="I684" s="2">
        <v>243407.84545207999</v>
      </c>
      <c r="J684" s="2">
        <v>267507.85586872598</v>
      </c>
      <c r="K684" s="2">
        <v>293599.27467290498</v>
      </c>
      <c r="L684" s="2">
        <v>319513.78278162598</v>
      </c>
      <c r="M684" s="2">
        <v>183581.177616487</v>
      </c>
      <c r="N684" s="2">
        <v>205692.99707473</v>
      </c>
      <c r="O684" s="2">
        <v>228934.531325313</v>
      </c>
      <c r="P684" s="2">
        <v>254443.55441319701</v>
      </c>
      <c r="Q684" s="2">
        <v>279767.82363224798</v>
      </c>
      <c r="R684" s="2">
        <v>307190.48024655902</v>
      </c>
      <c r="S684" s="2">
        <v>334433.71688994201</v>
      </c>
      <c r="T684" s="2">
        <v>802611.99999999895</v>
      </c>
      <c r="U684" s="2">
        <v>902453.830917874</v>
      </c>
      <c r="V684" s="2">
        <v>1008111.69082125</v>
      </c>
      <c r="W684" s="2">
        <v>1124432.2705314001</v>
      </c>
      <c r="X684" s="2">
        <v>1240752.85024154</v>
      </c>
      <c r="Y684" s="2">
        <v>1366766.8115942001</v>
      </c>
      <c r="Z684" s="2">
        <v>1492780.7729468599</v>
      </c>
      <c r="AA684" s="2">
        <v>6336589548.7135201</v>
      </c>
      <c r="AB684" s="2">
        <v>7148036050.4255505</v>
      </c>
      <c r="AC684" s="2">
        <v>8025297490.7720804</v>
      </c>
      <c r="AD684" s="2">
        <v>9010888331.3150196</v>
      </c>
      <c r="AE684" s="2">
        <v>10050617340.544201</v>
      </c>
      <c r="AF684" s="2">
        <v>11198931329.3234</v>
      </c>
      <c r="AG684" s="2">
        <v>12403908721.4911</v>
      </c>
      <c r="AH684" s="1">
        <f>(Table1[[#This Row],[2050_BUILDINGS]]/Table1[[#This Row],[2020_BUILDINGS]])-1</f>
        <v>0.8159102516554515</v>
      </c>
      <c r="AI684" s="1">
        <f>(Table1[[#This Row],[2050_DWELLINGS]]/Table1[[#This Row],[2020_DWELLINGS]])-1</f>
        <v>0.82172116571011311</v>
      </c>
      <c r="AJ684" s="1">
        <f>(Table1[[#This Row],[2050_OCCUPANTS]]/Table1[[#This Row],[2020_OCCUPANTS]])-1</f>
        <v>0.85990338164251456</v>
      </c>
      <c r="AK684" s="1">
        <f>(Table1[[#This Row],[2050_TOTAL_REPL_COST_USD]]/Table1[[#This Row],[2020_TOTAL_REPL_COST_USD]])-1</f>
        <v>0.95750547295735644</v>
      </c>
      <c r="AL684"/>
      <c r="AM684"/>
    </row>
    <row r="685" spans="1:39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370708.79227285698</v>
      </c>
      <c r="G685" s="2">
        <v>415108.85012535099</v>
      </c>
      <c r="H685" s="2">
        <v>461713.80799415603</v>
      </c>
      <c r="I685" s="2">
        <v>512828.60563465598</v>
      </c>
      <c r="J685" s="2">
        <v>563604.186490705</v>
      </c>
      <c r="K685" s="2">
        <v>618575.40526767506</v>
      </c>
      <c r="L685" s="2">
        <v>673173.89626709302</v>
      </c>
      <c r="M685" s="2">
        <v>386781.61405592598</v>
      </c>
      <c r="N685" s="2">
        <v>433368.33569489099</v>
      </c>
      <c r="O685" s="2">
        <v>482335.21915914299</v>
      </c>
      <c r="P685" s="2">
        <v>536079.40606883203</v>
      </c>
      <c r="Q685" s="2">
        <v>589434.34065691801</v>
      </c>
      <c r="R685" s="2">
        <v>647210.30399201706</v>
      </c>
      <c r="S685" s="2">
        <v>704608.25283320097</v>
      </c>
      <c r="T685" s="2">
        <v>1690998.875</v>
      </c>
      <c r="U685" s="2">
        <v>1901352.5997886399</v>
      </c>
      <c r="V685" s="2">
        <v>2123959.9396135202</v>
      </c>
      <c r="W685" s="2">
        <v>2369032.2403381602</v>
      </c>
      <c r="X685" s="2">
        <v>2614104.5410628002</v>
      </c>
      <c r="Y685" s="2">
        <v>2879599.5335144899</v>
      </c>
      <c r="Z685" s="2">
        <v>3145094.52596618</v>
      </c>
      <c r="AA685" s="2">
        <v>13350368295.280001</v>
      </c>
      <c r="AB685" s="2">
        <v>15059980313.9363</v>
      </c>
      <c r="AC685" s="2">
        <v>16908255830.2591</v>
      </c>
      <c r="AD685" s="2">
        <v>18984767273.606998</v>
      </c>
      <c r="AE685" s="2">
        <v>21175340782.2407</v>
      </c>
      <c r="AF685" s="2">
        <v>23594688690.286499</v>
      </c>
      <c r="AG685" s="2">
        <v>26133419004.007198</v>
      </c>
      <c r="AH685" s="1">
        <f>(Table1[[#This Row],[2050_BUILDINGS]]/Table1[[#This Row],[2020_BUILDINGS]])-1</f>
        <v>0.81591025165545372</v>
      </c>
      <c r="AI685" s="1">
        <f>(Table1[[#This Row],[2050_DWELLINGS]]/Table1[[#This Row],[2020_DWELLINGS]])-1</f>
        <v>0.82172116571011422</v>
      </c>
      <c r="AJ685" s="1">
        <f>(Table1[[#This Row],[2050_OCCUPANTS]]/Table1[[#This Row],[2020_OCCUPANTS]])-1</f>
        <v>0.8599033816425099</v>
      </c>
      <c r="AK685" s="1">
        <f>(Table1[[#This Row],[2050_TOTAL_REPL_COST_USD]]/Table1[[#This Row],[2020_TOTAL_REPL_COST_USD]])-1</f>
        <v>0.95750547295737332</v>
      </c>
      <c r="AL685"/>
      <c r="AM685"/>
    </row>
    <row r="686" spans="1:39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815188.90251169505</v>
      </c>
      <c r="G686" s="2">
        <v>912824.66186425299</v>
      </c>
      <c r="H686" s="2">
        <v>1015308.99794849</v>
      </c>
      <c r="I686" s="2">
        <v>1127710.4749547199</v>
      </c>
      <c r="J686" s="2">
        <v>1239366.0140064401</v>
      </c>
      <c r="K686" s="2">
        <v>1360247.7638828901</v>
      </c>
      <c r="L686" s="2">
        <v>1480309.8851067401</v>
      </c>
      <c r="M686" s="2">
        <v>850533.04924550594</v>
      </c>
      <c r="N686" s="2">
        <v>952977.28384713095</v>
      </c>
      <c r="O686" s="2">
        <v>1060655.49602522</v>
      </c>
      <c r="P686" s="2">
        <v>1178839.0019374399</v>
      </c>
      <c r="Q686" s="2">
        <v>1296166.54171274</v>
      </c>
      <c r="R686" s="2">
        <v>1423215.9269024699</v>
      </c>
      <c r="S686" s="2">
        <v>1549434.0579464999</v>
      </c>
      <c r="T686" s="2">
        <v>3718507.7499999902</v>
      </c>
      <c r="U686" s="2">
        <v>4181075.7430555499</v>
      </c>
      <c r="V686" s="2">
        <v>4670589.4444444403</v>
      </c>
      <c r="W686" s="2">
        <v>5209503.6111111101</v>
      </c>
      <c r="X686" s="2">
        <v>5748417.7777777696</v>
      </c>
      <c r="Y686" s="2">
        <v>6332241.4583333302</v>
      </c>
      <c r="Z686" s="2">
        <v>6916065.1388888797</v>
      </c>
      <c r="AA686" s="2">
        <v>29357469543.7649</v>
      </c>
      <c r="AB686" s="2">
        <v>33116907610.136398</v>
      </c>
      <c r="AC686" s="2">
        <v>37181266808.235603</v>
      </c>
      <c r="AD686" s="2">
        <v>41747516975.050797</v>
      </c>
      <c r="AE686" s="2">
        <v>46564589705.982597</v>
      </c>
      <c r="AF686" s="2">
        <v>51884737506.799202</v>
      </c>
      <c r="AG686" s="2">
        <v>57467407304.098999</v>
      </c>
      <c r="AH686" s="1">
        <f>(Table1[[#This Row],[2050_BUILDINGS]]/Table1[[#This Row],[2020_BUILDINGS]])-1</f>
        <v>0.81591025165544728</v>
      </c>
      <c r="AI686" s="1">
        <f>(Table1[[#This Row],[2050_DWELLINGS]]/Table1[[#This Row],[2020_DWELLINGS]])-1</f>
        <v>0.82172116571011289</v>
      </c>
      <c r="AJ686" s="1">
        <f>(Table1[[#This Row],[2050_OCCUPANTS]]/Table1[[#This Row],[2020_OCCUPANTS]])-1</f>
        <v>0.85990338164251456</v>
      </c>
      <c r="AK686" s="1">
        <f>(Table1[[#This Row],[2050_TOTAL_REPL_COST_USD]]/Table1[[#This Row],[2020_TOTAL_REPL_COST_USD]])-1</f>
        <v>0.95750547295736665</v>
      </c>
      <c r="AL686"/>
      <c r="AM686"/>
    </row>
    <row r="687" spans="1:39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242953.199691135</v>
      </c>
      <c r="G687" s="2">
        <v>254449.54704284901</v>
      </c>
      <c r="H687" s="2">
        <v>266867.80587114498</v>
      </c>
      <c r="I687" s="2">
        <v>276588.304388944</v>
      </c>
      <c r="J687" s="2">
        <v>286855.90857687901</v>
      </c>
      <c r="K687" s="2">
        <v>295453.12578991399</v>
      </c>
      <c r="L687" s="2">
        <v>303918.08564114402</v>
      </c>
      <c r="M687" s="2">
        <v>270532.77688438498</v>
      </c>
      <c r="N687" s="2">
        <v>282481.69570612902</v>
      </c>
      <c r="O687" s="2">
        <v>294575.72306822898</v>
      </c>
      <c r="P687" s="2">
        <v>302151.19205799903</v>
      </c>
      <c r="Q687" s="2">
        <v>309846.60606406</v>
      </c>
      <c r="R687" s="2">
        <v>315266.31672428898</v>
      </c>
      <c r="S687" s="2">
        <v>320709.08246098401</v>
      </c>
      <c r="T687" s="2">
        <v>1000797.375</v>
      </c>
      <c r="U687" s="2">
        <v>1043204.0434322</v>
      </c>
      <c r="V687" s="2">
        <v>1085610.7118644</v>
      </c>
      <c r="W687" s="2">
        <v>1111054.71292372</v>
      </c>
      <c r="X687" s="2">
        <v>1136498.7139830501</v>
      </c>
      <c r="Y687" s="2">
        <v>1153461.3813559299</v>
      </c>
      <c r="Z687" s="2">
        <v>1170424.0487288099</v>
      </c>
      <c r="AA687" s="2">
        <v>31581515516.334599</v>
      </c>
      <c r="AB687" s="2">
        <v>33491593423.9286</v>
      </c>
      <c r="AC687" s="2">
        <v>35597100774.877701</v>
      </c>
      <c r="AD687" s="2">
        <v>37330381795.873299</v>
      </c>
      <c r="AE687" s="2">
        <v>39189501813.998802</v>
      </c>
      <c r="AF687" s="2">
        <v>40804318757.081596</v>
      </c>
      <c r="AG687" s="2">
        <v>42403888572.327499</v>
      </c>
      <c r="AH687" s="1">
        <f>(Table1[[#This Row],[2050_BUILDINGS]]/Table1[[#This Row],[2020_BUILDINGS]])-1</f>
        <v>0.25093263240621377</v>
      </c>
      <c r="AI687" s="1">
        <f>(Table1[[#This Row],[2050_DWELLINGS]]/Table1[[#This Row],[2020_DWELLINGS]])-1</f>
        <v>0.18547218623361994</v>
      </c>
      <c r="AJ687" s="1">
        <f>(Table1[[#This Row],[2050_OCCUPANTS]]/Table1[[#This Row],[2020_OCCUPANTS]])-1</f>
        <v>0.16949152542372525</v>
      </c>
      <c r="AK687" s="1">
        <f>(Table1[[#This Row],[2050_TOTAL_REPL_COST_USD]]/Table1[[#This Row],[2020_TOTAL_REPL_COST_USD]])-1</f>
        <v>0.34268061171400555</v>
      </c>
      <c r="AL687"/>
      <c r="AM687"/>
    </row>
    <row r="688" spans="1:39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116032.252399501</v>
      </c>
      <c r="G688" s="2">
        <v>121522.803992492</v>
      </c>
      <c r="H688" s="2">
        <v>127453.65217460701</v>
      </c>
      <c r="I688" s="2">
        <v>132096.07441436499</v>
      </c>
      <c r="J688" s="2">
        <v>136999.789377523</v>
      </c>
      <c r="K688" s="2">
        <v>141105.74261816501</v>
      </c>
      <c r="L688" s="2">
        <v>145148.53093813101</v>
      </c>
      <c r="M688" s="2">
        <v>129204.00920709599</v>
      </c>
      <c r="N688" s="2">
        <v>134910.70484390401</v>
      </c>
      <c r="O688" s="2">
        <v>140686.70300811701</v>
      </c>
      <c r="P688" s="2">
        <v>144304.67853172799</v>
      </c>
      <c r="Q688" s="2">
        <v>147979.93871107601</v>
      </c>
      <c r="R688" s="2">
        <v>150568.34353990501</v>
      </c>
      <c r="S688" s="2">
        <v>153167.759264886</v>
      </c>
      <c r="T688" s="2">
        <v>477971.78124999901</v>
      </c>
      <c r="U688" s="2">
        <v>498224.82282839</v>
      </c>
      <c r="V688" s="2">
        <v>518477.864406779</v>
      </c>
      <c r="W688" s="2">
        <v>530629.68935381295</v>
      </c>
      <c r="X688" s="2">
        <v>542781.51430084696</v>
      </c>
      <c r="Y688" s="2">
        <v>550882.73093220301</v>
      </c>
      <c r="Z688" s="2">
        <v>558983.94756355905</v>
      </c>
      <c r="AA688" s="2">
        <v>15083046381.808201</v>
      </c>
      <c r="AB688" s="2">
        <v>15995282327.49</v>
      </c>
      <c r="AC688" s="2">
        <v>17000853609.057501</v>
      </c>
      <c r="AD688" s="2">
        <v>17828652959.5625</v>
      </c>
      <c r="AE688" s="2">
        <v>18716551877.7836</v>
      </c>
      <c r="AF688" s="2">
        <v>19487773855.337101</v>
      </c>
      <c r="AG688" s="2">
        <v>20251713942.437</v>
      </c>
      <c r="AH688" s="1">
        <f>(Table1[[#This Row],[2050_BUILDINGS]]/Table1[[#This Row],[2020_BUILDINGS]])-1</f>
        <v>0.25093263240622243</v>
      </c>
      <c r="AI688" s="1">
        <f>(Table1[[#This Row],[2050_DWELLINGS]]/Table1[[#This Row],[2020_DWELLINGS]])-1</f>
        <v>0.18547218623362882</v>
      </c>
      <c r="AJ688" s="1">
        <f>(Table1[[#This Row],[2050_OCCUPANTS]]/Table1[[#This Row],[2020_OCCUPANTS]])-1</f>
        <v>0.16949152542373058</v>
      </c>
      <c r="AK688" s="1">
        <f>(Table1[[#This Row],[2050_TOTAL_REPL_COST_USD]]/Table1[[#This Row],[2020_TOTAL_REPL_COST_USD]])-1</f>
        <v>0.34268061171400865</v>
      </c>
      <c r="AL688"/>
      <c r="AM688"/>
    </row>
    <row r="689" spans="1:39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110205.937849316</v>
      </c>
      <c r="G689" s="2">
        <v>115420.792987457</v>
      </c>
      <c r="H689" s="2">
        <v>121053.836151193</v>
      </c>
      <c r="I689" s="2">
        <v>125463.148960734</v>
      </c>
      <c r="J689" s="2">
        <v>130120.634231294</v>
      </c>
      <c r="K689" s="2">
        <v>134020.41569974701</v>
      </c>
      <c r="L689" s="2">
        <v>137860.20394064099</v>
      </c>
      <c r="M689" s="2">
        <v>122716.302701204</v>
      </c>
      <c r="N689" s="2">
        <v>128136.448666393</v>
      </c>
      <c r="O689" s="2">
        <v>133622.41727890799</v>
      </c>
      <c r="P689" s="2">
        <v>137058.72380101701</v>
      </c>
      <c r="Q689" s="2">
        <v>140549.438550833</v>
      </c>
      <c r="R689" s="2">
        <v>143007.872096643</v>
      </c>
      <c r="S689" s="2">
        <v>145476.76364970399</v>
      </c>
      <c r="T689" s="2">
        <v>453971.4375</v>
      </c>
      <c r="U689" s="2">
        <v>473207.515360169</v>
      </c>
      <c r="V689" s="2">
        <v>492443.59322033799</v>
      </c>
      <c r="W689" s="2">
        <v>503985.23993644002</v>
      </c>
      <c r="X689" s="2">
        <v>515526.88665254199</v>
      </c>
      <c r="Y689" s="2">
        <v>523221.31779661</v>
      </c>
      <c r="Z689" s="2">
        <v>530915.74894067796</v>
      </c>
      <c r="AA689" s="2">
        <v>14325683055.852301</v>
      </c>
      <c r="AB689" s="2">
        <v>15192112999.7232</v>
      </c>
      <c r="AC689" s="2">
        <v>16147191642.6675</v>
      </c>
      <c r="AD689" s="2">
        <v>16933424796.6991</v>
      </c>
      <c r="AE689" s="2">
        <v>17776739745.555302</v>
      </c>
      <c r="AF689" s="2">
        <v>18509236439.954201</v>
      </c>
      <c r="AG689" s="2">
        <v>19234816888.652699</v>
      </c>
      <c r="AH689" s="1">
        <f>(Table1[[#This Row],[2050_BUILDINGS]]/Table1[[#This Row],[2020_BUILDINGS]])-1</f>
        <v>0.25093263240621866</v>
      </c>
      <c r="AI689" s="1">
        <f>(Table1[[#This Row],[2050_DWELLINGS]]/Table1[[#This Row],[2020_DWELLINGS]])-1</f>
        <v>0.18547218623362816</v>
      </c>
      <c r="AJ689" s="1">
        <f>(Table1[[#This Row],[2050_OCCUPANTS]]/Table1[[#This Row],[2020_OCCUPANTS]])-1</f>
        <v>0.16949152542372881</v>
      </c>
      <c r="AK689" s="1">
        <f>(Table1[[#This Row],[2050_TOTAL_REPL_COST_USD]]/Table1[[#This Row],[2020_TOTAL_REPL_COST_USD]])-1</f>
        <v>0.34268061171400332</v>
      </c>
      <c r="AL689"/>
      <c r="AM689"/>
    </row>
    <row r="690" spans="1:39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40432.435562300998</v>
      </c>
      <c r="G690" s="2">
        <v>42345.6654522178</v>
      </c>
      <c r="H690" s="2">
        <v>44412.320472647203</v>
      </c>
      <c r="I690" s="2">
        <v>46030.012400368301</v>
      </c>
      <c r="J690" s="2">
        <v>47738.7540231815</v>
      </c>
      <c r="K690" s="2">
        <v>49169.508717596</v>
      </c>
      <c r="L690" s="2">
        <v>50578.253052543798</v>
      </c>
      <c r="M690" s="2">
        <v>45022.247423676803</v>
      </c>
      <c r="N690" s="2">
        <v>47010.794563263902</v>
      </c>
      <c r="O690" s="2">
        <v>49023.490764130998</v>
      </c>
      <c r="P690" s="2">
        <v>50284.205429228699</v>
      </c>
      <c r="Q690" s="2">
        <v>51564.881424938401</v>
      </c>
      <c r="R690" s="2">
        <v>52466.833333020397</v>
      </c>
      <c r="S690" s="2">
        <v>53372.622082497299</v>
      </c>
      <c r="T690" s="2">
        <v>166553.37499999901</v>
      </c>
      <c r="U690" s="2">
        <v>173610.721398305</v>
      </c>
      <c r="V690" s="2">
        <v>180668.06779661</v>
      </c>
      <c r="W690" s="2">
        <v>184902.475635593</v>
      </c>
      <c r="X690" s="2">
        <v>189136.883474576</v>
      </c>
      <c r="Y690" s="2">
        <v>191959.822033898</v>
      </c>
      <c r="Z690" s="2">
        <v>194782.76059322001</v>
      </c>
      <c r="AA690" s="2">
        <v>5255817139.6686497</v>
      </c>
      <c r="AB690" s="2">
        <v>5573693594.9528399</v>
      </c>
      <c r="AC690" s="2">
        <v>5924093550.1764297</v>
      </c>
      <c r="AD690" s="2">
        <v>6212547348.1994801</v>
      </c>
      <c r="AE690" s="2">
        <v>6521943357.1057501</v>
      </c>
      <c r="AF690" s="2">
        <v>6790682283.2821198</v>
      </c>
      <c r="AG690" s="2">
        <v>7056883772.1472597</v>
      </c>
      <c r="AH690" s="1">
        <f>(Table1[[#This Row],[2050_BUILDINGS]]/Table1[[#This Row],[2020_BUILDINGS]])-1</f>
        <v>0.25093263240621377</v>
      </c>
      <c r="AI690" s="1">
        <f>(Table1[[#This Row],[2050_DWELLINGS]]/Table1[[#This Row],[2020_DWELLINGS]])-1</f>
        <v>0.18547218623362438</v>
      </c>
      <c r="AJ690" s="1">
        <f>(Table1[[#This Row],[2050_OCCUPANTS]]/Table1[[#This Row],[2020_OCCUPANTS]])-1</f>
        <v>0.16949152542373369</v>
      </c>
      <c r="AK690" s="1">
        <f>(Table1[[#This Row],[2050_TOTAL_REPL_COST_USD]]/Table1[[#This Row],[2020_TOTAL_REPL_COST_USD]])-1</f>
        <v>0.34268061171400599</v>
      </c>
      <c r="AL690"/>
      <c r="AM690"/>
    </row>
    <row r="691" spans="1:39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74493.250171016596</v>
      </c>
      <c r="G691" s="2">
        <v>78018.210041530197</v>
      </c>
      <c r="H691" s="2">
        <v>81825.842387022101</v>
      </c>
      <c r="I691" s="2">
        <v>84806.299235476807</v>
      </c>
      <c r="J691" s="2">
        <v>87954.507237681202</v>
      </c>
      <c r="K691" s="2">
        <v>90590.5484729452</v>
      </c>
      <c r="L691" s="2">
        <v>93186.0375329245</v>
      </c>
      <c r="M691" s="2">
        <v>82949.579810138399</v>
      </c>
      <c r="N691" s="2">
        <v>86613.305170384498</v>
      </c>
      <c r="O691" s="2">
        <v>90321.523078217899</v>
      </c>
      <c r="P691" s="2">
        <v>92644.280330787806</v>
      </c>
      <c r="Q691" s="2">
        <v>95003.814600975704</v>
      </c>
      <c r="R691" s="2">
        <v>96665.582639347995</v>
      </c>
      <c r="S691" s="2">
        <v>98334.419724685096</v>
      </c>
      <c r="T691" s="2">
        <v>306860.125</v>
      </c>
      <c r="U691" s="2">
        <v>319862.67266949097</v>
      </c>
      <c r="V691" s="2">
        <v>332865.220338983</v>
      </c>
      <c r="W691" s="2">
        <v>340666.74894067802</v>
      </c>
      <c r="X691" s="2">
        <v>348468.277542372</v>
      </c>
      <c r="Y691" s="2">
        <v>353669.296610169</v>
      </c>
      <c r="Z691" s="2">
        <v>358870.31567796599</v>
      </c>
      <c r="AA691" s="2">
        <v>9683386508.7144794</v>
      </c>
      <c r="AB691" s="2">
        <v>10269046263.751301</v>
      </c>
      <c r="AC691" s="2">
        <v>10914627742.120701</v>
      </c>
      <c r="AD691" s="2">
        <v>11446078807.0905</v>
      </c>
      <c r="AE691" s="2">
        <v>12016114076.369699</v>
      </c>
      <c r="AF691" s="2">
        <v>12511242202.586599</v>
      </c>
      <c r="AG691" s="2">
        <v>13001695320.9839</v>
      </c>
      <c r="AH691" s="1">
        <f>(Table1[[#This Row],[2050_BUILDINGS]]/Table1[[#This Row],[2020_BUILDINGS]])-1</f>
        <v>0.25093263240621488</v>
      </c>
      <c r="AI691" s="1">
        <f>(Table1[[#This Row],[2050_DWELLINGS]]/Table1[[#This Row],[2020_DWELLINGS]])-1</f>
        <v>0.18547218623362216</v>
      </c>
      <c r="AJ691" s="1">
        <f>(Table1[[#This Row],[2050_OCCUPANTS]]/Table1[[#This Row],[2020_OCCUPANTS]])-1</f>
        <v>0.16949152542372836</v>
      </c>
      <c r="AK691" s="1">
        <f>(Table1[[#This Row],[2050_TOTAL_REPL_COST_USD]]/Table1[[#This Row],[2020_TOTAL_REPL_COST_USD]])-1</f>
        <v>0.34268061171400488</v>
      </c>
      <c r="AL691"/>
      <c r="AM691"/>
    </row>
    <row r="692" spans="1:39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37425.318931338101</v>
      </c>
      <c r="G692" s="2">
        <v>39196.254513706699</v>
      </c>
      <c r="H692" s="2">
        <v>41109.204406162302</v>
      </c>
      <c r="I692" s="2">
        <v>42606.582327764998</v>
      </c>
      <c r="J692" s="2">
        <v>44188.2382264431</v>
      </c>
      <c r="K692" s="2">
        <v>45512.582159879101</v>
      </c>
      <c r="L692" s="2">
        <v>46816.552729420902</v>
      </c>
      <c r="M692" s="2">
        <v>41673.768730562901</v>
      </c>
      <c r="N692" s="2">
        <v>43514.419927406401</v>
      </c>
      <c r="O692" s="2">
        <v>45377.424126430597</v>
      </c>
      <c r="P692" s="2">
        <v>46544.374565268197</v>
      </c>
      <c r="Q692" s="2">
        <v>47729.801733346903</v>
      </c>
      <c r="R692" s="2">
        <v>48564.6719891514</v>
      </c>
      <c r="S692" s="2">
        <v>49403.093725614803</v>
      </c>
      <c r="T692" s="2">
        <v>154166.15624999901</v>
      </c>
      <c r="U692" s="2">
        <v>160698.620497881</v>
      </c>
      <c r="V692" s="2">
        <v>167231.084745762</v>
      </c>
      <c r="W692" s="2">
        <v>171150.563294491</v>
      </c>
      <c r="X692" s="2">
        <v>175070.04184322001</v>
      </c>
      <c r="Y692" s="2">
        <v>177683.027542372</v>
      </c>
      <c r="Z692" s="2">
        <v>180296.01324152501</v>
      </c>
      <c r="AA692" s="2">
        <v>4864921688.77145</v>
      </c>
      <c r="AB692" s="2">
        <v>5159156442.4865198</v>
      </c>
      <c r="AC692" s="2">
        <v>5483495797.6451502</v>
      </c>
      <c r="AD692" s="2">
        <v>5750496170.93046</v>
      </c>
      <c r="AE692" s="2">
        <v>6036881201.8682604</v>
      </c>
      <c r="AF692" s="2">
        <v>6285632974.5859404</v>
      </c>
      <c r="AG692" s="2">
        <v>6532036029.0204</v>
      </c>
      <c r="AH692" s="1">
        <f>(Table1[[#This Row],[2050_BUILDINGS]]/Table1[[#This Row],[2020_BUILDINGS]])-1</f>
        <v>0.25093263240621444</v>
      </c>
      <c r="AI692" s="1">
        <f>(Table1[[#This Row],[2050_DWELLINGS]]/Table1[[#This Row],[2020_DWELLINGS]])-1</f>
        <v>0.18547218623362305</v>
      </c>
      <c r="AJ692" s="1">
        <f>(Table1[[#This Row],[2050_OCCUPANTS]]/Table1[[#This Row],[2020_OCCUPANTS]])-1</f>
        <v>0.16949152542373369</v>
      </c>
      <c r="AK692" s="1">
        <f>(Table1[[#This Row],[2050_TOTAL_REPL_COST_USD]]/Table1[[#This Row],[2020_TOTAL_REPL_COST_USD]])-1</f>
        <v>0.34268061171400888</v>
      </c>
      <c r="AL692"/>
      <c r="AM692"/>
    </row>
    <row r="693" spans="1:39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96249.618488636101</v>
      </c>
      <c r="G693" s="2">
        <v>100804.071971948</v>
      </c>
      <c r="H693" s="2">
        <v>105723.75475874099</v>
      </c>
      <c r="I693" s="2">
        <v>109574.678619991</v>
      </c>
      <c r="J693" s="2">
        <v>113642.346743471</v>
      </c>
      <c r="K693" s="2">
        <v>117048.265570103</v>
      </c>
      <c r="L693" s="2">
        <v>120401.788624083</v>
      </c>
      <c r="M693" s="2">
        <v>107175.688967653</v>
      </c>
      <c r="N693" s="2">
        <v>111909.435546857</v>
      </c>
      <c r="O693" s="2">
        <v>116700.669089256</v>
      </c>
      <c r="P693" s="2">
        <v>119701.80676130499</v>
      </c>
      <c r="Q693" s="2">
        <v>122750.462482394</v>
      </c>
      <c r="R693" s="2">
        <v>124897.56358676001</v>
      </c>
      <c r="S693" s="2">
        <v>127053.798311579</v>
      </c>
      <c r="T693" s="2">
        <v>396481.15625</v>
      </c>
      <c r="U693" s="2">
        <v>413281.20524364401</v>
      </c>
      <c r="V693" s="2">
        <v>430081.25423728803</v>
      </c>
      <c r="W693" s="2">
        <v>440161.28363347403</v>
      </c>
      <c r="X693" s="2">
        <v>450241.31302966102</v>
      </c>
      <c r="Y693" s="2">
        <v>456961.33262711798</v>
      </c>
      <c r="Z693" s="2">
        <v>463681.352224576</v>
      </c>
      <c r="AA693" s="2">
        <v>12511499431.1847</v>
      </c>
      <c r="AB693" s="2">
        <v>13268205949.655001</v>
      </c>
      <c r="AC693" s="2">
        <v>14102334825.1401</v>
      </c>
      <c r="AD693" s="2">
        <v>14789000558.3615</v>
      </c>
      <c r="AE693" s="2">
        <v>15525519331.0991</v>
      </c>
      <c r="AF693" s="2">
        <v>16165253711.6229</v>
      </c>
      <c r="AG693" s="2">
        <v>16798947709.7225</v>
      </c>
      <c r="AH693" s="1">
        <f>(Table1[[#This Row],[2050_BUILDINGS]]/Table1[[#This Row],[2020_BUILDINGS]])-1</f>
        <v>0.25093263240621022</v>
      </c>
      <c r="AI693" s="1">
        <f>(Table1[[#This Row],[2050_DWELLINGS]]/Table1[[#This Row],[2020_DWELLINGS]])-1</f>
        <v>0.1854721862336286</v>
      </c>
      <c r="AJ693" s="1">
        <f>(Table1[[#This Row],[2050_OCCUPANTS]]/Table1[[#This Row],[2020_OCCUPANTS]])-1</f>
        <v>0.16949152542372814</v>
      </c>
      <c r="AK693" s="1">
        <f>(Table1[[#This Row],[2050_TOTAL_REPL_COST_USD]]/Table1[[#This Row],[2020_TOTAL_REPL_COST_USD]])-1</f>
        <v>0.3426806117140051</v>
      </c>
      <c r="AL693"/>
      <c r="AM693"/>
    </row>
    <row r="694" spans="1:39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145333.21068172401</v>
      </c>
      <c r="G694" s="2">
        <v>152210.25973421999</v>
      </c>
      <c r="H694" s="2">
        <v>159638.79094470601</v>
      </c>
      <c r="I694" s="2">
        <v>165453.537409518</v>
      </c>
      <c r="J694" s="2">
        <v>171595.55934847001</v>
      </c>
      <c r="K694" s="2">
        <v>176738.365378961</v>
      </c>
      <c r="L694" s="2">
        <v>181802.05581413599</v>
      </c>
      <c r="M694" s="2">
        <v>161831.15558565999</v>
      </c>
      <c r="N694" s="2">
        <v>168978.93029596299</v>
      </c>
      <c r="O694" s="2">
        <v>176213.50810288699</v>
      </c>
      <c r="P694" s="2">
        <v>180745.110206101</v>
      </c>
      <c r="Q694" s="2">
        <v>185348.46273015899</v>
      </c>
      <c r="R694" s="2">
        <v>188590.502564244</v>
      </c>
      <c r="S694" s="2">
        <v>191846.33381284599</v>
      </c>
      <c r="T694" s="2">
        <v>598671.24999999895</v>
      </c>
      <c r="U694" s="2">
        <v>624038.67584745702</v>
      </c>
      <c r="V694" s="2">
        <v>649406.10169491498</v>
      </c>
      <c r="W694" s="2">
        <v>664626.55720338901</v>
      </c>
      <c r="X694" s="2">
        <v>679847.01271186396</v>
      </c>
      <c r="Y694" s="2">
        <v>689993.98305084696</v>
      </c>
      <c r="Z694" s="2">
        <v>700140.95338982996</v>
      </c>
      <c r="AA694" s="2">
        <v>18891881457.081501</v>
      </c>
      <c r="AB694" s="2">
        <v>20034479106.817299</v>
      </c>
      <c r="AC694" s="2">
        <v>21293981528.7505</v>
      </c>
      <c r="AD694" s="2">
        <v>22330820294.880001</v>
      </c>
      <c r="AE694" s="2">
        <v>23442935227.387001</v>
      </c>
      <c r="AF694" s="2">
        <v>24408909461.5186</v>
      </c>
      <c r="AG694" s="2">
        <v>25365762951.222801</v>
      </c>
      <c r="AH694" s="1">
        <f>(Table1[[#This Row],[2050_BUILDINGS]]/Table1[[#This Row],[2020_BUILDINGS]])-1</f>
        <v>0.25093263240621444</v>
      </c>
      <c r="AI694" s="1">
        <f>(Table1[[#This Row],[2050_DWELLINGS]]/Table1[[#This Row],[2020_DWELLINGS]])-1</f>
        <v>0.18547218623362327</v>
      </c>
      <c r="AJ694" s="1">
        <f>(Table1[[#This Row],[2050_OCCUPANTS]]/Table1[[#This Row],[2020_OCCUPANTS]])-1</f>
        <v>0.16949152542372992</v>
      </c>
      <c r="AK694" s="1">
        <f>(Table1[[#This Row],[2050_TOTAL_REPL_COST_USD]]/Table1[[#This Row],[2020_TOTAL_REPL_COST_USD]])-1</f>
        <v>0.34268061171401265</v>
      </c>
      <c r="AL694"/>
      <c r="AM694"/>
    </row>
    <row r="695" spans="1:39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193745.944225668</v>
      </c>
      <c r="G695" s="2">
        <v>202913.84436296101</v>
      </c>
      <c r="H695" s="2">
        <v>212816.93386902899</v>
      </c>
      <c r="I695" s="2">
        <v>220568.66204577099</v>
      </c>
      <c r="J695" s="2">
        <v>228756.68620374001</v>
      </c>
      <c r="K695" s="2">
        <v>235612.640226038</v>
      </c>
      <c r="L695" s="2">
        <v>242363.12402824301</v>
      </c>
      <c r="M695" s="2">
        <v>215739.608978567</v>
      </c>
      <c r="N695" s="2">
        <v>225268.41766492199</v>
      </c>
      <c r="O695" s="2">
        <v>234912.944897904</v>
      </c>
      <c r="P695" s="2">
        <v>240954.09353986901</v>
      </c>
      <c r="Q695" s="2">
        <v>247090.89377426499</v>
      </c>
      <c r="R695" s="2">
        <v>251412.907069957</v>
      </c>
      <c r="S695" s="2">
        <v>255753.30591300901</v>
      </c>
      <c r="T695" s="2">
        <v>798097.87499999895</v>
      </c>
      <c r="U695" s="2">
        <v>831915.58156779595</v>
      </c>
      <c r="V695" s="2">
        <v>865733.28813559294</v>
      </c>
      <c r="W695" s="2">
        <v>886023.91207627102</v>
      </c>
      <c r="X695" s="2">
        <v>906314.53601694899</v>
      </c>
      <c r="Y695" s="2">
        <v>919841.61864406697</v>
      </c>
      <c r="Z695" s="2">
        <v>933368.701271186</v>
      </c>
      <c r="AA695" s="2">
        <v>25185058486.855202</v>
      </c>
      <c r="AB695" s="2">
        <v>26708273032.791901</v>
      </c>
      <c r="AC695" s="2">
        <v>28387335133.238899</v>
      </c>
      <c r="AD695" s="2">
        <v>29769560880.617901</v>
      </c>
      <c r="AE695" s="2">
        <v>31252138446.167599</v>
      </c>
      <c r="AF695" s="2">
        <v>32539893593.195599</v>
      </c>
      <c r="AG695" s="2">
        <v>33815489735.183701</v>
      </c>
      <c r="AH695" s="1">
        <f>(Table1[[#This Row],[2050_BUILDINGS]]/Table1[[#This Row],[2020_BUILDINGS]])-1</f>
        <v>0.2509326324062171</v>
      </c>
      <c r="AI695" s="1">
        <f>(Table1[[#This Row],[2050_DWELLINGS]]/Table1[[#This Row],[2020_DWELLINGS]])-1</f>
        <v>0.18547218623362394</v>
      </c>
      <c r="AJ695" s="1">
        <f>(Table1[[#This Row],[2050_OCCUPANTS]]/Table1[[#This Row],[2020_OCCUPANTS]])-1</f>
        <v>0.16949152542372969</v>
      </c>
      <c r="AK695" s="1">
        <f>(Table1[[#This Row],[2050_TOTAL_REPL_COST_USD]]/Table1[[#This Row],[2020_TOTAL_REPL_COST_USD]])-1</f>
        <v>0.34268061171400355</v>
      </c>
      <c r="AL695"/>
      <c r="AM695"/>
    </row>
    <row r="696" spans="1:39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205369.97320722</v>
      </c>
      <c r="G696" s="2">
        <v>215087.91291990501</v>
      </c>
      <c r="H696" s="2">
        <v>225585.15060226401</v>
      </c>
      <c r="I696" s="2">
        <v>233801.95335562999</v>
      </c>
      <c r="J696" s="2">
        <v>242481.228210456</v>
      </c>
      <c r="K696" s="2">
        <v>249748.51372446501</v>
      </c>
      <c r="L696" s="2">
        <v>256904.001201301</v>
      </c>
      <c r="M696" s="2">
        <v>228683.17524137601</v>
      </c>
      <c r="N696" s="2">
        <v>238783.67666056499</v>
      </c>
      <c r="O696" s="2">
        <v>249006.83930456199</v>
      </c>
      <c r="P696" s="2">
        <v>255410.43417566901</v>
      </c>
      <c r="Q696" s="2">
        <v>261915.419375503</v>
      </c>
      <c r="R696" s="2">
        <v>266496.73723629798</v>
      </c>
      <c r="S696" s="2">
        <v>271097.54370824102</v>
      </c>
      <c r="T696" s="2">
        <v>845980.74999999895</v>
      </c>
      <c r="U696" s="2">
        <v>881827.39194915199</v>
      </c>
      <c r="V696" s="2">
        <v>917674.03389830398</v>
      </c>
      <c r="W696" s="2">
        <v>939182.01906779595</v>
      </c>
      <c r="X696" s="2">
        <v>960690.00423728803</v>
      </c>
      <c r="Y696" s="2">
        <v>975028.66101694899</v>
      </c>
      <c r="Z696" s="2">
        <v>989367.31779660995</v>
      </c>
      <c r="AA696" s="2">
        <v>26696067405.897598</v>
      </c>
      <c r="AB696" s="2">
        <v>28310669103.6936</v>
      </c>
      <c r="AC696" s="2">
        <v>30090468623.937599</v>
      </c>
      <c r="AD696" s="2">
        <v>31555622724.789001</v>
      </c>
      <c r="AE696" s="2">
        <v>33127149375.999401</v>
      </c>
      <c r="AF696" s="2">
        <v>34492164995.291801</v>
      </c>
      <c r="AG696" s="2">
        <v>35844292114.908897</v>
      </c>
      <c r="AH696" s="1">
        <f>(Table1[[#This Row],[2050_BUILDINGS]]/Table1[[#This Row],[2020_BUILDINGS]])-1</f>
        <v>0.25093263240621222</v>
      </c>
      <c r="AI696" s="1">
        <f>(Table1[[#This Row],[2050_DWELLINGS]]/Table1[[#This Row],[2020_DWELLINGS]])-1</f>
        <v>0.18547218623362416</v>
      </c>
      <c r="AJ696" s="1">
        <f>(Table1[[#This Row],[2050_OCCUPANTS]]/Table1[[#This Row],[2020_OCCUPANTS]])-1</f>
        <v>0.16949152542372992</v>
      </c>
      <c r="AK696" s="1">
        <f>(Table1[[#This Row],[2050_TOTAL_REPL_COST_USD]]/Table1[[#This Row],[2020_TOTAL_REPL_COST_USD]])-1</f>
        <v>0.34268061171400488</v>
      </c>
      <c r="AL696"/>
      <c r="AM696"/>
    </row>
    <row r="697" spans="1:39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148468.34508591401</v>
      </c>
      <c r="G697" s="2">
        <v>155493.746142627</v>
      </c>
      <c r="H697" s="2">
        <v>163082.525954663</v>
      </c>
      <c r="I697" s="2">
        <v>169022.70838561101</v>
      </c>
      <c r="J697" s="2">
        <v>175297.22629160201</v>
      </c>
      <c r="K697" s="2">
        <v>180550.973159666</v>
      </c>
      <c r="L697" s="2">
        <v>185723.89774731701</v>
      </c>
      <c r="M697" s="2">
        <v>165322.18438194599</v>
      </c>
      <c r="N697" s="2">
        <v>172624.151202245</v>
      </c>
      <c r="O697" s="2">
        <v>180014.79363937999</v>
      </c>
      <c r="P697" s="2">
        <v>184644.15166220299</v>
      </c>
      <c r="Q697" s="2">
        <v>189346.80790909901</v>
      </c>
      <c r="R697" s="2">
        <v>192658.78516888199</v>
      </c>
      <c r="S697" s="2">
        <v>195984.85135218399</v>
      </c>
      <c r="T697" s="2">
        <v>611585.8125</v>
      </c>
      <c r="U697" s="2">
        <v>637500.46557203401</v>
      </c>
      <c r="V697" s="2">
        <v>663415.11864406697</v>
      </c>
      <c r="W697" s="2">
        <v>678963.91048728698</v>
      </c>
      <c r="X697" s="2">
        <v>694512.70233050804</v>
      </c>
      <c r="Y697" s="2">
        <v>704878.56355932099</v>
      </c>
      <c r="Z697" s="2">
        <v>715244.42478813499</v>
      </c>
      <c r="AA697" s="2">
        <v>19299417953.647999</v>
      </c>
      <c r="AB697" s="2">
        <v>20466663770.069401</v>
      </c>
      <c r="AC697" s="2">
        <v>21753336233.568699</v>
      </c>
      <c r="AD697" s="2">
        <v>22812541731.101501</v>
      </c>
      <c r="AE697" s="2">
        <v>23948647255.779099</v>
      </c>
      <c r="AF697" s="2">
        <v>24935459528.5172</v>
      </c>
      <c r="AG697" s="2">
        <v>25912954303.728401</v>
      </c>
      <c r="AH697" s="1">
        <f>(Table1[[#This Row],[2050_BUILDINGS]]/Table1[[#This Row],[2020_BUILDINGS]])-1</f>
        <v>0.25093263240621666</v>
      </c>
      <c r="AI697" s="1">
        <f>(Table1[[#This Row],[2050_DWELLINGS]]/Table1[[#This Row],[2020_DWELLINGS]])-1</f>
        <v>0.18547218623362505</v>
      </c>
      <c r="AJ697" s="1">
        <f>(Table1[[#This Row],[2050_OCCUPANTS]]/Table1[[#This Row],[2020_OCCUPANTS]])-1</f>
        <v>0.16949152542372792</v>
      </c>
      <c r="AK697" s="1">
        <f>(Table1[[#This Row],[2050_TOTAL_REPL_COST_USD]]/Table1[[#This Row],[2020_TOTAL_REPL_COST_USD]])-1</f>
        <v>0.34268061171400799</v>
      </c>
      <c r="AL697"/>
      <c r="AM697"/>
    </row>
    <row r="698" spans="1:39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165546.803624383</v>
      </c>
      <c r="G698" s="2">
        <v>173380.34341661999</v>
      </c>
      <c r="H698" s="2">
        <v>181842.06797187799</v>
      </c>
      <c r="I698" s="2">
        <v>188465.555381399</v>
      </c>
      <c r="J698" s="2">
        <v>195461.837201741</v>
      </c>
      <c r="K698" s="2">
        <v>201319.92769608999</v>
      </c>
      <c r="L698" s="2">
        <v>207087.89884428401</v>
      </c>
      <c r="M698" s="2">
        <v>184339.35649241999</v>
      </c>
      <c r="N698" s="2">
        <v>192481.27567776799</v>
      </c>
      <c r="O698" s="2">
        <v>200722.07092264199</v>
      </c>
      <c r="P698" s="2">
        <v>205883.94851390799</v>
      </c>
      <c r="Q698" s="2">
        <v>211127.55589545</v>
      </c>
      <c r="R698" s="2">
        <v>214820.51312964401</v>
      </c>
      <c r="S698" s="2">
        <v>218529.179949969</v>
      </c>
      <c r="T698" s="2">
        <v>681937.125</v>
      </c>
      <c r="U698" s="2">
        <v>710832.76588982996</v>
      </c>
      <c r="V698" s="2">
        <v>739728.40677966003</v>
      </c>
      <c r="W698" s="2">
        <v>757065.79131355905</v>
      </c>
      <c r="X698" s="2">
        <v>774403.17584745702</v>
      </c>
      <c r="Y698" s="2">
        <v>785961.43220338901</v>
      </c>
      <c r="Z698" s="2">
        <v>797519.68855932204</v>
      </c>
      <c r="AA698" s="2">
        <v>21519448823.846199</v>
      </c>
      <c r="AB698" s="2">
        <v>22820964064.961498</v>
      </c>
      <c r="AC698" s="2">
        <v>24255643716.8466</v>
      </c>
      <c r="AD698" s="2">
        <v>25436690655.818401</v>
      </c>
      <c r="AE698" s="2">
        <v>26703483507.059101</v>
      </c>
      <c r="AF698" s="2">
        <v>27803809757.981998</v>
      </c>
      <c r="AG698" s="2">
        <v>28893746710.549999</v>
      </c>
      <c r="AH698" s="1">
        <f>(Table1[[#This Row],[2050_BUILDINGS]]/Table1[[#This Row],[2020_BUILDINGS]])-1</f>
        <v>0.250932632406214</v>
      </c>
      <c r="AI698" s="1">
        <f>(Table1[[#This Row],[2050_DWELLINGS]]/Table1[[#This Row],[2020_DWELLINGS]])-1</f>
        <v>0.1854721862336266</v>
      </c>
      <c r="AJ698" s="1">
        <f>(Table1[[#This Row],[2050_OCCUPANTS]]/Table1[[#This Row],[2020_OCCUPANTS]])-1</f>
        <v>0.16949152542372881</v>
      </c>
      <c r="AK698" s="1">
        <f>(Table1[[#This Row],[2050_TOTAL_REPL_COST_USD]]/Table1[[#This Row],[2020_TOTAL_REPL_COST_USD]])-1</f>
        <v>0.3426806117140031</v>
      </c>
      <c r="AL698"/>
      <c r="AM698"/>
    </row>
    <row r="699" spans="1:39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53135.417302211601</v>
      </c>
      <c r="G699" s="2">
        <v>55649.741932473997</v>
      </c>
      <c r="H699" s="2">
        <v>58365.6944939026</v>
      </c>
      <c r="I699" s="2">
        <v>60491.629636083897</v>
      </c>
      <c r="J699" s="2">
        <v>62737.220284461699</v>
      </c>
      <c r="K699" s="2">
        <v>64617.486627251601</v>
      </c>
      <c r="L699" s="2">
        <v>66468.8274398582</v>
      </c>
      <c r="M699" s="2">
        <v>59167.247074550098</v>
      </c>
      <c r="N699" s="2">
        <v>61780.5519773493</v>
      </c>
      <c r="O699" s="2">
        <v>64425.593045203401</v>
      </c>
      <c r="P699" s="2">
        <v>66082.396522346593</v>
      </c>
      <c r="Q699" s="2">
        <v>67765.4327410306</v>
      </c>
      <c r="R699" s="2">
        <v>68950.758095685902</v>
      </c>
      <c r="S699" s="2">
        <v>70141.125742891702</v>
      </c>
      <c r="T699" s="2">
        <v>218880.78125</v>
      </c>
      <c r="U699" s="2">
        <v>228155.390625</v>
      </c>
      <c r="V699" s="2">
        <v>237430</v>
      </c>
      <c r="W699" s="2">
        <v>242994.76562499901</v>
      </c>
      <c r="X699" s="2">
        <v>248559.53124999901</v>
      </c>
      <c r="Y699" s="2">
        <v>252269.37499999901</v>
      </c>
      <c r="Z699" s="2">
        <v>255979.21875</v>
      </c>
      <c r="AA699" s="2">
        <v>6907079256.9518003</v>
      </c>
      <c r="AB699" s="2">
        <v>7324825501.2028399</v>
      </c>
      <c r="AC699" s="2">
        <v>7785313413.5570898</v>
      </c>
      <c r="AD699" s="2">
        <v>8164393048.9341202</v>
      </c>
      <c r="AE699" s="2">
        <v>8570994477.1251602</v>
      </c>
      <c r="AF699" s="2">
        <v>8924165261.6485405</v>
      </c>
      <c r="AG699" s="2">
        <v>9274001401.8811607</v>
      </c>
      <c r="AH699" s="1">
        <f>(Table1[[#This Row],[2050_BUILDINGS]]/Table1[[#This Row],[2020_BUILDINGS]])-1</f>
        <v>0.25093263240621311</v>
      </c>
      <c r="AI699" s="1">
        <f>(Table1[[#This Row],[2050_DWELLINGS]]/Table1[[#This Row],[2020_DWELLINGS]])-1</f>
        <v>0.18547218623362061</v>
      </c>
      <c r="AJ699" s="1">
        <f>(Table1[[#This Row],[2050_OCCUPANTS]]/Table1[[#This Row],[2020_OCCUPANTS]])-1</f>
        <v>0.16949152542372881</v>
      </c>
      <c r="AK699" s="1">
        <f>(Table1[[#This Row],[2050_TOTAL_REPL_COST_USD]]/Table1[[#This Row],[2020_TOTAL_REPL_COST_USD]])-1</f>
        <v>0.34268061171400532</v>
      </c>
      <c r="AL699"/>
      <c r="AM699"/>
    </row>
    <row r="700" spans="1:39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47665.432163427402</v>
      </c>
      <c r="G700" s="2">
        <v>49920.921556104397</v>
      </c>
      <c r="H700" s="2">
        <v>52357.282445858298</v>
      </c>
      <c r="I700" s="2">
        <v>54264.364811037602</v>
      </c>
      <c r="J700" s="2">
        <v>56278.784837294203</v>
      </c>
      <c r="K700" s="2">
        <v>57965.488590869398</v>
      </c>
      <c r="L700" s="2">
        <v>59626.244530976001</v>
      </c>
      <c r="M700" s="2">
        <v>53076.319805459199</v>
      </c>
      <c r="N700" s="2">
        <v>55420.600021765102</v>
      </c>
      <c r="O700" s="2">
        <v>57793.349347741001</v>
      </c>
      <c r="P700" s="2">
        <v>59279.5944504894</v>
      </c>
      <c r="Q700" s="2">
        <v>60789.371785143601</v>
      </c>
      <c r="R700" s="2">
        <v>61852.674722289499</v>
      </c>
      <c r="S700" s="2">
        <v>62920.500877012702</v>
      </c>
      <c r="T700" s="2">
        <v>196348.265625</v>
      </c>
      <c r="U700" s="2">
        <v>204668.10738877099</v>
      </c>
      <c r="V700" s="2">
        <v>212987.94915254199</v>
      </c>
      <c r="W700" s="2">
        <v>217979.854210805</v>
      </c>
      <c r="X700" s="2">
        <v>222971.759269067</v>
      </c>
      <c r="Y700" s="2">
        <v>226299.695974576</v>
      </c>
      <c r="Z700" s="2">
        <v>229627.632680084</v>
      </c>
      <c r="AA700" s="2">
        <v>6196035233.8467302</v>
      </c>
      <c r="AB700" s="2">
        <v>6570776908.5685701</v>
      </c>
      <c r="AC700" s="2">
        <v>6983860242.8644304</v>
      </c>
      <c r="AD700" s="2">
        <v>7323915813.3671103</v>
      </c>
      <c r="AE700" s="2">
        <v>7688659966.6455603</v>
      </c>
      <c r="AF700" s="2">
        <v>8005473853.2489004</v>
      </c>
      <c r="AG700" s="2">
        <v>8319296377.9828796</v>
      </c>
      <c r="AH700" s="1">
        <f>(Table1[[#This Row],[2050_BUILDINGS]]/Table1[[#This Row],[2020_BUILDINGS]])-1</f>
        <v>0.25093263240621266</v>
      </c>
      <c r="AI700" s="1">
        <f>(Table1[[#This Row],[2050_DWELLINGS]]/Table1[[#This Row],[2020_DWELLINGS]])-1</f>
        <v>0.18547218623362371</v>
      </c>
      <c r="AJ700" s="1">
        <f>(Table1[[#This Row],[2050_OCCUPANTS]]/Table1[[#This Row],[2020_OCCUPANTS]])-1</f>
        <v>0.16949152542372503</v>
      </c>
      <c r="AK700" s="1">
        <f>(Table1[[#This Row],[2050_TOTAL_REPL_COST_USD]]/Table1[[#This Row],[2020_TOTAL_REPL_COST_USD]])-1</f>
        <v>0.34268061171400888</v>
      </c>
      <c r="AL700"/>
      <c r="AM700"/>
    </row>
    <row r="701" spans="1:39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84516.431122552807</v>
      </c>
      <c r="G701" s="2">
        <v>88515.679744704204</v>
      </c>
      <c r="H701" s="2">
        <v>92835.634856462595</v>
      </c>
      <c r="I701" s="2">
        <v>96217.116740631594</v>
      </c>
      <c r="J701" s="2">
        <v>99788.9209533213</v>
      </c>
      <c r="K701" s="2">
        <v>102779.645575819</v>
      </c>
      <c r="L701" s="2">
        <v>105724.361665713</v>
      </c>
      <c r="M701" s="2">
        <v>94110.572871686803</v>
      </c>
      <c r="N701" s="2">
        <v>98267.2580928354</v>
      </c>
      <c r="O701" s="2">
        <v>102474.422402022</v>
      </c>
      <c r="P701" s="2">
        <v>105109.710201931</v>
      </c>
      <c r="Q701" s="2">
        <v>107786.72342352899</v>
      </c>
      <c r="R701" s="2">
        <v>109672.08489768</v>
      </c>
      <c r="S701" s="2">
        <v>111565.46656989701</v>
      </c>
      <c r="T701" s="2">
        <v>348148.625</v>
      </c>
      <c r="U701" s="2">
        <v>362900.685381355</v>
      </c>
      <c r="V701" s="2">
        <v>377652.74576271098</v>
      </c>
      <c r="W701" s="2">
        <v>386503.98199152498</v>
      </c>
      <c r="X701" s="2">
        <v>395355.21822033898</v>
      </c>
      <c r="Y701" s="2">
        <v>401256.04237288103</v>
      </c>
      <c r="Z701" s="2">
        <v>407156.86652542301</v>
      </c>
      <c r="AA701" s="2">
        <v>10986301000.667601</v>
      </c>
      <c r="AB701" s="2">
        <v>11650762173.112</v>
      </c>
      <c r="AC701" s="2">
        <v>12383207628.577299</v>
      </c>
      <c r="AD701" s="2">
        <v>12986166248.6458</v>
      </c>
      <c r="AE701" s="2">
        <v>13632900636.833401</v>
      </c>
      <c r="AF701" s="2">
        <v>14194649011.0844</v>
      </c>
      <c r="AG701" s="2">
        <v>14751093348.0506</v>
      </c>
      <c r="AH701" s="1">
        <f>(Table1[[#This Row],[2050_BUILDINGS]]/Table1[[#This Row],[2020_BUILDINGS]])-1</f>
        <v>0.25093263240620867</v>
      </c>
      <c r="AI701" s="1">
        <f>(Table1[[#This Row],[2050_DWELLINGS]]/Table1[[#This Row],[2020_DWELLINGS]])-1</f>
        <v>0.18547218623362038</v>
      </c>
      <c r="AJ701" s="1">
        <f>(Table1[[#This Row],[2050_OCCUPANTS]]/Table1[[#This Row],[2020_OCCUPANTS]])-1</f>
        <v>0.16949152542372681</v>
      </c>
      <c r="AK701" s="1">
        <f>(Table1[[#This Row],[2050_TOTAL_REPL_COST_USD]]/Table1[[#This Row],[2020_TOTAL_REPL_COST_USD]])-1</f>
        <v>0.34268061171400865</v>
      </c>
      <c r="AL701"/>
      <c r="AM701"/>
    </row>
    <row r="702" spans="1:39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124097.523837614</v>
      </c>
      <c r="G702" s="2">
        <v>129969.717500174</v>
      </c>
      <c r="H702" s="2">
        <v>136312.812272852</v>
      </c>
      <c r="I702" s="2">
        <v>141277.92406417499</v>
      </c>
      <c r="J702" s="2">
        <v>146522.49074239601</v>
      </c>
      <c r="K702" s="2">
        <v>150913.844177494</v>
      </c>
      <c r="L702" s="2">
        <v>155237.64216928001</v>
      </c>
      <c r="M702" s="2">
        <v>138184.83465517801</v>
      </c>
      <c r="N702" s="2">
        <v>144288.19629108199</v>
      </c>
      <c r="O702" s="2">
        <v>150465.677595174</v>
      </c>
      <c r="P702" s="2">
        <v>154335.13453064201</v>
      </c>
      <c r="Q702" s="2">
        <v>158265.85791387601</v>
      </c>
      <c r="R702" s="2">
        <v>161034.17985285699</v>
      </c>
      <c r="S702" s="2">
        <v>163814.27804300599</v>
      </c>
      <c r="T702" s="2">
        <v>511195.0625</v>
      </c>
      <c r="U702" s="2">
        <v>532855.87023305101</v>
      </c>
      <c r="V702" s="2">
        <v>554516.67796610098</v>
      </c>
      <c r="W702" s="2">
        <v>567513.16260593198</v>
      </c>
      <c r="X702" s="2">
        <v>580509.64724576299</v>
      </c>
      <c r="Y702" s="2">
        <v>589173.970338983</v>
      </c>
      <c r="Z702" s="2">
        <v>597838.29343220301</v>
      </c>
      <c r="AA702" s="2">
        <v>16131451981.693399</v>
      </c>
      <c r="AB702" s="2">
        <v>17107096422.559799</v>
      </c>
      <c r="AC702" s="2">
        <v>18182563833.5956</v>
      </c>
      <c r="AD702" s="2">
        <v>19067902586.465401</v>
      </c>
      <c r="AE702" s="2">
        <v>20017518360.448299</v>
      </c>
      <c r="AF702" s="2">
        <v>20842347110.768799</v>
      </c>
      <c r="AG702" s="2">
        <v>21659387814.615299</v>
      </c>
      <c r="AH702" s="1">
        <f>(Table1[[#This Row],[2050_BUILDINGS]]/Table1[[#This Row],[2020_BUILDINGS]])-1</f>
        <v>0.2509326324062191</v>
      </c>
      <c r="AI702" s="1">
        <f>(Table1[[#This Row],[2050_DWELLINGS]]/Table1[[#This Row],[2020_DWELLINGS]])-1</f>
        <v>0.18547218623362594</v>
      </c>
      <c r="AJ702" s="1">
        <f>(Table1[[#This Row],[2050_OCCUPANTS]]/Table1[[#This Row],[2020_OCCUPANTS]])-1</f>
        <v>0.16949152542372814</v>
      </c>
      <c r="AK702" s="1">
        <f>(Table1[[#This Row],[2050_TOTAL_REPL_COST_USD]]/Table1[[#This Row],[2020_TOTAL_REPL_COST_USD]])-1</f>
        <v>0.34268061171401176</v>
      </c>
      <c r="AL702"/>
      <c r="AM702"/>
    </row>
    <row r="703" spans="1:39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28014.119832618399</v>
      </c>
      <c r="G703" s="2">
        <v>29339.725145731099</v>
      </c>
      <c r="H703" s="2">
        <v>30771.632983827702</v>
      </c>
      <c r="I703" s="2">
        <v>31892.471115025801</v>
      </c>
      <c r="J703" s="2">
        <v>33076.3941688501</v>
      </c>
      <c r="K703" s="2">
        <v>34067.710494542298</v>
      </c>
      <c r="L703" s="2">
        <v>35043.776666760401</v>
      </c>
      <c r="M703" s="2">
        <v>31194.228517776199</v>
      </c>
      <c r="N703" s="2">
        <v>32572.0183314856</v>
      </c>
      <c r="O703" s="2">
        <v>33966.540125030901</v>
      </c>
      <c r="P703" s="2">
        <v>34840.042084821798</v>
      </c>
      <c r="Q703" s="2">
        <v>35727.374502758597</v>
      </c>
      <c r="R703" s="2">
        <v>36352.303188969803</v>
      </c>
      <c r="S703" s="2">
        <v>36979.890278839302</v>
      </c>
      <c r="T703" s="2">
        <v>115398.593749999</v>
      </c>
      <c r="U703" s="2">
        <v>120288.36467161</v>
      </c>
      <c r="V703" s="2">
        <v>125178.13559321999</v>
      </c>
      <c r="W703" s="2">
        <v>128111.998146186</v>
      </c>
      <c r="X703" s="2">
        <v>131045.86069915201</v>
      </c>
      <c r="Y703" s="2">
        <v>133001.76906779601</v>
      </c>
      <c r="Z703" s="2">
        <v>134957.67743643999</v>
      </c>
      <c r="AA703" s="2">
        <v>3641558791.1377301</v>
      </c>
      <c r="AB703" s="2">
        <v>3861803478.0198202</v>
      </c>
      <c r="AC703" s="2">
        <v>4104582479.5433002</v>
      </c>
      <c r="AD703" s="2">
        <v>4304441309.5052099</v>
      </c>
      <c r="AE703" s="2">
        <v>4518810212.8051004</v>
      </c>
      <c r="AF703" s="2">
        <v>4705009346.6661701</v>
      </c>
      <c r="AG703" s="2">
        <v>4889450385.2773199</v>
      </c>
      <c r="AH703" s="1">
        <f>(Table1[[#This Row],[2050_BUILDINGS]]/Table1[[#This Row],[2020_BUILDINGS]])-1</f>
        <v>0.25093263240621178</v>
      </c>
      <c r="AI703" s="1">
        <f>(Table1[[#This Row],[2050_DWELLINGS]]/Table1[[#This Row],[2020_DWELLINGS]])-1</f>
        <v>0.18547218623362061</v>
      </c>
      <c r="AJ703" s="1">
        <f>(Table1[[#This Row],[2050_OCCUPANTS]]/Table1[[#This Row],[2020_OCCUPANTS]])-1</f>
        <v>0.16949152542373302</v>
      </c>
      <c r="AK703" s="1">
        <f>(Table1[[#This Row],[2050_TOTAL_REPL_COST_USD]]/Table1[[#This Row],[2020_TOTAL_REPL_COST_USD]])-1</f>
        <v>0.34268061171400488</v>
      </c>
      <c r="AL703"/>
      <c r="AM703"/>
    </row>
    <row r="704" spans="1:39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57487.103657105203</v>
      </c>
      <c r="G704" s="2">
        <v>60207.346538146601</v>
      </c>
      <c r="H704" s="2">
        <v>63145.730282055301</v>
      </c>
      <c r="I704" s="2">
        <v>65445.7753384772</v>
      </c>
      <c r="J704" s="2">
        <v>67875.275452130096</v>
      </c>
      <c r="K704" s="2">
        <v>69909.531916818203</v>
      </c>
      <c r="L704" s="2">
        <v>71912.4939071915</v>
      </c>
      <c r="M704" s="2">
        <v>64012.928445348603</v>
      </c>
      <c r="N704" s="2">
        <v>66840.2578889172</v>
      </c>
      <c r="O704" s="2">
        <v>69701.922627149994</v>
      </c>
      <c r="P704" s="2">
        <v>71494.415056225596</v>
      </c>
      <c r="Q704" s="2">
        <v>73315.288636870595</v>
      </c>
      <c r="R704" s="2">
        <v>74597.689810891796</v>
      </c>
      <c r="S704" s="2">
        <v>75885.546231323897</v>
      </c>
      <c r="T704" s="2">
        <v>236806.6875</v>
      </c>
      <c r="U704" s="2">
        <v>246840.86917372799</v>
      </c>
      <c r="V704" s="2">
        <v>256875.05084745699</v>
      </c>
      <c r="W704" s="2">
        <v>262895.55985169503</v>
      </c>
      <c r="X704" s="2">
        <v>268916.06885593198</v>
      </c>
      <c r="Y704" s="2">
        <v>272929.74152542301</v>
      </c>
      <c r="Z704" s="2">
        <v>276943.41419491498</v>
      </c>
      <c r="AA704" s="2">
        <v>7472755487.2463999</v>
      </c>
      <c r="AB704" s="2">
        <v>7924714328.7294502</v>
      </c>
      <c r="AC704" s="2">
        <v>8422915297.01752</v>
      </c>
      <c r="AD704" s="2">
        <v>8833040810.2749596</v>
      </c>
      <c r="AE704" s="2">
        <v>9272942097.1435909</v>
      </c>
      <c r="AF704" s="2">
        <v>9655036875.5299892</v>
      </c>
      <c r="AG704" s="2">
        <v>10033523908.805201</v>
      </c>
      <c r="AH704" s="1">
        <f>(Table1[[#This Row],[2050_BUILDINGS]]/Table1[[#This Row],[2020_BUILDINGS]])-1</f>
        <v>0.250932632406214</v>
      </c>
      <c r="AI704" s="1">
        <f>(Table1[[#This Row],[2050_DWELLINGS]]/Table1[[#This Row],[2020_DWELLINGS]])-1</f>
        <v>0.18547218623362327</v>
      </c>
      <c r="AJ704" s="1">
        <f>(Table1[[#This Row],[2050_OCCUPANTS]]/Table1[[#This Row],[2020_OCCUPANTS]])-1</f>
        <v>0.1694915254237277</v>
      </c>
      <c r="AK704" s="1">
        <f>(Table1[[#This Row],[2050_TOTAL_REPL_COST_USD]]/Table1[[#This Row],[2020_TOTAL_REPL_COST_USD]])-1</f>
        <v>0.34268061171400732</v>
      </c>
      <c r="AL704"/>
      <c r="AM704"/>
    </row>
    <row r="705" spans="1:39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191258.280097593</v>
      </c>
      <c r="G705" s="2">
        <v>200308.46599631099</v>
      </c>
      <c r="H705" s="2">
        <v>210084.40156055201</v>
      </c>
      <c r="I705" s="2">
        <v>217736.598899665</v>
      </c>
      <c r="J705" s="2">
        <v>225819.49025571201</v>
      </c>
      <c r="K705" s="2">
        <v>232587.415024271</v>
      </c>
      <c r="L705" s="2">
        <v>239251.223791967</v>
      </c>
      <c r="M705" s="2">
        <v>212969.55003149601</v>
      </c>
      <c r="N705" s="2">
        <v>222376.010476461</v>
      </c>
      <c r="O705" s="2">
        <v>231896.703662101</v>
      </c>
      <c r="P705" s="2">
        <v>237860.28500928101</v>
      </c>
      <c r="Q705" s="2">
        <v>243918.28979913099</v>
      </c>
      <c r="R705" s="2">
        <v>248184.80919801001</v>
      </c>
      <c r="S705" s="2">
        <v>252469.478077028</v>
      </c>
      <c r="T705" s="2">
        <v>787850.43749999895</v>
      </c>
      <c r="U705" s="2">
        <v>821233.93061440601</v>
      </c>
      <c r="V705" s="2">
        <v>854617.42372881295</v>
      </c>
      <c r="W705" s="2">
        <v>874647.51959745702</v>
      </c>
      <c r="X705" s="2">
        <v>894677.61546610098</v>
      </c>
      <c r="Y705" s="2">
        <v>908031.01271186396</v>
      </c>
      <c r="Z705" s="2">
        <v>921384.40995762602</v>
      </c>
      <c r="AA705" s="2">
        <v>24861686729.001701</v>
      </c>
      <c r="AB705" s="2">
        <v>26365343465.868198</v>
      </c>
      <c r="AC705" s="2">
        <v>28022846701.830101</v>
      </c>
      <c r="AD705" s="2">
        <v>29387324911.719299</v>
      </c>
      <c r="AE705" s="2">
        <v>30850866439.938499</v>
      </c>
      <c r="AF705" s="2">
        <v>32122087035.506199</v>
      </c>
      <c r="AG705" s="2">
        <v>33381304745.537998</v>
      </c>
      <c r="AH705" s="1">
        <f>(Table1[[#This Row],[2050_BUILDINGS]]/Table1[[#This Row],[2020_BUILDINGS]])-1</f>
        <v>0.250932632406214</v>
      </c>
      <c r="AI705" s="1">
        <f>(Table1[[#This Row],[2050_DWELLINGS]]/Table1[[#This Row],[2020_DWELLINGS]])-1</f>
        <v>0.18547218623362061</v>
      </c>
      <c r="AJ705" s="1">
        <f>(Table1[[#This Row],[2050_OCCUPANTS]]/Table1[[#This Row],[2020_OCCUPANTS]])-1</f>
        <v>0.16949152542372903</v>
      </c>
      <c r="AK705" s="1">
        <f>(Table1[[#This Row],[2050_TOTAL_REPL_COST_USD]]/Table1[[#This Row],[2020_TOTAL_REPL_COST_USD]])-1</f>
        <v>0.34268061171400643</v>
      </c>
      <c r="AL705"/>
      <c r="AM705"/>
    </row>
    <row r="706" spans="1:39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247220.58017853901</v>
      </c>
      <c r="G706" s="2">
        <v>258918.85649610899</v>
      </c>
      <c r="H706" s="2">
        <v>271555.23731448001</v>
      </c>
      <c r="I706" s="2">
        <v>281446.472689235</v>
      </c>
      <c r="J706" s="2">
        <v>291894.42343700002</v>
      </c>
      <c r="K706" s="2">
        <v>300642.64749837999</v>
      </c>
      <c r="L706" s="2">
        <v>309256.291147732</v>
      </c>
      <c r="M706" s="2">
        <v>275284.58214872098</v>
      </c>
      <c r="N706" s="2">
        <v>287443.37918194901</v>
      </c>
      <c r="O706" s="2">
        <v>299749.83353181899</v>
      </c>
      <c r="P706" s="2">
        <v>307458.36275125801</v>
      </c>
      <c r="Q706" s="2">
        <v>315288.94377555</v>
      </c>
      <c r="R706" s="2">
        <v>320803.84959084698</v>
      </c>
      <c r="S706" s="2">
        <v>326342.21543625399</v>
      </c>
      <c r="T706" s="2">
        <v>1018376</v>
      </c>
      <c r="U706" s="2">
        <v>1061527.52542372</v>
      </c>
      <c r="V706" s="2">
        <v>1104679.05084745</v>
      </c>
      <c r="W706" s="2">
        <v>1130569.96610169</v>
      </c>
      <c r="X706" s="2">
        <v>1156460.8813559299</v>
      </c>
      <c r="Y706" s="2">
        <v>1173721.49152542</v>
      </c>
      <c r="Z706" s="2">
        <v>1190982.1016949101</v>
      </c>
      <c r="AA706" s="2">
        <v>32136232816.8204</v>
      </c>
      <c r="AB706" s="2">
        <v>34079860515.907799</v>
      </c>
      <c r="AC706" s="2">
        <v>36222350302.144699</v>
      </c>
      <c r="AD706" s="2">
        <v>37986075744.607399</v>
      </c>
      <c r="AE706" s="2">
        <v>39877850498.291801</v>
      </c>
      <c r="AF706" s="2">
        <v>41521031086.3992</v>
      </c>
      <c r="AG706" s="2">
        <v>43148696736.672203</v>
      </c>
      <c r="AH706" s="1">
        <f>(Table1[[#This Row],[2050_BUILDINGS]]/Table1[[#This Row],[2020_BUILDINGS]])-1</f>
        <v>0.25093263240621688</v>
      </c>
      <c r="AI706" s="1">
        <f>(Table1[[#This Row],[2050_DWELLINGS]]/Table1[[#This Row],[2020_DWELLINGS]])-1</f>
        <v>0.18547218623362416</v>
      </c>
      <c r="AJ706" s="1">
        <f>(Table1[[#This Row],[2050_OCCUPANTS]]/Table1[[#This Row],[2020_OCCUPANTS]])-1</f>
        <v>0.1694915254237237</v>
      </c>
      <c r="AK706" s="1">
        <f>(Table1[[#This Row],[2050_TOTAL_REPL_COST_USD]]/Table1[[#This Row],[2020_TOTAL_REPL_COST_USD]])-1</f>
        <v>0.34268061171400821</v>
      </c>
      <c r="AL706"/>
      <c r="AM706"/>
    </row>
    <row r="707" spans="1:39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95778.141357475906</v>
      </c>
      <c r="G707" s="2">
        <v>100310.28492729399</v>
      </c>
      <c r="H707" s="2">
        <v>105205.868731016</v>
      </c>
      <c r="I707" s="2">
        <v>109037.92890674699</v>
      </c>
      <c r="J707" s="2">
        <v>113085.6716266</v>
      </c>
      <c r="K707" s="2">
        <v>116474.906617363</v>
      </c>
      <c r="L707" s="2">
        <v>119812.00249528101</v>
      </c>
      <c r="M707" s="2">
        <v>106650.690664719</v>
      </c>
      <c r="N707" s="2">
        <v>111361.249066226</v>
      </c>
      <c r="O707" s="2">
        <v>116129.012832009</v>
      </c>
      <c r="P707" s="2">
        <v>119115.44948184</v>
      </c>
      <c r="Q707" s="2">
        <v>122149.171414351</v>
      </c>
      <c r="R707" s="2">
        <v>124285.754980207</v>
      </c>
      <c r="S707" s="2">
        <v>126431.42742563</v>
      </c>
      <c r="T707" s="2">
        <v>394539</v>
      </c>
      <c r="U707" s="2">
        <v>411256.75423728803</v>
      </c>
      <c r="V707" s="2">
        <v>427974.508474576</v>
      </c>
      <c r="W707" s="2">
        <v>438005.16101694899</v>
      </c>
      <c r="X707" s="2">
        <v>448035.81355932198</v>
      </c>
      <c r="Y707" s="2">
        <v>454722.91525423701</v>
      </c>
      <c r="Z707" s="2">
        <v>461410.01694915199</v>
      </c>
      <c r="AA707" s="2">
        <v>12450212062.455799</v>
      </c>
      <c r="AB707" s="2">
        <v>13203211866.820999</v>
      </c>
      <c r="AC707" s="2">
        <v>14033254776.0924</v>
      </c>
      <c r="AD707" s="2">
        <v>14716556888.812799</v>
      </c>
      <c r="AE707" s="2">
        <v>15449467836.776899</v>
      </c>
      <c r="AF707" s="2">
        <v>16086068489.2386</v>
      </c>
      <c r="AG707" s="2">
        <v>16716658347.987301</v>
      </c>
      <c r="AH707" s="1">
        <f>(Table1[[#This Row],[2050_BUILDINGS]]/Table1[[#This Row],[2020_BUILDINGS]])-1</f>
        <v>0.25093263240620556</v>
      </c>
      <c r="AI707" s="1">
        <f>(Table1[[#This Row],[2050_DWELLINGS]]/Table1[[#This Row],[2020_DWELLINGS]])-1</f>
        <v>0.18547218623362038</v>
      </c>
      <c r="AJ707" s="1">
        <f>(Table1[[#This Row],[2050_OCCUPANTS]]/Table1[[#This Row],[2020_OCCUPANTS]])-1</f>
        <v>0.16949152542372747</v>
      </c>
      <c r="AK707" s="1">
        <f>(Table1[[#This Row],[2050_TOTAL_REPL_COST_USD]]/Table1[[#This Row],[2020_TOTAL_REPL_COST_USD]])-1</f>
        <v>0.34268061171401021</v>
      </c>
      <c r="AL707"/>
      <c r="AM707"/>
    </row>
    <row r="708" spans="1:39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140287.98282482999</v>
      </c>
      <c r="G708" s="2">
        <v>146926.29580805401</v>
      </c>
      <c r="H708" s="2">
        <v>154096.94630137199</v>
      </c>
      <c r="I708" s="2">
        <v>159709.83442487699</v>
      </c>
      <c r="J708" s="2">
        <v>165638.63668720701</v>
      </c>
      <c r="K708" s="2">
        <v>170602.910721288</v>
      </c>
      <c r="L708" s="2">
        <v>175490.815650023</v>
      </c>
      <c r="M708" s="2">
        <v>156213.203223333</v>
      </c>
      <c r="N708" s="2">
        <v>163112.84365025899</v>
      </c>
      <c r="O708" s="2">
        <v>170096.27381300001</v>
      </c>
      <c r="P708" s="2">
        <v>174470.561802941</v>
      </c>
      <c r="Q708" s="2">
        <v>178914.10940505</v>
      </c>
      <c r="R708" s="2">
        <v>182043.602150914</v>
      </c>
      <c r="S708" s="2">
        <v>185186.40754372199</v>
      </c>
      <c r="T708" s="2">
        <v>577888.4375</v>
      </c>
      <c r="U708" s="2">
        <v>602375.23569915199</v>
      </c>
      <c r="V708" s="2">
        <v>626862.03389830503</v>
      </c>
      <c r="W708" s="2">
        <v>641554.11281779595</v>
      </c>
      <c r="X708" s="2">
        <v>656246.19173728803</v>
      </c>
      <c r="Y708" s="2">
        <v>666040.91101694899</v>
      </c>
      <c r="Z708" s="2">
        <v>675835.63029660902</v>
      </c>
      <c r="AA708" s="2">
        <v>18236051683.905102</v>
      </c>
      <c r="AB708" s="2">
        <v>19338984170.636299</v>
      </c>
      <c r="AC708" s="2">
        <v>20554763092.1035</v>
      </c>
      <c r="AD708" s="2">
        <v>21555608104.283501</v>
      </c>
      <c r="AE708" s="2">
        <v>22629116078.262299</v>
      </c>
      <c r="AF708" s="2">
        <v>23561556613.577099</v>
      </c>
      <c r="AG708" s="2">
        <v>24485193030.194</v>
      </c>
      <c r="AH708" s="1">
        <f>(Table1[[#This Row],[2050_BUILDINGS]]/Table1[[#This Row],[2020_BUILDINGS]])-1</f>
        <v>0.25093263240621888</v>
      </c>
      <c r="AI708" s="1">
        <f>(Table1[[#This Row],[2050_DWELLINGS]]/Table1[[#This Row],[2020_DWELLINGS]])-1</f>
        <v>0.18547218623362416</v>
      </c>
      <c r="AJ708" s="1">
        <f>(Table1[[#This Row],[2050_OCCUPANTS]]/Table1[[#This Row],[2020_OCCUPANTS]])-1</f>
        <v>0.16949152542372681</v>
      </c>
      <c r="AK708" s="1">
        <f>(Table1[[#This Row],[2050_TOTAL_REPL_COST_USD]]/Table1[[#This Row],[2020_TOTAL_REPL_COST_USD]])-1</f>
        <v>0.34268061171400976</v>
      </c>
      <c r="AL708"/>
      <c r="AM708"/>
    </row>
    <row r="709" spans="1:39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110987.0624738</v>
      </c>
      <c r="G709" s="2">
        <v>116238.87979239201</v>
      </c>
      <c r="H709" s="2">
        <v>121911.84919614599</v>
      </c>
      <c r="I709" s="2">
        <v>126352.414612213</v>
      </c>
      <c r="J709" s="2">
        <v>131042.911501785</v>
      </c>
      <c r="K709" s="2">
        <v>134970.334088262</v>
      </c>
      <c r="L709" s="2">
        <v>138837.33822338399</v>
      </c>
      <c r="M709" s="2">
        <v>123586.099081836</v>
      </c>
      <c r="N709" s="2">
        <v>129044.662300799</v>
      </c>
      <c r="O709" s="2">
        <v>134569.514709015</v>
      </c>
      <c r="P709" s="2">
        <v>138030.17730207701</v>
      </c>
      <c r="Q709" s="2">
        <v>141545.63376092701</v>
      </c>
      <c r="R709" s="2">
        <v>144021.49234768999</v>
      </c>
      <c r="S709" s="2">
        <v>146507.88306662999</v>
      </c>
      <c r="T709" s="2">
        <v>457189.12499999901</v>
      </c>
      <c r="U709" s="2">
        <v>476561.54555084702</v>
      </c>
      <c r="V709" s="2">
        <v>495933.96610169398</v>
      </c>
      <c r="W709" s="2">
        <v>507557.41843220301</v>
      </c>
      <c r="X709" s="2">
        <v>519180.87076271197</v>
      </c>
      <c r="Y709" s="2">
        <v>526929.83898305101</v>
      </c>
      <c r="Z709" s="2">
        <v>534678.80720338901</v>
      </c>
      <c r="AA709" s="2">
        <v>14427221539.312</v>
      </c>
      <c r="AB709" s="2">
        <v>15299792620.201099</v>
      </c>
      <c r="AC709" s="2">
        <v>16261640730.025999</v>
      </c>
      <c r="AD709" s="2">
        <v>17053446597.1908</v>
      </c>
      <c r="AE709" s="2">
        <v>17902738847.139702</v>
      </c>
      <c r="AF709" s="2">
        <v>18640427377.9907</v>
      </c>
      <c r="AG709" s="2">
        <v>19371150641.7369</v>
      </c>
      <c r="AH709" s="1">
        <f>(Table1[[#This Row],[2050_BUILDINGS]]/Table1[[#This Row],[2020_BUILDINGS]])-1</f>
        <v>0.25093263240621777</v>
      </c>
      <c r="AI709" s="1">
        <f>(Table1[[#This Row],[2050_DWELLINGS]]/Table1[[#This Row],[2020_DWELLINGS]])-1</f>
        <v>0.18547218623362882</v>
      </c>
      <c r="AJ709" s="1">
        <f>(Table1[[#This Row],[2050_OCCUPANTS]]/Table1[[#This Row],[2020_OCCUPANTS]])-1</f>
        <v>0.16949152542372947</v>
      </c>
      <c r="AK709" s="1">
        <f>(Table1[[#This Row],[2050_TOTAL_REPL_COST_USD]]/Table1[[#This Row],[2020_TOTAL_REPL_COST_USD]])-1</f>
        <v>0.34268061171400466</v>
      </c>
      <c r="AL709"/>
      <c r="AM709"/>
    </row>
    <row r="710" spans="1:39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101192.62178290699</v>
      </c>
      <c r="G710" s="2">
        <v>105980.974152524</v>
      </c>
      <c r="H710" s="2">
        <v>111153.312571658</v>
      </c>
      <c r="I710" s="2">
        <v>115202.00479429</v>
      </c>
      <c r="J710" s="2">
        <v>119478.57241524399</v>
      </c>
      <c r="K710" s="2">
        <v>123059.405888234</v>
      </c>
      <c r="L710" s="2">
        <v>126585.152746979</v>
      </c>
      <c r="M710" s="2">
        <v>112679.812432782</v>
      </c>
      <c r="N710" s="2">
        <v>117656.665689214</v>
      </c>
      <c r="O710" s="2">
        <v>122693.958214033</v>
      </c>
      <c r="P710" s="2">
        <v>125849.22255829599</v>
      </c>
      <c r="Q710" s="2">
        <v>129054.44529242</v>
      </c>
      <c r="R710" s="2">
        <v>131311.813097045</v>
      </c>
      <c r="S710" s="2">
        <v>133578.78358908399</v>
      </c>
      <c r="T710" s="2">
        <v>416842.875</v>
      </c>
      <c r="U710" s="2">
        <v>434505.70868644101</v>
      </c>
      <c r="V710" s="2">
        <v>452168.54237288103</v>
      </c>
      <c r="W710" s="2">
        <v>462766.24258474499</v>
      </c>
      <c r="X710" s="2">
        <v>473363.94279661</v>
      </c>
      <c r="Y710" s="2">
        <v>480429.076271186</v>
      </c>
      <c r="Z710" s="2">
        <v>487494.20974576299</v>
      </c>
      <c r="AA710" s="2">
        <v>13154041021.2267</v>
      </c>
      <c r="AB710" s="2">
        <v>13949609021.667801</v>
      </c>
      <c r="AC710" s="2">
        <v>14826575488.035</v>
      </c>
      <c r="AD710" s="2">
        <v>15548505682.9205</v>
      </c>
      <c r="AE710" s="2">
        <v>16322849174.104799</v>
      </c>
      <c r="AF710" s="2">
        <v>16995437805.8978</v>
      </c>
      <c r="AG710" s="2">
        <v>17661675844.8918</v>
      </c>
      <c r="AH710" s="1">
        <f>(Table1[[#This Row],[2050_BUILDINGS]]/Table1[[#This Row],[2020_BUILDINGS]])-1</f>
        <v>0.25093263240622155</v>
      </c>
      <c r="AI710" s="1">
        <f>(Table1[[#This Row],[2050_DWELLINGS]]/Table1[[#This Row],[2020_DWELLINGS]])-1</f>
        <v>0.18547218623361728</v>
      </c>
      <c r="AJ710" s="1">
        <f>(Table1[[#This Row],[2050_OCCUPANTS]]/Table1[[#This Row],[2020_OCCUPANTS]])-1</f>
        <v>0.16949152542372947</v>
      </c>
      <c r="AK710" s="1">
        <f>(Table1[[#This Row],[2050_TOTAL_REPL_COST_USD]]/Table1[[#This Row],[2020_TOTAL_REPL_COST_USD]])-1</f>
        <v>0.34268061171400643</v>
      </c>
      <c r="AL710"/>
      <c r="AM710"/>
    </row>
    <row r="711" spans="1:39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403608.37129311502</v>
      </c>
      <c r="G711" s="2">
        <v>467382.93718928401</v>
      </c>
      <c r="H711" s="2">
        <v>539133.78377590806</v>
      </c>
      <c r="I711" s="2">
        <v>617706.06088931998</v>
      </c>
      <c r="J711" s="2">
        <v>706414.44160226302</v>
      </c>
      <c r="K711" s="2">
        <v>798713.142160733</v>
      </c>
      <c r="L711" s="2">
        <v>891816.11797716096</v>
      </c>
      <c r="M711" s="2">
        <v>429019.50431491702</v>
      </c>
      <c r="N711" s="2">
        <v>497924.58199903398</v>
      </c>
      <c r="O711" s="2">
        <v>575561.81952361297</v>
      </c>
      <c r="P711" s="2">
        <v>660792.95471179194</v>
      </c>
      <c r="Q711" s="2">
        <v>757077.11675600603</v>
      </c>
      <c r="R711" s="2">
        <v>857538.63684171205</v>
      </c>
      <c r="S711" s="2">
        <v>959139.36117693805</v>
      </c>
      <c r="T711" s="2">
        <v>1936560.25</v>
      </c>
      <c r="U711" s="2">
        <v>2234991.6453098799</v>
      </c>
      <c r="V711" s="2">
        <v>2569105.0552763799</v>
      </c>
      <c r="W711" s="2">
        <v>2932412.8408710202</v>
      </c>
      <c r="X711" s="2">
        <v>3341134.0996649899</v>
      </c>
      <c r="Y711" s="2">
        <v>3762830.6365159098</v>
      </c>
      <c r="Z711" s="2">
        <v>4184527.1733668302</v>
      </c>
      <c r="AA711" s="2">
        <v>29345372775.594101</v>
      </c>
      <c r="AB711" s="2">
        <v>34587377721.670898</v>
      </c>
      <c r="AC711" s="2">
        <v>40675386179.324501</v>
      </c>
      <c r="AD711" s="2">
        <v>47624291853.373001</v>
      </c>
      <c r="AE711" s="2">
        <v>55658130874.344299</v>
      </c>
      <c r="AF711" s="2">
        <v>64415553743.021103</v>
      </c>
      <c r="AG711" s="2">
        <v>73671298704.131302</v>
      </c>
      <c r="AH711" s="1">
        <f>(Table1[[#This Row],[2050_BUILDINGS]]/Table1[[#This Row],[2020_BUILDINGS]])-1</f>
        <v>1.2096075835094404</v>
      </c>
      <c r="AI711" s="1">
        <f>(Table1[[#This Row],[2050_DWELLINGS]]/Table1[[#This Row],[2020_DWELLINGS]])-1</f>
        <v>1.2356544435166108</v>
      </c>
      <c r="AJ711" s="1">
        <f>(Table1[[#This Row],[2050_OCCUPANTS]]/Table1[[#This Row],[2020_OCCUPANTS]])-1</f>
        <v>1.1608040201005005</v>
      </c>
      <c r="AK711" s="1">
        <f>(Table1[[#This Row],[2050_TOTAL_REPL_COST_USD]]/Table1[[#This Row],[2020_TOTAL_REPL_COST_USD]])-1</f>
        <v>1.5104911519611739</v>
      </c>
      <c r="AL711"/>
      <c r="AM711"/>
    </row>
    <row r="712" spans="1:39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1499109.3940377899</v>
      </c>
      <c r="G712" s="2">
        <v>1735985.1816467601</v>
      </c>
      <c r="H712" s="2">
        <v>2002487.0081662501</v>
      </c>
      <c r="I712" s="2">
        <v>2294325.4513439201</v>
      </c>
      <c r="J712" s="2">
        <v>2623812.0931362798</v>
      </c>
      <c r="K712" s="2">
        <v>2966634.14269232</v>
      </c>
      <c r="L712" s="2">
        <v>3312443.48557615</v>
      </c>
      <c r="M712" s="2">
        <v>1593493.13564374</v>
      </c>
      <c r="N712" s="2">
        <v>1849425.01565459</v>
      </c>
      <c r="O712" s="2">
        <v>2137790.4718203</v>
      </c>
      <c r="P712" s="2">
        <v>2454361.6941062501</v>
      </c>
      <c r="Q712" s="2">
        <v>2811986.8131172499</v>
      </c>
      <c r="R712" s="2">
        <v>3185127.75669403</v>
      </c>
      <c r="S712" s="2">
        <v>3562500.0094151502</v>
      </c>
      <c r="T712" s="2">
        <v>7192902.4999999898</v>
      </c>
      <c r="U712" s="2">
        <v>8301356.4865996595</v>
      </c>
      <c r="V712" s="2">
        <v>9542343.01507538</v>
      </c>
      <c r="W712" s="2">
        <v>10891765.259631401</v>
      </c>
      <c r="X712" s="2">
        <v>12409865.2847571</v>
      </c>
      <c r="Y712" s="2">
        <v>13976158.961474</v>
      </c>
      <c r="Z712" s="2">
        <v>15542452.638190901</v>
      </c>
      <c r="AA712" s="2">
        <v>108996559854.51601</v>
      </c>
      <c r="AB712" s="2">
        <v>128466767652.92999</v>
      </c>
      <c r="AC712" s="2">
        <v>151079258668.935</v>
      </c>
      <c r="AD712" s="2">
        <v>176889352103.99799</v>
      </c>
      <c r="AE712" s="2">
        <v>206729178042.04501</v>
      </c>
      <c r="AF712" s="2">
        <v>239256587837.66699</v>
      </c>
      <c r="AG712" s="2">
        <v>273634899108.97</v>
      </c>
      <c r="AH712" s="1">
        <f>(Table1[[#This Row],[2050_BUILDINGS]]/Table1[[#This Row],[2020_BUILDINGS]])-1</f>
        <v>1.2096075835094453</v>
      </c>
      <c r="AI712" s="1">
        <f>(Table1[[#This Row],[2050_DWELLINGS]]/Table1[[#This Row],[2020_DWELLINGS]])-1</f>
        <v>1.2356544435166144</v>
      </c>
      <c r="AJ712" s="1">
        <f>(Table1[[#This Row],[2050_OCCUPANTS]]/Table1[[#This Row],[2020_OCCUPANTS]])-1</f>
        <v>1.1608040201004979</v>
      </c>
      <c r="AK712" s="1">
        <f>(Table1[[#This Row],[2050_TOTAL_REPL_COST_USD]]/Table1[[#This Row],[2020_TOTAL_REPL_COST_USD]])-1</f>
        <v>1.5104911519611837</v>
      </c>
      <c r="AL712"/>
      <c r="AM712"/>
    </row>
    <row r="713" spans="1:39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203164.32855050499</v>
      </c>
      <c r="G713" s="2">
        <v>235266.52905091501</v>
      </c>
      <c r="H713" s="2">
        <v>271383.74962044402</v>
      </c>
      <c r="I713" s="2">
        <v>310934.67338172899</v>
      </c>
      <c r="J713" s="2">
        <v>355587.807177259</v>
      </c>
      <c r="K713" s="2">
        <v>402048.20011947502</v>
      </c>
      <c r="L713" s="2">
        <v>448913.44106380001</v>
      </c>
      <c r="M713" s="2">
        <v>215955.52949002301</v>
      </c>
      <c r="N713" s="2">
        <v>250640.27548912799</v>
      </c>
      <c r="O713" s="2">
        <v>289720.52841267898</v>
      </c>
      <c r="P713" s="2">
        <v>332623.321277518</v>
      </c>
      <c r="Q713" s="2">
        <v>381089.87579691003</v>
      </c>
      <c r="R713" s="2">
        <v>431659.18685451697</v>
      </c>
      <c r="S713" s="2">
        <v>482801.93910635402</v>
      </c>
      <c r="T713" s="2">
        <v>974806.24999999895</v>
      </c>
      <c r="U713" s="2">
        <v>1125027.6486599599</v>
      </c>
      <c r="V713" s="2">
        <v>1293210.30150753</v>
      </c>
      <c r="W713" s="2">
        <v>1476088.52596314</v>
      </c>
      <c r="X713" s="2">
        <v>1681826.52847571</v>
      </c>
      <c r="Y713" s="2">
        <v>1894095.8961473999</v>
      </c>
      <c r="Z713" s="2">
        <v>2106365.2638190901</v>
      </c>
      <c r="AA713" s="2">
        <v>14771579035.678801</v>
      </c>
      <c r="AB713" s="2">
        <v>17410246840.6007</v>
      </c>
      <c r="AC713" s="2">
        <v>20474767396.867199</v>
      </c>
      <c r="AD713" s="2">
        <v>23972637748.034</v>
      </c>
      <c r="AE713" s="2">
        <v>28016630951.517601</v>
      </c>
      <c r="AF713" s="2">
        <v>32424854525.392502</v>
      </c>
      <c r="AG713" s="2">
        <v>37083918469.566902</v>
      </c>
      <c r="AH713" s="1">
        <f>(Table1[[#This Row],[2050_BUILDINGS]]/Table1[[#This Row],[2020_BUILDINGS]])-1</f>
        <v>1.2096075835094435</v>
      </c>
      <c r="AI713" s="1">
        <f>(Table1[[#This Row],[2050_DWELLINGS]]/Table1[[#This Row],[2020_DWELLINGS]])-1</f>
        <v>1.2356544435166184</v>
      </c>
      <c r="AJ713" s="1">
        <f>(Table1[[#This Row],[2050_OCCUPANTS]]/Table1[[#This Row],[2020_OCCUPANTS]])-1</f>
        <v>1.1608040201004992</v>
      </c>
      <c r="AK713" s="1">
        <f>(Table1[[#This Row],[2050_TOTAL_REPL_COST_USD]]/Table1[[#This Row],[2020_TOTAL_REPL_COST_USD]])-1</f>
        <v>1.510491151961181</v>
      </c>
      <c r="AL713"/>
      <c r="AM713"/>
    </row>
    <row r="714" spans="1:39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648758.70050039899</v>
      </c>
      <c r="G714" s="2">
        <v>751269.71721498598</v>
      </c>
      <c r="H714" s="2">
        <v>866601.77993262606</v>
      </c>
      <c r="I714" s="2">
        <v>992898.58649324696</v>
      </c>
      <c r="J714" s="2">
        <v>1135488.13093316</v>
      </c>
      <c r="K714" s="2">
        <v>1283848.74307889</v>
      </c>
      <c r="L714" s="2">
        <v>1433502.1444934099</v>
      </c>
      <c r="M714" s="2">
        <v>689604.46785811801</v>
      </c>
      <c r="N714" s="2">
        <v>800362.25148139801</v>
      </c>
      <c r="O714" s="2">
        <v>925156.07863992197</v>
      </c>
      <c r="P714" s="2">
        <v>1062156.3106462499</v>
      </c>
      <c r="Q714" s="2">
        <v>1216923.1398040401</v>
      </c>
      <c r="R714" s="2">
        <v>1378404.6398340899</v>
      </c>
      <c r="S714" s="2">
        <v>1541717.2928359101</v>
      </c>
      <c r="T714" s="2">
        <v>3112820.2499999902</v>
      </c>
      <c r="U714" s="2">
        <v>3592517.8429648201</v>
      </c>
      <c r="V714" s="2">
        <v>4129570.5829145699</v>
      </c>
      <c r="W714" s="2">
        <v>4713550.2613065196</v>
      </c>
      <c r="X714" s="2">
        <v>5370527.3994974801</v>
      </c>
      <c r="Y714" s="2">
        <v>6048360.9547738703</v>
      </c>
      <c r="Z714" s="2">
        <v>6726194.5100502502</v>
      </c>
      <c r="AA714" s="2">
        <v>47169650734.939903</v>
      </c>
      <c r="AB714" s="2">
        <v>55595631360.509499</v>
      </c>
      <c r="AC714" s="2">
        <v>65381475105.446098</v>
      </c>
      <c r="AD714" s="2">
        <v>76551122059.378204</v>
      </c>
      <c r="AE714" s="2">
        <v>89464687123.888504</v>
      </c>
      <c r="AF714" s="2">
        <v>103541338363.33701</v>
      </c>
      <c r="AG714" s="2">
        <v>118418990811.16499</v>
      </c>
      <c r="AH714" s="1">
        <f>(Table1[[#This Row],[2050_BUILDINGS]]/Table1[[#This Row],[2020_BUILDINGS]])-1</f>
        <v>1.2096075835094382</v>
      </c>
      <c r="AI714" s="1">
        <f>(Table1[[#This Row],[2050_DWELLINGS]]/Table1[[#This Row],[2020_DWELLINGS]])-1</f>
        <v>1.2356544435166121</v>
      </c>
      <c r="AJ714" s="1">
        <f>(Table1[[#This Row],[2050_OCCUPANTS]]/Table1[[#This Row],[2020_OCCUPANTS]])-1</f>
        <v>1.160804020100509</v>
      </c>
      <c r="AK714" s="1">
        <f>(Table1[[#This Row],[2050_TOTAL_REPL_COST_USD]]/Table1[[#This Row],[2020_TOTAL_REPL_COST_USD]])-1</f>
        <v>1.5104911519611628</v>
      </c>
      <c r="AL714"/>
      <c r="AM714"/>
    </row>
    <row r="715" spans="1:39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305104.680203153</v>
      </c>
      <c r="G715" s="2">
        <v>353314.57850259799</v>
      </c>
      <c r="H715" s="2">
        <v>407554.085557368</v>
      </c>
      <c r="I715" s="2">
        <v>466950.20116496802</v>
      </c>
      <c r="J715" s="2">
        <v>534008.627237865</v>
      </c>
      <c r="K715" s="2">
        <v>603781.12830575602</v>
      </c>
      <c r="L715" s="2">
        <v>674161.61514110898</v>
      </c>
      <c r="M715" s="2">
        <v>324314.03304530599</v>
      </c>
      <c r="N715" s="2">
        <v>376402.30273067002</v>
      </c>
      <c r="O715" s="2">
        <v>435091.58226890297</v>
      </c>
      <c r="P715" s="2">
        <v>499521.41102004098</v>
      </c>
      <c r="Q715" s="2">
        <v>572306.69140213099</v>
      </c>
      <c r="R715" s="2">
        <v>648249.81384101696</v>
      </c>
      <c r="S715" s="2">
        <v>725054.10907253297</v>
      </c>
      <c r="T715" s="2">
        <v>1463927.99999999</v>
      </c>
      <c r="U715" s="2">
        <v>1689524.9447236101</v>
      </c>
      <c r="V715" s="2">
        <v>1942095.4371859301</v>
      </c>
      <c r="W715" s="2">
        <v>2216735.1959798899</v>
      </c>
      <c r="X715" s="2">
        <v>2525704.9246231099</v>
      </c>
      <c r="Y715" s="2">
        <v>2844483.2160804002</v>
      </c>
      <c r="Z715" s="2">
        <v>3163261.5075376802</v>
      </c>
      <c r="AA715" s="2">
        <v>22183411477.4533</v>
      </c>
      <c r="AB715" s="2">
        <v>26146065268.731098</v>
      </c>
      <c r="AC715" s="2">
        <v>30748248983.591499</v>
      </c>
      <c r="AD715" s="2">
        <v>36001221404.975502</v>
      </c>
      <c r="AE715" s="2">
        <v>42074340942.719002</v>
      </c>
      <c r="AF715" s="2">
        <v>48694448189.728798</v>
      </c>
      <c r="AG715" s="2">
        <v>55691258234.460503</v>
      </c>
      <c r="AH715" s="1">
        <f>(Table1[[#This Row],[2050_BUILDINGS]]/Table1[[#This Row],[2020_BUILDINGS]])-1</f>
        <v>1.2096075835094386</v>
      </c>
      <c r="AI715" s="1">
        <f>(Table1[[#This Row],[2050_DWELLINGS]]/Table1[[#This Row],[2020_DWELLINGS]])-1</f>
        <v>1.2356544435166161</v>
      </c>
      <c r="AJ715" s="1">
        <f>(Table1[[#This Row],[2050_OCCUPANTS]]/Table1[[#This Row],[2020_OCCUPANTS]])-1</f>
        <v>1.1608040201005116</v>
      </c>
      <c r="AK715" s="1">
        <f>(Table1[[#This Row],[2050_TOTAL_REPL_COST_USD]]/Table1[[#This Row],[2020_TOTAL_REPL_COST_USD]])-1</f>
        <v>1.5104911519611757</v>
      </c>
      <c r="AL715"/>
      <c r="AM715"/>
    </row>
    <row r="716" spans="1:39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362414.84294944798</v>
      </c>
      <c r="G716" s="2">
        <v>419680.37787722499</v>
      </c>
      <c r="H716" s="2">
        <v>484108.10942766099</v>
      </c>
      <c r="I716" s="2">
        <v>554661.05504423601</v>
      </c>
      <c r="J716" s="2">
        <v>634315.58193469199</v>
      </c>
      <c r="K716" s="2">
        <v>717193.989436907</v>
      </c>
      <c r="L716" s="2">
        <v>800794.58535748301</v>
      </c>
      <c r="M716" s="2">
        <v>385232.43653344002</v>
      </c>
      <c r="N716" s="2">
        <v>447104.84722527198</v>
      </c>
      <c r="O716" s="2">
        <v>516818.186307789</v>
      </c>
      <c r="P716" s="2">
        <v>593350.36618964397</v>
      </c>
      <c r="Q716" s="2">
        <v>679807.46655645198</v>
      </c>
      <c r="R716" s="2">
        <v>770015.57078301802</v>
      </c>
      <c r="S716" s="2">
        <v>861246.60852271901</v>
      </c>
      <c r="T716" s="2">
        <v>1738908.87499999</v>
      </c>
      <c r="U716" s="2">
        <v>2006881.4319514199</v>
      </c>
      <c r="V716" s="2">
        <v>2306894.1859296402</v>
      </c>
      <c r="W716" s="2">
        <v>2633121.64656616</v>
      </c>
      <c r="X716" s="2">
        <v>3000127.5397822401</v>
      </c>
      <c r="Y716" s="2">
        <v>3378784.4137353399</v>
      </c>
      <c r="Z716" s="2">
        <v>3757441.2876884402</v>
      </c>
      <c r="AA716" s="2">
        <v>26350292566.2467</v>
      </c>
      <c r="AB716" s="2">
        <v>31057282149.208</v>
      </c>
      <c r="AC716" s="2">
        <v>36523929488.524696</v>
      </c>
      <c r="AD716" s="2">
        <v>42763608191.080399</v>
      </c>
      <c r="AE716" s="2">
        <v>49977488561.6436</v>
      </c>
      <c r="AF716" s="2">
        <v>57841101557.144302</v>
      </c>
      <c r="AG716" s="2">
        <v>66152176339.150803</v>
      </c>
      <c r="AH716" s="1">
        <f>(Table1[[#This Row],[2050_BUILDINGS]]/Table1[[#This Row],[2020_BUILDINGS]])-1</f>
        <v>1.20960758350944</v>
      </c>
      <c r="AI716" s="1">
        <f>(Table1[[#This Row],[2050_DWELLINGS]]/Table1[[#This Row],[2020_DWELLINGS]])-1</f>
        <v>1.2356544435166188</v>
      </c>
      <c r="AJ716" s="1">
        <f>(Table1[[#This Row],[2050_OCCUPANTS]]/Table1[[#This Row],[2020_OCCUPANTS]])-1</f>
        <v>1.1608040201005139</v>
      </c>
      <c r="AK716" s="1">
        <f>(Table1[[#This Row],[2050_TOTAL_REPL_COST_USD]]/Table1[[#This Row],[2020_TOTAL_REPL_COST_USD]])-1</f>
        <v>1.5104911519611801</v>
      </c>
      <c r="AL716"/>
      <c r="AM716"/>
    </row>
    <row r="717" spans="1:39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592636.11296674004</v>
      </c>
      <c r="G717" s="2">
        <v>686279.14301033295</v>
      </c>
      <c r="H717" s="2">
        <v>791634.100557258</v>
      </c>
      <c r="I717" s="2">
        <v>907005.26777623699</v>
      </c>
      <c r="J717" s="2">
        <v>1037259.72648544</v>
      </c>
      <c r="K717" s="2">
        <v>1172786.0114225</v>
      </c>
      <c r="L717" s="2">
        <v>1309493.24947286</v>
      </c>
      <c r="M717" s="2">
        <v>629948.40917078499</v>
      </c>
      <c r="N717" s="2">
        <v>731124.79773664603</v>
      </c>
      <c r="O717" s="2">
        <v>845123.00476250402</v>
      </c>
      <c r="P717" s="2">
        <v>970271.66929548502</v>
      </c>
      <c r="Q717" s="2">
        <v>1111649.9844957399</v>
      </c>
      <c r="R717" s="2">
        <v>1259162.1002022901</v>
      </c>
      <c r="S717" s="2">
        <v>1408346.96014888</v>
      </c>
      <c r="T717" s="2">
        <v>2843537.5</v>
      </c>
      <c r="U717" s="2">
        <v>3281737.5837520901</v>
      </c>
      <c r="V717" s="2">
        <v>3772331.15577889</v>
      </c>
      <c r="W717" s="2">
        <v>4305792.1273031803</v>
      </c>
      <c r="X717" s="2">
        <v>4905935.7202679999</v>
      </c>
      <c r="Y717" s="2">
        <v>5525131.4907872602</v>
      </c>
      <c r="Z717" s="2">
        <v>6144327.2613065196</v>
      </c>
      <c r="AA717" s="2">
        <v>43089115321.292397</v>
      </c>
      <c r="AB717" s="2">
        <v>50786184203.789001</v>
      </c>
      <c r="AC717" s="2">
        <v>59725477649.296402</v>
      </c>
      <c r="AD717" s="2">
        <v>69928864746.661407</v>
      </c>
      <c r="AE717" s="2">
        <v>81725307705.301605</v>
      </c>
      <c r="AF717" s="2">
        <v>94584220992.6315</v>
      </c>
      <c r="AG717" s="2">
        <v>108174842759.939</v>
      </c>
      <c r="AH717" s="1">
        <f>(Table1[[#This Row],[2050_BUILDINGS]]/Table1[[#This Row],[2020_BUILDINGS]])-1</f>
        <v>1.2096075835094298</v>
      </c>
      <c r="AI717" s="1">
        <f>(Table1[[#This Row],[2050_DWELLINGS]]/Table1[[#This Row],[2020_DWELLINGS]])-1</f>
        <v>1.2356544435166019</v>
      </c>
      <c r="AJ717" s="1">
        <f>(Table1[[#This Row],[2050_OCCUPANTS]]/Table1[[#This Row],[2020_OCCUPANTS]])-1</f>
        <v>1.1608040201004979</v>
      </c>
      <c r="AK717" s="1">
        <f>(Table1[[#This Row],[2050_TOTAL_REPL_COST_USD]]/Table1[[#This Row],[2020_TOTAL_REPL_COST_USD]])-1</f>
        <v>1.5104911519611686</v>
      </c>
      <c r="AL717"/>
      <c r="AM717"/>
    </row>
    <row r="718" spans="1:39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282412.940611517</v>
      </c>
      <c r="G718" s="2">
        <v>327037.29424733401</v>
      </c>
      <c r="H718" s="2">
        <v>377242.812807251</v>
      </c>
      <c r="I718" s="2">
        <v>432221.42427422298</v>
      </c>
      <c r="J718" s="2">
        <v>494292.47243846901</v>
      </c>
      <c r="K718" s="2">
        <v>558875.74001497205</v>
      </c>
      <c r="L718" s="2">
        <v>624021.77525641001</v>
      </c>
      <c r="M718" s="2">
        <v>300193.62434204703</v>
      </c>
      <c r="N718" s="2">
        <v>348407.90084352298</v>
      </c>
      <c r="O718" s="2">
        <v>402732.24619846098</v>
      </c>
      <c r="P718" s="2">
        <v>462370.195339686</v>
      </c>
      <c r="Q718" s="2">
        <v>529742.17092607496</v>
      </c>
      <c r="R718" s="2">
        <v>600037.12842363201</v>
      </c>
      <c r="S718" s="2">
        <v>671129.21017565602</v>
      </c>
      <c r="T718" s="2">
        <v>1355050.37499999</v>
      </c>
      <c r="U718" s="2">
        <v>1563868.85824958</v>
      </c>
      <c r="V718" s="2">
        <v>1797654.7688442201</v>
      </c>
      <c r="W718" s="2">
        <v>2051868.5745393599</v>
      </c>
      <c r="X718" s="2">
        <v>2337859.1059464002</v>
      </c>
      <c r="Y718" s="2">
        <v>2632928.7018425399</v>
      </c>
      <c r="Z718" s="2">
        <v>2927998.2977386899</v>
      </c>
      <c r="AA718" s="2">
        <v>20533550858.5821</v>
      </c>
      <c r="AB718" s="2">
        <v>24201487741.9986</v>
      </c>
      <c r="AC718" s="2">
        <v>28461390393.386101</v>
      </c>
      <c r="AD718" s="2">
        <v>33323680239.239899</v>
      </c>
      <c r="AE718" s="2">
        <v>38945119891.353401</v>
      </c>
      <c r="AF718" s="2">
        <v>45072865796.617104</v>
      </c>
      <c r="AG718" s="2">
        <v>51549297748.8153</v>
      </c>
      <c r="AH718" s="1">
        <f>(Table1[[#This Row],[2050_BUILDINGS]]/Table1[[#This Row],[2020_BUILDINGS]])-1</f>
        <v>1.2096075835094435</v>
      </c>
      <c r="AI718" s="1">
        <f>(Table1[[#This Row],[2050_DWELLINGS]]/Table1[[#This Row],[2020_DWELLINGS]])-1</f>
        <v>1.2356544435166188</v>
      </c>
      <c r="AJ718" s="1">
        <f>(Table1[[#This Row],[2050_OCCUPANTS]]/Table1[[#This Row],[2020_OCCUPANTS]])-1</f>
        <v>1.1608040201005161</v>
      </c>
      <c r="AK718" s="1">
        <f>(Table1[[#This Row],[2050_TOTAL_REPL_COST_USD]]/Table1[[#This Row],[2020_TOTAL_REPL_COST_USD]])-1</f>
        <v>1.5104911519611823</v>
      </c>
      <c r="AL718"/>
      <c r="AM718"/>
    </row>
    <row r="719" spans="1:39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568643.73297824501</v>
      </c>
      <c r="G719" s="2">
        <v>658495.70285705605</v>
      </c>
      <c r="H719" s="2">
        <v>759585.45259799098</v>
      </c>
      <c r="I719" s="2">
        <v>870285.91409541399</v>
      </c>
      <c r="J719" s="2">
        <v>995267.12940927804</v>
      </c>
      <c r="K719" s="2">
        <v>1125306.7454520599</v>
      </c>
      <c r="L719" s="2">
        <v>1256479.50470384</v>
      </c>
      <c r="M719" s="2">
        <v>604445.47191251896</v>
      </c>
      <c r="N719" s="2">
        <v>701525.81856121903</v>
      </c>
      <c r="O719" s="2">
        <v>810908.90301670297</v>
      </c>
      <c r="P719" s="2">
        <v>930991.027983782</v>
      </c>
      <c r="Q719" s="2">
        <v>1066645.7597131699</v>
      </c>
      <c r="R719" s="2">
        <v>1208185.9701383801</v>
      </c>
      <c r="S719" s="2">
        <v>1351331.2051447199</v>
      </c>
      <c r="T719" s="2">
        <v>2728419.2499999902</v>
      </c>
      <c r="U719" s="2">
        <v>3148879.1679229401</v>
      </c>
      <c r="V719" s="2">
        <v>3619611.4673366798</v>
      </c>
      <c r="W719" s="2">
        <v>4131475.7152428799</v>
      </c>
      <c r="X719" s="2">
        <v>4707322.9941373495</v>
      </c>
      <c r="Y719" s="2">
        <v>5301451.13902847</v>
      </c>
      <c r="Z719" s="2">
        <v>5895579.2839195896</v>
      </c>
      <c r="AA719" s="2">
        <v>41344688335.597504</v>
      </c>
      <c r="AB719" s="2">
        <v>48730147787.980301</v>
      </c>
      <c r="AC719" s="2">
        <v>57307541375.411903</v>
      </c>
      <c r="AD719" s="2">
        <v>67097852834.871201</v>
      </c>
      <c r="AE719" s="2">
        <v>78416726614.408401</v>
      </c>
      <c r="AF719" s="2">
        <v>90755057495.302994</v>
      </c>
      <c r="AG719" s="2">
        <v>103795474247.11</v>
      </c>
      <c r="AH719" s="1">
        <f>(Table1[[#This Row],[2050_BUILDINGS]]/Table1[[#This Row],[2020_BUILDINGS]])-1</f>
        <v>1.2096075835094275</v>
      </c>
      <c r="AI719" s="1">
        <f>(Table1[[#This Row],[2050_DWELLINGS]]/Table1[[#This Row],[2020_DWELLINGS]])-1</f>
        <v>1.2356544435166144</v>
      </c>
      <c r="AJ719" s="1">
        <f>(Table1[[#This Row],[2050_OCCUPANTS]]/Table1[[#This Row],[2020_OCCUPANTS]])-1</f>
        <v>1.1608040201005072</v>
      </c>
      <c r="AK719" s="1">
        <f>(Table1[[#This Row],[2050_TOTAL_REPL_COST_USD]]/Table1[[#This Row],[2020_TOTAL_REPL_COST_USD]])-1</f>
        <v>1.5104911519611766</v>
      </c>
      <c r="AL719"/>
      <c r="AM719"/>
    </row>
    <row r="720" spans="1:39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535706.64642714104</v>
      </c>
      <c r="G720" s="2">
        <v>620354.19403405604</v>
      </c>
      <c r="H720" s="2">
        <v>715588.60475769802</v>
      </c>
      <c r="I720" s="2">
        <v>819877.05382953596</v>
      </c>
      <c r="J720" s="2">
        <v>937619.08427716501</v>
      </c>
      <c r="K720" s="2">
        <v>1060126.52183933</v>
      </c>
      <c r="L720" s="2">
        <v>1183701.4684818101</v>
      </c>
      <c r="M720" s="2">
        <v>569434.67047532601</v>
      </c>
      <c r="N720" s="2">
        <v>660891.91148768505</v>
      </c>
      <c r="O720" s="2">
        <v>763939.28887212102</v>
      </c>
      <c r="P720" s="2">
        <v>877065.99498218496</v>
      </c>
      <c r="Q720" s="2">
        <v>1004863.30847074</v>
      </c>
      <c r="R720" s="2">
        <v>1138205.20087912</v>
      </c>
      <c r="S720" s="2">
        <v>1273059.1513405801</v>
      </c>
      <c r="T720" s="2">
        <v>2570383.25</v>
      </c>
      <c r="U720" s="2">
        <v>2966489.2114740298</v>
      </c>
      <c r="V720" s="2">
        <v>3409955.6683417</v>
      </c>
      <c r="W720" s="2">
        <v>3892171.6214405298</v>
      </c>
      <c r="X720" s="2">
        <v>4434664.5686767101</v>
      </c>
      <c r="Y720" s="2">
        <v>4994379.51423785</v>
      </c>
      <c r="Z720" s="2">
        <v>5554094.4597989898</v>
      </c>
      <c r="AA720" s="2">
        <v>38949913718.095299</v>
      </c>
      <c r="AB720" s="2">
        <v>45907591234.0998</v>
      </c>
      <c r="AC720" s="2">
        <v>53988163457.665298</v>
      </c>
      <c r="AD720" s="2">
        <v>63211398701.910599</v>
      </c>
      <c r="AE720" s="2">
        <v>73874658599.298599</v>
      </c>
      <c r="AF720" s="2">
        <v>85498326416.921997</v>
      </c>
      <c r="AG720" s="2">
        <v>97783413758.929504</v>
      </c>
      <c r="AH720" s="1">
        <f>(Table1[[#This Row],[2050_BUILDINGS]]/Table1[[#This Row],[2020_BUILDINGS]])-1</f>
        <v>1.2096075835094195</v>
      </c>
      <c r="AI720" s="1">
        <f>(Table1[[#This Row],[2050_DWELLINGS]]/Table1[[#This Row],[2020_DWELLINGS]])-1</f>
        <v>1.2356544435166117</v>
      </c>
      <c r="AJ720" s="1">
        <f>(Table1[[#This Row],[2050_OCCUPANTS]]/Table1[[#This Row],[2020_OCCUPANTS]])-1</f>
        <v>1.1608040201005005</v>
      </c>
      <c r="AK720" s="1">
        <f>(Table1[[#This Row],[2050_TOTAL_REPL_COST_USD]]/Table1[[#This Row],[2020_TOTAL_REPL_COST_USD]])-1</f>
        <v>1.5104911519611766</v>
      </c>
      <c r="AL720"/>
      <c r="AM720"/>
    </row>
    <row r="721" spans="1:39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533927.66735573497</v>
      </c>
      <c r="G721" s="2">
        <v>618294.11668499699</v>
      </c>
      <c r="H721" s="2">
        <v>713212.27218820294</v>
      </c>
      <c r="I721" s="2">
        <v>817154.39931401704</v>
      </c>
      <c r="J721" s="2">
        <v>934505.43105108698</v>
      </c>
      <c r="K721" s="2">
        <v>1056606.0448992499</v>
      </c>
      <c r="L721" s="2">
        <v>1179770.62283473</v>
      </c>
      <c r="M721" s="2">
        <v>567543.68710212305</v>
      </c>
      <c r="N721" s="2">
        <v>658697.21615052805</v>
      </c>
      <c r="O721" s="2">
        <v>761402.39295008697</v>
      </c>
      <c r="P721" s="2">
        <v>874153.426956904</v>
      </c>
      <c r="Q721" s="2">
        <v>1001526.35006764</v>
      </c>
      <c r="R721" s="2">
        <v>1134425.43961456</v>
      </c>
      <c r="S721" s="2">
        <v>1268831.5659596601</v>
      </c>
      <c r="T721" s="2">
        <v>2561847.4999999902</v>
      </c>
      <c r="U721" s="2">
        <v>2956638.0695142299</v>
      </c>
      <c r="V721" s="2">
        <v>3398631.8592964802</v>
      </c>
      <c r="W721" s="2">
        <v>3879246.4656616398</v>
      </c>
      <c r="X721" s="2">
        <v>4419937.8978224397</v>
      </c>
      <c r="Y721" s="2">
        <v>4977794.1373534296</v>
      </c>
      <c r="Z721" s="2">
        <v>5535650.3768844102</v>
      </c>
      <c r="AA721" s="2">
        <v>38820568521.802399</v>
      </c>
      <c r="AB721" s="2">
        <v>45755140924.646301</v>
      </c>
      <c r="AC721" s="2">
        <v>53808879116.999901</v>
      </c>
      <c r="AD721" s="2">
        <v>63001485765.203598</v>
      </c>
      <c r="AE721" s="2">
        <v>73629335020.747101</v>
      </c>
      <c r="AF721" s="2">
        <v>85214402865.944397</v>
      </c>
      <c r="AG721" s="2">
        <v>97458693788.087494</v>
      </c>
      <c r="AH721" s="1">
        <f>(Table1[[#This Row],[2050_BUILDINGS]]/Table1[[#This Row],[2020_BUILDINGS]])-1</f>
        <v>1.2096075835094258</v>
      </c>
      <c r="AI721" s="1">
        <f>(Table1[[#This Row],[2050_DWELLINGS]]/Table1[[#This Row],[2020_DWELLINGS]])-1</f>
        <v>1.2356544435166068</v>
      </c>
      <c r="AJ721" s="1">
        <f>(Table1[[#This Row],[2050_OCCUPANTS]]/Table1[[#This Row],[2020_OCCUPANTS]])-1</f>
        <v>1.1608040201005059</v>
      </c>
      <c r="AK721" s="1">
        <f>(Table1[[#This Row],[2050_TOTAL_REPL_COST_USD]]/Table1[[#This Row],[2020_TOTAL_REPL_COST_USD]])-1</f>
        <v>1.5104911519611766</v>
      </c>
      <c r="AL721"/>
      <c r="AM721"/>
    </row>
    <row r="722" spans="1:39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468943.84350145899</v>
      </c>
      <c r="G722" s="2">
        <v>543042.13326975296</v>
      </c>
      <c r="H722" s="2">
        <v>626407.89118258702</v>
      </c>
      <c r="I722" s="2">
        <v>717699.32179433305</v>
      </c>
      <c r="J722" s="2">
        <v>820767.67210886697</v>
      </c>
      <c r="K722" s="2">
        <v>928007.53745508299</v>
      </c>
      <c r="L722" s="2">
        <v>1036181.87284088</v>
      </c>
      <c r="M722" s="2">
        <v>498468.48975394201</v>
      </c>
      <c r="N722" s="2">
        <v>578527.81028396694</v>
      </c>
      <c r="O722" s="2">
        <v>668732.83860626398</v>
      </c>
      <c r="P722" s="2">
        <v>767761.05249856296</v>
      </c>
      <c r="Q722" s="2">
        <v>879631.53940811194</v>
      </c>
      <c r="R722" s="2">
        <v>996355.60834169795</v>
      </c>
      <c r="S722" s="2">
        <v>1114403.2940714101</v>
      </c>
      <c r="T722" s="2">
        <v>2250047.5</v>
      </c>
      <c r="U722" s="2">
        <v>2596788.4882747</v>
      </c>
      <c r="V722" s="2">
        <v>2984987.6381909498</v>
      </c>
      <c r="W722" s="2">
        <v>3407107.1021775501</v>
      </c>
      <c r="X722" s="2">
        <v>3881991.4991624798</v>
      </c>
      <c r="Y722" s="2">
        <v>4371951.5912897801</v>
      </c>
      <c r="Z722" s="2">
        <v>4861911.68341708</v>
      </c>
      <c r="AA722" s="2">
        <v>34095754392.507801</v>
      </c>
      <c r="AB722" s="2">
        <v>40186326644.988899</v>
      </c>
      <c r="AC722" s="2">
        <v>47259852093.072601</v>
      </c>
      <c r="AD722" s="2">
        <v>55333635410.492599</v>
      </c>
      <c r="AE722" s="2">
        <v>64667979335.262703</v>
      </c>
      <c r="AF722" s="2">
        <v>74843039694.014206</v>
      </c>
      <c r="AG722" s="2">
        <v>85597089721.832306</v>
      </c>
      <c r="AH722" s="1">
        <f>(Table1[[#This Row],[2050_BUILDINGS]]/Table1[[#This Row],[2020_BUILDINGS]])-1</f>
        <v>1.2096075835094231</v>
      </c>
      <c r="AI722" s="1">
        <f>(Table1[[#This Row],[2050_DWELLINGS]]/Table1[[#This Row],[2020_DWELLINGS]])-1</f>
        <v>1.2356544435166015</v>
      </c>
      <c r="AJ722" s="1">
        <f>(Table1[[#This Row],[2050_OCCUPANTS]]/Table1[[#This Row],[2020_OCCUPANTS]])-1</f>
        <v>1.1608040201005001</v>
      </c>
      <c r="AK722" s="1">
        <f>(Table1[[#This Row],[2050_TOTAL_REPL_COST_USD]]/Table1[[#This Row],[2020_TOTAL_REPL_COST_USD]])-1</f>
        <v>1.5104911519611779</v>
      </c>
      <c r="AL722"/>
      <c r="AM722"/>
    </row>
    <row r="723" spans="1:39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28231.025059079999</v>
      </c>
      <c r="G723" s="2">
        <v>32691.837807285199</v>
      </c>
      <c r="H723" s="2">
        <v>37710.564107503997</v>
      </c>
      <c r="I723" s="2">
        <v>43206.426140867901</v>
      </c>
      <c r="J723" s="2">
        <v>49411.273951219002</v>
      </c>
      <c r="K723" s="2">
        <v>55867.252354338802</v>
      </c>
      <c r="L723" s="2">
        <v>62379.487060788197</v>
      </c>
      <c r="M723" s="2">
        <v>30008.446897035599</v>
      </c>
      <c r="N723" s="2">
        <v>34828.121396267998</v>
      </c>
      <c r="O723" s="2">
        <v>40258.580608627599</v>
      </c>
      <c r="P723" s="2">
        <v>46220.2069881852</v>
      </c>
      <c r="Q723" s="2">
        <v>52954.9547902536</v>
      </c>
      <c r="R723" s="2">
        <v>59981.894498977199</v>
      </c>
      <c r="S723" s="2">
        <v>67088.51764839</v>
      </c>
      <c r="T723" s="2">
        <v>135455.765625</v>
      </c>
      <c r="U723" s="2">
        <v>156330.02096419499</v>
      </c>
      <c r="V723" s="2">
        <v>179700.111180904</v>
      </c>
      <c r="W723" s="2">
        <v>205112.24811557701</v>
      </c>
      <c r="X723" s="2">
        <v>233700.90216708501</v>
      </c>
      <c r="Y723" s="2">
        <v>263197.13253768801</v>
      </c>
      <c r="Z723" s="2">
        <v>292693.36290829099</v>
      </c>
      <c r="AA723" s="2">
        <v>2052608451.9545</v>
      </c>
      <c r="AB723" s="2">
        <v>2419268768.0385799</v>
      </c>
      <c r="AC723" s="2">
        <v>2845104136.0644202</v>
      </c>
      <c r="AD723" s="2">
        <v>3331156319.7412</v>
      </c>
      <c r="AE723" s="2">
        <v>3893095880.1001701</v>
      </c>
      <c r="AF723" s="2">
        <v>4505647655.6405897</v>
      </c>
      <c r="AG723" s="2">
        <v>5153055357.0725098</v>
      </c>
      <c r="AH723" s="1">
        <f>(Table1[[#This Row],[2050_BUILDINGS]]/Table1[[#This Row],[2020_BUILDINGS]])-1</f>
        <v>1.20960758350944</v>
      </c>
      <c r="AI723" s="1">
        <f>(Table1[[#This Row],[2050_DWELLINGS]]/Table1[[#This Row],[2020_DWELLINGS]])-1</f>
        <v>1.2356544435166144</v>
      </c>
      <c r="AJ723" s="1">
        <f>(Table1[[#This Row],[2050_OCCUPANTS]]/Table1[[#This Row],[2020_OCCUPANTS]])-1</f>
        <v>1.1608040201004992</v>
      </c>
      <c r="AK723" s="1">
        <f>(Table1[[#This Row],[2050_TOTAL_REPL_COST_USD]]/Table1[[#This Row],[2020_TOTAL_REPL_COST_USD]])-1</f>
        <v>1.5104911519611814</v>
      </c>
      <c r="AL723"/>
      <c r="AM723"/>
    </row>
    <row r="724" spans="1:39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52821.045076499599</v>
      </c>
      <c r="G724" s="2">
        <v>61167.351693339602</v>
      </c>
      <c r="H724" s="2">
        <v>70557.530320424295</v>
      </c>
      <c r="I724" s="2">
        <v>80840.443377638003</v>
      </c>
      <c r="J724" s="2">
        <v>92449.888844017303</v>
      </c>
      <c r="K724" s="2">
        <v>104529.206740921</v>
      </c>
      <c r="L724" s="2">
        <v>116713.78176992699</v>
      </c>
      <c r="M724" s="2">
        <v>56146.651526358597</v>
      </c>
      <c r="N724" s="2">
        <v>65164.398612950201</v>
      </c>
      <c r="O724" s="2">
        <v>75324.9411452122</v>
      </c>
      <c r="P724" s="2">
        <v>86479.312446461903</v>
      </c>
      <c r="Q724" s="2">
        <v>99080.215760721607</v>
      </c>
      <c r="R724" s="2">
        <v>112227.81838328201</v>
      </c>
      <c r="S724" s="2">
        <v>125524.510973482</v>
      </c>
      <c r="T724" s="2">
        <v>253441.56249999901</v>
      </c>
      <c r="U724" s="2">
        <v>292497.88368927903</v>
      </c>
      <c r="V724" s="2">
        <v>336223.98241206002</v>
      </c>
      <c r="W724" s="2">
        <v>383770.80820770498</v>
      </c>
      <c r="X724" s="2">
        <v>437260.98722780502</v>
      </c>
      <c r="Y724" s="2">
        <v>492449.26716917899</v>
      </c>
      <c r="Z724" s="2">
        <v>547637.54711055197</v>
      </c>
      <c r="AA724" s="2">
        <v>3840488375.4024801</v>
      </c>
      <c r="AB724" s="2">
        <v>4526520180.59235</v>
      </c>
      <c r="AC724" s="2">
        <v>5323270178.9572001</v>
      </c>
      <c r="AD724" s="2">
        <v>6232687539.8144197</v>
      </c>
      <c r="AE724" s="2">
        <v>7284092325.3605499</v>
      </c>
      <c r="AF724" s="2">
        <v>8430193994.7047701</v>
      </c>
      <c r="AG724" s="2">
        <v>9641512085.65769</v>
      </c>
      <c r="AH724" s="1">
        <f>(Table1[[#This Row],[2050_BUILDINGS]]/Table1[[#This Row],[2020_BUILDINGS]])-1</f>
        <v>1.2096075835094307</v>
      </c>
      <c r="AI724" s="1">
        <f>(Table1[[#This Row],[2050_DWELLINGS]]/Table1[[#This Row],[2020_DWELLINGS]])-1</f>
        <v>1.2356544435166055</v>
      </c>
      <c r="AJ724" s="1">
        <f>(Table1[[#This Row],[2050_OCCUPANTS]]/Table1[[#This Row],[2020_OCCUPANTS]])-1</f>
        <v>1.1608040201005076</v>
      </c>
      <c r="AK724" s="1">
        <f>(Table1[[#This Row],[2050_TOTAL_REPL_COST_USD]]/Table1[[#This Row],[2020_TOTAL_REPL_COST_USD]])-1</f>
        <v>1.5104911519611792</v>
      </c>
      <c r="AL724"/>
      <c r="AM724"/>
    </row>
    <row r="725" spans="1:39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62195.282105673898</v>
      </c>
      <c r="G725" s="2">
        <v>72022.8213719458</v>
      </c>
      <c r="H725" s="2">
        <v>83079.490316840194</v>
      </c>
      <c r="I725" s="2">
        <v>95187.328727369197</v>
      </c>
      <c r="J725" s="2">
        <v>108857.121417501</v>
      </c>
      <c r="K725" s="2">
        <v>123080.17556484</v>
      </c>
      <c r="L725" s="2">
        <v>137427.16699920601</v>
      </c>
      <c r="M725" s="2">
        <v>66111.089356777593</v>
      </c>
      <c r="N725" s="2">
        <v>76729.230728193099</v>
      </c>
      <c r="O725" s="2">
        <v>88692.981317101498</v>
      </c>
      <c r="P725" s="2">
        <v>101826.937087721</v>
      </c>
      <c r="Q725" s="2">
        <v>116664.14326722101</v>
      </c>
      <c r="R725" s="2">
        <v>132145.07237301901</v>
      </c>
      <c r="S725" s="2">
        <v>147801.550686203</v>
      </c>
      <c r="T725" s="2">
        <v>298420.24999999901</v>
      </c>
      <c r="U725" s="2">
        <v>344407.960217755</v>
      </c>
      <c r="V725" s="2">
        <v>395894.20100502501</v>
      </c>
      <c r="W725" s="2">
        <v>451879.23953098798</v>
      </c>
      <c r="X725" s="2">
        <v>514862.407872696</v>
      </c>
      <c r="Y725" s="2">
        <v>579845.04187604599</v>
      </c>
      <c r="Z725" s="2">
        <v>644827.67587939696</v>
      </c>
      <c r="AA725" s="2">
        <v>4522066111.8268805</v>
      </c>
      <c r="AB725" s="2">
        <v>5329849100.5097599</v>
      </c>
      <c r="AC725" s="2">
        <v>6267999620.7092304</v>
      </c>
      <c r="AD725" s="2">
        <v>7338812764.0007801</v>
      </c>
      <c r="AE725" s="2">
        <v>8576812071.8446798</v>
      </c>
      <c r="AF725" s="2">
        <v>9926314273.9198399</v>
      </c>
      <c r="AG725" s="2">
        <v>11352606962.3248</v>
      </c>
      <c r="AH725" s="1">
        <f>(Table1[[#This Row],[2050_BUILDINGS]]/Table1[[#This Row],[2020_BUILDINGS]])-1</f>
        <v>1.20960758350944</v>
      </c>
      <c r="AI725" s="1">
        <f>(Table1[[#This Row],[2050_DWELLINGS]]/Table1[[#This Row],[2020_DWELLINGS]])-1</f>
        <v>1.2356544435166028</v>
      </c>
      <c r="AJ725" s="1">
        <f>(Table1[[#This Row],[2050_OCCUPANTS]]/Table1[[#This Row],[2020_OCCUPANTS]])-1</f>
        <v>1.1608040201005094</v>
      </c>
      <c r="AK725" s="1">
        <f>(Table1[[#This Row],[2050_TOTAL_REPL_COST_USD]]/Table1[[#This Row],[2020_TOTAL_REPL_COST_USD]])-1</f>
        <v>1.5104911519611623</v>
      </c>
      <c r="AL725"/>
      <c r="AM725"/>
    </row>
    <row r="726" spans="1:39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175963.580674292</v>
      </c>
      <c r="G726" s="2">
        <v>203767.763563474</v>
      </c>
      <c r="H726" s="2">
        <v>235049.413746654</v>
      </c>
      <c r="I726" s="2">
        <v>269305.04421911499</v>
      </c>
      <c r="J726" s="2">
        <v>307979.77303124702</v>
      </c>
      <c r="K726" s="2">
        <v>348219.79528305901</v>
      </c>
      <c r="L726" s="2">
        <v>388810.462279392</v>
      </c>
      <c r="M726" s="2">
        <v>187042.22589956599</v>
      </c>
      <c r="N726" s="2">
        <v>217083.189017083</v>
      </c>
      <c r="O726" s="2">
        <v>250931.16462947201</v>
      </c>
      <c r="P726" s="2">
        <v>288089.89769686601</v>
      </c>
      <c r="Q726" s="2">
        <v>330067.48567711998</v>
      </c>
      <c r="R726" s="2">
        <v>373866.30168687302</v>
      </c>
      <c r="S726" s="2">
        <v>418161.78345760301</v>
      </c>
      <c r="T726" s="2">
        <v>844293.87499999895</v>
      </c>
      <c r="U726" s="2">
        <v>974402.81386097195</v>
      </c>
      <c r="V726" s="2">
        <v>1120068.2562814001</v>
      </c>
      <c r="W726" s="2">
        <v>1278461.7470686701</v>
      </c>
      <c r="X726" s="2">
        <v>1456654.42420435</v>
      </c>
      <c r="Y726" s="2">
        <v>1640504.01172529</v>
      </c>
      <c r="Z726" s="2">
        <v>1824353.59924623</v>
      </c>
      <c r="AA726" s="2">
        <v>12793879505.6987</v>
      </c>
      <c r="AB726" s="2">
        <v>15079268079.946501</v>
      </c>
      <c r="AC726" s="2">
        <v>17733493917.6115</v>
      </c>
      <c r="AD726" s="2">
        <v>20763050317.1875</v>
      </c>
      <c r="AE726" s="2">
        <v>24265611664.370998</v>
      </c>
      <c r="AF726" s="2">
        <v>28083638234.3209</v>
      </c>
      <c r="AG726" s="2">
        <v>32118921298.314098</v>
      </c>
      <c r="AH726" s="1">
        <f>(Table1[[#This Row],[2050_BUILDINGS]]/Table1[[#This Row],[2020_BUILDINGS]])-1</f>
        <v>1.2096075835094471</v>
      </c>
      <c r="AI726" s="1">
        <f>(Table1[[#This Row],[2050_DWELLINGS]]/Table1[[#This Row],[2020_DWELLINGS]])-1</f>
        <v>1.2356544435166139</v>
      </c>
      <c r="AJ726" s="1">
        <f>(Table1[[#This Row],[2050_OCCUPANTS]]/Table1[[#This Row],[2020_OCCUPANTS]])-1</f>
        <v>1.1608040201005037</v>
      </c>
      <c r="AK726" s="1">
        <f>(Table1[[#This Row],[2050_TOTAL_REPL_COST_USD]]/Table1[[#This Row],[2020_TOTAL_REPL_COST_USD]])-1</f>
        <v>1.5104911519611828</v>
      </c>
      <c r="AL726"/>
      <c r="AM726"/>
    </row>
    <row r="727" spans="1:39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45592.981935628399</v>
      </c>
      <c r="G727" s="2">
        <v>52797.175004123797</v>
      </c>
      <c r="H727" s="2">
        <v>60902.396017773797</v>
      </c>
      <c r="I727" s="2">
        <v>69778.189152577994</v>
      </c>
      <c r="J727" s="2">
        <v>79798.991214799695</v>
      </c>
      <c r="K727" s="2">
        <v>90225.368085432507</v>
      </c>
      <c r="L727" s="2">
        <v>100742.598639773</v>
      </c>
      <c r="M727" s="2">
        <v>48463.510426191897</v>
      </c>
      <c r="N727" s="2">
        <v>56247.263652270303</v>
      </c>
      <c r="O727" s="2">
        <v>65017.431517345503</v>
      </c>
      <c r="P727" s="2">
        <v>74645.432033136603</v>
      </c>
      <c r="Q727" s="2">
        <v>85522.020263217797</v>
      </c>
      <c r="R727" s="2">
        <v>96870.497143958593</v>
      </c>
      <c r="S727" s="2">
        <v>108347.662432729</v>
      </c>
      <c r="T727" s="2">
        <v>218760.46874999901</v>
      </c>
      <c r="U727" s="2">
        <v>252472.29978015</v>
      </c>
      <c r="V727" s="2">
        <v>290214.89321607997</v>
      </c>
      <c r="W727" s="2">
        <v>331255.383165829</v>
      </c>
      <c r="X727" s="2">
        <v>377425.93435929599</v>
      </c>
      <c r="Y727" s="2">
        <v>425062.21733668301</v>
      </c>
      <c r="Z727" s="2">
        <v>472698.50031407003</v>
      </c>
      <c r="AA727" s="2">
        <v>3314953667.9958401</v>
      </c>
      <c r="AB727" s="2">
        <v>3907108474.02038</v>
      </c>
      <c r="AC727" s="2">
        <v>4594830729.9895802</v>
      </c>
      <c r="AD727" s="2">
        <v>5379802879.7351904</v>
      </c>
      <c r="AE727" s="2">
        <v>6287332810.7506104</v>
      </c>
      <c r="AF727" s="2">
        <v>7276601247.8125095</v>
      </c>
      <c r="AG727" s="2">
        <v>8322161852.6648102</v>
      </c>
      <c r="AH727" s="1">
        <f>(Table1[[#This Row],[2050_BUILDINGS]]/Table1[[#This Row],[2020_BUILDINGS]])-1</f>
        <v>1.2096075835094311</v>
      </c>
      <c r="AI727" s="1">
        <f>(Table1[[#This Row],[2050_DWELLINGS]]/Table1[[#This Row],[2020_DWELLINGS]])-1</f>
        <v>1.2356544435166001</v>
      </c>
      <c r="AJ727" s="1">
        <f>(Table1[[#This Row],[2050_OCCUPANTS]]/Table1[[#This Row],[2020_OCCUPANTS]])-1</f>
        <v>1.1608040201005108</v>
      </c>
      <c r="AK727" s="1">
        <f>(Table1[[#This Row],[2050_TOTAL_REPL_COST_USD]]/Table1[[#This Row],[2020_TOTAL_REPL_COST_USD]])-1</f>
        <v>1.5104911519611783</v>
      </c>
      <c r="AL727"/>
      <c r="AM727"/>
    </row>
    <row r="728" spans="1:39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161295.01429007199</v>
      </c>
      <c r="G728" s="2">
        <v>186781.40220766899</v>
      </c>
      <c r="H728" s="2">
        <v>215455.37095721599</v>
      </c>
      <c r="I728" s="2">
        <v>246855.40490400299</v>
      </c>
      <c r="J728" s="2">
        <v>282306.155067835</v>
      </c>
      <c r="K728" s="2">
        <v>319191.71365482901</v>
      </c>
      <c r="L728" s="2">
        <v>356398.68675760803</v>
      </c>
      <c r="M728" s="2">
        <v>171450.128394239</v>
      </c>
      <c r="N728" s="2">
        <v>198986.83546032399</v>
      </c>
      <c r="O728" s="2">
        <v>230013.19721750999</v>
      </c>
      <c r="P728" s="2">
        <v>264074.327129388</v>
      </c>
      <c r="Q728" s="2">
        <v>302552.60557309899</v>
      </c>
      <c r="R728" s="2">
        <v>342700.29196996603</v>
      </c>
      <c r="S728" s="2">
        <v>383303.24138607399</v>
      </c>
      <c r="T728" s="2">
        <v>773912.375</v>
      </c>
      <c r="U728" s="2">
        <v>893175.25355946401</v>
      </c>
      <c r="V728" s="2">
        <v>1026697.8241206</v>
      </c>
      <c r="W728" s="2">
        <v>1171887.4154103801</v>
      </c>
      <c r="X728" s="2">
        <v>1335225.7056113901</v>
      </c>
      <c r="Y728" s="2">
        <v>1503749.33835845</v>
      </c>
      <c r="Z728" s="2">
        <v>1672272.9711055199</v>
      </c>
      <c r="AA728" s="2">
        <v>11727364093.123501</v>
      </c>
      <c r="AB728" s="2">
        <v>13822239528.8762</v>
      </c>
      <c r="AC728" s="2">
        <v>16255205445.8843</v>
      </c>
      <c r="AD728" s="2">
        <v>19032213852.337898</v>
      </c>
      <c r="AE728" s="2">
        <v>22242796862.645802</v>
      </c>
      <c r="AF728" s="2">
        <v>25742547480.359299</v>
      </c>
      <c r="AG728" s="2">
        <v>29441443791.6138</v>
      </c>
      <c r="AH728" s="1">
        <f>(Table1[[#This Row],[2050_BUILDINGS]]/Table1[[#This Row],[2020_BUILDINGS]])-1</f>
        <v>1.2096075835094489</v>
      </c>
      <c r="AI728" s="1">
        <f>(Table1[[#This Row],[2050_DWELLINGS]]/Table1[[#This Row],[2020_DWELLINGS]])-1</f>
        <v>1.2356544435166117</v>
      </c>
      <c r="AJ728" s="1">
        <f>(Table1[[#This Row],[2050_OCCUPANTS]]/Table1[[#This Row],[2020_OCCUPANTS]])-1</f>
        <v>1.1608040201004926</v>
      </c>
      <c r="AK728" s="1">
        <f>(Table1[[#This Row],[2050_TOTAL_REPL_COST_USD]]/Table1[[#This Row],[2020_TOTAL_REPL_COST_USD]])-1</f>
        <v>1.5104911519611801</v>
      </c>
      <c r="AL728"/>
      <c r="AM728"/>
    </row>
    <row r="729" spans="1:39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164974.061597922</v>
      </c>
      <c r="G729" s="2">
        <v>191041.77949194601</v>
      </c>
      <c r="H729" s="2">
        <v>220369.785119184</v>
      </c>
      <c r="I729" s="2">
        <v>252486.035936448</v>
      </c>
      <c r="J729" s="2">
        <v>288745.39749800699</v>
      </c>
      <c r="K729" s="2">
        <v>326472.29464475298</v>
      </c>
      <c r="L729" s="2">
        <v>364527.93758912297</v>
      </c>
      <c r="M729" s="2">
        <v>175360.808064504</v>
      </c>
      <c r="N729" s="2">
        <v>203525.61171773099</v>
      </c>
      <c r="O729" s="2">
        <v>235259.66709581099</v>
      </c>
      <c r="P729" s="2">
        <v>270097.71195981099</v>
      </c>
      <c r="Q729" s="2">
        <v>309453.65799506003</v>
      </c>
      <c r="R729" s="2">
        <v>350517.09022700402</v>
      </c>
      <c r="S729" s="2">
        <v>392046.16976807301</v>
      </c>
      <c r="T729" s="2">
        <v>791564.875</v>
      </c>
      <c r="U729" s="2">
        <v>913548.07181741996</v>
      </c>
      <c r="V729" s="2">
        <v>1050116.2160803999</v>
      </c>
      <c r="W729" s="2">
        <v>1198617.49916247</v>
      </c>
      <c r="X729" s="2">
        <v>1365681.44262981</v>
      </c>
      <c r="Y729" s="2">
        <v>1538049.00335008</v>
      </c>
      <c r="Z729" s="2">
        <v>1710416.56407035</v>
      </c>
      <c r="AA729" s="2">
        <v>11994858581.3127</v>
      </c>
      <c r="AB729" s="2">
        <v>14137516931.2869</v>
      </c>
      <c r="AC729" s="2">
        <v>16625977413.619699</v>
      </c>
      <c r="AD729" s="2">
        <v>19466327798.414101</v>
      </c>
      <c r="AE729" s="2">
        <v>22750142376.558601</v>
      </c>
      <c r="AF729" s="2">
        <v>26329720310.3545</v>
      </c>
      <c r="AG729" s="2">
        <v>30112986337.410999</v>
      </c>
      <c r="AH729" s="1">
        <f>(Table1[[#This Row],[2050_BUILDINGS]]/Table1[[#This Row],[2020_BUILDINGS]])-1</f>
        <v>1.2096075835094462</v>
      </c>
      <c r="AI729" s="1">
        <f>(Table1[[#This Row],[2050_DWELLINGS]]/Table1[[#This Row],[2020_DWELLINGS]])-1</f>
        <v>1.235654443516617</v>
      </c>
      <c r="AJ729" s="1">
        <f>(Table1[[#This Row],[2050_OCCUPANTS]]/Table1[[#This Row],[2020_OCCUPANTS]])-1</f>
        <v>1.1608040201005001</v>
      </c>
      <c r="AK729" s="1">
        <f>(Table1[[#This Row],[2050_TOTAL_REPL_COST_USD]]/Table1[[#This Row],[2020_TOTAL_REPL_COST_USD]])-1</f>
        <v>1.5104911519611659</v>
      </c>
      <c r="AL729"/>
      <c r="AM729"/>
    </row>
    <row r="730" spans="1:39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555396.81800026598</v>
      </c>
      <c r="G730" s="2">
        <v>643155.629480312</v>
      </c>
      <c r="H730" s="2">
        <v>741890.42964156903</v>
      </c>
      <c r="I730" s="2">
        <v>850012.05395775998</v>
      </c>
      <c r="J730" s="2">
        <v>972081.75290893402</v>
      </c>
      <c r="K730" s="2">
        <v>1099092.0139486</v>
      </c>
      <c r="L730" s="2">
        <v>1227209.0209104</v>
      </c>
      <c r="M730" s="2">
        <v>590364.53280973004</v>
      </c>
      <c r="N730" s="2">
        <v>685183.33145656798</v>
      </c>
      <c r="O730" s="2">
        <v>792018.26786121202</v>
      </c>
      <c r="P730" s="2">
        <v>909303.00387003797</v>
      </c>
      <c r="Q730" s="2">
        <v>1041797.57292926</v>
      </c>
      <c r="R730" s="2">
        <v>1180040.51474017</v>
      </c>
      <c r="S730" s="2">
        <v>1319851.0910706799</v>
      </c>
      <c r="T730" s="2">
        <v>2664859</v>
      </c>
      <c r="U730" s="2">
        <v>3075524.0385259599</v>
      </c>
      <c r="V730" s="2">
        <v>3535290.3316582898</v>
      </c>
      <c r="W730" s="2">
        <v>4035230.3785594599</v>
      </c>
      <c r="X730" s="2">
        <v>4597662.9313232796</v>
      </c>
      <c r="Y730" s="2">
        <v>5177950.4857621398</v>
      </c>
      <c r="Z730" s="2">
        <v>5758238.0402009999</v>
      </c>
      <c r="AA730" s="2">
        <v>40381537702.943604</v>
      </c>
      <c r="AB730" s="2">
        <v>47594948211.9104</v>
      </c>
      <c r="AC730" s="2">
        <v>55972525997.292603</v>
      </c>
      <c r="AD730" s="2">
        <v>65534765966.660698</v>
      </c>
      <c r="AE730" s="2">
        <v>76589959431.251495</v>
      </c>
      <c r="AF730" s="2">
        <v>88640861100.021698</v>
      </c>
      <c r="AG730" s="2">
        <v>101377493105.826</v>
      </c>
      <c r="AH730" s="1">
        <f>(Table1[[#This Row],[2050_BUILDINGS]]/Table1[[#This Row],[2020_BUILDINGS]])-1</f>
        <v>1.20960758350944</v>
      </c>
      <c r="AI730" s="1">
        <f>(Table1[[#This Row],[2050_DWELLINGS]]/Table1[[#This Row],[2020_DWELLINGS]])-1</f>
        <v>1.235654443516609</v>
      </c>
      <c r="AJ730" s="1">
        <f>(Table1[[#This Row],[2050_OCCUPANTS]]/Table1[[#This Row],[2020_OCCUPANTS]])-1</f>
        <v>1.1608040201005005</v>
      </c>
      <c r="AK730" s="1">
        <f>(Table1[[#This Row],[2050_TOTAL_REPL_COST_USD]]/Table1[[#This Row],[2020_TOTAL_REPL_COST_USD]])-1</f>
        <v>1.5104911519611623</v>
      </c>
      <c r="AL730"/>
      <c r="AM730"/>
    </row>
    <row r="731" spans="1:39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456146.63617557002</v>
      </c>
      <c r="G731" s="2">
        <v>528222.82630485797</v>
      </c>
      <c r="H731" s="2">
        <v>609313.580712102</v>
      </c>
      <c r="I731" s="2">
        <v>698113.72077636397</v>
      </c>
      <c r="J731" s="2">
        <v>798369.39518952905</v>
      </c>
      <c r="K731" s="2">
        <v>902682.74639241199</v>
      </c>
      <c r="L731" s="2">
        <v>1007905.06648586</v>
      </c>
      <c r="M731" s="2">
        <v>484865.57184126897</v>
      </c>
      <c r="N731" s="2">
        <v>562740.11963700899</v>
      </c>
      <c r="O731" s="2">
        <v>650483.50470441405</v>
      </c>
      <c r="P731" s="2">
        <v>746809.29569074302</v>
      </c>
      <c r="Q731" s="2">
        <v>855626.90146224305</v>
      </c>
      <c r="R731" s="2">
        <v>969165.63780054299</v>
      </c>
      <c r="S731" s="2">
        <v>1083991.8701951499</v>
      </c>
      <c r="T731" s="2">
        <v>2188644.9999999902</v>
      </c>
      <c r="U731" s="2">
        <v>2525923.6264656601</v>
      </c>
      <c r="V731" s="2">
        <v>2903529.0452261302</v>
      </c>
      <c r="W731" s="2">
        <v>3314129.1122277998</v>
      </c>
      <c r="X731" s="2">
        <v>3776054.18760469</v>
      </c>
      <c r="Y731" s="2">
        <v>4252643.5510887699</v>
      </c>
      <c r="Z731" s="2">
        <v>4729232.9145728601</v>
      </c>
      <c r="AA731" s="2">
        <v>33165300898.0434</v>
      </c>
      <c r="AB731" s="2">
        <v>39089664942.5942</v>
      </c>
      <c r="AC731" s="2">
        <v>45970157956.328796</v>
      </c>
      <c r="AD731" s="2">
        <v>53823612378.404297</v>
      </c>
      <c r="AE731" s="2">
        <v>62903227435.076897</v>
      </c>
      <c r="AF731" s="2">
        <v>72800616258.592697</v>
      </c>
      <c r="AG731" s="2">
        <v>83261194456.667999</v>
      </c>
      <c r="AH731" s="1">
        <f>(Table1[[#This Row],[2050_BUILDINGS]]/Table1[[#This Row],[2020_BUILDINGS]])-1</f>
        <v>1.2096075835094378</v>
      </c>
      <c r="AI731" s="1">
        <f>(Table1[[#This Row],[2050_DWELLINGS]]/Table1[[#This Row],[2020_DWELLINGS]])-1</f>
        <v>1.2356544435165993</v>
      </c>
      <c r="AJ731" s="1">
        <f>(Table1[[#This Row],[2050_OCCUPANTS]]/Table1[[#This Row],[2020_OCCUPANTS]])-1</f>
        <v>1.1608040201005103</v>
      </c>
      <c r="AK731" s="1">
        <f>(Table1[[#This Row],[2050_TOTAL_REPL_COST_USD]]/Table1[[#This Row],[2020_TOTAL_REPL_COST_USD]])-1</f>
        <v>1.5104911519611761</v>
      </c>
      <c r="AL731"/>
      <c r="AM731"/>
    </row>
    <row r="732" spans="1:39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747810.83588950394</v>
      </c>
      <c r="G732" s="2">
        <v>865973.18043777696</v>
      </c>
      <c r="H732" s="2">
        <v>998914.08151427098</v>
      </c>
      <c r="I732" s="2">
        <v>1144493.8177265499</v>
      </c>
      <c r="J732" s="2">
        <v>1308853.85842346</v>
      </c>
      <c r="K732" s="2">
        <v>1479866.0903922999</v>
      </c>
      <c r="L732" s="2">
        <v>1652368.49401198</v>
      </c>
      <c r="M732" s="2">
        <v>794892.913411955</v>
      </c>
      <c r="N732" s="2">
        <v>922561.13688041596</v>
      </c>
      <c r="O732" s="2">
        <v>1066408.41959012</v>
      </c>
      <c r="P732" s="2">
        <v>1224325.7745862</v>
      </c>
      <c r="Q732" s="2">
        <v>1402722.3213934801</v>
      </c>
      <c r="R732" s="2">
        <v>1588858.7314717199</v>
      </c>
      <c r="S732" s="2">
        <v>1777105.8739893001</v>
      </c>
      <c r="T732" s="2">
        <v>3588084</v>
      </c>
      <c r="U732" s="2">
        <v>4141021.5678391899</v>
      </c>
      <c r="V732" s="2">
        <v>4760071.2361808997</v>
      </c>
      <c r="W732" s="2">
        <v>5433212.6231155703</v>
      </c>
      <c r="X732" s="2">
        <v>6190496.68341708</v>
      </c>
      <c r="Y732" s="2">
        <v>6971821.5075376797</v>
      </c>
      <c r="Z732" s="2">
        <v>7753146.3316582805</v>
      </c>
      <c r="AA732" s="2">
        <v>54371488070.2239</v>
      </c>
      <c r="AB732" s="2">
        <v>64083942962.830002</v>
      </c>
      <c r="AC732" s="2">
        <v>75363884156.899002</v>
      </c>
      <c r="AD732" s="2">
        <v>88238906902.286301</v>
      </c>
      <c r="AE732" s="2">
        <v>103124108253.353</v>
      </c>
      <c r="AF732" s="2">
        <v>119349975161.616</v>
      </c>
      <c r="AG732" s="2">
        <v>136499139719.259</v>
      </c>
      <c r="AH732" s="1">
        <f>(Table1[[#This Row],[2050_BUILDINGS]]/Table1[[#This Row],[2020_BUILDINGS]])-1</f>
        <v>1.2096075835094382</v>
      </c>
      <c r="AI732" s="1">
        <f>(Table1[[#This Row],[2050_DWELLINGS]]/Table1[[#This Row],[2020_DWELLINGS]])-1</f>
        <v>1.2356544435166086</v>
      </c>
      <c r="AJ732" s="1">
        <f>(Table1[[#This Row],[2050_OCCUPANTS]]/Table1[[#This Row],[2020_OCCUPANTS]])-1</f>
        <v>1.1608040201004997</v>
      </c>
      <c r="AK732" s="1">
        <f>(Table1[[#This Row],[2050_TOTAL_REPL_COST_USD]]/Table1[[#This Row],[2020_TOTAL_REPL_COST_USD]])-1</f>
        <v>1.5104911519611623</v>
      </c>
      <c r="AL732"/>
      <c r="AM732"/>
    </row>
    <row r="733" spans="1:39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418557.72490211902</v>
      </c>
      <c r="G733" s="2">
        <v>484694.45324251102</v>
      </c>
      <c r="H733" s="2">
        <v>559102.89777224103</v>
      </c>
      <c r="I733" s="2">
        <v>640585.43353729998</v>
      </c>
      <c r="J733" s="2">
        <v>732579.50663345796</v>
      </c>
      <c r="K733" s="2">
        <v>828296.88234943105</v>
      </c>
      <c r="L733" s="2">
        <v>924848.32308017998</v>
      </c>
      <c r="M733" s="2">
        <v>444910.06737389101</v>
      </c>
      <c r="N733" s="2">
        <v>516367.33783948002</v>
      </c>
      <c r="O733" s="2">
        <v>596880.20084542001</v>
      </c>
      <c r="P733" s="2">
        <v>685268.23383119097</v>
      </c>
      <c r="Q733" s="2">
        <v>785118.68955938797</v>
      </c>
      <c r="R733" s="2">
        <v>889301.22956112796</v>
      </c>
      <c r="S733" s="2">
        <v>994665.16908971604</v>
      </c>
      <c r="T733" s="2">
        <v>2008288.99999999</v>
      </c>
      <c r="U733" s="2">
        <v>2317774.0720267999</v>
      </c>
      <c r="V733" s="2">
        <v>2664262.7939698398</v>
      </c>
      <c r="W733" s="2">
        <v>3041027.2294807299</v>
      </c>
      <c r="X733" s="2">
        <v>3464887.2194304802</v>
      </c>
      <c r="Y733" s="2">
        <v>3902203.0820770501</v>
      </c>
      <c r="Z733" s="2">
        <v>4339518.9447236098</v>
      </c>
      <c r="AA733" s="2">
        <v>30432303537.225399</v>
      </c>
      <c r="AB733" s="2">
        <v>35868468444.127502</v>
      </c>
      <c r="AC733" s="2">
        <v>42181972202.873299</v>
      </c>
      <c r="AD733" s="2">
        <v>49388260170.019798</v>
      </c>
      <c r="AE733" s="2">
        <v>57719666607.587303</v>
      </c>
      <c r="AF733" s="2">
        <v>66801457899.911903</v>
      </c>
      <c r="AG733" s="2">
        <v>76400028764.001099</v>
      </c>
      <c r="AH733" s="1">
        <f>(Table1[[#This Row],[2050_BUILDINGS]]/Table1[[#This Row],[2020_BUILDINGS]])-1</f>
        <v>1.2096075835094395</v>
      </c>
      <c r="AI733" s="1">
        <f>(Table1[[#This Row],[2050_DWELLINGS]]/Table1[[#This Row],[2020_DWELLINGS]])-1</f>
        <v>1.2356544435166152</v>
      </c>
      <c r="AJ733" s="1">
        <f>(Table1[[#This Row],[2050_OCCUPANTS]]/Table1[[#This Row],[2020_OCCUPANTS]])-1</f>
        <v>1.160804020100509</v>
      </c>
      <c r="AK733" s="1">
        <f>(Table1[[#This Row],[2050_TOTAL_REPL_COST_USD]]/Table1[[#This Row],[2020_TOTAL_REPL_COST_USD]])-1</f>
        <v>1.5104911519611739</v>
      </c>
      <c r="AL733"/>
      <c r="AM733"/>
    </row>
    <row r="734" spans="1:39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400754.595622555</v>
      </c>
      <c r="G734" s="2">
        <v>464078.23354621499</v>
      </c>
      <c r="H734" s="2">
        <v>535321.75462897297</v>
      </c>
      <c r="I734" s="2">
        <v>613338.47425459395</v>
      </c>
      <c r="J734" s="2">
        <v>701419.62858508399</v>
      </c>
      <c r="K734" s="2">
        <v>793065.71684705</v>
      </c>
      <c r="L734" s="2">
        <v>885510.39361385698</v>
      </c>
      <c r="M734" s="2">
        <v>425986.05528191698</v>
      </c>
      <c r="N734" s="2">
        <v>494403.928913148</v>
      </c>
      <c r="O734" s="2">
        <v>571492.22029256297</v>
      </c>
      <c r="P734" s="2">
        <v>656120.71550279798</v>
      </c>
      <c r="Q734" s="2">
        <v>751724.08542611997</v>
      </c>
      <c r="R734" s="2">
        <v>851475.27673214895</v>
      </c>
      <c r="S734" s="2">
        <v>952357.61736713198</v>
      </c>
      <c r="T734" s="2">
        <v>1922867.5</v>
      </c>
      <c r="U734" s="2">
        <v>2219188.7897822401</v>
      </c>
      <c r="V734" s="2">
        <v>2550939.79899497</v>
      </c>
      <c r="W734" s="2">
        <v>2911678.7604690101</v>
      </c>
      <c r="X734" s="2">
        <v>3317510.0921272999</v>
      </c>
      <c r="Y734" s="2">
        <v>3736224.9581239498</v>
      </c>
      <c r="Z734" s="2">
        <v>4154939.8241205998</v>
      </c>
      <c r="AA734" s="2">
        <v>29137881759.9786</v>
      </c>
      <c r="AB734" s="2">
        <v>34342822295.988499</v>
      </c>
      <c r="AC734" s="2">
        <v>40387784544.3601</v>
      </c>
      <c r="AD734" s="2">
        <v>47287556901.658897</v>
      </c>
      <c r="AE734" s="2">
        <v>55264591416.158203</v>
      </c>
      <c r="AF734" s="2">
        <v>63960093566.3936</v>
      </c>
      <c r="AG734" s="2">
        <v>73150394345.317307</v>
      </c>
      <c r="AH734" s="1">
        <f>(Table1[[#This Row],[2050_BUILDINGS]]/Table1[[#This Row],[2020_BUILDINGS]])-1</f>
        <v>1.2096075835094409</v>
      </c>
      <c r="AI734" s="1">
        <f>(Table1[[#This Row],[2050_DWELLINGS]]/Table1[[#This Row],[2020_DWELLINGS]])-1</f>
        <v>1.2356544435166148</v>
      </c>
      <c r="AJ734" s="1">
        <f>(Table1[[#This Row],[2050_OCCUPANTS]]/Table1[[#This Row],[2020_OCCUPANTS]])-1</f>
        <v>1.160804020100501</v>
      </c>
      <c r="AK734" s="1">
        <f>(Table1[[#This Row],[2050_TOTAL_REPL_COST_USD]]/Table1[[#This Row],[2020_TOTAL_REPL_COST_USD]])-1</f>
        <v>1.5104911519611792</v>
      </c>
      <c r="AL734"/>
      <c r="AM734"/>
    </row>
    <row r="735" spans="1:39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482626.65863207099</v>
      </c>
      <c r="G735" s="2">
        <v>558886.98382197204</v>
      </c>
      <c r="H735" s="2">
        <v>644685.18278196303</v>
      </c>
      <c r="I735" s="2">
        <v>738640.30923997995</v>
      </c>
      <c r="J735" s="2">
        <v>844715.98165227601</v>
      </c>
      <c r="K735" s="2">
        <v>955084.88530979201</v>
      </c>
      <c r="L735" s="2">
        <v>1066415.52491724</v>
      </c>
      <c r="M735" s="2">
        <v>513012.773228937</v>
      </c>
      <c r="N735" s="2">
        <v>595408.05977594899</v>
      </c>
      <c r="O735" s="2">
        <v>688245.08496415999</v>
      </c>
      <c r="P735" s="2">
        <v>790162.73809780995</v>
      </c>
      <c r="Q735" s="2">
        <v>905297.37531483697</v>
      </c>
      <c r="R735" s="2">
        <v>1025427.21207893</v>
      </c>
      <c r="S735" s="2">
        <v>1146919.2860500501</v>
      </c>
      <c r="T735" s="2">
        <v>2315699.25</v>
      </c>
      <c r="U735" s="2">
        <v>2672557.42587939</v>
      </c>
      <c r="V735" s="2">
        <v>3072083.4271356701</v>
      </c>
      <c r="W735" s="2">
        <v>3506519.4673366798</v>
      </c>
      <c r="X735" s="2">
        <v>3995260.01256281</v>
      </c>
      <c r="Y735" s="2">
        <v>4499516.1306532603</v>
      </c>
      <c r="Z735" s="2">
        <v>5003772.2487437101</v>
      </c>
      <c r="AA735" s="2">
        <v>35090598253.998901</v>
      </c>
      <c r="AB735" s="2">
        <v>41358880855.651199</v>
      </c>
      <c r="AC735" s="2">
        <v>48638797201.854202</v>
      </c>
      <c r="AD735" s="2">
        <v>56948156881.066399</v>
      </c>
      <c r="AE735" s="2">
        <v>66554857728.862801</v>
      </c>
      <c r="AF735" s="2">
        <v>77026805383.952606</v>
      </c>
      <c r="AG735" s="2">
        <v>88094636433.688507</v>
      </c>
      <c r="AH735" s="1">
        <f>(Table1[[#This Row],[2050_BUILDINGS]]/Table1[[#This Row],[2020_BUILDINGS]])-1</f>
        <v>1.209607583509428</v>
      </c>
      <c r="AI735" s="1">
        <f>(Table1[[#This Row],[2050_DWELLINGS]]/Table1[[#This Row],[2020_DWELLINGS]])-1</f>
        <v>1.2356544435166064</v>
      </c>
      <c r="AJ735" s="1">
        <f>(Table1[[#This Row],[2050_OCCUPANTS]]/Table1[[#This Row],[2020_OCCUPANTS]])-1</f>
        <v>1.1608040201004988</v>
      </c>
      <c r="AK735" s="1">
        <f>(Table1[[#This Row],[2050_TOTAL_REPL_COST_USD]]/Table1[[#This Row],[2020_TOTAL_REPL_COST_USD]])-1</f>
        <v>1.5104911519611752</v>
      </c>
      <c r="AL735"/>
      <c r="AM735"/>
    </row>
    <row r="736" spans="1:39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627774.89648768597</v>
      </c>
      <c r="G736" s="2">
        <v>726970.24116238498</v>
      </c>
      <c r="H736" s="2">
        <v>838571.940959909</v>
      </c>
      <c r="I736" s="2">
        <v>960783.73496616306</v>
      </c>
      <c r="J736" s="2">
        <v>1098761.2856825499</v>
      </c>
      <c r="K736" s="2">
        <v>1242323.24155428</v>
      </c>
      <c r="L736" s="2">
        <v>1387136.17201604</v>
      </c>
      <c r="M736" s="2">
        <v>667299.52614610002</v>
      </c>
      <c r="N736" s="2">
        <v>774474.89981843601</v>
      </c>
      <c r="O736" s="2">
        <v>895232.32760525099</v>
      </c>
      <c r="P736" s="2">
        <v>1027801.34964723</v>
      </c>
      <c r="Q736" s="2">
        <v>1177562.3163661601</v>
      </c>
      <c r="R736" s="2">
        <v>1333820.7709931999</v>
      </c>
      <c r="S736" s="2">
        <v>1491851.1507850499</v>
      </c>
      <c r="T736" s="2">
        <v>3012137.5</v>
      </c>
      <c r="U736" s="2">
        <v>3476319.4932998298</v>
      </c>
      <c r="V736" s="2">
        <v>3996001.5075376802</v>
      </c>
      <c r="W736" s="2">
        <v>4561092.6298157396</v>
      </c>
      <c r="X736" s="2">
        <v>5196820.1423785603</v>
      </c>
      <c r="Y736" s="2">
        <v>5852729.48073701</v>
      </c>
      <c r="Z736" s="2">
        <v>6508638.81909547</v>
      </c>
      <c r="AA736" s="2">
        <v>45643969914.6185</v>
      </c>
      <c r="AB736" s="2">
        <v>53797416043.270302</v>
      </c>
      <c r="AC736" s="2">
        <v>63266741139.463699</v>
      </c>
      <c r="AD736" s="2">
        <v>74075110961.556503</v>
      </c>
      <c r="AE736" s="2">
        <v>86570992659.030502</v>
      </c>
      <c r="AF736" s="2">
        <v>100192341040.05701</v>
      </c>
      <c r="AG736" s="2">
        <v>114588782611.03101</v>
      </c>
      <c r="AH736" s="1">
        <f>(Table1[[#This Row],[2050_BUILDINGS]]/Table1[[#This Row],[2020_BUILDINGS]])-1</f>
        <v>1.2096075835094324</v>
      </c>
      <c r="AI736" s="1">
        <f>(Table1[[#This Row],[2050_DWELLINGS]]/Table1[[#This Row],[2020_DWELLINGS]])-1</f>
        <v>1.2356544435165997</v>
      </c>
      <c r="AJ736" s="1">
        <f>(Table1[[#This Row],[2050_OCCUPANTS]]/Table1[[#This Row],[2020_OCCUPANTS]])-1</f>
        <v>1.1608040201005001</v>
      </c>
      <c r="AK736" s="1">
        <f>(Table1[[#This Row],[2050_TOTAL_REPL_COST_USD]]/Table1[[#This Row],[2020_TOTAL_REPL_COST_USD]])-1</f>
        <v>1.5104911519611575</v>
      </c>
      <c r="AL736"/>
      <c r="AM736"/>
    </row>
    <row r="737" spans="1:39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746518.40183666104</v>
      </c>
      <c r="G737" s="2">
        <v>864476.52757647599</v>
      </c>
      <c r="H737" s="2">
        <v>997187.668211799</v>
      </c>
      <c r="I737" s="2">
        <v>1142515.80040946</v>
      </c>
      <c r="J737" s="2">
        <v>1306591.77927773</v>
      </c>
      <c r="K737" s="2">
        <v>1477308.45250171</v>
      </c>
      <c r="L737" s="2">
        <v>1649512.72192763</v>
      </c>
      <c r="M737" s="2">
        <v>793519.10787136701</v>
      </c>
      <c r="N737" s="2">
        <v>920966.68361508497</v>
      </c>
      <c r="O737" s="2">
        <v>1064565.3564923899</v>
      </c>
      <c r="P737" s="2">
        <v>1222209.78448963</v>
      </c>
      <c r="Q737" s="2">
        <v>1400298.01031394</v>
      </c>
      <c r="R737" s="2">
        <v>1586112.7226802399</v>
      </c>
      <c r="S737" s="2">
        <v>1774034.5195279601</v>
      </c>
      <c r="T737" s="2">
        <v>3581882.75</v>
      </c>
      <c r="U737" s="2">
        <v>4133864.6813232801</v>
      </c>
      <c r="V737" s="2">
        <v>4751844.4522612998</v>
      </c>
      <c r="W737" s="2">
        <v>5423822.4556113901</v>
      </c>
      <c r="X737" s="2">
        <v>6179797.7093802299</v>
      </c>
      <c r="Y737" s="2">
        <v>6959772.1775544398</v>
      </c>
      <c r="Z737" s="2">
        <v>7739746.6457286403</v>
      </c>
      <c r="AA737" s="2">
        <v>54277518366.505898</v>
      </c>
      <c r="AB737" s="2">
        <v>63973187319.623703</v>
      </c>
      <c r="AC737" s="2">
        <v>75233633503.171906</v>
      </c>
      <c r="AD737" s="2">
        <v>88086404474.408997</v>
      </c>
      <c r="AE737" s="2">
        <v>102945879879.573</v>
      </c>
      <c r="AF737" s="2">
        <v>119143703782.944</v>
      </c>
      <c r="AG737" s="2">
        <v>136263229609.52299</v>
      </c>
      <c r="AH737" s="1">
        <f>(Table1[[#This Row],[2050_BUILDINGS]]/Table1[[#This Row],[2020_BUILDINGS]])-1</f>
        <v>1.2096075835094351</v>
      </c>
      <c r="AI737" s="1">
        <f>(Table1[[#This Row],[2050_DWELLINGS]]/Table1[[#This Row],[2020_DWELLINGS]])-1</f>
        <v>1.235654443516613</v>
      </c>
      <c r="AJ737" s="1">
        <f>(Table1[[#This Row],[2050_OCCUPANTS]]/Table1[[#This Row],[2020_OCCUPANTS]])-1</f>
        <v>1.1608040201005019</v>
      </c>
      <c r="AK737" s="1">
        <f>(Table1[[#This Row],[2050_TOTAL_REPL_COST_USD]]/Table1[[#This Row],[2020_TOTAL_REPL_COST_USD]])-1</f>
        <v>1.5104911519611708</v>
      </c>
      <c r="AL737"/>
      <c r="AM737"/>
    </row>
    <row r="738" spans="1:39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370111.42971690302</v>
      </c>
      <c r="G738" s="2">
        <v>428593.11008389399</v>
      </c>
      <c r="H738" s="2">
        <v>494389.09030227299</v>
      </c>
      <c r="I738" s="2">
        <v>566440.36546633102</v>
      </c>
      <c r="J738" s="2">
        <v>647786.51175251498</v>
      </c>
      <c r="K738" s="2">
        <v>732425.00404954096</v>
      </c>
      <c r="L738" s="2">
        <v>817801.02184599102</v>
      </c>
      <c r="M738" s="2">
        <v>393413.59944963898</v>
      </c>
      <c r="N738" s="2">
        <v>456599.991581982</v>
      </c>
      <c r="O738" s="2">
        <v>527793.82952798496</v>
      </c>
      <c r="P738" s="2">
        <v>605951.31967078196</v>
      </c>
      <c r="Q738" s="2">
        <v>694244.505362408</v>
      </c>
      <c r="R738" s="2">
        <v>786368.35480420105</v>
      </c>
      <c r="S738" s="2">
        <v>879536.86174945103</v>
      </c>
      <c r="T738" s="2">
        <v>1775838</v>
      </c>
      <c r="U738" s="2">
        <v>2049501.47738693</v>
      </c>
      <c r="V738" s="2">
        <v>2355885.5879396899</v>
      </c>
      <c r="W738" s="2">
        <v>2689041.1256281398</v>
      </c>
      <c r="X738" s="2">
        <v>3063841.1055276301</v>
      </c>
      <c r="Y738" s="2">
        <v>3450539.49748743</v>
      </c>
      <c r="Z738" s="2">
        <v>3837237.8894472299</v>
      </c>
      <c r="AA738" s="2">
        <v>26909892475.106499</v>
      </c>
      <c r="AB738" s="2">
        <v>31716844171.7714</v>
      </c>
      <c r="AC738" s="2">
        <v>37299586440.400803</v>
      </c>
      <c r="AD738" s="2">
        <v>43671776902.531303</v>
      </c>
      <c r="AE738" s="2">
        <v>51038858107.117401</v>
      </c>
      <c r="AF738" s="2">
        <v>59069470277.467003</v>
      </c>
      <c r="AG738" s="2">
        <v>67557046958.981697</v>
      </c>
      <c r="AH738" s="1">
        <f>(Table1[[#This Row],[2050_BUILDINGS]]/Table1[[#This Row],[2020_BUILDINGS]])-1</f>
        <v>1.2096075835094426</v>
      </c>
      <c r="AI738" s="1">
        <f>(Table1[[#This Row],[2050_DWELLINGS]]/Table1[[#This Row],[2020_DWELLINGS]])-1</f>
        <v>1.2356544435166148</v>
      </c>
      <c r="AJ738" s="1">
        <f>(Table1[[#This Row],[2050_OCCUPANTS]]/Table1[[#This Row],[2020_OCCUPANTS]])-1</f>
        <v>1.1608040201004988</v>
      </c>
      <c r="AK738" s="1">
        <f>(Table1[[#This Row],[2050_TOTAL_REPL_COST_USD]]/Table1[[#This Row],[2020_TOTAL_REPL_COST_USD]])-1</f>
        <v>1.5104911519611837</v>
      </c>
      <c r="AL738"/>
      <c r="AM738"/>
    </row>
    <row r="739" spans="1:39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311330.42960404098</v>
      </c>
      <c r="G739" s="2">
        <v>360524.06484667101</v>
      </c>
      <c r="H739" s="2">
        <v>415870.344758305</v>
      </c>
      <c r="I739" s="2">
        <v>476478.455314369</v>
      </c>
      <c r="J739" s="2">
        <v>544905.22800085996</v>
      </c>
      <c r="K739" s="2">
        <v>616101.45716899796</v>
      </c>
      <c r="L739" s="2">
        <v>687918.07823034097</v>
      </c>
      <c r="M739" s="2">
        <v>330931.75485667703</v>
      </c>
      <c r="N739" s="2">
        <v>384082.900777078</v>
      </c>
      <c r="O739" s="2">
        <v>443969.752068981</v>
      </c>
      <c r="P739" s="2">
        <v>509714.29014375102</v>
      </c>
      <c r="Q739" s="2">
        <v>583984.77526092005</v>
      </c>
      <c r="R739" s="2">
        <v>661477.53911700903</v>
      </c>
      <c r="S739" s="2">
        <v>739849.04824608006</v>
      </c>
      <c r="T739" s="2">
        <v>1493799.875</v>
      </c>
      <c r="U739" s="2">
        <v>1724000.19074539</v>
      </c>
      <c r="V739" s="2">
        <v>1981724.4572864301</v>
      </c>
      <c r="W739" s="2">
        <v>2261968.3199329898</v>
      </c>
      <c r="X739" s="2">
        <v>2577242.6654103799</v>
      </c>
      <c r="Y739" s="2">
        <v>2902525.7202679999</v>
      </c>
      <c r="Z739" s="2">
        <v>3227808.77512562</v>
      </c>
      <c r="AA739" s="2">
        <v>22636070416.0951</v>
      </c>
      <c r="AB739" s="2">
        <v>26679583306.1273</v>
      </c>
      <c r="AC739" s="2">
        <v>31375675913.130798</v>
      </c>
      <c r="AD739" s="2">
        <v>36735836758.774803</v>
      </c>
      <c r="AE739" s="2">
        <v>42932880060.317802</v>
      </c>
      <c r="AF739" s="2">
        <v>49688072513.819603</v>
      </c>
      <c r="AG739" s="2">
        <v>56827654494.777</v>
      </c>
      <c r="AH739" s="1">
        <f>(Table1[[#This Row],[2050_BUILDINGS]]/Table1[[#This Row],[2020_BUILDINGS]])-1</f>
        <v>1.2096075835094404</v>
      </c>
      <c r="AI739" s="1">
        <f>(Table1[[#This Row],[2050_DWELLINGS]]/Table1[[#This Row],[2020_DWELLINGS]])-1</f>
        <v>1.2356544435166117</v>
      </c>
      <c r="AJ739" s="1">
        <f>(Table1[[#This Row],[2050_OCCUPANTS]]/Table1[[#This Row],[2020_OCCUPANTS]])-1</f>
        <v>1.160804020100497</v>
      </c>
      <c r="AK739" s="1">
        <f>(Table1[[#This Row],[2050_TOTAL_REPL_COST_USD]]/Table1[[#This Row],[2020_TOTAL_REPL_COST_USD]])-1</f>
        <v>1.510491151961181</v>
      </c>
      <c r="AL739"/>
      <c r="AM739"/>
    </row>
    <row r="740" spans="1:39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228802.64062979899</v>
      </c>
      <c r="G740" s="2">
        <v>264955.97668502602</v>
      </c>
      <c r="H740" s="2">
        <v>305631.00806221401</v>
      </c>
      <c r="I740" s="2">
        <v>350173.05863031</v>
      </c>
      <c r="J740" s="2">
        <v>400461.19236769102</v>
      </c>
      <c r="K740" s="2">
        <v>452784.65222759597</v>
      </c>
      <c r="L740" s="2">
        <v>505564.04986258899</v>
      </c>
      <c r="M740" s="2">
        <v>243208.02651948101</v>
      </c>
      <c r="N740" s="2">
        <v>282269.81227089098</v>
      </c>
      <c r="O740" s="2">
        <v>326281.79571888997</v>
      </c>
      <c r="P740" s="2">
        <v>374598.704341106</v>
      </c>
      <c r="Q740" s="2">
        <v>429181.49323609797</v>
      </c>
      <c r="R740" s="2">
        <v>486132.39592339698</v>
      </c>
      <c r="S740" s="2">
        <v>543729.10518718394</v>
      </c>
      <c r="T740" s="2">
        <v>1097821.875</v>
      </c>
      <c r="U740" s="2">
        <v>1267000.4554020099</v>
      </c>
      <c r="V740" s="2">
        <v>1456406.9095477301</v>
      </c>
      <c r="W740" s="2">
        <v>1662363.4422110501</v>
      </c>
      <c r="X740" s="2">
        <v>1894064.5414572801</v>
      </c>
      <c r="Y740" s="2">
        <v>2133121.2311557699</v>
      </c>
      <c r="Z740" s="2">
        <v>2372177.92085427</v>
      </c>
      <c r="AA740" s="2">
        <v>16635677698.6807</v>
      </c>
      <c r="AB740" s="2">
        <v>19607332052.662899</v>
      </c>
      <c r="AC740" s="2">
        <v>23058579624.225498</v>
      </c>
      <c r="AD740" s="2">
        <v>26997863545.9533</v>
      </c>
      <c r="AE740" s="2">
        <v>31552188265.491901</v>
      </c>
      <c r="AF740" s="2">
        <v>36516707388.436096</v>
      </c>
      <c r="AG740" s="2">
        <v>41763721669.415901</v>
      </c>
      <c r="AH740" s="1">
        <f>(Table1[[#This Row],[2050_BUILDINGS]]/Table1[[#This Row],[2020_BUILDINGS]])-1</f>
        <v>1.20960758350944</v>
      </c>
      <c r="AI740" s="1">
        <f>(Table1[[#This Row],[2050_DWELLINGS]]/Table1[[#This Row],[2020_DWELLINGS]])-1</f>
        <v>1.235654443516613</v>
      </c>
      <c r="AJ740" s="1">
        <f>(Table1[[#This Row],[2050_OCCUPANTS]]/Table1[[#This Row],[2020_OCCUPANTS]])-1</f>
        <v>1.1608040201005014</v>
      </c>
      <c r="AK740" s="1">
        <f>(Table1[[#This Row],[2050_TOTAL_REPL_COST_USD]]/Table1[[#This Row],[2020_TOTAL_REPL_COST_USD]])-1</f>
        <v>1.5104911519611846</v>
      </c>
      <c r="AL740"/>
      <c r="AM740"/>
    </row>
    <row r="741" spans="1:39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2031246.87656017</v>
      </c>
      <c r="G741" s="2">
        <v>2330470.2821231801</v>
      </c>
      <c r="H741" s="2">
        <v>2654627.6828354499</v>
      </c>
      <c r="I741" s="2">
        <v>2999355.7028408502</v>
      </c>
      <c r="J741" s="2">
        <v>3351965.4398824698</v>
      </c>
      <c r="K741" s="2">
        <v>3703059.24708489</v>
      </c>
      <c r="L741" s="2">
        <v>4053160.8660523002</v>
      </c>
      <c r="M741" s="2">
        <v>2137699.7553747501</v>
      </c>
      <c r="N741" s="2">
        <v>2456378.6377656502</v>
      </c>
      <c r="O741" s="2">
        <v>2802573.4300390198</v>
      </c>
      <c r="P741" s="2">
        <v>3171550.4659219198</v>
      </c>
      <c r="Q741" s="2">
        <v>3550117.3900999902</v>
      </c>
      <c r="R741" s="2">
        <v>3927985.3559632599</v>
      </c>
      <c r="S741" s="2">
        <v>4305827.1631992096</v>
      </c>
      <c r="T741" s="2">
        <v>9412226</v>
      </c>
      <c r="U741" s="2">
        <v>10771540.9146608</v>
      </c>
      <c r="V741" s="2">
        <v>12233834.2319474</v>
      </c>
      <c r="W741" s="2">
        <v>13778510.2713347</v>
      </c>
      <c r="X741" s="2">
        <v>15343781.991247199</v>
      </c>
      <c r="Y741" s="2">
        <v>16888458.0306345</v>
      </c>
      <c r="Z741" s="2">
        <v>18412538.389496699</v>
      </c>
      <c r="AA741" s="2">
        <v>130655608386.136</v>
      </c>
      <c r="AB741" s="2">
        <v>151991553236.52499</v>
      </c>
      <c r="AC741" s="2">
        <v>176159968188.203</v>
      </c>
      <c r="AD741" s="2">
        <v>203018805843.05399</v>
      </c>
      <c r="AE741" s="2">
        <v>232124767062.215</v>
      </c>
      <c r="AF741" s="2">
        <v>262733258706.17099</v>
      </c>
      <c r="AG741" s="2">
        <v>295185974308.76599</v>
      </c>
      <c r="AH741" s="1">
        <f>(Table1[[#This Row],[2050_BUILDINGS]]/Table1[[#This Row],[2020_BUILDINGS]])-1</f>
        <v>0.99540534083978782</v>
      </c>
      <c r="AI741" s="1">
        <f>(Table1[[#This Row],[2050_DWELLINGS]]/Table1[[#This Row],[2020_DWELLINGS]])-1</f>
        <v>1.0142338288495409</v>
      </c>
      <c r="AJ741" s="1">
        <f>(Table1[[#This Row],[2050_OCCUPANTS]]/Table1[[#This Row],[2020_OCCUPANTS]])-1</f>
        <v>0.9562363238512015</v>
      </c>
      <c r="AK741" s="1">
        <f>(Table1[[#This Row],[2050_TOTAL_REPL_COST_USD]]/Table1[[#This Row],[2020_TOTAL_REPL_COST_USD]])-1</f>
        <v>1.2592675351247187</v>
      </c>
      <c r="AL741"/>
      <c r="AM741"/>
    </row>
    <row r="742" spans="1:39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2575519.48647903</v>
      </c>
      <c r="G742" s="2">
        <v>2954919.8049391801</v>
      </c>
      <c r="H742" s="2">
        <v>3365935.1826635599</v>
      </c>
      <c r="I742" s="2">
        <v>3803033.0772152902</v>
      </c>
      <c r="J742" s="2">
        <v>4250124.59491935</v>
      </c>
      <c r="K742" s="2">
        <v>4695293.9893768402</v>
      </c>
      <c r="L742" s="2">
        <v>5139205.3387571797</v>
      </c>
      <c r="M742" s="2">
        <v>2710496.4146616999</v>
      </c>
      <c r="N742" s="2">
        <v>3114565.3050552802</v>
      </c>
      <c r="O742" s="2">
        <v>3553522.9935109299</v>
      </c>
      <c r="P742" s="2">
        <v>4021367.4278560998</v>
      </c>
      <c r="Q742" s="2">
        <v>4501371.36110924</v>
      </c>
      <c r="R742" s="2">
        <v>4980489.0501639098</v>
      </c>
      <c r="S742" s="2">
        <v>5459573.5713869696</v>
      </c>
      <c r="T742" s="2">
        <v>11934232</v>
      </c>
      <c r="U742" s="2">
        <v>13657775.3522975</v>
      </c>
      <c r="V742" s="2">
        <v>15511890.170678301</v>
      </c>
      <c r="W742" s="2">
        <v>17470462.161925599</v>
      </c>
      <c r="X742" s="2">
        <v>19455148.4463895</v>
      </c>
      <c r="Y742" s="2">
        <v>21413720.4376367</v>
      </c>
      <c r="Z742" s="2">
        <v>23346178.135667399</v>
      </c>
      <c r="AA742" s="2">
        <v>165664779254.26999</v>
      </c>
      <c r="AB742" s="2">
        <v>192717690625.474</v>
      </c>
      <c r="AC742" s="2">
        <v>223362032474.638</v>
      </c>
      <c r="AD742" s="2">
        <v>257417695802.668</v>
      </c>
      <c r="AE742" s="2">
        <v>294322599464.40198</v>
      </c>
      <c r="AF742" s="2">
        <v>333132636585.16803</v>
      </c>
      <c r="AG742" s="2">
        <v>374281057482.77399</v>
      </c>
      <c r="AH742" s="1">
        <f>(Table1[[#This Row],[2050_BUILDINGS]]/Table1[[#This Row],[2020_BUILDINGS]])-1</f>
        <v>0.99540534083977827</v>
      </c>
      <c r="AI742" s="1">
        <f>(Table1[[#This Row],[2050_DWELLINGS]]/Table1[[#This Row],[2020_DWELLINGS]])-1</f>
        <v>1.0142338288495338</v>
      </c>
      <c r="AJ742" s="1">
        <f>(Table1[[#This Row],[2050_OCCUPANTS]]/Table1[[#This Row],[2020_OCCUPANTS]])-1</f>
        <v>0.95623632385120372</v>
      </c>
      <c r="AK742" s="1">
        <f>(Table1[[#This Row],[2050_TOTAL_REPL_COST_USD]]/Table1[[#This Row],[2020_TOTAL_REPL_COST_USD]])-1</f>
        <v>1.2592675351247116</v>
      </c>
      <c r="AL742"/>
      <c r="AM742"/>
    </row>
    <row r="743" spans="1:39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2740642.1668264898</v>
      </c>
      <c r="G743" s="2">
        <v>3144366.7421357101</v>
      </c>
      <c r="H743" s="2">
        <v>3581733.29335737</v>
      </c>
      <c r="I743" s="2">
        <v>4046854.5735994698</v>
      </c>
      <c r="J743" s="2">
        <v>4522610.1919447603</v>
      </c>
      <c r="K743" s="2">
        <v>4996320.4551502401</v>
      </c>
      <c r="L743" s="2">
        <v>5468692.0170163196</v>
      </c>
      <c r="M743" s="2">
        <v>2884272.7869278602</v>
      </c>
      <c r="N743" s="2">
        <v>3314247.4949932299</v>
      </c>
      <c r="O743" s="2">
        <v>3781347.8049500701</v>
      </c>
      <c r="P743" s="2">
        <v>4279186.8587847399</v>
      </c>
      <c r="Q743" s="2">
        <v>4789964.9859246602</v>
      </c>
      <c r="R743" s="2">
        <v>5299800.0496425498</v>
      </c>
      <c r="S743" s="2">
        <v>5809599.8190602604</v>
      </c>
      <c r="T743" s="2">
        <v>12699363.999999899</v>
      </c>
      <c r="U743" s="2">
        <v>14533407.8161925</v>
      </c>
      <c r="V743" s="2">
        <v>16506394.345733</v>
      </c>
      <c r="W743" s="2">
        <v>18590535.045951799</v>
      </c>
      <c r="X743" s="2">
        <v>20702464.288840201</v>
      </c>
      <c r="Y743" s="2">
        <v>22786604.989059001</v>
      </c>
      <c r="Z743" s="2">
        <v>24842957.146608301</v>
      </c>
      <c r="AA743" s="2">
        <v>176285942298.55899</v>
      </c>
      <c r="AB743" s="2">
        <v>205073280165.18201</v>
      </c>
      <c r="AC743" s="2">
        <v>237682303660.19699</v>
      </c>
      <c r="AD743" s="2">
        <v>273921356568.17801</v>
      </c>
      <c r="AE743" s="2">
        <v>313192321384.79102</v>
      </c>
      <c r="AF743" s="2">
        <v>354490562297.99902</v>
      </c>
      <c r="AG743" s="2">
        <v>398277106334.00403</v>
      </c>
      <c r="AH743" s="1">
        <f>(Table1[[#This Row],[2050_BUILDINGS]]/Table1[[#This Row],[2020_BUILDINGS]])-1</f>
        <v>0.99540534083979249</v>
      </c>
      <c r="AI743" s="1">
        <f>(Table1[[#This Row],[2050_DWELLINGS]]/Table1[[#This Row],[2020_DWELLINGS]])-1</f>
        <v>1.014233828849548</v>
      </c>
      <c r="AJ743" s="1">
        <f>(Table1[[#This Row],[2050_OCCUPANTS]]/Table1[[#This Row],[2020_OCCUPANTS]])-1</f>
        <v>0.95623632385121793</v>
      </c>
      <c r="AK743" s="1">
        <f>(Table1[[#This Row],[2050_TOTAL_REPL_COST_USD]]/Table1[[#This Row],[2020_TOTAL_REPL_COST_USD]])-1</f>
        <v>1.2592675351247204</v>
      </c>
      <c r="AL743"/>
      <c r="AM743"/>
    </row>
    <row r="744" spans="1:39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2510190.09553807</v>
      </c>
      <c r="G744" s="2">
        <v>2879966.7276476198</v>
      </c>
      <c r="H744" s="2">
        <v>3280556.4866045602</v>
      </c>
      <c r="I744" s="2">
        <v>3706567.1657876899</v>
      </c>
      <c r="J744" s="2">
        <v>4142317.9746756</v>
      </c>
      <c r="K744" s="2">
        <v>4576195.4159725299</v>
      </c>
      <c r="L744" s="2">
        <v>5008846.7231598096</v>
      </c>
      <c r="M744" s="2">
        <v>2641743.26375482</v>
      </c>
      <c r="N744" s="2">
        <v>3035562.7366440301</v>
      </c>
      <c r="O744" s="2">
        <v>3463386.03509168</v>
      </c>
      <c r="P744" s="2">
        <v>3919363.35209942</v>
      </c>
      <c r="Q744" s="2">
        <v>4387191.7360028699</v>
      </c>
      <c r="R744" s="2">
        <v>4854156.3557527997</v>
      </c>
      <c r="S744" s="2">
        <v>5321088.6489903601</v>
      </c>
      <c r="T744" s="2">
        <v>11631513.999999899</v>
      </c>
      <c r="U744" s="2">
        <v>13311338.7789934</v>
      </c>
      <c r="V744" s="2">
        <v>15118423.0109409</v>
      </c>
      <c r="W744" s="2">
        <v>17027314.805251598</v>
      </c>
      <c r="X744" s="2">
        <v>18961658.4901531</v>
      </c>
      <c r="Y744" s="2">
        <v>20870550.2844638</v>
      </c>
      <c r="Z744" s="2">
        <v>22753990.188183799</v>
      </c>
      <c r="AA744" s="2">
        <v>161462605989.47198</v>
      </c>
      <c r="AB744" s="2">
        <v>187829306197.32199</v>
      </c>
      <c r="AC744" s="2">
        <v>217696338381.65701</v>
      </c>
      <c r="AD744" s="2">
        <v>250888162101.79901</v>
      </c>
      <c r="AE744" s="2">
        <v>286856953693.08899</v>
      </c>
      <c r="AF744" s="2">
        <v>324682554042.63098</v>
      </c>
      <c r="AG744" s="2">
        <v>364787223848.64697</v>
      </c>
      <c r="AH744" s="1">
        <f>(Table1[[#This Row],[2050_BUILDINGS]]/Table1[[#This Row],[2020_BUILDINGS]])-1</f>
        <v>0.99540534083979093</v>
      </c>
      <c r="AI744" s="1">
        <f>(Table1[[#This Row],[2050_DWELLINGS]]/Table1[[#This Row],[2020_DWELLINGS]])-1</f>
        <v>1.0142338288495432</v>
      </c>
      <c r="AJ744" s="1">
        <f>(Table1[[#This Row],[2050_OCCUPANTS]]/Table1[[#This Row],[2020_OCCUPANTS]])-1</f>
        <v>0.95623632385121971</v>
      </c>
      <c r="AK744" s="1">
        <f>(Table1[[#This Row],[2050_TOTAL_REPL_COST_USD]]/Table1[[#This Row],[2020_TOTAL_REPL_COST_USD]])-1</f>
        <v>1.2592675351247125</v>
      </c>
      <c r="AL744"/>
      <c r="AM744"/>
    </row>
    <row r="745" spans="1:39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2244276.3911242699</v>
      </c>
      <c r="G745" s="2">
        <v>2399810.2823171001</v>
      </c>
      <c r="H745" s="2">
        <v>2551153.4565776498</v>
      </c>
      <c r="I745" s="2">
        <v>2691240.4853802202</v>
      </c>
      <c r="J745" s="2">
        <v>2827330.4964374299</v>
      </c>
      <c r="K745" s="2">
        <v>2949298.5996806999</v>
      </c>
      <c r="L745" s="2">
        <v>3065159.75801021</v>
      </c>
      <c r="M745" s="2">
        <v>2440965.9896723502</v>
      </c>
      <c r="N745" s="2">
        <v>2599409.59000964</v>
      </c>
      <c r="O745" s="2">
        <v>2746900.6481745401</v>
      </c>
      <c r="P745" s="2">
        <v>2878247.6336093801</v>
      </c>
      <c r="Q745" s="2">
        <v>3002118.5471087699</v>
      </c>
      <c r="R745" s="2">
        <v>3109025.3035899401</v>
      </c>
      <c r="S745" s="2">
        <v>3204446.5070586302</v>
      </c>
      <c r="T745" s="2">
        <v>7293748</v>
      </c>
      <c r="U745" s="2">
        <v>7724239.0286677899</v>
      </c>
      <c r="V745" s="2">
        <v>8117830.8263069103</v>
      </c>
      <c r="W745" s="2">
        <v>8462223.6492411494</v>
      </c>
      <c r="X745" s="2">
        <v>8782016.9848229401</v>
      </c>
      <c r="Y745" s="2">
        <v>9052611.34569983</v>
      </c>
      <c r="Z745" s="2">
        <v>9286306.4755480606</v>
      </c>
      <c r="AA745" s="2">
        <v>370182828744.27399</v>
      </c>
      <c r="AB745" s="2">
        <v>402042756608.00201</v>
      </c>
      <c r="AC745" s="2">
        <v>433679578326.23199</v>
      </c>
      <c r="AD745" s="2">
        <v>463510164403.396</v>
      </c>
      <c r="AE745" s="2">
        <v>492951099510.21503</v>
      </c>
      <c r="AF745" s="2">
        <v>519801630983.28302</v>
      </c>
      <c r="AG745" s="2">
        <v>545912689864.16199</v>
      </c>
      <c r="AH745" s="1">
        <f>(Table1[[#This Row],[2050_BUILDINGS]]/Table1[[#This Row],[2020_BUILDINGS]])-1</f>
        <v>0.36576750088910326</v>
      </c>
      <c r="AI745" s="1">
        <f>(Table1[[#This Row],[2050_DWELLINGS]]/Table1[[#This Row],[2020_DWELLINGS]])-1</f>
        <v>0.31277802337949079</v>
      </c>
      <c r="AJ745" s="1">
        <f>(Table1[[#This Row],[2050_OCCUPANTS]]/Table1[[#This Row],[2020_OCCUPANTS]])-1</f>
        <v>0.27318718381112994</v>
      </c>
      <c r="AK745" s="1">
        <f>(Table1[[#This Row],[2050_TOTAL_REPL_COST_USD]]/Table1[[#This Row],[2020_TOTAL_REPL_COST_USD]])-1</f>
        <v>0.47471100082085105</v>
      </c>
      <c r="AL745"/>
      <c r="AM745"/>
    </row>
    <row r="746" spans="1:39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418269.96783533797</v>
      </c>
      <c r="G746" s="2">
        <v>447276.44485903101</v>
      </c>
      <c r="H746" s="2">
        <v>475501.16921953898</v>
      </c>
      <c r="I746" s="2">
        <v>501626.50821472902</v>
      </c>
      <c r="J746" s="2">
        <v>527006.28360826895</v>
      </c>
      <c r="K746" s="2">
        <v>549752.28193949396</v>
      </c>
      <c r="L746" s="2">
        <v>571359.19737894798</v>
      </c>
      <c r="M746" s="2">
        <v>454067.48841167201</v>
      </c>
      <c r="N746" s="2">
        <v>483541.101712492</v>
      </c>
      <c r="O746" s="2">
        <v>510977.32762775099</v>
      </c>
      <c r="P746" s="2">
        <v>535410.43978055299</v>
      </c>
      <c r="Q746" s="2">
        <v>558452.85610995104</v>
      </c>
      <c r="R746" s="2">
        <v>578339.60693524999</v>
      </c>
      <c r="S746" s="2">
        <v>596089.81991796405</v>
      </c>
      <c r="T746" s="2">
        <v>1356780</v>
      </c>
      <c r="U746" s="2">
        <v>1436859.7639123099</v>
      </c>
      <c r="V746" s="2">
        <v>1510075.5480607001</v>
      </c>
      <c r="W746" s="2">
        <v>1574139.3591905499</v>
      </c>
      <c r="X746" s="2">
        <v>1633627.18381113</v>
      </c>
      <c r="Y746" s="2">
        <v>1683963.03541315</v>
      </c>
      <c r="Z746" s="2">
        <v>1727434.90725126</v>
      </c>
      <c r="AA746" s="2">
        <v>68214920031.933197</v>
      </c>
      <c r="AB746" s="2">
        <v>74085324250.156204</v>
      </c>
      <c r="AC746" s="2">
        <v>79917451665.507996</v>
      </c>
      <c r="AD746" s="2">
        <v>85418994642.491394</v>
      </c>
      <c r="AE746" s="2">
        <v>90850654581.694794</v>
      </c>
      <c r="AF746" s="2">
        <v>95806363151.942902</v>
      </c>
      <c r="AG746" s="2">
        <v>100628098930.823</v>
      </c>
      <c r="AH746" s="1">
        <f>(Table1[[#This Row],[2050_BUILDINGS]]/Table1[[#This Row],[2020_BUILDINGS]])-1</f>
        <v>0.36600578888292845</v>
      </c>
      <c r="AI746" s="1">
        <f>(Table1[[#This Row],[2050_DWELLINGS]]/Table1[[#This Row],[2020_DWELLINGS]])-1</f>
        <v>0.31277802337948946</v>
      </c>
      <c r="AJ746" s="1">
        <f>(Table1[[#This Row],[2050_OCCUPANTS]]/Table1[[#This Row],[2020_OCCUPANTS]])-1</f>
        <v>0.27318718381112639</v>
      </c>
      <c r="AK746" s="1">
        <f>(Table1[[#This Row],[2050_TOTAL_REPL_COST_USD]]/Table1[[#This Row],[2020_TOTAL_REPL_COST_USD]])-1</f>
        <v>0.47516260201897675</v>
      </c>
      <c r="AL746"/>
      <c r="AM746"/>
    </row>
    <row r="747" spans="1:39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2085330.67528806</v>
      </c>
      <c r="G747" s="2">
        <v>2229590.1045755101</v>
      </c>
      <c r="H747" s="2">
        <v>2369965.3904053001</v>
      </c>
      <c r="I747" s="2">
        <v>2499902.6712994399</v>
      </c>
      <c r="J747" s="2">
        <v>2626134.5601530699</v>
      </c>
      <c r="K747" s="2">
        <v>2739269.5505202301</v>
      </c>
      <c r="L747" s="2">
        <v>2846742.5299482099</v>
      </c>
      <c r="M747" s="2">
        <v>2280276.5060957</v>
      </c>
      <c r="N747" s="2">
        <v>2428289.7192739998</v>
      </c>
      <c r="O747" s="2">
        <v>2566071.3992382302</v>
      </c>
      <c r="P747" s="2">
        <v>2688771.7753601298</v>
      </c>
      <c r="Q747" s="2">
        <v>2804488.2314829798</v>
      </c>
      <c r="R747" s="2">
        <v>2904357.28585666</v>
      </c>
      <c r="S747" s="2">
        <v>2993496.8844310101</v>
      </c>
      <c r="T747" s="2">
        <v>6813598.5</v>
      </c>
      <c r="U747" s="2">
        <v>7215750.1821247898</v>
      </c>
      <c r="V747" s="2">
        <v>7583431.7200674498</v>
      </c>
      <c r="W747" s="2">
        <v>7905153.0657672798</v>
      </c>
      <c r="X747" s="2">
        <v>8203894.3153456897</v>
      </c>
      <c r="Y747" s="2">
        <v>8456675.3726812899</v>
      </c>
      <c r="Z747" s="2">
        <v>8674986.2858347408</v>
      </c>
      <c r="AA747" s="2">
        <v>354784288304.53802</v>
      </c>
      <c r="AB747" s="2">
        <v>385323318330.513</v>
      </c>
      <c r="AC747" s="2">
        <v>415626806757.74701</v>
      </c>
      <c r="AD747" s="2">
        <v>444181896124.117</v>
      </c>
      <c r="AE747" s="2">
        <v>472348842807.03497</v>
      </c>
      <c r="AF747" s="2">
        <v>498022462483.88501</v>
      </c>
      <c r="AG747" s="2">
        <v>522969809444.26599</v>
      </c>
      <c r="AH747" s="1">
        <f>(Table1[[#This Row],[2050_BUILDINGS]]/Table1[[#This Row],[2020_BUILDINGS]])-1</f>
        <v>0.36512763356102806</v>
      </c>
      <c r="AI747" s="1">
        <f>(Table1[[#This Row],[2050_DWELLINGS]]/Table1[[#This Row],[2020_DWELLINGS]])-1</f>
        <v>0.31277802337949323</v>
      </c>
      <c r="AJ747" s="1">
        <f>(Table1[[#This Row],[2050_OCCUPANTS]]/Table1[[#This Row],[2020_OCCUPANTS]])-1</f>
        <v>0.27318718381113016</v>
      </c>
      <c r="AK747" s="1">
        <f>(Table1[[#This Row],[2050_TOTAL_REPL_COST_USD]]/Table1[[#This Row],[2020_TOTAL_REPL_COST_USD]])-1</f>
        <v>0.47405008249790836</v>
      </c>
      <c r="AL747"/>
      <c r="AM747"/>
    </row>
    <row r="748" spans="1:39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855681.34244275803</v>
      </c>
      <c r="G748" s="2">
        <v>914955.99365296005</v>
      </c>
      <c r="H748" s="2">
        <v>972633.52364127</v>
      </c>
      <c r="I748" s="2">
        <v>1026021.27085677</v>
      </c>
      <c r="J748" s="2">
        <v>1077885.72312938</v>
      </c>
      <c r="K748" s="2">
        <v>1124368.2443407199</v>
      </c>
      <c r="L748" s="2">
        <v>1168523.36540634</v>
      </c>
      <c r="M748" s="2">
        <v>930143.41828523995</v>
      </c>
      <c r="N748" s="2">
        <v>990519.21731180896</v>
      </c>
      <c r="O748" s="2">
        <v>1046721.4903416</v>
      </c>
      <c r="P748" s="2">
        <v>1096771.97630934</v>
      </c>
      <c r="Q748" s="2">
        <v>1143973.6642459701</v>
      </c>
      <c r="R748" s="2">
        <v>1184711.0675247901</v>
      </c>
      <c r="S748" s="2">
        <v>1221071.8381159401</v>
      </c>
      <c r="T748" s="2">
        <v>2779322.5</v>
      </c>
      <c r="U748" s="2">
        <v>2943363.4569983101</v>
      </c>
      <c r="V748" s="2">
        <v>3093343.76053963</v>
      </c>
      <c r="W748" s="2">
        <v>3224576.5261382801</v>
      </c>
      <c r="X748" s="2">
        <v>3346435.5227656001</v>
      </c>
      <c r="Y748" s="2">
        <v>3449546.9814502499</v>
      </c>
      <c r="Z748" s="2">
        <v>3538597.78667791</v>
      </c>
      <c r="AA748" s="2">
        <v>139221702020.85699</v>
      </c>
      <c r="AB748" s="2">
        <v>151331827904.185</v>
      </c>
      <c r="AC748" s="2">
        <v>163361502240.048</v>
      </c>
      <c r="AD748" s="2">
        <v>174708038699.647</v>
      </c>
      <c r="AE748" s="2">
        <v>185909406340.465</v>
      </c>
      <c r="AF748" s="2">
        <v>196128219254.315</v>
      </c>
      <c r="AG748" s="2">
        <v>206069458656.05899</v>
      </c>
      <c r="AH748" s="1">
        <f>(Table1[[#This Row],[2050_BUILDINGS]]/Table1[[#This Row],[2020_BUILDINGS]])-1</f>
        <v>0.36560575467322409</v>
      </c>
      <c r="AI748" s="1">
        <f>(Table1[[#This Row],[2050_DWELLINGS]]/Table1[[#This Row],[2020_DWELLINGS]])-1</f>
        <v>0.31277802337949057</v>
      </c>
      <c r="AJ748" s="1">
        <f>(Table1[[#This Row],[2050_OCCUPANTS]]/Table1[[#This Row],[2020_OCCUPANTS]])-1</f>
        <v>0.27318718381113016</v>
      </c>
      <c r="AK748" s="1">
        <f>(Table1[[#This Row],[2050_TOTAL_REPL_COST_USD]]/Table1[[#This Row],[2020_TOTAL_REPL_COST_USD]])-1</f>
        <v>0.48015327829555932</v>
      </c>
      <c r="AL748"/>
      <c r="AM748"/>
    </row>
    <row r="749" spans="1:39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4787935.5578391599</v>
      </c>
      <c r="G749" s="2">
        <v>5119633.1077715801</v>
      </c>
      <c r="H749" s="2">
        <v>5442391.7596664699</v>
      </c>
      <c r="I749" s="2">
        <v>5741143.85438726</v>
      </c>
      <c r="J749" s="2">
        <v>6031370.6653366899</v>
      </c>
      <c r="K749" s="2">
        <v>6291479.7851077402</v>
      </c>
      <c r="L749" s="2">
        <v>6538563.7000909904</v>
      </c>
      <c r="M749" s="2">
        <v>5196306.39709982</v>
      </c>
      <c r="N749" s="2">
        <v>5533599.7053620499</v>
      </c>
      <c r="O749" s="2">
        <v>5847577.3405687502</v>
      </c>
      <c r="P749" s="2">
        <v>6127187.6192627205</v>
      </c>
      <c r="Q749" s="2">
        <v>6390882.9034063304</v>
      </c>
      <c r="R749" s="2">
        <v>6618465.0429964196</v>
      </c>
      <c r="S749" s="2">
        <v>6821596.8408589</v>
      </c>
      <c r="T749" s="2">
        <v>15526865</v>
      </c>
      <c r="U749" s="2">
        <v>16443290.4215851</v>
      </c>
      <c r="V749" s="2">
        <v>17281165.092748702</v>
      </c>
      <c r="W749" s="2">
        <v>18014305.430016801</v>
      </c>
      <c r="X749" s="2">
        <v>18695078.6003372</v>
      </c>
      <c r="Y749" s="2">
        <v>19271117.436762199</v>
      </c>
      <c r="Z749" s="2">
        <v>19768605.522765599</v>
      </c>
      <c r="AA749" s="2">
        <v>767759032861.92896</v>
      </c>
      <c r="AB749" s="2">
        <v>835058626986.39697</v>
      </c>
      <c r="AC749" s="2">
        <v>901916015623.70203</v>
      </c>
      <c r="AD749" s="2">
        <v>964980845462.38794</v>
      </c>
      <c r="AE749" s="2">
        <v>1027242230016.52</v>
      </c>
      <c r="AF749" s="2">
        <v>1084045590053.52</v>
      </c>
      <c r="AG749" s="2">
        <v>1139310326083.72</v>
      </c>
      <c r="AH749" s="1">
        <f>(Table1[[#This Row],[2050_BUILDINGS]]/Table1[[#This Row],[2020_BUILDINGS]])-1</f>
        <v>0.36563318806277034</v>
      </c>
      <c r="AI749" s="1">
        <f>(Table1[[#This Row],[2050_DWELLINGS]]/Table1[[#This Row],[2020_DWELLINGS]])-1</f>
        <v>0.3127780233794899</v>
      </c>
      <c r="AJ749" s="1">
        <f>(Table1[[#This Row],[2050_OCCUPANTS]]/Table1[[#This Row],[2020_OCCUPANTS]])-1</f>
        <v>0.27318718381112994</v>
      </c>
      <c r="AK749" s="1">
        <f>(Table1[[#This Row],[2050_TOTAL_REPL_COST_USD]]/Table1[[#This Row],[2020_TOTAL_REPL_COST_USD]])-1</f>
        <v>0.48394258786742195</v>
      </c>
      <c r="AL749"/>
      <c r="AM749"/>
    </row>
    <row r="750" spans="1:39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3327520.5465703402</v>
      </c>
      <c r="G750" s="2">
        <v>3557690.7720077699</v>
      </c>
      <c r="H750" s="2">
        <v>3781665.5922934399</v>
      </c>
      <c r="I750" s="2">
        <v>3988987.7277958901</v>
      </c>
      <c r="J750" s="2">
        <v>4190399.0570854</v>
      </c>
      <c r="K750" s="2">
        <v>4370914.77990181</v>
      </c>
      <c r="L750" s="2">
        <v>4542398.0940451799</v>
      </c>
      <c r="M750" s="2">
        <v>3649080.7507718601</v>
      </c>
      <c r="N750" s="2">
        <v>3885943.3267028802</v>
      </c>
      <c r="O750" s="2">
        <v>4106432.5852741399</v>
      </c>
      <c r="P750" s="2">
        <v>4302787.5358347204</v>
      </c>
      <c r="Q750" s="2">
        <v>4487966.2593169902</v>
      </c>
      <c r="R750" s="2">
        <v>4647784.7036760803</v>
      </c>
      <c r="S750" s="2">
        <v>4790433.0151504297</v>
      </c>
      <c r="T750" s="2">
        <v>10903665</v>
      </c>
      <c r="U750" s="2">
        <v>11547220.269814501</v>
      </c>
      <c r="V750" s="2">
        <v>12135613.659359099</v>
      </c>
      <c r="W750" s="2">
        <v>12650457.875210799</v>
      </c>
      <c r="X750" s="2">
        <v>13128527.504215799</v>
      </c>
      <c r="Y750" s="2">
        <v>13533047.9595278</v>
      </c>
      <c r="Z750" s="2">
        <v>13882406.5345699</v>
      </c>
      <c r="AA750" s="2">
        <v>576029815831.51294</v>
      </c>
      <c r="AB750" s="2">
        <v>625279636558.82104</v>
      </c>
      <c r="AC750" s="2">
        <v>674148987920.60803</v>
      </c>
      <c r="AD750" s="2">
        <v>720198239619.75098</v>
      </c>
      <c r="AE750" s="2">
        <v>765621124196.31799</v>
      </c>
      <c r="AF750" s="2">
        <v>807022766204.81995</v>
      </c>
      <c r="AG750" s="2">
        <v>847252664268.81799</v>
      </c>
      <c r="AH750" s="1">
        <f>(Table1[[#This Row],[2050_BUILDINGS]]/Table1[[#This Row],[2020_BUILDINGS]])-1</f>
        <v>0.36509993866965251</v>
      </c>
      <c r="AI750" s="1">
        <f>(Table1[[#This Row],[2050_DWELLINGS]]/Table1[[#This Row],[2020_DWELLINGS]])-1</f>
        <v>0.31277802337949057</v>
      </c>
      <c r="AJ750" s="1">
        <f>(Table1[[#This Row],[2050_OCCUPANTS]]/Table1[[#This Row],[2020_OCCUPANTS]])-1</f>
        <v>0.27318718381112217</v>
      </c>
      <c r="AK750" s="1">
        <f>(Table1[[#This Row],[2050_TOTAL_REPL_COST_USD]]/Table1[[#This Row],[2020_TOTAL_REPL_COST_USD]])-1</f>
        <v>0.47084862794087901</v>
      </c>
      <c r="AL750"/>
      <c r="AM750"/>
    </row>
    <row r="751" spans="1:39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1253237.12992005</v>
      </c>
      <c r="G751" s="2">
        <v>1339954.00122422</v>
      </c>
      <c r="H751" s="2">
        <v>1424335.1667172201</v>
      </c>
      <c r="I751" s="2">
        <v>1502441.17334658</v>
      </c>
      <c r="J751" s="2">
        <v>1578319.21012378</v>
      </c>
      <c r="K751" s="2">
        <v>1646324.05330255</v>
      </c>
      <c r="L751" s="2">
        <v>1710924.65472658</v>
      </c>
      <c r="M751" s="2">
        <v>1365599.4039607099</v>
      </c>
      <c r="N751" s="2">
        <v>1454240.73984881</v>
      </c>
      <c r="O751" s="2">
        <v>1536754.67161669</v>
      </c>
      <c r="P751" s="2">
        <v>1610236.7954073299</v>
      </c>
      <c r="Q751" s="2">
        <v>1679536.42774901</v>
      </c>
      <c r="R751" s="2">
        <v>1739345.45562885</v>
      </c>
      <c r="S751" s="2">
        <v>1792728.88625975</v>
      </c>
      <c r="T751" s="2">
        <v>4080490.25</v>
      </c>
      <c r="U751" s="2">
        <v>4321328.6290050596</v>
      </c>
      <c r="V751" s="2">
        <v>4541523.7183811096</v>
      </c>
      <c r="W751" s="2">
        <v>4734194.4215851603</v>
      </c>
      <c r="X751" s="2">
        <v>4913102.9317031996</v>
      </c>
      <c r="Y751" s="2">
        <v>5064487.0556492396</v>
      </c>
      <c r="Z751" s="2">
        <v>5195227.88996627</v>
      </c>
      <c r="AA751" s="2">
        <v>205705074193.13199</v>
      </c>
      <c r="AB751" s="2">
        <v>223678753453.28</v>
      </c>
      <c r="AC751" s="2">
        <v>241528405335.75201</v>
      </c>
      <c r="AD751" s="2">
        <v>258360519459.72299</v>
      </c>
      <c r="AE751" s="2">
        <v>274974054102.03802</v>
      </c>
      <c r="AF751" s="2">
        <v>290127094961.42499</v>
      </c>
      <c r="AG751" s="2">
        <v>304864443789.23102</v>
      </c>
      <c r="AH751" s="1">
        <f>(Table1[[#This Row],[2050_BUILDINGS]]/Table1[[#This Row],[2020_BUILDINGS]])-1</f>
        <v>0.36520424896422288</v>
      </c>
      <c r="AI751" s="1">
        <f>(Table1[[#This Row],[2050_DWELLINGS]]/Table1[[#This Row],[2020_DWELLINGS]])-1</f>
        <v>0.31277802337948968</v>
      </c>
      <c r="AJ751" s="1">
        <f>(Table1[[#This Row],[2050_OCCUPANTS]]/Table1[[#This Row],[2020_OCCUPANTS]])-1</f>
        <v>0.27318718381112905</v>
      </c>
      <c r="AK751" s="1">
        <f>(Table1[[#This Row],[2050_TOTAL_REPL_COST_USD]]/Table1[[#This Row],[2020_TOTAL_REPL_COST_USD]])-1</f>
        <v>0.48204629849334912</v>
      </c>
      <c r="AL751"/>
      <c r="AM751"/>
    </row>
    <row r="752" spans="1:39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1759383.7415193999</v>
      </c>
      <c r="G752" s="2">
        <v>1880826.9495818201</v>
      </c>
      <c r="H752" s="2">
        <v>1999002.9450376499</v>
      </c>
      <c r="I752" s="2">
        <v>2108393.87379784</v>
      </c>
      <c r="J752" s="2">
        <v>2214667.2224528198</v>
      </c>
      <c r="K752" s="2">
        <v>2309916.3341504</v>
      </c>
      <c r="L752" s="2">
        <v>2400401.04623973</v>
      </c>
      <c r="M752" s="2">
        <v>1934815.0079012001</v>
      </c>
      <c r="N752" s="2">
        <v>2060404.24475887</v>
      </c>
      <c r="O752" s="2">
        <v>2177312.0239233701</v>
      </c>
      <c r="P752" s="2">
        <v>2281423.3141818698</v>
      </c>
      <c r="Q752" s="2">
        <v>2379608.7471191199</v>
      </c>
      <c r="R752" s="2">
        <v>2464347.6569445501</v>
      </c>
      <c r="S752" s="2">
        <v>2539982.62167751</v>
      </c>
      <c r="T752" s="2">
        <v>5781339.5</v>
      </c>
      <c r="U752" s="2">
        <v>6122565.2715008399</v>
      </c>
      <c r="V752" s="2">
        <v>6434543.1197301801</v>
      </c>
      <c r="W752" s="2">
        <v>6707523.7369308602</v>
      </c>
      <c r="X752" s="2">
        <v>6961005.7386172004</v>
      </c>
      <c r="Y752" s="2">
        <v>7175490.5092748702</v>
      </c>
      <c r="Z752" s="2">
        <v>7360727.3566610496</v>
      </c>
      <c r="AA752" s="2">
        <v>306176635485.18597</v>
      </c>
      <c r="AB752" s="2">
        <v>332548274793.55603</v>
      </c>
      <c r="AC752" s="2">
        <v>358717796255.60199</v>
      </c>
      <c r="AD752" s="2">
        <v>383378514682.62799</v>
      </c>
      <c r="AE752" s="2">
        <v>407704922339.24799</v>
      </c>
      <c r="AF752" s="2">
        <v>429878855095.23297</v>
      </c>
      <c r="AG752" s="2">
        <v>451426654820.45398</v>
      </c>
      <c r="AH752" s="1">
        <f>(Table1[[#This Row],[2050_BUILDINGS]]/Table1[[#This Row],[2020_BUILDINGS]])-1</f>
        <v>0.3643419508735195</v>
      </c>
      <c r="AI752" s="1">
        <f>(Table1[[#This Row],[2050_DWELLINGS]]/Table1[[#This Row],[2020_DWELLINGS]])-1</f>
        <v>0.31277802337949012</v>
      </c>
      <c r="AJ752" s="1">
        <f>(Table1[[#This Row],[2050_OCCUPANTS]]/Table1[[#This Row],[2020_OCCUPANTS]])-1</f>
        <v>0.27318718381113061</v>
      </c>
      <c r="AK752" s="1">
        <f>(Table1[[#This Row],[2050_TOTAL_REPL_COST_USD]]/Table1[[#This Row],[2020_TOTAL_REPL_COST_USD]])-1</f>
        <v>0.47439942340830821</v>
      </c>
      <c r="AL752"/>
      <c r="AM752"/>
    </row>
    <row r="753" spans="1:39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1458498.71864407</v>
      </c>
      <c r="G753" s="2">
        <v>1559388.9311598199</v>
      </c>
      <c r="H753" s="2">
        <v>1657562.5091969301</v>
      </c>
      <c r="I753" s="2">
        <v>1748435.9431914899</v>
      </c>
      <c r="J753" s="2">
        <v>1836717.81864361</v>
      </c>
      <c r="K753" s="2">
        <v>1915840.0693695799</v>
      </c>
      <c r="L753" s="2">
        <v>1991002.3425972301</v>
      </c>
      <c r="M753" s="2">
        <v>1593616.4791397499</v>
      </c>
      <c r="N753" s="2">
        <v>1697058.44989233</v>
      </c>
      <c r="O753" s="2">
        <v>1793349.9106549199</v>
      </c>
      <c r="P753" s="2">
        <v>1879101.5029998701</v>
      </c>
      <c r="Q753" s="2">
        <v>1959972.2442858799</v>
      </c>
      <c r="R753" s="2">
        <v>2029767.7144319599</v>
      </c>
      <c r="S753" s="2">
        <v>2092064.6915100601</v>
      </c>
      <c r="T753" s="2">
        <v>4761818.5</v>
      </c>
      <c r="U753" s="2">
        <v>5042870.1821247898</v>
      </c>
      <c r="V753" s="2">
        <v>5299831.7200674498</v>
      </c>
      <c r="W753" s="2">
        <v>5524673.0657672798</v>
      </c>
      <c r="X753" s="2">
        <v>5733454.3153456999</v>
      </c>
      <c r="Y753" s="2">
        <v>5910115.3726812797</v>
      </c>
      <c r="Z753" s="2">
        <v>6062686.2858347297</v>
      </c>
      <c r="AA753" s="2">
        <v>246287603397.32001</v>
      </c>
      <c r="AB753" s="2">
        <v>267512047061.832</v>
      </c>
      <c r="AC753" s="2">
        <v>288583286164.79498</v>
      </c>
      <c r="AD753" s="2">
        <v>308447649921.013</v>
      </c>
      <c r="AE753" s="2">
        <v>328049345542.71899</v>
      </c>
      <c r="AF753" s="2">
        <v>345923188677.40198</v>
      </c>
      <c r="AG753" s="2">
        <v>363300726225.89301</v>
      </c>
      <c r="AH753" s="1">
        <f>(Table1[[#This Row],[2050_BUILDINGS]]/Table1[[#This Row],[2020_BUILDINGS]])-1</f>
        <v>0.36510393677151498</v>
      </c>
      <c r="AI753" s="1">
        <f>(Table1[[#This Row],[2050_DWELLINGS]]/Table1[[#This Row],[2020_DWELLINGS]])-1</f>
        <v>0.31277802337948812</v>
      </c>
      <c r="AJ753" s="1">
        <f>(Table1[[#This Row],[2050_OCCUPANTS]]/Table1[[#This Row],[2020_OCCUPANTS]])-1</f>
        <v>0.27318718381112794</v>
      </c>
      <c r="AK753" s="1">
        <f>(Table1[[#This Row],[2050_TOTAL_REPL_COST_USD]]/Table1[[#This Row],[2020_TOTAL_REPL_COST_USD]])-1</f>
        <v>0.47510764331813826</v>
      </c>
      <c r="AL753"/>
      <c r="AM753"/>
    </row>
    <row r="754" spans="1:39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416324.52783880499</v>
      </c>
      <c r="G754" s="2">
        <v>480153.232878824</v>
      </c>
      <c r="H754" s="2">
        <v>550938.54126509</v>
      </c>
      <c r="I754" s="2">
        <v>628691.93698609597</v>
      </c>
      <c r="J754" s="2">
        <v>711167.70680718694</v>
      </c>
      <c r="K754" s="2">
        <v>798385.56480851898</v>
      </c>
      <c r="L754" s="2">
        <v>890345.93838818104</v>
      </c>
      <c r="M754" s="2">
        <v>441352.01942885999</v>
      </c>
      <c r="N754" s="2">
        <v>509605.82822295098</v>
      </c>
      <c r="O754" s="2">
        <v>585428.98569732998</v>
      </c>
      <c r="P754" s="2">
        <v>668841.60063368396</v>
      </c>
      <c r="Q754" s="2">
        <v>757477.08435356396</v>
      </c>
      <c r="R754" s="2">
        <v>851373.20282986003</v>
      </c>
      <c r="S754" s="2">
        <v>950495.56882368005</v>
      </c>
      <c r="T754" s="2">
        <v>2187878.25</v>
      </c>
      <c r="U754" s="2">
        <v>2520816.2445652098</v>
      </c>
      <c r="V754" s="2">
        <v>2889426.1671195598</v>
      </c>
      <c r="W754" s="2">
        <v>3293708.0176630402</v>
      </c>
      <c r="X754" s="2">
        <v>3721771.1535326</v>
      </c>
      <c r="Y754" s="2">
        <v>4173615.5747282598</v>
      </c>
      <c r="Z754" s="2">
        <v>4649241.28125</v>
      </c>
      <c r="AA754" s="2">
        <v>33650772320.850899</v>
      </c>
      <c r="AB754" s="2">
        <v>39171719348.7686</v>
      </c>
      <c r="AC754" s="2">
        <v>45386580237.466003</v>
      </c>
      <c r="AD754" s="2">
        <v>52306401663.351898</v>
      </c>
      <c r="AE754" s="2">
        <v>59764043115.285599</v>
      </c>
      <c r="AF754" s="2">
        <v>67777759567.011803</v>
      </c>
      <c r="AG754" s="2">
        <v>76351223984.895096</v>
      </c>
      <c r="AH754" s="1">
        <f>(Table1[[#This Row],[2050_BUILDINGS]]/Table1[[#This Row],[2020_BUILDINGS]])-1</f>
        <v>1.1385863163289538</v>
      </c>
      <c r="AI754" s="1">
        <f>(Table1[[#This Row],[2050_DWELLINGS]]/Table1[[#This Row],[2020_DWELLINGS]])-1</f>
        <v>1.1535996822982413</v>
      </c>
      <c r="AJ754" s="1">
        <f>(Table1[[#This Row],[2050_OCCUPANTS]]/Table1[[#This Row],[2020_OCCUPANTS]])-1</f>
        <v>1.125</v>
      </c>
      <c r="AK754" s="1">
        <f>(Table1[[#This Row],[2050_TOTAL_REPL_COST_USD]]/Table1[[#This Row],[2020_TOTAL_REPL_COST_USD]])-1</f>
        <v>1.2689293207569525</v>
      </c>
      <c r="AL754"/>
      <c r="AM754"/>
    </row>
    <row r="755" spans="1:39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204311.38074022799</v>
      </c>
      <c r="G755" s="2">
        <v>235635.33593759401</v>
      </c>
      <c r="H755" s="2">
        <v>270373.24621061201</v>
      </c>
      <c r="I755" s="2">
        <v>308530.74732990901</v>
      </c>
      <c r="J755" s="2">
        <v>349005.75488527602</v>
      </c>
      <c r="K755" s="2">
        <v>391807.94356717099</v>
      </c>
      <c r="L755" s="2">
        <v>436937.52312132699</v>
      </c>
      <c r="M755" s="2">
        <v>216593.62937393901</v>
      </c>
      <c r="N755" s="2">
        <v>250089.20550031101</v>
      </c>
      <c r="O755" s="2">
        <v>287299.44164972199</v>
      </c>
      <c r="P755" s="2">
        <v>328234.20621252002</v>
      </c>
      <c r="Q755" s="2">
        <v>371732.09511998901</v>
      </c>
      <c r="R755" s="2">
        <v>417811.64203409199</v>
      </c>
      <c r="S755" s="2">
        <v>466455.97140753898</v>
      </c>
      <c r="T755" s="2">
        <v>1073701.875</v>
      </c>
      <c r="U755" s="2">
        <v>1237091.2907608701</v>
      </c>
      <c r="V755" s="2">
        <v>1417986.71535326</v>
      </c>
      <c r="W755" s="2">
        <v>1616388.1487771701</v>
      </c>
      <c r="X755" s="2">
        <v>1826460.2547554299</v>
      </c>
      <c r="Y755" s="2">
        <v>2048203.03328804</v>
      </c>
      <c r="Z755" s="2">
        <v>2281616.484375</v>
      </c>
      <c r="AA755" s="2">
        <v>16514126111.037399</v>
      </c>
      <c r="AB755" s="2">
        <v>19223532439.132099</v>
      </c>
      <c r="AC755" s="2">
        <v>22273477192.2547</v>
      </c>
      <c r="AD755" s="2">
        <v>25669381530.002399</v>
      </c>
      <c r="AE755" s="2">
        <v>29329221198.877499</v>
      </c>
      <c r="AF755" s="2">
        <v>33261954832.450001</v>
      </c>
      <c r="AG755" s="2">
        <v>37469384940.010597</v>
      </c>
      <c r="AH755" s="1">
        <f>(Table1[[#This Row],[2050_BUILDINGS]]/Table1[[#This Row],[2020_BUILDINGS]])-1</f>
        <v>1.138586316328956</v>
      </c>
      <c r="AI755" s="1">
        <f>(Table1[[#This Row],[2050_DWELLINGS]]/Table1[[#This Row],[2020_DWELLINGS]])-1</f>
        <v>1.1535996822982453</v>
      </c>
      <c r="AJ755" s="1">
        <f>(Table1[[#This Row],[2050_OCCUPANTS]]/Table1[[#This Row],[2020_OCCUPANTS]])-1</f>
        <v>1.125</v>
      </c>
      <c r="AK755" s="1">
        <f>(Table1[[#This Row],[2050_TOTAL_REPL_COST_USD]]/Table1[[#This Row],[2020_TOTAL_REPL_COST_USD]])-1</f>
        <v>1.2689293207569436</v>
      </c>
      <c r="AL755"/>
      <c r="AM755"/>
    </row>
    <row r="756" spans="1:39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476790.70552523399</v>
      </c>
      <c r="G756" s="2">
        <v>549889.76953372394</v>
      </c>
      <c r="H756" s="2">
        <v>630955.80064533895</v>
      </c>
      <c r="I756" s="2">
        <v>720001.95076108398</v>
      </c>
      <c r="J756" s="2">
        <v>814456.34355381597</v>
      </c>
      <c r="K756" s="2">
        <v>914341.55633896205</v>
      </c>
      <c r="L756" s="2">
        <v>1019658.07858909</v>
      </c>
      <c r="M756" s="2">
        <v>505453.14209771901</v>
      </c>
      <c r="N756" s="2">
        <v>583620.00346102403</v>
      </c>
      <c r="O756" s="2">
        <v>670455.57122117595</v>
      </c>
      <c r="P756" s="2">
        <v>765982.87472083198</v>
      </c>
      <c r="Q756" s="2">
        <v>867491.60647092306</v>
      </c>
      <c r="R756" s="2">
        <v>975025.01750196295</v>
      </c>
      <c r="S756" s="2">
        <v>1088543.7262382901</v>
      </c>
      <c r="T756" s="2">
        <v>2505641.5</v>
      </c>
      <c r="U756" s="2">
        <v>2886934.7717391299</v>
      </c>
      <c r="V756" s="2">
        <v>3309080.8940217299</v>
      </c>
      <c r="W756" s="2">
        <v>3772079.8668478201</v>
      </c>
      <c r="X756" s="2">
        <v>4262314.0733695598</v>
      </c>
      <c r="Y756" s="2">
        <v>4779783.5135869496</v>
      </c>
      <c r="Z756" s="2">
        <v>5324488.1875</v>
      </c>
      <c r="AA756" s="2">
        <v>38538146093.904198</v>
      </c>
      <c r="AB756" s="2">
        <v>44860944902.499802</v>
      </c>
      <c r="AC756" s="2">
        <v>51978440293.043999</v>
      </c>
      <c r="AD756" s="2">
        <v>59903283340.086899</v>
      </c>
      <c r="AE756" s="2">
        <v>68444058364.513199</v>
      </c>
      <c r="AF756" s="2">
        <v>77621671657.518799</v>
      </c>
      <c r="AG756" s="2">
        <v>87440329640.074097</v>
      </c>
      <c r="AH756" s="1">
        <f>(Table1[[#This Row],[2050_BUILDINGS]]/Table1[[#This Row],[2020_BUILDINGS]])-1</f>
        <v>1.1385863163289471</v>
      </c>
      <c r="AI756" s="1">
        <f>(Table1[[#This Row],[2050_DWELLINGS]]/Table1[[#This Row],[2020_DWELLINGS]])-1</f>
        <v>1.1535996822982306</v>
      </c>
      <c r="AJ756" s="1">
        <f>(Table1[[#This Row],[2050_OCCUPANTS]]/Table1[[#This Row],[2020_OCCUPANTS]])-1</f>
        <v>1.125</v>
      </c>
      <c r="AK756" s="1">
        <f>(Table1[[#This Row],[2050_TOTAL_REPL_COST_USD]]/Table1[[#This Row],[2020_TOTAL_REPL_COST_USD]])-1</f>
        <v>1.2689293207569485</v>
      </c>
      <c r="AL756"/>
      <c r="AM756"/>
    </row>
    <row r="757" spans="1:39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406787.58722996502</v>
      </c>
      <c r="G757" s="2">
        <v>469154.13828096603</v>
      </c>
      <c r="H757" s="2">
        <v>538317.93451285001</v>
      </c>
      <c r="I757" s="2">
        <v>614290.19684501505</v>
      </c>
      <c r="J757" s="2">
        <v>694876.65564584301</v>
      </c>
      <c r="K757" s="2">
        <v>780096.57339583605</v>
      </c>
      <c r="L757" s="2">
        <v>869950.36770247505</v>
      </c>
      <c r="M757" s="2">
        <v>431241.76236873801</v>
      </c>
      <c r="N757" s="2">
        <v>497932.04925318999</v>
      </c>
      <c r="O757" s="2">
        <v>572018.29020871304</v>
      </c>
      <c r="P757" s="2">
        <v>653520.133375732</v>
      </c>
      <c r="Q757" s="2">
        <v>740125.20262913802</v>
      </c>
      <c r="R757" s="2">
        <v>831870.39881902002</v>
      </c>
      <c r="S757" s="2">
        <v>928722.12243104796</v>
      </c>
      <c r="T757" s="2">
        <v>2137759.5</v>
      </c>
      <c r="U757" s="2">
        <v>2463070.7282608701</v>
      </c>
      <c r="V757" s="2">
        <v>2823236.7309782598</v>
      </c>
      <c r="W757" s="2">
        <v>3218257.5081521701</v>
      </c>
      <c r="X757" s="2">
        <v>3636514.8016304299</v>
      </c>
      <c r="Y757" s="2">
        <v>4078008.6114130402</v>
      </c>
      <c r="Z757" s="2">
        <v>4542738.9375</v>
      </c>
      <c r="AA757" s="2">
        <v>32879918346.112801</v>
      </c>
      <c r="AB757" s="2">
        <v>38274394459.181602</v>
      </c>
      <c r="AC757" s="2">
        <v>44346888623.786598</v>
      </c>
      <c r="AD757" s="2">
        <v>51108194464.955399</v>
      </c>
      <c r="AE757" s="2">
        <v>58395000237.381302</v>
      </c>
      <c r="AF757" s="2">
        <v>66225142739.5905</v>
      </c>
      <c r="AG757" s="2">
        <v>74602210799.589706</v>
      </c>
      <c r="AH757" s="1">
        <f>(Table1[[#This Row],[2050_BUILDINGS]]/Table1[[#This Row],[2020_BUILDINGS]])-1</f>
        <v>1.1385863163289569</v>
      </c>
      <c r="AI757" s="1">
        <f>(Table1[[#This Row],[2050_DWELLINGS]]/Table1[[#This Row],[2020_DWELLINGS]])-1</f>
        <v>1.1535996822982417</v>
      </c>
      <c r="AJ757" s="1">
        <f>(Table1[[#This Row],[2050_OCCUPANTS]]/Table1[[#This Row],[2020_OCCUPANTS]])-1</f>
        <v>1.125</v>
      </c>
      <c r="AK757" s="1">
        <f>(Table1[[#This Row],[2050_TOTAL_REPL_COST_USD]]/Table1[[#This Row],[2020_TOTAL_REPL_COST_USD]])-1</f>
        <v>1.2689293207569503</v>
      </c>
      <c r="AL757"/>
      <c r="AM757"/>
    </row>
    <row r="758" spans="1:39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316176.32838270703</v>
      </c>
      <c r="G758" s="2">
        <v>364650.83385981497</v>
      </c>
      <c r="H758" s="2">
        <v>418408.50945291098</v>
      </c>
      <c r="I758" s="2">
        <v>477458.07664025098</v>
      </c>
      <c r="J758" s="2">
        <v>540094.035703097</v>
      </c>
      <c r="K758" s="2">
        <v>606331.35843644</v>
      </c>
      <c r="L758" s="2">
        <v>676170.36942638899</v>
      </c>
      <c r="M758" s="2">
        <v>335183.37665980699</v>
      </c>
      <c r="N758" s="2">
        <v>387018.513000865</v>
      </c>
      <c r="O758" s="2">
        <v>444602.16693805298</v>
      </c>
      <c r="P758" s="2">
        <v>507949.61002117698</v>
      </c>
      <c r="Q758" s="2">
        <v>575263.54406310199</v>
      </c>
      <c r="R758" s="2">
        <v>646572.65031090297</v>
      </c>
      <c r="S758" s="2">
        <v>721850.81348621205</v>
      </c>
      <c r="T758" s="2">
        <v>1661577.125</v>
      </c>
      <c r="U758" s="2">
        <v>1914425.8179347799</v>
      </c>
      <c r="V758" s="2">
        <v>2194365.4422554299</v>
      </c>
      <c r="W758" s="2">
        <v>2501395.99796195</v>
      </c>
      <c r="X758" s="2">
        <v>2826487.1745923902</v>
      </c>
      <c r="Y758" s="2">
        <v>3169638.9721467299</v>
      </c>
      <c r="Z758" s="2">
        <v>3530851.390625</v>
      </c>
      <c r="AA758" s="2">
        <v>25555971191.225601</v>
      </c>
      <c r="AB758" s="2">
        <v>29748836717.4151</v>
      </c>
      <c r="AC758" s="2">
        <v>34468692901.239197</v>
      </c>
      <c r="AD758" s="2">
        <v>39723929105.692902</v>
      </c>
      <c r="AE758" s="2">
        <v>45387611005.261497</v>
      </c>
      <c r="AF758" s="2">
        <v>51473602281.249702</v>
      </c>
      <c r="AG758" s="2">
        <v>57984692356.191704</v>
      </c>
      <c r="AH758" s="1">
        <f>(Table1[[#This Row],[2050_BUILDINGS]]/Table1[[#This Row],[2020_BUILDINGS]])-1</f>
        <v>1.13858631632896</v>
      </c>
      <c r="AI758" s="1">
        <f>(Table1[[#This Row],[2050_DWELLINGS]]/Table1[[#This Row],[2020_DWELLINGS]])-1</f>
        <v>1.1535996822982413</v>
      </c>
      <c r="AJ758" s="1">
        <f>(Table1[[#This Row],[2050_OCCUPANTS]]/Table1[[#This Row],[2020_OCCUPANTS]])-1</f>
        <v>1.125</v>
      </c>
      <c r="AK758" s="1">
        <f>(Table1[[#This Row],[2050_TOTAL_REPL_COST_USD]]/Table1[[#This Row],[2020_TOTAL_REPL_COST_USD]])-1</f>
        <v>1.2689293207569508</v>
      </c>
      <c r="AL758"/>
      <c r="AM758"/>
    </row>
    <row r="759" spans="1:39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577208.61284905497</v>
      </c>
      <c r="G759" s="2">
        <v>665703.22662392701</v>
      </c>
      <c r="H759" s="2">
        <v>763842.747434358</v>
      </c>
      <c r="I759" s="2">
        <v>871643.09713126998</v>
      </c>
      <c r="J759" s="2">
        <v>985990.73102932004</v>
      </c>
      <c r="K759" s="2">
        <v>1106912.9815004801</v>
      </c>
      <c r="L759" s="2">
        <v>1234410.4411062</v>
      </c>
      <c r="M759" s="2">
        <v>611907.70631534304</v>
      </c>
      <c r="N759" s="2">
        <v>706537.45705382503</v>
      </c>
      <c r="O759" s="2">
        <v>811661.64893080899</v>
      </c>
      <c r="P759" s="2">
        <v>927308.16154792497</v>
      </c>
      <c r="Q759" s="2">
        <v>1050195.86377565</v>
      </c>
      <c r="R759" s="2">
        <v>1180377.1158363</v>
      </c>
      <c r="S759" s="2">
        <v>1317804.2419165601</v>
      </c>
      <c r="T759" s="2">
        <v>3033360</v>
      </c>
      <c r="U759" s="2">
        <v>3494958.2608695598</v>
      </c>
      <c r="V759" s="2">
        <v>4006013.4782608598</v>
      </c>
      <c r="W759" s="2">
        <v>4566525.6521739103</v>
      </c>
      <c r="X759" s="2">
        <v>5160009.1304347804</v>
      </c>
      <c r="Y759" s="2">
        <v>5786463.9130434701</v>
      </c>
      <c r="Z759" s="2">
        <v>6445890</v>
      </c>
      <c r="AA759" s="2">
        <v>46654747231.559402</v>
      </c>
      <c r="AB759" s="2">
        <v>54309204181.622498</v>
      </c>
      <c r="AC759" s="2">
        <v>62925730455.577202</v>
      </c>
      <c r="AD759" s="2">
        <v>72519641597.764893</v>
      </c>
      <c r="AE759" s="2">
        <v>82859207464.667206</v>
      </c>
      <c r="AF759" s="2">
        <v>93969737466.054596</v>
      </c>
      <c r="AG759" s="2">
        <v>105856323946.189</v>
      </c>
      <c r="AH759" s="1">
        <f>(Table1[[#This Row],[2050_BUILDINGS]]/Table1[[#This Row],[2020_BUILDINGS]])-1</f>
        <v>1.138586316328944</v>
      </c>
      <c r="AI759" s="1">
        <f>(Table1[[#This Row],[2050_DWELLINGS]]/Table1[[#This Row],[2020_DWELLINGS]])-1</f>
        <v>1.153599682298228</v>
      </c>
      <c r="AJ759" s="1">
        <f>(Table1[[#This Row],[2050_OCCUPANTS]]/Table1[[#This Row],[2020_OCCUPANTS]])-1</f>
        <v>1.125</v>
      </c>
      <c r="AK759" s="1">
        <f>(Table1[[#This Row],[2050_TOTAL_REPL_COST_USD]]/Table1[[#This Row],[2020_TOTAL_REPL_COST_USD]])-1</f>
        <v>1.2689293207569441</v>
      </c>
      <c r="AL759"/>
      <c r="AM759"/>
    </row>
    <row r="760" spans="1:39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189314.43162322501</v>
      </c>
      <c r="G760" s="2">
        <v>218339.13280676099</v>
      </c>
      <c r="H760" s="2">
        <v>250527.1965127</v>
      </c>
      <c r="I760" s="2">
        <v>285883.844832487</v>
      </c>
      <c r="J760" s="2">
        <v>323387.88901509001</v>
      </c>
      <c r="K760" s="2">
        <v>363048.29360530601</v>
      </c>
      <c r="L760" s="2">
        <v>404865.252953024</v>
      </c>
      <c r="M760" s="2">
        <v>200695.13352402899</v>
      </c>
      <c r="N760" s="2">
        <v>231732.053412104</v>
      </c>
      <c r="O760" s="2">
        <v>266210.96830010298</v>
      </c>
      <c r="P760" s="2">
        <v>304141.02221467101</v>
      </c>
      <c r="Q760" s="2">
        <v>344446.06095256499</v>
      </c>
      <c r="R760" s="2">
        <v>387143.25776017102</v>
      </c>
      <c r="S760" s="2">
        <v>432216.97579615301</v>
      </c>
      <c r="T760" s="2">
        <v>994889.5625</v>
      </c>
      <c r="U760" s="2">
        <v>1146285.8002717299</v>
      </c>
      <c r="V760" s="2">
        <v>1313903.0635190201</v>
      </c>
      <c r="W760" s="2">
        <v>1497741.35224184</v>
      </c>
      <c r="X760" s="2">
        <v>1692393.6579483701</v>
      </c>
      <c r="Y760" s="2">
        <v>1897859.9806385799</v>
      </c>
      <c r="Z760" s="2">
        <v>2114140.3203125</v>
      </c>
      <c r="AA760" s="2">
        <v>15301949343.880699</v>
      </c>
      <c r="AB760" s="2">
        <v>17812478699.5205</v>
      </c>
      <c r="AC760" s="2">
        <v>20638550136.7929</v>
      </c>
      <c r="AD760" s="2">
        <v>23785186889.079102</v>
      </c>
      <c r="AE760" s="2">
        <v>27176385481.320801</v>
      </c>
      <c r="AF760" s="2">
        <v>30820446961.733101</v>
      </c>
      <c r="AG760" s="2">
        <v>34719041531.068604</v>
      </c>
      <c r="AH760" s="1">
        <f>(Table1[[#This Row],[2050_BUILDINGS]]/Table1[[#This Row],[2020_BUILDINGS]])-1</f>
        <v>1.1385863163289622</v>
      </c>
      <c r="AI760" s="1">
        <f>(Table1[[#This Row],[2050_DWELLINGS]]/Table1[[#This Row],[2020_DWELLINGS]])-1</f>
        <v>1.1535996822982466</v>
      </c>
      <c r="AJ760" s="1">
        <f>(Table1[[#This Row],[2050_OCCUPANTS]]/Table1[[#This Row],[2020_OCCUPANTS]])-1</f>
        <v>1.125</v>
      </c>
      <c r="AK760" s="1">
        <f>(Table1[[#This Row],[2050_TOTAL_REPL_COST_USD]]/Table1[[#This Row],[2020_TOTAL_REPL_COST_USD]])-1</f>
        <v>1.2689293207569574</v>
      </c>
      <c r="AL760"/>
      <c r="AM760"/>
    </row>
    <row r="761" spans="1:39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199368.32222264199</v>
      </c>
      <c r="G761" s="2">
        <v>229934.433471317</v>
      </c>
      <c r="H761" s="2">
        <v>263831.90341919899</v>
      </c>
      <c r="I761" s="2">
        <v>301066.23148649</v>
      </c>
      <c r="J761" s="2">
        <v>340561.996817949</v>
      </c>
      <c r="K761" s="2">
        <v>382328.64003698801</v>
      </c>
      <c r="L761" s="2">
        <v>426366.36581480497</v>
      </c>
      <c r="M761" s="2">
        <v>211353.417200478</v>
      </c>
      <c r="N761" s="2">
        <v>244038.60972377699</v>
      </c>
      <c r="O761" s="2">
        <v>280348.59071327897</v>
      </c>
      <c r="P761" s="2">
        <v>320292.98980595701</v>
      </c>
      <c r="Q761" s="2">
        <v>362738.501653068</v>
      </c>
      <c r="R761" s="2">
        <v>407703.21151778701</v>
      </c>
      <c r="S761" s="2">
        <v>455170.65213559801</v>
      </c>
      <c r="T761" s="2">
        <v>1047725</v>
      </c>
      <c r="U761" s="2">
        <v>1207161.4130434699</v>
      </c>
      <c r="V761" s="2">
        <v>1383680.29891304</v>
      </c>
      <c r="W761" s="2">
        <v>1577281.65760869</v>
      </c>
      <c r="X761" s="2">
        <v>1782271.3315217299</v>
      </c>
      <c r="Y761" s="2">
        <v>1998649.3206521701</v>
      </c>
      <c r="Z761" s="2">
        <v>2226415.625</v>
      </c>
      <c r="AA761" s="2">
        <v>16114587468.413099</v>
      </c>
      <c r="AB761" s="2">
        <v>18758443096.497101</v>
      </c>
      <c r="AC761" s="2">
        <v>21734598248.005402</v>
      </c>
      <c r="AD761" s="2">
        <v>25048342924.353901</v>
      </c>
      <c r="AE761" s="2">
        <v>28619637346.348</v>
      </c>
      <c r="AF761" s="2">
        <v>32457223404.6147</v>
      </c>
      <c r="AG761" s="2">
        <v>36562859998.984901</v>
      </c>
      <c r="AH761" s="1">
        <f>(Table1[[#This Row],[2050_BUILDINGS]]/Table1[[#This Row],[2020_BUILDINGS]])-1</f>
        <v>1.1385863163289596</v>
      </c>
      <c r="AI761" s="1">
        <f>(Table1[[#This Row],[2050_DWELLINGS]]/Table1[[#This Row],[2020_DWELLINGS]])-1</f>
        <v>1.1535996822982457</v>
      </c>
      <c r="AJ761" s="1">
        <f>(Table1[[#This Row],[2050_OCCUPANTS]]/Table1[[#This Row],[2020_OCCUPANTS]])-1</f>
        <v>1.125</v>
      </c>
      <c r="AK761" s="1">
        <f>(Table1[[#This Row],[2050_TOTAL_REPL_COST_USD]]/Table1[[#This Row],[2020_TOTAL_REPL_COST_USD]])-1</f>
        <v>1.2689293207569445</v>
      </c>
      <c r="AL761"/>
      <c r="AM761"/>
    </row>
    <row r="762" spans="1:39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293108.56339490699</v>
      </c>
      <c r="G762" s="2">
        <v>338046.43946662702</v>
      </c>
      <c r="H762" s="2">
        <v>387882.03324792202</v>
      </c>
      <c r="I762" s="2">
        <v>442623.42991067999</v>
      </c>
      <c r="J762" s="2">
        <v>500689.56051471003</v>
      </c>
      <c r="K762" s="2">
        <v>562094.30453462002</v>
      </c>
      <c r="L762" s="2">
        <v>626837.96287518798</v>
      </c>
      <c r="M762" s="2">
        <v>310728.88507861999</v>
      </c>
      <c r="N762" s="2">
        <v>358782.20527505199</v>
      </c>
      <c r="O762" s="2">
        <v>412164.63958597498</v>
      </c>
      <c r="P762" s="2">
        <v>470890.34537113499</v>
      </c>
      <c r="Q762" s="2">
        <v>533293.15270466299</v>
      </c>
      <c r="R762" s="2">
        <v>599399.65029156802</v>
      </c>
      <c r="S762" s="2">
        <v>669185.62818620296</v>
      </c>
      <c r="T762" s="2">
        <v>1540350.875</v>
      </c>
      <c r="U762" s="2">
        <v>1774752.09510869</v>
      </c>
      <c r="V762" s="2">
        <v>2034267.7316576</v>
      </c>
      <c r="W762" s="2">
        <v>2318897.7846467299</v>
      </c>
      <c r="X762" s="2">
        <v>2620270.7819293402</v>
      </c>
      <c r="Y762" s="2">
        <v>2938386.7235054299</v>
      </c>
      <c r="Z762" s="2">
        <v>3273245.609375</v>
      </c>
      <c r="AA762" s="2">
        <v>23691444708.52</v>
      </c>
      <c r="AB762" s="2">
        <v>27578404865.138199</v>
      </c>
      <c r="AC762" s="2">
        <v>31953907207.605499</v>
      </c>
      <c r="AD762" s="2">
        <v>36825729023.196503</v>
      </c>
      <c r="AE762" s="2">
        <v>42076196930.139</v>
      </c>
      <c r="AF762" s="2">
        <v>47718163135.716698</v>
      </c>
      <c r="AG762" s="2">
        <v>53754213550.253098</v>
      </c>
      <c r="AH762" s="1">
        <f>(Table1[[#This Row],[2050_BUILDINGS]]/Table1[[#This Row],[2020_BUILDINGS]])-1</f>
        <v>1.1385863163289613</v>
      </c>
      <c r="AI762" s="1">
        <f>(Table1[[#This Row],[2050_DWELLINGS]]/Table1[[#This Row],[2020_DWELLINGS]])-1</f>
        <v>1.1535996822982422</v>
      </c>
      <c r="AJ762" s="1">
        <f>(Table1[[#This Row],[2050_OCCUPANTS]]/Table1[[#This Row],[2020_OCCUPANTS]])-1</f>
        <v>1.125</v>
      </c>
      <c r="AK762" s="1">
        <f>(Table1[[#This Row],[2050_TOTAL_REPL_COST_USD]]/Table1[[#This Row],[2020_TOTAL_REPL_COST_USD]])-1</f>
        <v>1.268929320756949</v>
      </c>
      <c r="AL762"/>
      <c r="AM762"/>
    </row>
    <row r="763" spans="1:39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402027.798764484</v>
      </c>
      <c r="G763" s="2">
        <v>463664.60387523699</v>
      </c>
      <c r="H763" s="2">
        <v>532019.12015397497</v>
      </c>
      <c r="I763" s="2">
        <v>607102.43722503399</v>
      </c>
      <c r="J763" s="2">
        <v>686745.96042724501</v>
      </c>
      <c r="K763" s="2">
        <v>770968.72685239604</v>
      </c>
      <c r="L763" s="2">
        <v>859771.14922157605</v>
      </c>
      <c r="M763" s="2">
        <v>426195.83758933598</v>
      </c>
      <c r="N763" s="2">
        <v>492105.786852294</v>
      </c>
      <c r="O763" s="2">
        <v>565325.15072940895</v>
      </c>
      <c r="P763" s="2">
        <v>645873.34745980997</v>
      </c>
      <c r="Q763" s="2">
        <v>731465.05784331704</v>
      </c>
      <c r="R763" s="2">
        <v>822136.75095617096</v>
      </c>
      <c r="S763" s="2">
        <v>917855.22042922897</v>
      </c>
      <c r="T763" s="2">
        <v>2112745.75</v>
      </c>
      <c r="U763" s="2">
        <v>2434250.5380434701</v>
      </c>
      <c r="V763" s="2">
        <v>2790202.2676630402</v>
      </c>
      <c r="W763" s="2">
        <v>3180600.9388586902</v>
      </c>
      <c r="X763" s="2">
        <v>3593964.2377717299</v>
      </c>
      <c r="Y763" s="2">
        <v>4030292.1644021701</v>
      </c>
      <c r="Z763" s="2">
        <v>4489584.71875</v>
      </c>
      <c r="AA763" s="2">
        <v>32495193096.368801</v>
      </c>
      <c r="AB763" s="2">
        <v>37826548883.286201</v>
      </c>
      <c r="AC763" s="2">
        <v>43827989287.676399</v>
      </c>
      <c r="AD763" s="2">
        <v>50510181639.238701</v>
      </c>
      <c r="AE763" s="2">
        <v>57711725090.112503</v>
      </c>
      <c r="AF763" s="2">
        <v>65450247731.8955</v>
      </c>
      <c r="AG763" s="2">
        <v>73729296400.009995</v>
      </c>
      <c r="AH763" s="1">
        <f>(Table1[[#This Row],[2050_BUILDINGS]]/Table1[[#This Row],[2020_BUILDINGS]])-1</f>
        <v>1.1385863163289547</v>
      </c>
      <c r="AI763" s="1">
        <f>(Table1[[#This Row],[2050_DWELLINGS]]/Table1[[#This Row],[2020_DWELLINGS]])-1</f>
        <v>1.1535996822982462</v>
      </c>
      <c r="AJ763" s="1">
        <f>(Table1[[#This Row],[2050_OCCUPANTS]]/Table1[[#This Row],[2020_OCCUPANTS]])-1</f>
        <v>1.125</v>
      </c>
      <c r="AK763" s="1">
        <f>(Table1[[#This Row],[2050_TOTAL_REPL_COST_USD]]/Table1[[#This Row],[2020_TOTAL_REPL_COST_USD]])-1</f>
        <v>1.2689293207569499</v>
      </c>
      <c r="AL763"/>
      <c r="AM763"/>
    </row>
    <row r="764" spans="1:39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193512.01261733001</v>
      </c>
      <c r="G764" s="2">
        <v>209277.413485233</v>
      </c>
      <c r="H764" s="2">
        <v>229142.79435251001</v>
      </c>
      <c r="I764" s="2">
        <v>250655.483400831</v>
      </c>
      <c r="J764" s="2">
        <v>273867.39602657</v>
      </c>
      <c r="K764" s="2">
        <v>296012.17800294497</v>
      </c>
      <c r="L764" s="2">
        <v>315732.77395513299</v>
      </c>
      <c r="M764" s="2">
        <v>203157.785712818</v>
      </c>
      <c r="N764" s="2">
        <v>219761.39628581799</v>
      </c>
      <c r="O764" s="2">
        <v>240728.13498846799</v>
      </c>
      <c r="P764" s="2">
        <v>263524.04774766602</v>
      </c>
      <c r="Q764" s="2">
        <v>288216.78697624698</v>
      </c>
      <c r="R764" s="2">
        <v>311852.15099811001</v>
      </c>
      <c r="S764" s="2">
        <v>332987.81879549299</v>
      </c>
      <c r="T764" s="2">
        <v>804991.68749999895</v>
      </c>
      <c r="U764" s="2">
        <v>869823.23280201305</v>
      </c>
      <c r="V764" s="2">
        <v>950862.66442953004</v>
      </c>
      <c r="W764" s="2">
        <v>1037304.72483221</v>
      </c>
      <c r="X764" s="2">
        <v>1129149.41401006</v>
      </c>
      <c r="Y764" s="2">
        <v>1215591.47441275</v>
      </c>
      <c r="Z764" s="2">
        <v>1291228.2772651</v>
      </c>
      <c r="AA764" s="2">
        <v>14091549689.0814</v>
      </c>
      <c r="AB764" s="2">
        <v>15271878148.8092</v>
      </c>
      <c r="AC764" s="2">
        <v>16788062344.7052</v>
      </c>
      <c r="AD764" s="2">
        <v>18490089992.091499</v>
      </c>
      <c r="AE764" s="2">
        <v>20396015821.203999</v>
      </c>
      <c r="AF764" s="2">
        <v>22276720944.013599</v>
      </c>
      <c r="AG764" s="2">
        <v>24024797869.569698</v>
      </c>
      <c r="AH764" s="1">
        <f>(Table1[[#This Row],[2050_BUILDINGS]]/Table1[[#This Row],[2020_BUILDINGS]])-1</f>
        <v>0.63159263182019876</v>
      </c>
      <c r="AI764" s="1">
        <f>(Table1[[#This Row],[2050_DWELLINGS]]/Table1[[#This Row],[2020_DWELLINGS]])-1</f>
        <v>0.63906009128393215</v>
      </c>
      <c r="AJ764" s="1">
        <f>(Table1[[#This Row],[2050_OCCUPANTS]]/Table1[[#This Row],[2020_OCCUPANTS]])-1</f>
        <v>0.60402684563758524</v>
      </c>
      <c r="AK764" s="1">
        <f>(Table1[[#This Row],[2050_TOTAL_REPL_COST_USD]]/Table1[[#This Row],[2020_TOTAL_REPL_COST_USD]])-1</f>
        <v>0.70490814705673621</v>
      </c>
      <c r="AL764"/>
      <c r="AM764"/>
    </row>
    <row r="765" spans="1:39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576790.685352211</v>
      </c>
      <c r="G765" s="2">
        <v>623781.75452904694</v>
      </c>
      <c r="H765" s="2">
        <v>682993.41012728401</v>
      </c>
      <c r="I765" s="2">
        <v>747115.10723602003</v>
      </c>
      <c r="J765" s="2">
        <v>816301.58724132495</v>
      </c>
      <c r="K765" s="2">
        <v>882307.32921243203</v>
      </c>
      <c r="L765" s="2">
        <v>941087.43232318701</v>
      </c>
      <c r="M765" s="2">
        <v>605541.31431445596</v>
      </c>
      <c r="N765" s="2">
        <v>655030.78937179898</v>
      </c>
      <c r="O765" s="2">
        <v>717525.20210790704</v>
      </c>
      <c r="P765" s="2">
        <v>785471.73403514002</v>
      </c>
      <c r="Q765" s="2">
        <v>859072.03300490696</v>
      </c>
      <c r="R765" s="2">
        <v>929520.67145547399</v>
      </c>
      <c r="S765" s="2">
        <v>992518.60191644204</v>
      </c>
      <c r="T765" s="2">
        <v>2399394.75</v>
      </c>
      <c r="U765" s="2">
        <v>2592634.5956375799</v>
      </c>
      <c r="V765" s="2">
        <v>2834184.40268456</v>
      </c>
      <c r="W765" s="2">
        <v>3091837.5302013401</v>
      </c>
      <c r="X765" s="2">
        <v>3365593.9781879098</v>
      </c>
      <c r="Y765" s="2">
        <v>3623247.1057046899</v>
      </c>
      <c r="Z765" s="2">
        <v>3848693.5922818701</v>
      </c>
      <c r="AA765" s="2">
        <v>42001912402.786201</v>
      </c>
      <c r="AB765" s="2">
        <v>45520052966.873299</v>
      </c>
      <c r="AC765" s="2">
        <v>50039260377.528397</v>
      </c>
      <c r="AD765" s="2">
        <v>55112401212.282097</v>
      </c>
      <c r="AE765" s="2">
        <v>60793290219.302696</v>
      </c>
      <c r="AF765" s="2">
        <v>66399005244.735901</v>
      </c>
      <c r="AG765" s="2">
        <v>71609402647.473801</v>
      </c>
      <c r="AH765" s="1">
        <f>(Table1[[#This Row],[2050_BUILDINGS]]/Table1[[#This Row],[2020_BUILDINGS]])-1</f>
        <v>0.63159263182019343</v>
      </c>
      <c r="AI765" s="1">
        <f>(Table1[[#This Row],[2050_DWELLINGS]]/Table1[[#This Row],[2020_DWELLINGS]])-1</f>
        <v>0.63906009128392816</v>
      </c>
      <c r="AJ765" s="1">
        <f>(Table1[[#This Row],[2050_OCCUPANTS]]/Table1[[#This Row],[2020_OCCUPANTS]])-1</f>
        <v>0.60402684563758013</v>
      </c>
      <c r="AK765" s="1">
        <f>(Table1[[#This Row],[2050_TOTAL_REPL_COST_USD]]/Table1[[#This Row],[2020_TOTAL_REPL_COST_USD]])-1</f>
        <v>0.70490814705674176</v>
      </c>
      <c r="AL765"/>
      <c r="AM765"/>
    </row>
    <row r="766" spans="1:39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175912.30396350101</v>
      </c>
      <c r="G766" s="2">
        <v>190243.858641014</v>
      </c>
      <c r="H766" s="2">
        <v>208302.50456283399</v>
      </c>
      <c r="I766" s="2">
        <v>227858.63776488099</v>
      </c>
      <c r="J766" s="2">
        <v>248959.45199426799</v>
      </c>
      <c r="K766" s="2">
        <v>269090.18995489902</v>
      </c>
      <c r="L766" s="2">
        <v>287017.21899336303</v>
      </c>
      <c r="M766" s="2">
        <v>184680.804408442</v>
      </c>
      <c r="N766" s="2">
        <v>199774.33452321001</v>
      </c>
      <c r="O766" s="2">
        <v>218834.17097417801</v>
      </c>
      <c r="P766" s="2">
        <v>239556.82007582</v>
      </c>
      <c r="Q766" s="2">
        <v>262003.78132705399</v>
      </c>
      <c r="R766" s="2">
        <v>283489.53450519999</v>
      </c>
      <c r="S766" s="2">
        <v>302702.93613208999</v>
      </c>
      <c r="T766" s="2">
        <v>731778.5625</v>
      </c>
      <c r="U766" s="2">
        <v>790713.74874160998</v>
      </c>
      <c r="V766" s="2">
        <v>864382.73154362396</v>
      </c>
      <c r="W766" s="2">
        <v>942962.97986577102</v>
      </c>
      <c r="X766" s="2">
        <v>1026454.49370805</v>
      </c>
      <c r="Y766" s="2">
        <v>1105034.7420302001</v>
      </c>
      <c r="Z766" s="2">
        <v>1173792.4593120699</v>
      </c>
      <c r="AA766" s="2">
        <v>12809938456.505199</v>
      </c>
      <c r="AB766" s="2">
        <v>13882917316.9702</v>
      </c>
      <c r="AC766" s="2">
        <v>15261206196.9506</v>
      </c>
      <c r="AD766" s="2">
        <v>16808436267.124001</v>
      </c>
      <c r="AE766" s="2">
        <v>18541020199.500999</v>
      </c>
      <c r="AF766" s="2">
        <v>20250677221.588001</v>
      </c>
      <c r="AG766" s="2">
        <v>21839768437.791199</v>
      </c>
      <c r="AH766" s="1">
        <f>(Table1[[#This Row],[2050_BUILDINGS]]/Table1[[#This Row],[2020_BUILDINGS]])-1</f>
        <v>0.63159263182019676</v>
      </c>
      <c r="AI766" s="1">
        <f>(Table1[[#This Row],[2050_DWELLINGS]]/Table1[[#This Row],[2020_DWELLINGS]])-1</f>
        <v>0.63906009128392682</v>
      </c>
      <c r="AJ766" s="1">
        <f>(Table1[[#This Row],[2050_OCCUPANTS]]/Table1[[#This Row],[2020_OCCUPANTS]])-1</f>
        <v>0.60402684563756948</v>
      </c>
      <c r="AK766" s="1">
        <f>(Table1[[#This Row],[2050_TOTAL_REPL_COST_USD]]/Table1[[#This Row],[2020_TOTAL_REPL_COST_USD]])-1</f>
        <v>0.70490814705674332</v>
      </c>
      <c r="AL766"/>
      <c r="AM766"/>
    </row>
    <row r="767" spans="1:39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476780.601224204</v>
      </c>
      <c r="G767" s="2">
        <v>515623.86063055298</v>
      </c>
      <c r="H767" s="2">
        <v>564568.77162260294</v>
      </c>
      <c r="I767" s="2">
        <v>617572.36907208594</v>
      </c>
      <c r="J767" s="2">
        <v>674762.56366299198</v>
      </c>
      <c r="K767" s="2">
        <v>729323.53030207194</v>
      </c>
      <c r="L767" s="2">
        <v>777911.71595221502</v>
      </c>
      <c r="M767" s="2">
        <v>500546.14132446301</v>
      </c>
      <c r="N767" s="2">
        <v>541454.60651179904</v>
      </c>
      <c r="O767" s="2">
        <v>593113.07540555496</v>
      </c>
      <c r="P767" s="2">
        <v>649278.31726202497</v>
      </c>
      <c r="Q767" s="2">
        <v>710117.01609028201</v>
      </c>
      <c r="R767" s="2">
        <v>768350.52271387796</v>
      </c>
      <c r="S767" s="2">
        <v>820425.20409109199</v>
      </c>
      <c r="T767" s="2">
        <v>1983362.24999999</v>
      </c>
      <c r="U767" s="2">
        <v>2143096.12248322</v>
      </c>
      <c r="V767" s="2">
        <v>2342763.4630872398</v>
      </c>
      <c r="W767" s="2">
        <v>2555741.9597315402</v>
      </c>
      <c r="X767" s="2">
        <v>2782031.6124161002</v>
      </c>
      <c r="Y767" s="2">
        <v>2995010.1090604002</v>
      </c>
      <c r="Z767" s="2">
        <v>3181366.2936241599</v>
      </c>
      <c r="AA767" s="2">
        <v>34719175528.534103</v>
      </c>
      <c r="AB767" s="2">
        <v>37627303582.496002</v>
      </c>
      <c r="AC767" s="2">
        <v>41362922899.914803</v>
      </c>
      <c r="AD767" s="2">
        <v>45556428791.591904</v>
      </c>
      <c r="AE767" s="2">
        <v>50252305034.117203</v>
      </c>
      <c r="AF767" s="2">
        <v>54886041756.972801</v>
      </c>
      <c r="AG767" s="2">
        <v>59193005217.690697</v>
      </c>
      <c r="AH767" s="1">
        <f>(Table1[[#This Row],[2050_BUILDINGS]]/Table1[[#This Row],[2020_BUILDINGS]])-1</f>
        <v>0.63159263182019743</v>
      </c>
      <c r="AI767" s="1">
        <f>(Table1[[#This Row],[2050_DWELLINGS]]/Table1[[#This Row],[2020_DWELLINGS]])-1</f>
        <v>0.63906009128392749</v>
      </c>
      <c r="AJ767" s="1">
        <f>(Table1[[#This Row],[2050_OCCUPANTS]]/Table1[[#This Row],[2020_OCCUPANTS]])-1</f>
        <v>0.60402684563759146</v>
      </c>
      <c r="AK767" s="1">
        <f>(Table1[[#This Row],[2050_TOTAL_REPL_COST_USD]]/Table1[[#This Row],[2020_TOTAL_REPL_COST_USD]])-1</f>
        <v>0.70490814705673732</v>
      </c>
      <c r="AL767"/>
      <c r="AM767"/>
    </row>
    <row r="768" spans="1:39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321238.18602387398</v>
      </c>
      <c r="G768" s="2">
        <v>347409.423190217</v>
      </c>
      <c r="H768" s="2">
        <v>380386.80184575601</v>
      </c>
      <c r="I768" s="2">
        <v>416098.78226965002</v>
      </c>
      <c r="J768" s="2">
        <v>454631.54623186501</v>
      </c>
      <c r="K768" s="2">
        <v>491392.82784828101</v>
      </c>
      <c r="L768" s="2">
        <v>524129.85737583903</v>
      </c>
      <c r="M768" s="2">
        <v>337250.58034545998</v>
      </c>
      <c r="N768" s="2">
        <v>364813.28133635299</v>
      </c>
      <c r="O768" s="2">
        <v>399618.96092480799</v>
      </c>
      <c r="P768" s="2">
        <v>437461.14738381701</v>
      </c>
      <c r="Q768" s="2">
        <v>478452.14660119201</v>
      </c>
      <c r="R768" s="2">
        <v>517687.857923217</v>
      </c>
      <c r="S768" s="2">
        <v>552773.96700658801</v>
      </c>
      <c r="T768" s="2">
        <v>1336320.49999999</v>
      </c>
      <c r="U768" s="2">
        <v>1443943.62751677</v>
      </c>
      <c r="V768" s="2">
        <v>1578472.53691275</v>
      </c>
      <c r="W768" s="2">
        <v>1721970.04026845</v>
      </c>
      <c r="X768" s="2">
        <v>1874436.13758389</v>
      </c>
      <c r="Y768" s="2">
        <v>2017933.6409395901</v>
      </c>
      <c r="Z768" s="2">
        <v>2143493.9563758299</v>
      </c>
      <c r="AA768" s="2">
        <v>23392572890.745701</v>
      </c>
      <c r="AB768" s="2">
        <v>25351968424.836498</v>
      </c>
      <c r="AC768" s="2">
        <v>27868898790.967499</v>
      </c>
      <c r="AD768" s="2">
        <v>30694337204.9128</v>
      </c>
      <c r="AE768" s="2">
        <v>33858255288.132099</v>
      </c>
      <c r="AF768" s="2">
        <v>36980305924.295303</v>
      </c>
      <c r="AG768" s="2">
        <v>39882188102.050903</v>
      </c>
      <c r="AH768" s="1">
        <f>(Table1[[#This Row],[2050_BUILDINGS]]/Table1[[#This Row],[2020_BUILDINGS]])-1</f>
        <v>0.63159263182019854</v>
      </c>
      <c r="AI768" s="1">
        <f>(Table1[[#This Row],[2050_DWELLINGS]]/Table1[[#This Row],[2020_DWELLINGS]])-1</f>
        <v>0.63906009128392993</v>
      </c>
      <c r="AJ768" s="1">
        <f>(Table1[[#This Row],[2050_OCCUPANTS]]/Table1[[#This Row],[2020_OCCUPANTS]])-1</f>
        <v>0.60402684563758924</v>
      </c>
      <c r="AK768" s="1">
        <f>(Table1[[#This Row],[2050_TOTAL_REPL_COST_USD]]/Table1[[#This Row],[2020_TOTAL_REPL_COST_USD]])-1</f>
        <v>0.70490814705673666</v>
      </c>
      <c r="AL768"/>
      <c r="AM768"/>
    </row>
    <row r="769" spans="1:39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405957.59832048899</v>
      </c>
      <c r="G769" s="2">
        <v>439030.91602479899</v>
      </c>
      <c r="H769" s="2">
        <v>480705.34335117298</v>
      </c>
      <c r="I769" s="2">
        <v>525835.56271766894</v>
      </c>
      <c r="J769" s="2">
        <v>574530.48441539204</v>
      </c>
      <c r="K769" s="2">
        <v>620986.73477870994</v>
      </c>
      <c r="L769" s="2">
        <v>662357.42625113204</v>
      </c>
      <c r="M769" s="2">
        <v>426192.90478454798</v>
      </c>
      <c r="N769" s="2">
        <v>461024.65388630802</v>
      </c>
      <c r="O769" s="2">
        <v>505009.55577027</v>
      </c>
      <c r="P769" s="2">
        <v>552831.775538855</v>
      </c>
      <c r="Q769" s="2">
        <v>604633.237254887</v>
      </c>
      <c r="R769" s="2">
        <v>654216.49301234796</v>
      </c>
      <c r="S769" s="2">
        <v>698555.781420724</v>
      </c>
      <c r="T769" s="2">
        <v>1688745.24999999</v>
      </c>
      <c r="U769" s="2">
        <v>1824751.5788590501</v>
      </c>
      <c r="V769" s="2">
        <v>1994759.48993288</v>
      </c>
      <c r="W769" s="2">
        <v>2176101.2617449602</v>
      </c>
      <c r="X769" s="2">
        <v>2368776.8942952999</v>
      </c>
      <c r="Y769" s="2">
        <v>2550118.6661073798</v>
      </c>
      <c r="Z769" s="2">
        <v>2708792.7164429501</v>
      </c>
      <c r="AA769" s="2">
        <v>29561842652.661301</v>
      </c>
      <c r="AB769" s="2">
        <v>32037985090.8466</v>
      </c>
      <c r="AC769" s="2">
        <v>35218699747.536003</v>
      </c>
      <c r="AD769" s="2">
        <v>38789284574.0933</v>
      </c>
      <c r="AE769" s="2">
        <v>42787615539.176697</v>
      </c>
      <c r="AF769" s="2">
        <v>46733037451.120903</v>
      </c>
      <c r="AG769" s="2">
        <v>50400226380.531502</v>
      </c>
      <c r="AH769" s="1">
        <f>(Table1[[#This Row],[2050_BUILDINGS]]/Table1[[#This Row],[2020_BUILDINGS]])-1</f>
        <v>0.63159263182019454</v>
      </c>
      <c r="AI769" s="1">
        <f>(Table1[[#This Row],[2050_DWELLINGS]]/Table1[[#This Row],[2020_DWELLINGS]])-1</f>
        <v>0.63906009128392882</v>
      </c>
      <c r="AJ769" s="1">
        <f>(Table1[[#This Row],[2050_OCCUPANTS]]/Table1[[#This Row],[2020_OCCUPANTS]])-1</f>
        <v>0.60402684563759168</v>
      </c>
      <c r="AK769" s="1">
        <f>(Table1[[#This Row],[2050_TOTAL_REPL_COST_USD]]/Table1[[#This Row],[2020_TOTAL_REPL_COST_USD]])-1</f>
        <v>0.70490814705673399</v>
      </c>
      <c r="AL769"/>
      <c r="AM769"/>
    </row>
    <row r="770" spans="1:39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434297.06413820299</v>
      </c>
      <c r="G770" s="2">
        <v>469679.19478366198</v>
      </c>
      <c r="H770" s="2">
        <v>514262.869316086</v>
      </c>
      <c r="I770" s="2">
        <v>562543.58103541401</v>
      </c>
      <c r="J770" s="2">
        <v>614637.84314370702</v>
      </c>
      <c r="K770" s="2">
        <v>664337.15466571995</v>
      </c>
      <c r="L770" s="2">
        <v>708595.88986903499</v>
      </c>
      <c r="M770" s="2">
        <v>455944.97570738097</v>
      </c>
      <c r="N770" s="2">
        <v>493208.29196572298</v>
      </c>
      <c r="O770" s="2">
        <v>540263.73281383503</v>
      </c>
      <c r="P770" s="2">
        <v>591424.37060456304</v>
      </c>
      <c r="Q770" s="2">
        <v>646842.03696778603</v>
      </c>
      <c r="R770" s="2">
        <v>699886.64678656496</v>
      </c>
      <c r="S770" s="2">
        <v>747321.21350338799</v>
      </c>
      <c r="T770" s="2">
        <v>1806634.74999999</v>
      </c>
      <c r="U770" s="2">
        <v>1952135.5352348899</v>
      </c>
      <c r="V770" s="2">
        <v>2134011.5167785198</v>
      </c>
      <c r="W770" s="2">
        <v>2328012.5637583798</v>
      </c>
      <c r="X770" s="2">
        <v>2534138.6761744898</v>
      </c>
      <c r="Y770" s="2">
        <v>2728139.72315436</v>
      </c>
      <c r="Z770" s="2">
        <v>2897890.6392617398</v>
      </c>
      <c r="AA770" s="2">
        <v>31625523275.538399</v>
      </c>
      <c r="AB770" s="2">
        <v>34274522569.407902</v>
      </c>
      <c r="AC770" s="2">
        <v>37677279514.903</v>
      </c>
      <c r="AD770" s="2">
        <v>41497123049.906998</v>
      </c>
      <c r="AE770" s="2">
        <v>45774573223.946404</v>
      </c>
      <c r="AF770" s="2">
        <v>49995420820.426498</v>
      </c>
      <c r="AG770" s="2">
        <v>53918612287.398003</v>
      </c>
      <c r="AH770" s="1">
        <f>(Table1[[#This Row],[2050_BUILDINGS]]/Table1[[#This Row],[2020_BUILDINGS]])-1</f>
        <v>0.63159263182019587</v>
      </c>
      <c r="AI770" s="1">
        <f>(Table1[[#This Row],[2050_DWELLINGS]]/Table1[[#This Row],[2020_DWELLINGS]])-1</f>
        <v>0.63906009128392749</v>
      </c>
      <c r="AJ770" s="1">
        <f>(Table1[[#This Row],[2050_OCCUPANTS]]/Table1[[#This Row],[2020_OCCUPANTS]])-1</f>
        <v>0.6040268456375899</v>
      </c>
      <c r="AK770" s="1">
        <f>(Table1[[#This Row],[2050_TOTAL_REPL_COST_USD]]/Table1[[#This Row],[2020_TOTAL_REPL_COST_USD]])-1</f>
        <v>0.70490814705674087</v>
      </c>
      <c r="AL770"/>
      <c r="AM770"/>
    </row>
    <row r="771" spans="1:39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159827.72888305399</v>
      </c>
      <c r="G771" s="2">
        <v>172848.87512388499</v>
      </c>
      <c r="H771" s="2">
        <v>189256.32530989699</v>
      </c>
      <c r="I771" s="2">
        <v>207024.33974091799</v>
      </c>
      <c r="J771" s="2">
        <v>226195.79699478799</v>
      </c>
      <c r="K771" s="2">
        <v>244485.877088646</v>
      </c>
      <c r="L771" s="2">
        <v>260773.744806148</v>
      </c>
      <c r="M771" s="2">
        <v>167794.479816609</v>
      </c>
      <c r="N771" s="2">
        <v>181507.93012518901</v>
      </c>
      <c r="O771" s="2">
        <v>198825.026793269</v>
      </c>
      <c r="P771" s="2">
        <v>217652.89652001101</v>
      </c>
      <c r="Q771" s="2">
        <v>238047.41558591501</v>
      </c>
      <c r="R771" s="2">
        <v>257568.61482231101</v>
      </c>
      <c r="S771" s="2">
        <v>275025.23540514999</v>
      </c>
      <c r="T771" s="2">
        <v>664868.25</v>
      </c>
      <c r="U771" s="2">
        <v>718414.68624160998</v>
      </c>
      <c r="V771" s="2">
        <v>785347.73154362396</v>
      </c>
      <c r="W771" s="2">
        <v>856742.97986577102</v>
      </c>
      <c r="X771" s="2">
        <v>932600.43120805302</v>
      </c>
      <c r="Y771" s="2">
        <v>1003995.6795302</v>
      </c>
      <c r="Z771" s="2">
        <v>1066466.5218120799</v>
      </c>
      <c r="AA771" s="2">
        <v>11638659289.345301</v>
      </c>
      <c r="AB771" s="2">
        <v>12613530122.958</v>
      </c>
      <c r="AC771" s="2">
        <v>13865794896.192699</v>
      </c>
      <c r="AD771" s="2">
        <v>15271553689.6577</v>
      </c>
      <c r="AE771" s="2">
        <v>16845718479.5665</v>
      </c>
      <c r="AF771" s="2">
        <v>18399052685.6026</v>
      </c>
      <c r="AG771" s="2">
        <v>19842845043.222301</v>
      </c>
      <c r="AH771" s="1">
        <f>(Table1[[#This Row],[2050_BUILDINGS]]/Table1[[#This Row],[2020_BUILDINGS]])-1</f>
        <v>0.63159263182020342</v>
      </c>
      <c r="AI771" s="1">
        <f>(Table1[[#This Row],[2050_DWELLINGS]]/Table1[[#This Row],[2020_DWELLINGS]])-1</f>
        <v>0.63906009128392571</v>
      </c>
      <c r="AJ771" s="1">
        <f>(Table1[[#This Row],[2050_OCCUPANTS]]/Table1[[#This Row],[2020_OCCUPANTS]])-1</f>
        <v>0.60402684563758302</v>
      </c>
      <c r="AK771" s="1">
        <f>(Table1[[#This Row],[2050_TOTAL_REPL_COST_USD]]/Table1[[#This Row],[2020_TOTAL_REPL_COST_USD]])-1</f>
        <v>0.70490814705673066</v>
      </c>
      <c r="AL771"/>
      <c r="AM771"/>
    </row>
    <row r="772" spans="1:39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429814.90103232098</v>
      </c>
      <c r="G772" s="2">
        <v>464831.870377641</v>
      </c>
      <c r="H772" s="2">
        <v>508955.41907083098</v>
      </c>
      <c r="I772" s="2">
        <v>556737.84967646096</v>
      </c>
      <c r="J772" s="2">
        <v>608294.47292202502</v>
      </c>
      <c r="K772" s="2">
        <v>657480.862670245</v>
      </c>
      <c r="L772" s="2">
        <v>701282.82557086099</v>
      </c>
      <c r="M772" s="2">
        <v>451239.39531741501</v>
      </c>
      <c r="N772" s="2">
        <v>488118.13549839502</v>
      </c>
      <c r="O772" s="2">
        <v>534687.94064155698</v>
      </c>
      <c r="P772" s="2">
        <v>585320.57503987395</v>
      </c>
      <c r="Q772" s="2">
        <v>640166.30334480095</v>
      </c>
      <c r="R772" s="2">
        <v>692663.46623674606</v>
      </c>
      <c r="S772" s="2">
        <v>739608.48447986797</v>
      </c>
      <c r="T772" s="2">
        <v>1787989.375</v>
      </c>
      <c r="U772" s="2">
        <v>1931988.5192952999</v>
      </c>
      <c r="V772" s="2">
        <v>2111987.44966442</v>
      </c>
      <c r="W772" s="2">
        <v>2303986.3087248299</v>
      </c>
      <c r="X772" s="2">
        <v>2507985.0964764999</v>
      </c>
      <c r="Y772" s="2">
        <v>2699983.9555369099</v>
      </c>
      <c r="Z772" s="2">
        <v>2867982.9572147601</v>
      </c>
      <c r="AA772" s="2">
        <v>31299132043.971699</v>
      </c>
      <c r="AB772" s="2">
        <v>33920792339.070801</v>
      </c>
      <c r="AC772" s="2">
        <v>37288431129.5084</v>
      </c>
      <c r="AD772" s="2">
        <v>41068851967.062798</v>
      </c>
      <c r="AE772" s="2">
        <v>45302156714.065002</v>
      </c>
      <c r="AF772" s="2">
        <v>49479443050.443001</v>
      </c>
      <c r="AG772" s="2">
        <v>53362145217.572098</v>
      </c>
      <c r="AH772" s="1">
        <f>(Table1[[#This Row],[2050_BUILDINGS]]/Table1[[#This Row],[2020_BUILDINGS]])-1</f>
        <v>0.63159263182019454</v>
      </c>
      <c r="AI772" s="1">
        <f>(Table1[[#This Row],[2050_DWELLINGS]]/Table1[[#This Row],[2020_DWELLINGS]])-1</f>
        <v>0.63906009128393082</v>
      </c>
      <c r="AJ772" s="1">
        <f>(Table1[[#This Row],[2050_OCCUPANTS]]/Table1[[#This Row],[2020_OCCUPANTS]])-1</f>
        <v>0.60402684563758102</v>
      </c>
      <c r="AK772" s="1">
        <f>(Table1[[#This Row],[2050_TOTAL_REPL_COST_USD]]/Table1[[#This Row],[2020_TOTAL_REPL_COST_USD]])-1</f>
        <v>0.70490814705674243</v>
      </c>
      <c r="AL772"/>
      <c r="AM772"/>
    </row>
    <row r="773" spans="1:39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398375.39484839799</v>
      </c>
      <c r="G773" s="2">
        <v>430830.99132919102</v>
      </c>
      <c r="H773" s="2">
        <v>471727.05168108502</v>
      </c>
      <c r="I773" s="2">
        <v>516014.35910950502</v>
      </c>
      <c r="J773" s="2">
        <v>563799.78975225799</v>
      </c>
      <c r="K773" s="2">
        <v>609388.36146080599</v>
      </c>
      <c r="L773" s="2">
        <v>649986.35893310804</v>
      </c>
      <c r="M773" s="2">
        <v>418232.75984377798</v>
      </c>
      <c r="N773" s="2">
        <v>452413.94492094399</v>
      </c>
      <c r="O773" s="2">
        <v>495577.32633783302</v>
      </c>
      <c r="P773" s="2">
        <v>542506.35479217104</v>
      </c>
      <c r="Q773" s="2">
        <v>593340.30358442001</v>
      </c>
      <c r="R773" s="2">
        <v>641997.47657974798</v>
      </c>
      <c r="S773" s="2">
        <v>685508.62552747305</v>
      </c>
      <c r="T773" s="2">
        <v>1657204</v>
      </c>
      <c r="U773" s="2">
        <v>1790670.0939597299</v>
      </c>
      <c r="V773" s="2">
        <v>1957502.71140939</v>
      </c>
      <c r="W773" s="2">
        <v>2135457.5033557001</v>
      </c>
      <c r="X773" s="2">
        <v>2324534.4697986501</v>
      </c>
      <c r="Y773" s="2">
        <v>2502489.2617449602</v>
      </c>
      <c r="Z773" s="2">
        <v>2658199.7046979801</v>
      </c>
      <c r="AA773" s="2">
        <v>29009706402.644699</v>
      </c>
      <c r="AB773" s="2">
        <v>31439601114.787102</v>
      </c>
      <c r="AC773" s="2">
        <v>34560908518.567596</v>
      </c>
      <c r="AD773" s="2">
        <v>38064804358.932098</v>
      </c>
      <c r="AE773" s="2">
        <v>41988457182.624603</v>
      </c>
      <c r="AF773" s="2">
        <v>45860189152.950798</v>
      </c>
      <c r="AG773" s="2">
        <v>49458884789.593002</v>
      </c>
      <c r="AH773" s="1">
        <f>(Table1[[#This Row],[2050_BUILDINGS]]/Table1[[#This Row],[2020_BUILDINGS]])-1</f>
        <v>0.63159263182019765</v>
      </c>
      <c r="AI773" s="1">
        <f>(Table1[[#This Row],[2050_DWELLINGS]]/Table1[[#This Row],[2020_DWELLINGS]])-1</f>
        <v>0.63906009128393082</v>
      </c>
      <c r="AJ773" s="1">
        <f>(Table1[[#This Row],[2050_OCCUPANTS]]/Table1[[#This Row],[2020_OCCUPANTS]])-1</f>
        <v>0.60402684563757991</v>
      </c>
      <c r="AK773" s="1">
        <f>(Table1[[#This Row],[2050_TOTAL_REPL_COST_USD]]/Table1[[#This Row],[2020_TOTAL_REPL_COST_USD]])-1</f>
        <v>0.70490814705673932</v>
      </c>
      <c r="AL773"/>
      <c r="AM773"/>
    </row>
  </sheetData>
  <mergeCells count="5">
    <mergeCell ref="T1:Z1"/>
    <mergeCell ref="AA1:AG1"/>
    <mergeCell ref="A1:E1"/>
    <mergeCell ref="F1:L1"/>
    <mergeCell ref="M1:S1"/>
  </mergeCells>
  <phoneticPr fontId="18" type="noConversion"/>
  <conditionalFormatting sqref="F2:L1048576 F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H1:AH773 AM774:AM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I3:AI7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J3:AJ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J2:AJ773 AC774:AC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K3:AK77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K3:AK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D774:AJ1048576 AA1 AA2:AG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N774:S1048576 AI2 U774:U1048576 AL774:AL1048576 M2:S77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V774:Z1048576 AJ2 AB774:AC1048576 AK774:AK1048576 AJ4:AJ773 T2:Z77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AH1:AH773 AM774:AM1048576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AJ2:AJ773 AC774:AC1048576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AD774:AJ1048576 AA1 AA2:AG773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N774:S1048576 AI2 U774:U1048576 AL774:AL1048576 M2:S773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V774:Z1048576 AJ2 AB774:AC1048576 AK774:AK1048576 AJ4:AJ773 T2:Z773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C5D-024D-9443-962E-3CF69B1CCE7F}">
  <dimension ref="A1:AM773"/>
  <sheetViews>
    <sheetView workbookViewId="0">
      <selection activeCell="C19" sqref="C19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19" width="18" style="2" customWidth="1"/>
    <col min="20" max="21" width="18" customWidth="1"/>
    <col min="22" max="26" width="18" style="2" customWidth="1"/>
    <col min="27" max="27" width="18" customWidth="1"/>
    <col min="28" max="37" width="18" style="2" customWidth="1"/>
    <col min="38" max="38" width="18.33203125" style="2" customWidth="1"/>
    <col min="39" max="39" width="17.6640625" style="1" customWidth="1"/>
  </cols>
  <sheetData>
    <row r="1" spans="1:39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2314</v>
      </c>
      <c r="N1" s="8"/>
      <c r="O1" s="8"/>
      <c r="P1" s="8"/>
      <c r="Q1" s="8"/>
      <c r="R1" s="8"/>
      <c r="S1" s="8"/>
      <c r="T1" s="8" t="s">
        <v>2315</v>
      </c>
      <c r="U1" s="8"/>
      <c r="V1" s="8"/>
      <c r="W1" s="8"/>
      <c r="X1" s="8"/>
      <c r="Y1" s="8"/>
      <c r="Z1" s="8"/>
      <c r="AA1" s="8" t="s">
        <v>2316</v>
      </c>
      <c r="AB1" s="8"/>
      <c r="AC1" s="8"/>
      <c r="AD1" s="8"/>
      <c r="AE1" s="8"/>
      <c r="AF1" s="8"/>
      <c r="AG1" s="8"/>
      <c r="AH1" s="3"/>
      <c r="AI1" s="7"/>
      <c r="AJ1" s="7"/>
      <c r="AK1" s="6"/>
    </row>
    <row r="2" spans="1:39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6</v>
      </c>
      <c r="N2" s="2" t="s">
        <v>850</v>
      </c>
      <c r="O2" s="2" t="s">
        <v>851</v>
      </c>
      <c r="P2" s="2" t="s">
        <v>7</v>
      </c>
      <c r="Q2" s="2" t="s">
        <v>852</v>
      </c>
      <c r="R2" s="2" t="s">
        <v>853</v>
      </c>
      <c r="S2" s="2" t="s">
        <v>8</v>
      </c>
      <c r="T2" s="2" t="s">
        <v>854</v>
      </c>
      <c r="U2" s="2" t="s">
        <v>855</v>
      </c>
      <c r="V2" s="2" t="s">
        <v>856</v>
      </c>
      <c r="W2" s="2" t="s">
        <v>857</v>
      </c>
      <c r="X2" s="2" t="s">
        <v>859</v>
      </c>
      <c r="Y2" s="2" t="s">
        <v>860</v>
      </c>
      <c r="Z2" s="2" t="s">
        <v>858</v>
      </c>
      <c r="AA2" s="2" t="s">
        <v>9</v>
      </c>
      <c r="AB2" s="2" t="s">
        <v>861</v>
      </c>
      <c r="AC2" s="2" t="s">
        <v>862</v>
      </c>
      <c r="AD2" s="2" t="s">
        <v>10</v>
      </c>
      <c r="AE2" s="2" t="s">
        <v>863</v>
      </c>
      <c r="AF2" s="2" t="s">
        <v>864</v>
      </c>
      <c r="AG2" s="2" t="s">
        <v>11</v>
      </c>
      <c r="AH2" s="1" t="s">
        <v>842</v>
      </c>
      <c r="AI2" t="s">
        <v>843</v>
      </c>
      <c r="AJ2" s="2" t="s">
        <v>844</v>
      </c>
      <c r="AK2" t="s">
        <v>845</v>
      </c>
      <c r="AL2"/>
      <c r="AM2"/>
    </row>
    <row r="3" spans="1:39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225253.87989312701</v>
      </c>
      <c r="G3" s="2">
        <v>262532.77390978899</v>
      </c>
      <c r="H3" s="2">
        <v>304456.03289021901</v>
      </c>
      <c r="I3" s="2">
        <v>352275.77087878803</v>
      </c>
      <c r="J3" s="2">
        <v>404052.71963635198</v>
      </c>
      <c r="K3" s="2">
        <v>460390.82016559201</v>
      </c>
      <c r="L3" s="2">
        <v>520560.28819792299</v>
      </c>
      <c r="M3" s="2">
        <v>238775.58671245299</v>
      </c>
      <c r="N3" s="2">
        <v>278585.34218953003</v>
      </c>
      <c r="O3" s="2">
        <v>323359.16558962199</v>
      </c>
      <c r="P3" s="2">
        <v>374456.671889889</v>
      </c>
      <c r="Q3" s="2">
        <v>429790.530439511</v>
      </c>
      <c r="R3" s="2">
        <v>490023.20687129098</v>
      </c>
      <c r="S3" s="2">
        <v>554393.55795052997</v>
      </c>
      <c r="T3" s="2">
        <v>1123296</v>
      </c>
      <c r="U3" s="2">
        <v>1314495.31914893</v>
      </c>
      <c r="V3" s="2">
        <v>1529594.55319148</v>
      </c>
      <c r="W3" s="2">
        <v>1775422.2492401199</v>
      </c>
      <c r="X3" s="2">
        <v>2041735.5866261299</v>
      </c>
      <c r="Y3" s="2">
        <v>2331948.8389057699</v>
      </c>
      <c r="Z3" s="2">
        <v>2642647.7325227899</v>
      </c>
      <c r="AA3" s="2">
        <v>9919502270.7222195</v>
      </c>
      <c r="AB3" s="2">
        <v>11661702609.7367</v>
      </c>
      <c r="AC3" s="2">
        <v>13622462529.9622</v>
      </c>
      <c r="AD3" s="2">
        <v>15868016841.5912</v>
      </c>
      <c r="AE3" s="2">
        <v>18302106428.6008</v>
      </c>
      <c r="AF3" s="2">
        <v>20958968339.448601</v>
      </c>
      <c r="AG3" s="2">
        <v>23810736454.098999</v>
      </c>
      <c r="AH3" s="1">
        <f>(Table1345[[#This Row],[2050_BUILDINGS]]/Table1345[[#This Row],[2020_BUILDINGS]])-1</f>
        <v>1.310993659442873</v>
      </c>
      <c r="AI3" s="1">
        <f>(Table1345[[#This Row],[2050_DWELLINGS]]/Table1345[[#This Row],[2020_DWELLINGS]])-1</f>
        <v>1.3218184303664255</v>
      </c>
      <c r="AJ3" s="1">
        <f>(Table1345[[#This Row],[2050_OCCUPANTS]]/Table1345[[#This Row],[2020_OCCUPANTS]])-1</f>
        <v>1.352583586626134</v>
      </c>
      <c r="AK3" s="1">
        <f>(Table1345[[#This Row],[2050_TOTAL_REPL_COST_USD]]/Table1345[[#This Row],[2020_TOTAL_REPL_COST_USD]])-1</f>
        <v>1.4003962904849847</v>
      </c>
      <c r="AL3"/>
      <c r="AM3"/>
    </row>
    <row r="4" spans="1:39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63642.393645759199</v>
      </c>
      <c r="G4" s="2">
        <v>74175.033744178494</v>
      </c>
      <c r="H4" s="2">
        <v>86019.875449953193</v>
      </c>
      <c r="I4" s="2">
        <v>99530.686409344795</v>
      </c>
      <c r="J4" s="2">
        <v>114159.552984999</v>
      </c>
      <c r="K4" s="2">
        <v>130077.11042213401</v>
      </c>
      <c r="L4" s="2">
        <v>147077.16818711601</v>
      </c>
      <c r="M4" s="2">
        <v>67462.766411663993</v>
      </c>
      <c r="N4" s="2">
        <v>78710.466696407602</v>
      </c>
      <c r="O4" s="2">
        <v>91360.696273835201</v>
      </c>
      <c r="P4" s="2">
        <v>105797.59570402899</v>
      </c>
      <c r="Q4" s="2">
        <v>121431.418346395</v>
      </c>
      <c r="R4" s="2">
        <v>138449.334777524</v>
      </c>
      <c r="S4" s="2">
        <v>156636.294418106</v>
      </c>
      <c r="T4" s="2">
        <v>317371.87499999901</v>
      </c>
      <c r="U4" s="2">
        <v>371392.61968085001</v>
      </c>
      <c r="V4" s="2">
        <v>432165.957446808</v>
      </c>
      <c r="W4" s="2">
        <v>501621.20060790202</v>
      </c>
      <c r="X4" s="2">
        <v>576864.38069908705</v>
      </c>
      <c r="Y4" s="2">
        <v>658860.15387537901</v>
      </c>
      <c r="Z4" s="2">
        <v>746643.86398176197</v>
      </c>
      <c r="AA4" s="2">
        <v>2802619287.1031899</v>
      </c>
      <c r="AB4" s="2">
        <v>3294854092.7275901</v>
      </c>
      <c r="AC4" s="2">
        <v>3848839909.7400398</v>
      </c>
      <c r="AD4" s="2">
        <v>4483290475.1262398</v>
      </c>
      <c r="AE4" s="2">
        <v>5171009096.1728802</v>
      </c>
      <c r="AF4" s="2">
        <v>5921668981.2448702</v>
      </c>
      <c r="AG4" s="2">
        <v>6727396940.4041996</v>
      </c>
      <c r="AH4" s="1">
        <f>(Table1345[[#This Row],[2050_BUILDINGS]]/Table1345[[#This Row],[2020_BUILDINGS]])-1</f>
        <v>1.3109936594428588</v>
      </c>
      <c r="AI4" s="1">
        <f>(Table1345[[#This Row],[2050_DWELLINGS]]/Table1345[[#This Row],[2020_DWELLINGS]])-1</f>
        <v>1.321818430366418</v>
      </c>
      <c r="AJ4" s="1">
        <f>(Table1345[[#This Row],[2050_OCCUPANTS]]/Table1345[[#This Row],[2020_OCCUPANTS]])-1</f>
        <v>1.3525835866261442</v>
      </c>
      <c r="AK4" s="1">
        <f>(Table1345[[#This Row],[2050_TOTAL_REPL_COST_USD]]/Table1345[[#This Row],[2020_TOTAL_REPL_COST_USD]])-1</f>
        <v>1.4003962904849954</v>
      </c>
      <c r="AL4"/>
      <c r="AM4"/>
    </row>
    <row r="5" spans="1:39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341591.69170038297</v>
      </c>
      <c r="G5" s="2">
        <v>398124.171753167</v>
      </c>
      <c r="H5" s="2">
        <v>461699.71133327601</v>
      </c>
      <c r="I5" s="2">
        <v>534217.10905328195</v>
      </c>
      <c r="J5" s="2">
        <v>612735.51470992004</v>
      </c>
      <c r="K5" s="2">
        <v>698170.78923704405</v>
      </c>
      <c r="L5" s="2">
        <v>789416.23363794805</v>
      </c>
      <c r="M5" s="2">
        <v>362097.01089524699</v>
      </c>
      <c r="N5" s="2">
        <v>422467.47699352301</v>
      </c>
      <c r="O5" s="2">
        <v>490365.82390052499</v>
      </c>
      <c r="P5" s="2">
        <v>567853.87261720002</v>
      </c>
      <c r="Q5" s="2">
        <v>651766.24011667795</v>
      </c>
      <c r="R5" s="2">
        <v>743107.53842299501</v>
      </c>
      <c r="S5" s="2">
        <v>840723.51347717596</v>
      </c>
      <c r="T5" s="2">
        <v>1703449.375</v>
      </c>
      <c r="U5" s="2">
        <v>1993398.2047872299</v>
      </c>
      <c r="V5" s="2">
        <v>2319590.6382978698</v>
      </c>
      <c r="W5" s="2">
        <v>2692381.99088145</v>
      </c>
      <c r="X5" s="2">
        <v>3096239.2895136699</v>
      </c>
      <c r="Y5" s="2">
        <v>3536340.1918692999</v>
      </c>
      <c r="Z5" s="2">
        <v>4007507.04027355</v>
      </c>
      <c r="AA5" s="2">
        <v>15042669023.456699</v>
      </c>
      <c r="AB5" s="2">
        <v>17684670845.4333</v>
      </c>
      <c r="AC5" s="2">
        <v>20658112628.038399</v>
      </c>
      <c r="AD5" s="2">
        <v>24063437750.4221</v>
      </c>
      <c r="AE5" s="2">
        <v>27754671749.0168</v>
      </c>
      <c r="AF5" s="2">
        <v>31783734223.640499</v>
      </c>
      <c r="AG5" s="2">
        <v>36108366922.899002</v>
      </c>
      <c r="AH5" s="1">
        <f>(Table1345[[#This Row],[2050_BUILDINGS]]/Table1345[[#This Row],[2020_BUILDINGS]])-1</f>
        <v>1.3109936594428682</v>
      </c>
      <c r="AI5" s="1">
        <f>(Table1345[[#This Row],[2050_DWELLINGS]]/Table1345[[#This Row],[2020_DWELLINGS]])-1</f>
        <v>1.3218184303664229</v>
      </c>
      <c r="AJ5" s="1">
        <f>(Table1345[[#This Row],[2050_OCCUPANTS]]/Table1345[[#This Row],[2020_OCCUPANTS]])-1</f>
        <v>1.3525835866261362</v>
      </c>
      <c r="AK5" s="1">
        <f>(Table1345[[#This Row],[2050_TOTAL_REPL_COST_USD]]/Table1345[[#This Row],[2020_TOTAL_REPL_COST_USD]])-1</f>
        <v>1.4003962904849949</v>
      </c>
      <c r="AL5"/>
      <c r="AM5"/>
    </row>
    <row r="6" spans="1:39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305086.26581209101</v>
      </c>
      <c r="G6" s="2">
        <v>355577.19886302901</v>
      </c>
      <c r="H6" s="2">
        <v>412358.50952938001</v>
      </c>
      <c r="I6" s="2">
        <v>477126.07447417499</v>
      </c>
      <c r="J6" s="2">
        <v>547253.32803839201</v>
      </c>
      <c r="K6" s="2">
        <v>623558.25438002497</v>
      </c>
      <c r="L6" s="2">
        <v>705052.42587484396</v>
      </c>
      <c r="M6" s="2">
        <v>323400.21025056799</v>
      </c>
      <c r="N6" s="2">
        <v>377318.969151219</v>
      </c>
      <c r="O6" s="2">
        <v>437961.11477705702</v>
      </c>
      <c r="P6" s="2">
        <v>507168.124205061</v>
      </c>
      <c r="Q6" s="2">
        <v>582112.89446113096</v>
      </c>
      <c r="R6" s="2">
        <v>663692.67608868005</v>
      </c>
      <c r="S6" s="2">
        <v>750876.56854414498</v>
      </c>
      <c r="T6" s="2">
        <v>1521404.12499999</v>
      </c>
      <c r="U6" s="2">
        <v>1780366.5292553101</v>
      </c>
      <c r="V6" s="2">
        <v>2071699.23404255</v>
      </c>
      <c r="W6" s="2">
        <v>2404650.89665653</v>
      </c>
      <c r="X6" s="2">
        <v>2765348.5311550102</v>
      </c>
      <c r="Y6" s="2">
        <v>3158416.4661853998</v>
      </c>
      <c r="Z6" s="2">
        <v>3579230.3731002999</v>
      </c>
      <c r="AA6" s="2">
        <v>13435080043.5714</v>
      </c>
      <c r="AB6" s="2">
        <v>15794734829.4454</v>
      </c>
      <c r="AC6" s="2">
        <v>18450409051.3475</v>
      </c>
      <c r="AD6" s="2">
        <v>21491811845.1115</v>
      </c>
      <c r="AE6" s="2">
        <v>24788568833.737801</v>
      </c>
      <c r="AF6" s="2">
        <v>28387051042.095299</v>
      </c>
      <c r="AG6" s="2">
        <v>32249516298.957901</v>
      </c>
      <c r="AH6" s="1">
        <f>(Table1345[[#This Row],[2050_BUILDINGS]]/Table1345[[#This Row],[2020_BUILDINGS]])-1</f>
        <v>1.3109936594428686</v>
      </c>
      <c r="AI6" s="1">
        <f>(Table1345[[#This Row],[2050_DWELLINGS]]/Table1345[[#This Row],[2020_DWELLINGS]])-1</f>
        <v>1.3218184303664229</v>
      </c>
      <c r="AJ6" s="1">
        <f>(Table1345[[#This Row],[2050_OCCUPANTS]]/Table1345[[#This Row],[2020_OCCUPANTS]])-1</f>
        <v>1.3525835866261526</v>
      </c>
      <c r="AK6" s="1">
        <f>(Table1345[[#This Row],[2050_TOTAL_REPL_COST_USD]]/Table1345[[#This Row],[2020_TOTAL_REPL_COST_USD]])-1</f>
        <v>1.4003962904850047</v>
      </c>
      <c r="AL6"/>
      <c r="AM6"/>
    </row>
    <row r="7" spans="1:39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580127.76214559702</v>
      </c>
      <c r="G7" s="2">
        <v>676137.30200972396</v>
      </c>
      <c r="H7" s="2">
        <v>784108.12331458402</v>
      </c>
      <c r="I7" s="2">
        <v>907264.97015273594</v>
      </c>
      <c r="J7" s="2">
        <v>1040613.37430765</v>
      </c>
      <c r="K7" s="2">
        <v>1185708.74935322</v>
      </c>
      <c r="L7" s="2">
        <v>1340671.57998525</v>
      </c>
      <c r="M7" s="2">
        <v>614952.10133658606</v>
      </c>
      <c r="N7" s="2">
        <v>717479.72202590504</v>
      </c>
      <c r="O7" s="2">
        <v>832791.999817173</v>
      </c>
      <c r="P7" s="2">
        <v>964390.54096220597</v>
      </c>
      <c r="Q7" s="2">
        <v>1106899.5514463</v>
      </c>
      <c r="R7" s="2">
        <v>1262025.17149327</v>
      </c>
      <c r="S7" s="2">
        <v>1427807.12267584</v>
      </c>
      <c r="T7" s="2">
        <v>2892981</v>
      </c>
      <c r="U7" s="2">
        <v>3385403.2978723398</v>
      </c>
      <c r="V7" s="2">
        <v>3939378.3829787201</v>
      </c>
      <c r="W7" s="2">
        <v>4572492.7659574402</v>
      </c>
      <c r="X7" s="2">
        <v>5258366.68085106</v>
      </c>
      <c r="Y7" s="2">
        <v>6005793.3829787197</v>
      </c>
      <c r="Z7" s="2">
        <v>6805979.6170212701</v>
      </c>
      <c r="AA7" s="2">
        <v>25547078952.169498</v>
      </c>
      <c r="AB7" s="2">
        <v>30034010694.9715</v>
      </c>
      <c r="AC7" s="2">
        <v>35083829438.004402</v>
      </c>
      <c r="AD7" s="2">
        <v>40867118934.282303</v>
      </c>
      <c r="AE7" s="2">
        <v>47135969644.617401</v>
      </c>
      <c r="AF7" s="2">
        <v>53978557019.366501</v>
      </c>
      <c r="AG7" s="2">
        <v>61323113549.514999</v>
      </c>
      <c r="AH7" s="1">
        <f>(Table1345[[#This Row],[2050_BUILDINGS]]/Table1345[[#This Row],[2020_BUILDINGS]])-1</f>
        <v>1.3109936594428593</v>
      </c>
      <c r="AI7" s="1">
        <f>(Table1345[[#This Row],[2050_DWELLINGS]]/Table1345[[#This Row],[2020_DWELLINGS]])-1</f>
        <v>1.3218184303664136</v>
      </c>
      <c r="AJ7" s="1">
        <f>(Table1345[[#This Row],[2050_OCCUPANTS]]/Table1345[[#This Row],[2020_OCCUPANTS]])-1</f>
        <v>1.3525835866261375</v>
      </c>
      <c r="AK7" s="1">
        <f>(Table1345[[#This Row],[2050_TOTAL_REPL_COST_USD]]/Table1345[[#This Row],[2020_TOTAL_REPL_COST_USD]])-1</f>
        <v>1.4003962904849967</v>
      </c>
      <c r="AL7"/>
      <c r="AM7"/>
    </row>
    <row r="8" spans="1:39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3037090.8499573502</v>
      </c>
      <c r="G8" s="2">
        <v>3539720.9843117502</v>
      </c>
      <c r="H8" s="2">
        <v>4104970.9427598198</v>
      </c>
      <c r="I8" s="2">
        <v>4749722.9388690498</v>
      </c>
      <c r="J8" s="2">
        <v>5447829.8810665105</v>
      </c>
      <c r="K8" s="2">
        <v>6207434.68655317</v>
      </c>
      <c r="L8" s="2">
        <v>7018697.6974034104</v>
      </c>
      <c r="M8" s="2">
        <v>3219403.59003653</v>
      </c>
      <c r="N8" s="2">
        <v>3756157.2484233798</v>
      </c>
      <c r="O8" s="2">
        <v>4359841.2756665302</v>
      </c>
      <c r="P8" s="2">
        <v>5048787.3169680396</v>
      </c>
      <c r="Q8" s="2">
        <v>5794851.9599993899</v>
      </c>
      <c r="R8" s="2">
        <v>6606967.2076754496</v>
      </c>
      <c r="S8" s="2">
        <v>7474870.5901346402</v>
      </c>
      <c r="T8" s="2">
        <v>15145363.999999899</v>
      </c>
      <c r="U8" s="2">
        <v>17723298.297872301</v>
      </c>
      <c r="V8" s="2">
        <v>20623474.3829787</v>
      </c>
      <c r="W8" s="2">
        <v>23937961.337386001</v>
      </c>
      <c r="X8" s="2">
        <v>27528655.5379939</v>
      </c>
      <c r="Y8" s="2">
        <v>31441591.525835801</v>
      </c>
      <c r="Z8" s="2">
        <v>35630734.759878397</v>
      </c>
      <c r="AA8" s="2">
        <v>133744331493.136</v>
      </c>
      <c r="AB8" s="2">
        <v>157234362878.71799</v>
      </c>
      <c r="AC8" s="2">
        <v>183671226099.47699</v>
      </c>
      <c r="AD8" s="2">
        <v>213947962980.39899</v>
      </c>
      <c r="AE8" s="2">
        <v>246766714942.366</v>
      </c>
      <c r="AF8" s="2">
        <v>282589099013.461</v>
      </c>
      <c r="AG8" s="2">
        <v>321039397189.52002</v>
      </c>
      <c r="AH8" s="1">
        <f>(Table1345[[#This Row],[2050_BUILDINGS]]/Table1345[[#This Row],[2020_BUILDINGS]])-1</f>
        <v>1.3109936594428757</v>
      </c>
      <c r="AI8" s="1">
        <f>(Table1345[[#This Row],[2050_DWELLINGS]]/Table1345[[#This Row],[2020_DWELLINGS]])-1</f>
        <v>1.321818430366422</v>
      </c>
      <c r="AJ8" s="1">
        <f>(Table1345[[#This Row],[2050_OCCUPANTS]]/Table1345[[#This Row],[2020_OCCUPANTS]])-1</f>
        <v>1.352583586626154</v>
      </c>
      <c r="AK8" s="1">
        <f>(Table1345[[#This Row],[2050_TOTAL_REPL_COST_USD]]/Table1345[[#This Row],[2020_TOTAL_REPL_COST_USD]])-1</f>
        <v>1.4003962904850016</v>
      </c>
      <c r="AL8"/>
      <c r="AM8"/>
    </row>
    <row r="9" spans="1:39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159604.86367781801</v>
      </c>
      <c r="G9" s="2">
        <v>186019.02711159299</v>
      </c>
      <c r="H9" s="2">
        <v>215723.980640811</v>
      </c>
      <c r="I9" s="2">
        <v>249606.916492552</v>
      </c>
      <c r="J9" s="2">
        <v>286293.75559172803</v>
      </c>
      <c r="K9" s="2">
        <v>326212.42362578301</v>
      </c>
      <c r="L9" s="2">
        <v>368845.82797568099</v>
      </c>
      <c r="M9" s="2">
        <v>169185.74270469099</v>
      </c>
      <c r="N9" s="2">
        <v>197393.161813213</v>
      </c>
      <c r="O9" s="2">
        <v>229117.89829054699</v>
      </c>
      <c r="P9" s="2">
        <v>265323.31473531498</v>
      </c>
      <c r="Q9" s="2">
        <v>304530.42164406303</v>
      </c>
      <c r="R9" s="2">
        <v>347208.61264971999</v>
      </c>
      <c r="S9" s="2">
        <v>392818.57556698401</v>
      </c>
      <c r="T9" s="2">
        <v>795917.49999999895</v>
      </c>
      <c r="U9" s="2">
        <v>931392.81914893503</v>
      </c>
      <c r="V9" s="2">
        <v>1083802.55319148</v>
      </c>
      <c r="W9" s="2">
        <v>1257985.10638297</v>
      </c>
      <c r="X9" s="2">
        <v>1446682.87234042</v>
      </c>
      <c r="Y9" s="2">
        <v>1652315.05319148</v>
      </c>
      <c r="Z9" s="2">
        <v>1872462.44680851</v>
      </c>
      <c r="AA9" s="2">
        <v>7028517370.8065796</v>
      </c>
      <c r="AB9" s="2">
        <v>8262962911.7215099</v>
      </c>
      <c r="AC9" s="2">
        <v>9652270034.5155602</v>
      </c>
      <c r="AD9" s="2">
        <v>11243369774.7675</v>
      </c>
      <c r="AE9" s="2">
        <v>12968057211.443701</v>
      </c>
      <c r="AF9" s="2">
        <v>14850591191.7367</v>
      </c>
      <c r="AG9" s="2">
        <v>16871227024.493401</v>
      </c>
      <c r="AH9" s="1">
        <f>(Table1345[[#This Row],[2050_BUILDINGS]]/Table1345[[#This Row],[2020_BUILDINGS]])-1</f>
        <v>1.3109936594428695</v>
      </c>
      <c r="AI9" s="1">
        <f>(Table1345[[#This Row],[2050_DWELLINGS]]/Table1345[[#This Row],[2020_DWELLINGS]])-1</f>
        <v>1.3218184303664282</v>
      </c>
      <c r="AJ9" s="1">
        <f>(Table1345[[#This Row],[2050_OCCUPANTS]]/Table1345[[#This Row],[2020_OCCUPANTS]])-1</f>
        <v>1.352583586626142</v>
      </c>
      <c r="AK9" s="1">
        <f>(Table1345[[#This Row],[2050_TOTAL_REPL_COST_USD]]/Table1345[[#This Row],[2020_TOTAL_REPL_COST_USD]])-1</f>
        <v>1.400396290484986</v>
      </c>
      <c r="AL9"/>
      <c r="AM9"/>
    </row>
    <row r="10" spans="1:39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92278.068052988907</v>
      </c>
      <c r="G10" s="2">
        <v>107549.833052738</v>
      </c>
      <c r="H10" s="2">
        <v>124724.22022438</v>
      </c>
      <c r="I10" s="2">
        <v>144314.17374029299</v>
      </c>
      <c r="J10" s="2">
        <v>165525.24812131299</v>
      </c>
      <c r="K10" s="2">
        <v>188604.85534974301</v>
      </c>
      <c r="L10" s="2">
        <v>213254.030176095</v>
      </c>
      <c r="M10" s="2">
        <v>97817.404301751201</v>
      </c>
      <c r="N10" s="2">
        <v>114125.968339935</v>
      </c>
      <c r="O10" s="2">
        <v>132468.12486423799</v>
      </c>
      <c r="P10" s="2">
        <v>153400.85714814399</v>
      </c>
      <c r="Q10" s="2">
        <v>176069.064094453</v>
      </c>
      <c r="R10" s="2">
        <v>200744.13303187801</v>
      </c>
      <c r="S10" s="2">
        <v>227114.252118409</v>
      </c>
      <c r="T10" s="2">
        <v>460172.24999999901</v>
      </c>
      <c r="U10" s="2">
        <v>538499.44148936099</v>
      </c>
      <c r="V10" s="2">
        <v>626617.53191489296</v>
      </c>
      <c r="W10" s="2">
        <v>727323.92097264295</v>
      </c>
      <c r="X10" s="2">
        <v>836422.50911853998</v>
      </c>
      <c r="Y10" s="2">
        <v>955311.99620060704</v>
      </c>
      <c r="Z10" s="2">
        <v>1082593.6823708201</v>
      </c>
      <c r="AA10" s="2">
        <v>4063648120.17344</v>
      </c>
      <c r="AB10" s="2">
        <v>4777362270.2773104</v>
      </c>
      <c r="AC10" s="2">
        <v>5580612085.2859802</v>
      </c>
      <c r="AD10" s="2">
        <v>6500531483.2715101</v>
      </c>
      <c r="AE10" s="2">
        <v>7497686713.9104204</v>
      </c>
      <c r="AF10" s="2">
        <v>8586103412.1396503</v>
      </c>
      <c r="AG10" s="2">
        <v>9754365873.5006599</v>
      </c>
      <c r="AH10" s="1">
        <f>(Table1345[[#This Row],[2050_BUILDINGS]]/Table1345[[#This Row],[2020_BUILDINGS]])-1</f>
        <v>1.3109936594428695</v>
      </c>
      <c r="AI10" s="1">
        <f>(Table1345[[#This Row],[2050_DWELLINGS]]/Table1345[[#This Row],[2020_DWELLINGS]])-1</f>
        <v>1.3218184303664153</v>
      </c>
      <c r="AJ10" s="1">
        <f>(Table1345[[#This Row],[2050_OCCUPANTS]]/Table1345[[#This Row],[2020_OCCUPANTS]])-1</f>
        <v>1.3525835866261438</v>
      </c>
      <c r="AK10" s="1">
        <f>(Table1345[[#This Row],[2050_TOTAL_REPL_COST_USD]]/Table1345[[#This Row],[2020_TOTAL_REPL_COST_USD]])-1</f>
        <v>1.400396290484998</v>
      </c>
      <c r="AL10"/>
      <c r="AM10"/>
    </row>
    <row r="11" spans="1:39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217069.89883251299</v>
      </c>
      <c r="G11" s="2">
        <v>252994.36662247599</v>
      </c>
      <c r="H11" s="2">
        <v>293394.45913110999</v>
      </c>
      <c r="I11" s="2">
        <v>339476.79827794799</v>
      </c>
      <c r="J11" s="2">
        <v>389372.57380906399</v>
      </c>
      <c r="K11" s="2">
        <v>443663.78418954799</v>
      </c>
      <c r="L11" s="2">
        <v>501647.159857844</v>
      </c>
      <c r="M11" s="2">
        <v>230100.331572258</v>
      </c>
      <c r="N11" s="2">
        <v>268463.70892254502</v>
      </c>
      <c r="O11" s="2">
        <v>311610.79842179798</v>
      </c>
      <c r="P11" s="2">
        <v>360851.81717119802</v>
      </c>
      <c r="Q11" s="2">
        <v>414175.27194621903</v>
      </c>
      <c r="R11" s="2">
        <v>472219.559510372</v>
      </c>
      <c r="S11" s="2">
        <v>534251.19067789498</v>
      </c>
      <c r="T11" s="2">
        <v>1082484.12499999</v>
      </c>
      <c r="U11" s="2">
        <v>1266736.7420212701</v>
      </c>
      <c r="V11" s="2">
        <v>1474020.9361702099</v>
      </c>
      <c r="W11" s="2">
        <v>1710917.1580547099</v>
      </c>
      <c r="X11" s="2">
        <v>1967554.73176291</v>
      </c>
      <c r="Y11" s="2">
        <v>2247223.8825987801</v>
      </c>
      <c r="Z11" s="2">
        <v>2546634.3852583501</v>
      </c>
      <c r="AA11" s="2">
        <v>9559104399.8716793</v>
      </c>
      <c r="AB11" s="2">
        <v>11238006674.563999</v>
      </c>
      <c r="AC11" s="2">
        <v>13127527768.3633</v>
      </c>
      <c r="AD11" s="2">
        <v>15291496031.549299</v>
      </c>
      <c r="AE11" s="2">
        <v>17637149658.701599</v>
      </c>
      <c r="AF11" s="2">
        <v>20197481789.154999</v>
      </c>
      <c r="AG11" s="2">
        <v>22945638741.810699</v>
      </c>
      <c r="AH11" s="1">
        <f>(Table1345[[#This Row],[2050_BUILDINGS]]/Table1345[[#This Row],[2020_BUILDINGS]])-1</f>
        <v>1.3109936594428757</v>
      </c>
      <c r="AI11" s="1">
        <f>(Table1345[[#This Row],[2050_DWELLINGS]]/Table1345[[#This Row],[2020_DWELLINGS]])-1</f>
        <v>1.3218184303664291</v>
      </c>
      <c r="AJ11" s="1">
        <f>(Table1345[[#This Row],[2050_OCCUPANTS]]/Table1345[[#This Row],[2020_OCCUPANTS]])-1</f>
        <v>1.3525835866261535</v>
      </c>
      <c r="AK11" s="1">
        <f>(Table1345[[#This Row],[2050_TOTAL_REPL_COST_USD]]/Table1345[[#This Row],[2020_TOTAL_REPL_COST_USD]])-1</f>
        <v>1.4003962904849874</v>
      </c>
      <c r="AL11"/>
      <c r="AM11"/>
    </row>
    <row r="12" spans="1:39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115158.949560419</v>
      </c>
      <c r="G12" s="2">
        <v>134217.43715570401</v>
      </c>
      <c r="H12" s="2">
        <v>155650.31311160899</v>
      </c>
      <c r="I12" s="2">
        <v>180097.70907935401</v>
      </c>
      <c r="J12" s="2">
        <v>206568.192221281</v>
      </c>
      <c r="K12" s="2">
        <v>235370.52175387199</v>
      </c>
      <c r="L12" s="2">
        <v>266131.60226223001</v>
      </c>
      <c r="M12" s="2">
        <v>122071.796319446</v>
      </c>
      <c r="N12" s="2">
        <v>142424.16328055001</v>
      </c>
      <c r="O12" s="2">
        <v>165314.363764576</v>
      </c>
      <c r="P12" s="2">
        <v>191437.488274073</v>
      </c>
      <c r="Q12" s="2">
        <v>219726.408441498</v>
      </c>
      <c r="R12" s="2">
        <v>250519.80365576601</v>
      </c>
      <c r="S12" s="2">
        <v>283428.546522427</v>
      </c>
      <c r="T12" s="2">
        <v>574274.62499999895</v>
      </c>
      <c r="U12" s="2">
        <v>672023.49734042503</v>
      </c>
      <c r="V12" s="2">
        <v>781990.978723404</v>
      </c>
      <c r="W12" s="2">
        <v>907668.10030395095</v>
      </c>
      <c r="X12" s="2">
        <v>1043818.31534954</v>
      </c>
      <c r="Y12" s="2">
        <v>1192187.1394376799</v>
      </c>
      <c r="Z12" s="2">
        <v>1351029.0569908801</v>
      </c>
      <c r="AA12" s="2">
        <v>5071253210.8239002</v>
      </c>
      <c r="AB12" s="2">
        <v>5961936918.7356396</v>
      </c>
      <c r="AC12" s="2">
        <v>6964357178.3132801</v>
      </c>
      <c r="AD12" s="2">
        <v>8112375919.7918596</v>
      </c>
      <c r="AE12" s="2">
        <v>9356781566.0296593</v>
      </c>
      <c r="AF12" s="2">
        <v>10715077489.3916</v>
      </c>
      <c r="AG12" s="2">
        <v>12173017395.371799</v>
      </c>
      <c r="AH12" s="1">
        <f>(Table1345[[#This Row],[2050_BUILDINGS]]/Table1345[[#This Row],[2020_BUILDINGS]])-1</f>
        <v>1.3109936594428735</v>
      </c>
      <c r="AI12" s="1">
        <f>(Table1345[[#This Row],[2050_DWELLINGS]]/Table1345[[#This Row],[2020_DWELLINGS]])-1</f>
        <v>1.3218184303664327</v>
      </c>
      <c r="AJ12" s="1">
        <f>(Table1345[[#This Row],[2050_OCCUPANTS]]/Table1345[[#This Row],[2020_OCCUPANTS]])-1</f>
        <v>1.3525835866261415</v>
      </c>
      <c r="AK12" s="1">
        <f>(Table1345[[#This Row],[2050_TOTAL_REPL_COST_USD]]/Table1345[[#This Row],[2020_TOTAL_REPL_COST_USD]])-1</f>
        <v>1.4003962904849927</v>
      </c>
      <c r="AL12"/>
      <c r="AM12"/>
    </row>
    <row r="13" spans="1:39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254463.218799211</v>
      </c>
      <c r="G13" s="2">
        <v>296576.17760487</v>
      </c>
      <c r="H13" s="2">
        <v>343935.74995840603</v>
      </c>
      <c r="I13" s="2">
        <v>397956.41524718801</v>
      </c>
      <c r="J13" s="2">
        <v>456447.434565934</v>
      </c>
      <c r="K13" s="2">
        <v>520091.063738962</v>
      </c>
      <c r="L13" s="2">
        <v>588062.88520639995</v>
      </c>
      <c r="M13" s="2">
        <v>269738.32545902702</v>
      </c>
      <c r="N13" s="2">
        <v>314710.33003942698</v>
      </c>
      <c r="O13" s="2">
        <v>365290.107958193</v>
      </c>
      <c r="P13" s="2">
        <v>423013.57950038201</v>
      </c>
      <c r="Q13" s="2">
        <v>485522.74365683401</v>
      </c>
      <c r="R13" s="2">
        <v>553565.96994440805</v>
      </c>
      <c r="S13" s="2">
        <v>626283.41542694496</v>
      </c>
      <c r="T13" s="2">
        <v>1268957.12499999</v>
      </c>
      <c r="U13" s="2">
        <v>1484949.8271276499</v>
      </c>
      <c r="V13" s="2">
        <v>1727941.6170212701</v>
      </c>
      <c r="W13" s="2">
        <v>2005646.5197568301</v>
      </c>
      <c r="X13" s="2">
        <v>2306493.4977203598</v>
      </c>
      <c r="Y13" s="2">
        <v>2634339.5634498401</v>
      </c>
      <c r="Z13" s="2">
        <v>2985327.7044072901</v>
      </c>
      <c r="AA13" s="2">
        <v>11205793560.100401</v>
      </c>
      <c r="AB13" s="2">
        <v>13173910185.9674</v>
      </c>
      <c r="AC13" s="2">
        <v>15388927662.380199</v>
      </c>
      <c r="AD13" s="2">
        <v>17925669663.879501</v>
      </c>
      <c r="AE13" s="2">
        <v>20675394869.278801</v>
      </c>
      <c r="AF13" s="2">
        <v>23676779946.6861</v>
      </c>
      <c r="AG13" s="2">
        <v>26898345293.605801</v>
      </c>
      <c r="AH13" s="1">
        <f>(Table1345[[#This Row],[2050_BUILDINGS]]/Table1345[[#This Row],[2020_BUILDINGS]])-1</f>
        <v>1.3109936594428686</v>
      </c>
      <c r="AI13" s="1">
        <f>(Table1345[[#This Row],[2050_DWELLINGS]]/Table1345[[#This Row],[2020_DWELLINGS]])-1</f>
        <v>1.3218184303664211</v>
      </c>
      <c r="AJ13" s="1">
        <f>(Table1345[[#This Row],[2050_OCCUPANTS]]/Table1345[[#This Row],[2020_OCCUPANTS]])-1</f>
        <v>1.3525835866261549</v>
      </c>
      <c r="AK13" s="1">
        <f>(Table1345[[#This Row],[2050_TOTAL_REPL_COST_USD]]/Table1345[[#This Row],[2020_TOTAL_REPL_COST_USD]])-1</f>
        <v>1.4003962904850087</v>
      </c>
      <c r="AL13"/>
      <c r="AM13"/>
    </row>
    <row r="14" spans="1:39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142728.20858535299</v>
      </c>
      <c r="G14" s="2">
        <v>166349.332286155</v>
      </c>
      <c r="H14" s="2">
        <v>192913.277178805</v>
      </c>
      <c r="I14" s="2">
        <v>223213.423579692</v>
      </c>
      <c r="J14" s="2">
        <v>256020.98785200901</v>
      </c>
      <c r="K14" s="2">
        <v>291718.64672232501</v>
      </c>
      <c r="L14" s="2">
        <v>329843.98506439</v>
      </c>
      <c r="M14" s="2">
        <v>151296.00325443599</v>
      </c>
      <c r="N14" s="2">
        <v>176520.763361388</v>
      </c>
      <c r="O14" s="2">
        <v>204890.91888742801</v>
      </c>
      <c r="P14" s="2">
        <v>237267.96624783799</v>
      </c>
      <c r="Q14" s="2">
        <v>272329.30463033298</v>
      </c>
      <c r="R14" s="2">
        <v>310494.69387684902</v>
      </c>
      <c r="S14" s="2">
        <v>351281.848796929</v>
      </c>
      <c r="T14" s="2">
        <v>711756.99999999895</v>
      </c>
      <c r="U14" s="2">
        <v>832907.12765957403</v>
      </c>
      <c r="V14" s="2">
        <v>969201.02127659495</v>
      </c>
      <c r="W14" s="2">
        <v>1124965.4711246199</v>
      </c>
      <c r="X14" s="2">
        <v>1293710.2917933101</v>
      </c>
      <c r="Y14" s="2">
        <v>1477598.87841945</v>
      </c>
      <c r="Z14" s="2">
        <v>1674467.8358662601</v>
      </c>
      <c r="AA14" s="2">
        <v>6285320323.1405001</v>
      </c>
      <c r="AB14" s="2">
        <v>7389235307.8782301</v>
      </c>
      <c r="AC14" s="2">
        <v>8631636775.1138706</v>
      </c>
      <c r="AD14" s="2">
        <v>10054493261.9011</v>
      </c>
      <c r="AE14" s="2">
        <v>11596811851.2855</v>
      </c>
      <c r="AF14" s="2">
        <v>13280286254.3629</v>
      </c>
      <c r="AG14" s="2">
        <v>15087259588.176399</v>
      </c>
      <c r="AH14" s="1">
        <f>(Table1345[[#This Row],[2050_BUILDINGS]]/Table1345[[#This Row],[2020_BUILDINGS]])-1</f>
        <v>1.3109936594428691</v>
      </c>
      <c r="AI14" s="1">
        <f>(Table1345[[#This Row],[2050_DWELLINGS]]/Table1345[[#This Row],[2020_DWELLINGS]])-1</f>
        <v>1.3218184303664309</v>
      </c>
      <c r="AJ14" s="1">
        <f>(Table1345[[#This Row],[2050_OCCUPANTS]]/Table1345[[#This Row],[2020_OCCUPANTS]])-1</f>
        <v>1.3525835866261415</v>
      </c>
      <c r="AK14" s="1">
        <f>(Table1345[[#This Row],[2050_TOTAL_REPL_COST_USD]]/Table1345[[#This Row],[2020_TOTAL_REPL_COST_USD]])-1</f>
        <v>1.400396290484994</v>
      </c>
      <c r="AL14"/>
      <c r="AM14"/>
    </row>
    <row r="15" spans="1:39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164445.568345523</v>
      </c>
      <c r="G15" s="2">
        <v>191660.85501126701</v>
      </c>
      <c r="H15" s="2">
        <v>222266.73915055199</v>
      </c>
      <c r="I15" s="2">
        <v>257177.32091453901</v>
      </c>
      <c r="J15" s="2">
        <v>294976.84636410797</v>
      </c>
      <c r="K15" s="2">
        <v>336106.21987560397</v>
      </c>
      <c r="L15" s="2">
        <v>380032.66576998401</v>
      </c>
      <c r="M15" s="2">
        <v>174317.028779238</v>
      </c>
      <c r="N15" s="2">
        <v>203379.959318904</v>
      </c>
      <c r="O15" s="2">
        <v>236066.885020355</v>
      </c>
      <c r="P15" s="2">
        <v>273370.38660076301</v>
      </c>
      <c r="Q15" s="2">
        <v>313766.61783220997</v>
      </c>
      <c r="R15" s="2">
        <v>357739.208730513</v>
      </c>
      <c r="S15" s="2">
        <v>404732.49014634802</v>
      </c>
      <c r="T15" s="2">
        <v>820057.12499999895</v>
      </c>
      <c r="U15" s="2">
        <v>959641.31648936099</v>
      </c>
      <c r="V15" s="2">
        <v>1116673.53191489</v>
      </c>
      <c r="W15" s="2">
        <v>1296138.9209726399</v>
      </c>
      <c r="X15" s="2">
        <v>1490559.75911854</v>
      </c>
      <c r="Y15" s="2">
        <v>1702428.6212005999</v>
      </c>
      <c r="Z15" s="2">
        <v>1929252.9323708201</v>
      </c>
      <c r="AA15" s="2">
        <v>7241687421.2669096</v>
      </c>
      <c r="AB15" s="2">
        <v>8513572838.0993795</v>
      </c>
      <c r="AC15" s="2">
        <v>9945016681.0360203</v>
      </c>
      <c r="AD15" s="2">
        <v>11584373371.370399</v>
      </c>
      <c r="AE15" s="2">
        <v>13361369380.1833</v>
      </c>
      <c r="AF15" s="2">
        <v>15300999308.6544</v>
      </c>
      <c r="AG15" s="2">
        <v>17382919622.860901</v>
      </c>
      <c r="AH15" s="1">
        <f>(Table1345[[#This Row],[2050_BUILDINGS]]/Table1345[[#This Row],[2020_BUILDINGS]])-1</f>
        <v>1.3109936594428775</v>
      </c>
      <c r="AI15" s="1">
        <f>(Table1345[[#This Row],[2050_DWELLINGS]]/Table1345[[#This Row],[2020_DWELLINGS]])-1</f>
        <v>1.3218184303664176</v>
      </c>
      <c r="AJ15" s="1">
        <f>(Table1345[[#This Row],[2050_OCCUPANTS]]/Table1345[[#This Row],[2020_OCCUPANTS]])-1</f>
        <v>1.352583586626142</v>
      </c>
      <c r="AK15" s="1">
        <f>(Table1345[[#This Row],[2050_TOTAL_REPL_COST_USD]]/Table1345[[#This Row],[2020_TOTAL_REPL_COST_USD]])-1</f>
        <v>1.4003962904849896</v>
      </c>
      <c r="AL15"/>
      <c r="AM15"/>
    </row>
    <row r="16" spans="1:39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172266.91704115801</v>
      </c>
      <c r="G16" s="2">
        <v>200776.61528032401</v>
      </c>
      <c r="H16" s="2">
        <v>232838.17435448201</v>
      </c>
      <c r="I16" s="2">
        <v>269409.17078266799</v>
      </c>
      <c r="J16" s="2">
        <v>309006.51463528199</v>
      </c>
      <c r="K16" s="2">
        <v>352092.08055197902</v>
      </c>
      <c r="L16" s="2">
        <v>398107.75301388802</v>
      </c>
      <c r="M16" s="2">
        <v>182607.88319013099</v>
      </c>
      <c r="N16" s="2">
        <v>213053.102812773</v>
      </c>
      <c r="O16" s="2">
        <v>247294.681803282</v>
      </c>
      <c r="P16" s="2">
        <v>286372.409933933</v>
      </c>
      <c r="Q16" s="2">
        <v>328689.963908398</v>
      </c>
      <c r="R16" s="2">
        <v>374753.97611970099</v>
      </c>
      <c r="S16" s="2">
        <v>423982.348721046</v>
      </c>
      <c r="T16" s="2">
        <v>859060.62499999895</v>
      </c>
      <c r="U16" s="2">
        <v>1005283.7101063801</v>
      </c>
      <c r="V16" s="2">
        <v>1169784.68085106</v>
      </c>
      <c r="W16" s="2">
        <v>1357785.79027355</v>
      </c>
      <c r="X16" s="2">
        <v>1561453.6588145799</v>
      </c>
      <c r="Y16" s="2">
        <v>1783399.41299391</v>
      </c>
      <c r="Z16" s="2">
        <v>2021011.9262917901</v>
      </c>
      <c r="AA16" s="2">
        <v>7586116055.2299204</v>
      </c>
      <c r="AB16" s="2">
        <v>8918494797.8845806</v>
      </c>
      <c r="AC16" s="2">
        <v>10418020873.4193</v>
      </c>
      <c r="AD16" s="2">
        <v>12135348532.7535</v>
      </c>
      <c r="AE16" s="2">
        <v>13996861902.268299</v>
      </c>
      <c r="AF16" s="2">
        <v>16028744374.6278</v>
      </c>
      <c r="AG16" s="2">
        <v>18209684838.162498</v>
      </c>
      <c r="AH16" s="1">
        <f>(Table1345[[#This Row],[2050_BUILDINGS]]/Table1345[[#This Row],[2020_BUILDINGS]])-1</f>
        <v>1.3109936594428757</v>
      </c>
      <c r="AI16" s="1">
        <f>(Table1345[[#This Row],[2050_DWELLINGS]]/Table1345[[#This Row],[2020_DWELLINGS]])-1</f>
        <v>1.3218184303664282</v>
      </c>
      <c r="AJ16" s="1">
        <f>(Table1345[[#This Row],[2050_OCCUPANTS]]/Table1345[[#This Row],[2020_OCCUPANTS]])-1</f>
        <v>1.3525835866261389</v>
      </c>
      <c r="AK16" s="1">
        <f>(Table1345[[#This Row],[2050_TOTAL_REPL_COST_USD]]/Table1345[[#This Row],[2020_TOTAL_REPL_COST_USD]])-1</f>
        <v>1.4003962904849865</v>
      </c>
      <c r="AL16"/>
      <c r="AM16"/>
    </row>
    <row r="17" spans="1:39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75815.499917831301</v>
      </c>
      <c r="G17" s="2">
        <v>88362.755430579797</v>
      </c>
      <c r="H17" s="2">
        <v>102473.202004437</v>
      </c>
      <c r="I17" s="2">
        <v>118568.273677622</v>
      </c>
      <c r="J17" s="2">
        <v>135995.255428779</v>
      </c>
      <c r="K17" s="2">
        <v>154957.420511448</v>
      </c>
      <c r="L17" s="2">
        <v>175209.13959759899</v>
      </c>
      <c r="M17" s="2">
        <v>80366.608927522699</v>
      </c>
      <c r="N17" s="2">
        <v>93765.696723627305</v>
      </c>
      <c r="O17" s="2">
        <v>108835.58056279201</v>
      </c>
      <c r="P17" s="2">
        <v>126033.87693196999</v>
      </c>
      <c r="Q17" s="2">
        <v>144658.03625971399</v>
      </c>
      <c r="R17" s="2">
        <v>164931.02990240301</v>
      </c>
      <c r="S17" s="2">
        <v>186596.673793972</v>
      </c>
      <c r="T17" s="2">
        <v>378076.71874999901</v>
      </c>
      <c r="U17" s="2">
        <v>442430.20279255201</v>
      </c>
      <c r="V17" s="2">
        <v>514827.87234042498</v>
      </c>
      <c r="W17" s="2">
        <v>597568.06610942201</v>
      </c>
      <c r="X17" s="2">
        <v>687203.27602583496</v>
      </c>
      <c r="Y17" s="2">
        <v>784882.67144756799</v>
      </c>
      <c r="Z17" s="2">
        <v>889457.08301671699</v>
      </c>
      <c r="AA17" s="2">
        <v>3338686214.6289401</v>
      </c>
      <c r="AB17" s="2">
        <v>3925072516.7075901</v>
      </c>
      <c r="AC17" s="2">
        <v>4585021165.0561705</v>
      </c>
      <c r="AD17" s="2">
        <v>5340825339.4818201</v>
      </c>
      <c r="AE17" s="2">
        <v>6160086339.4320803</v>
      </c>
      <c r="AF17" s="2">
        <v>7054327602.1314602</v>
      </c>
      <c r="AG17" s="2">
        <v>8014170004.6886902</v>
      </c>
      <c r="AH17" s="1">
        <f>(Table1345[[#This Row],[2050_BUILDINGS]]/Table1345[[#This Row],[2020_BUILDINGS]])-1</f>
        <v>1.3109936594428624</v>
      </c>
      <c r="AI17" s="1">
        <f>(Table1345[[#This Row],[2050_DWELLINGS]]/Table1345[[#This Row],[2020_DWELLINGS]])-1</f>
        <v>1.3218184303664118</v>
      </c>
      <c r="AJ17" s="1">
        <f>(Table1345[[#This Row],[2050_OCCUPANTS]]/Table1345[[#This Row],[2020_OCCUPANTS]])-1</f>
        <v>1.3525835866261451</v>
      </c>
      <c r="AK17" s="1">
        <f>(Table1345[[#This Row],[2050_TOTAL_REPL_COST_USD]]/Table1345[[#This Row],[2020_TOTAL_REPL_COST_USD]])-1</f>
        <v>1.4003962904849927</v>
      </c>
      <c r="AL17"/>
      <c r="AM17"/>
    </row>
    <row r="18" spans="1:39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81208.149243079199</v>
      </c>
      <c r="G18" s="2">
        <v>94647.873301809203</v>
      </c>
      <c r="H18" s="2">
        <v>109761.97599186801</v>
      </c>
      <c r="I18" s="2">
        <v>127001.86735881399</v>
      </c>
      <c r="J18" s="2">
        <v>145668.40568459299</v>
      </c>
      <c r="K18" s="2">
        <v>165979.32276189601</v>
      </c>
      <c r="L18" s="2">
        <v>187671.51799584599</v>
      </c>
      <c r="M18" s="2">
        <v>86082.972202514793</v>
      </c>
      <c r="N18" s="2">
        <v>100435.118170641</v>
      </c>
      <c r="O18" s="2">
        <v>116576.901542288</v>
      </c>
      <c r="P18" s="2">
        <v>134998.488418172</v>
      </c>
      <c r="Q18" s="2">
        <v>154947.357869056</v>
      </c>
      <c r="R18" s="2">
        <v>176662.340888673</v>
      </c>
      <c r="S18" s="2">
        <v>199869.03140051899</v>
      </c>
      <c r="T18" s="2">
        <v>404968.78124999901</v>
      </c>
      <c r="U18" s="2">
        <v>473899.63763297797</v>
      </c>
      <c r="V18" s="2">
        <v>551446.85106382903</v>
      </c>
      <c r="W18" s="2">
        <v>640072.23784194503</v>
      </c>
      <c r="X18" s="2">
        <v>736083.07351823605</v>
      </c>
      <c r="Y18" s="2">
        <v>840710.26624240004</v>
      </c>
      <c r="Z18" s="2">
        <v>952722.90786474105</v>
      </c>
      <c r="AA18" s="2">
        <v>3576162245.0191102</v>
      </c>
      <c r="AB18" s="2">
        <v>4204257375.7629499</v>
      </c>
      <c r="AC18" s="2">
        <v>4911147238.4683905</v>
      </c>
      <c r="AD18" s="2">
        <v>5720710695.3053303</v>
      </c>
      <c r="AE18" s="2">
        <v>6598244571.9545698</v>
      </c>
      <c r="AF18" s="2">
        <v>7556091951.4391899</v>
      </c>
      <c r="AG18" s="2">
        <v>8584206587.1163502</v>
      </c>
      <c r="AH18" s="1">
        <f>(Table1345[[#This Row],[2050_BUILDINGS]]/Table1345[[#This Row],[2020_BUILDINGS]])-1</f>
        <v>1.3109936594428659</v>
      </c>
      <c r="AI18" s="1">
        <f>(Table1345[[#This Row],[2050_DWELLINGS]]/Table1345[[#This Row],[2020_DWELLINGS]])-1</f>
        <v>1.3218184303664193</v>
      </c>
      <c r="AJ18" s="1">
        <f>(Table1345[[#This Row],[2050_OCCUPANTS]]/Table1345[[#This Row],[2020_OCCUPANTS]])-1</f>
        <v>1.3525835866261442</v>
      </c>
      <c r="AK18" s="1">
        <f>(Table1345[[#This Row],[2050_TOTAL_REPL_COST_USD]]/Table1345[[#This Row],[2020_TOTAL_REPL_COST_USD]])-1</f>
        <v>1.4003962904849914</v>
      </c>
      <c r="AL18"/>
      <c r="AM18"/>
    </row>
    <row r="19" spans="1:39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357149.06382930401</v>
      </c>
      <c r="G19" s="2">
        <v>416256.24593404401</v>
      </c>
      <c r="H19" s="2">
        <v>482727.25502227002</v>
      </c>
      <c r="I19" s="2">
        <v>558547.36814655096</v>
      </c>
      <c r="J19" s="2">
        <v>640641.79770965199</v>
      </c>
      <c r="K19" s="2">
        <v>729968.11640163604</v>
      </c>
      <c r="L19" s="2">
        <v>825369.221985479</v>
      </c>
      <c r="M19" s="2">
        <v>378588.27248660999</v>
      </c>
      <c r="N19" s="2">
        <v>441708.23697582301</v>
      </c>
      <c r="O19" s="2">
        <v>512698.930316991</v>
      </c>
      <c r="P19" s="2">
        <v>593716.07660459599</v>
      </c>
      <c r="Q19" s="2">
        <v>681450.129347382</v>
      </c>
      <c r="R19" s="2">
        <v>776951.45438449096</v>
      </c>
      <c r="S19" s="2">
        <v>879013.22857999697</v>
      </c>
      <c r="T19" s="2">
        <v>1781030.875</v>
      </c>
      <c r="U19" s="2">
        <v>2084185.0664893601</v>
      </c>
      <c r="V19" s="2">
        <v>2425233.5319148898</v>
      </c>
      <c r="W19" s="2">
        <v>2815003.2066869298</v>
      </c>
      <c r="X19" s="2">
        <v>3237253.68768996</v>
      </c>
      <c r="Y19" s="2">
        <v>3697398.4426291701</v>
      </c>
      <c r="Z19" s="2">
        <v>4190024.00379939</v>
      </c>
      <c r="AA19" s="2">
        <v>15727768823.879801</v>
      </c>
      <c r="AB19" s="2">
        <v>18490097359.030102</v>
      </c>
      <c r="AC19" s="2">
        <v>21598960878.871899</v>
      </c>
      <c r="AD19" s="2">
        <v>25159377332.3274</v>
      </c>
      <c r="AE19" s="2">
        <v>29018724028.995098</v>
      </c>
      <c r="AF19" s="2">
        <v>33231285182.806099</v>
      </c>
      <c r="AG19" s="2">
        <v>37752877942.446602</v>
      </c>
      <c r="AH19" s="1">
        <f>(Table1345[[#This Row],[2050_BUILDINGS]]/Table1345[[#This Row],[2020_BUILDINGS]])-1</f>
        <v>1.3109936594428717</v>
      </c>
      <c r="AI19" s="1">
        <f>(Table1345[[#This Row],[2050_DWELLINGS]]/Table1345[[#This Row],[2020_DWELLINGS]])-1</f>
        <v>1.3218184303664242</v>
      </c>
      <c r="AJ19" s="1">
        <f>(Table1345[[#This Row],[2050_OCCUPANTS]]/Table1345[[#This Row],[2020_OCCUPANTS]])-1</f>
        <v>1.3525835866261389</v>
      </c>
      <c r="AK19" s="1">
        <f>(Table1345[[#This Row],[2050_TOTAL_REPL_COST_USD]]/Table1345[[#This Row],[2020_TOTAL_REPL_COST_USD]])-1</f>
        <v>1.4003962904849936</v>
      </c>
      <c r="AL19"/>
      <c r="AM19"/>
    </row>
    <row r="20" spans="1:39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194868.92480997101</v>
      </c>
      <c r="G20" s="2">
        <v>227119.19281236199</v>
      </c>
      <c r="H20" s="2">
        <v>263387.33792010701</v>
      </c>
      <c r="I20" s="2">
        <v>304756.57396144897</v>
      </c>
      <c r="J20" s="2">
        <v>349549.22454360302</v>
      </c>
      <c r="K20" s="2">
        <v>398287.76383614697</v>
      </c>
      <c r="L20" s="2">
        <v>450340.84965829301</v>
      </c>
      <c r="M20" s="2">
        <v>206566.66102977699</v>
      </c>
      <c r="N20" s="2">
        <v>241006.397430529</v>
      </c>
      <c r="O20" s="2">
        <v>279740.58851193101</v>
      </c>
      <c r="P20" s="2">
        <v>323945.44801503001</v>
      </c>
      <c r="Q20" s="2">
        <v>371815.20957593102</v>
      </c>
      <c r="R20" s="2">
        <v>423922.977487661</v>
      </c>
      <c r="S20" s="2">
        <v>479610.28067819099</v>
      </c>
      <c r="T20" s="2">
        <v>971772.31249999895</v>
      </c>
      <c r="U20" s="2">
        <v>1137180.36569148</v>
      </c>
      <c r="V20" s="2">
        <v>1323264.42553191</v>
      </c>
      <c r="W20" s="2">
        <v>1535931.9224924</v>
      </c>
      <c r="X20" s="2">
        <v>1766321.7108662601</v>
      </c>
      <c r="Y20" s="2">
        <v>2017387.50588905</v>
      </c>
      <c r="Z20" s="2">
        <v>2286175.5923252199</v>
      </c>
      <c r="AA20" s="2">
        <v>8581440386.5666103</v>
      </c>
      <c r="AB20" s="2">
        <v>10088631770.0331</v>
      </c>
      <c r="AC20" s="2">
        <v>11784900787.2243</v>
      </c>
      <c r="AD20" s="2">
        <v>13727547699.7533</v>
      </c>
      <c r="AE20" s="2">
        <v>15833297980.000401</v>
      </c>
      <c r="AF20" s="2">
        <v>18131770371.157902</v>
      </c>
      <c r="AG20" s="2">
        <v>20598857670.932598</v>
      </c>
      <c r="AH20" s="1">
        <f>(Table1345[[#This Row],[2050_BUILDINGS]]/Table1345[[#This Row],[2020_BUILDINGS]])-1</f>
        <v>1.310993659442873</v>
      </c>
      <c r="AI20" s="1">
        <f>(Table1345[[#This Row],[2050_DWELLINGS]]/Table1345[[#This Row],[2020_DWELLINGS]])-1</f>
        <v>1.3218184303664287</v>
      </c>
      <c r="AJ20" s="1">
        <f>(Table1345[[#This Row],[2050_OCCUPANTS]]/Table1345[[#This Row],[2020_OCCUPANTS]])-1</f>
        <v>1.352583586626134</v>
      </c>
      <c r="AK20" s="1">
        <f>(Table1345[[#This Row],[2050_TOTAL_REPL_COST_USD]]/Table1345[[#This Row],[2020_TOTAL_REPL_COST_USD]])-1</f>
        <v>1.4003962904849931</v>
      </c>
      <c r="AL20"/>
      <c r="AM20"/>
    </row>
    <row r="21" spans="1:39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175854.06262424699</v>
      </c>
      <c r="G21" s="2">
        <v>203721.55764523699</v>
      </c>
      <c r="H21" s="2">
        <v>232965.85453234799</v>
      </c>
      <c r="I21" s="2">
        <v>263581.541513865</v>
      </c>
      <c r="J21" s="2">
        <v>298510.11227118201</v>
      </c>
      <c r="K21" s="2">
        <v>333283.686504287</v>
      </c>
      <c r="L21" s="2">
        <v>370836.739503132</v>
      </c>
      <c r="M21" s="2">
        <v>186104.62110057499</v>
      </c>
      <c r="N21" s="2">
        <v>215667.13372494801</v>
      </c>
      <c r="O21" s="2">
        <v>246720.64627243401</v>
      </c>
      <c r="P21" s="2">
        <v>279261.25096650398</v>
      </c>
      <c r="Q21" s="2">
        <v>316406.62076977699</v>
      </c>
      <c r="R21" s="2">
        <v>353440.06941087899</v>
      </c>
      <c r="S21" s="2">
        <v>393474.20195474097</v>
      </c>
      <c r="T21" s="2">
        <v>895066.625</v>
      </c>
      <c r="U21" s="2">
        <v>1037976.4222689</v>
      </c>
      <c r="V21" s="2">
        <v>1188407.7878151201</v>
      </c>
      <c r="W21" s="2">
        <v>1346360.7216386499</v>
      </c>
      <c r="X21" s="2">
        <v>1526878.3602941099</v>
      </c>
      <c r="Y21" s="2">
        <v>1707395.9989495799</v>
      </c>
      <c r="Z21" s="2">
        <v>1902956.7741596601</v>
      </c>
      <c r="AA21" s="2">
        <v>6002062544.2974701</v>
      </c>
      <c r="AB21" s="2">
        <v>6966656274.0826197</v>
      </c>
      <c r="AC21" s="2">
        <v>7984706739.3119402</v>
      </c>
      <c r="AD21" s="2">
        <v>9056375775.0311604</v>
      </c>
      <c r="AE21" s="2">
        <v>10282958141.6346</v>
      </c>
      <c r="AF21" s="2">
        <v>11514175565.094801</v>
      </c>
      <c r="AG21" s="2">
        <v>12851532685.630899</v>
      </c>
      <c r="AH21" s="1">
        <f>(Table1345[[#This Row],[2050_BUILDINGS]]/Table1345[[#This Row],[2020_BUILDINGS]])-1</f>
        <v>1.1087755037852651</v>
      </c>
      <c r="AI21" s="1">
        <f>(Table1345[[#This Row],[2050_DWELLINGS]]/Table1345[[#This Row],[2020_DWELLINGS]])-1</f>
        <v>1.1142634698044329</v>
      </c>
      <c r="AJ21" s="1">
        <f>(Table1345[[#This Row],[2050_OCCUPANTS]]/Table1345[[#This Row],[2020_OCCUPANTS]])-1</f>
        <v>1.1260504201680632</v>
      </c>
      <c r="AK21" s="1">
        <f>(Table1345[[#This Row],[2050_TOTAL_REPL_COST_USD]]/Table1345[[#This Row],[2020_TOTAL_REPL_COST_USD]])-1</f>
        <v>1.141186065753526</v>
      </c>
      <c r="AL21"/>
      <c r="AM21"/>
    </row>
    <row r="22" spans="1:39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179318.38085106699</v>
      </c>
      <c r="G22" s="2">
        <v>207796.56041184501</v>
      </c>
      <c r="H22" s="2">
        <v>237708.32057290201</v>
      </c>
      <c r="I22" s="2">
        <v>269049.73254094901</v>
      </c>
      <c r="J22" s="2">
        <v>304824.360308423</v>
      </c>
      <c r="K22" s="2">
        <v>340486.464980705</v>
      </c>
      <c r="L22" s="2">
        <v>379034.51539643703</v>
      </c>
      <c r="M22" s="2">
        <v>189110.506814497</v>
      </c>
      <c r="N22" s="2">
        <v>219150.50105023201</v>
      </c>
      <c r="O22" s="2">
        <v>250705.57722994601</v>
      </c>
      <c r="P22" s="2">
        <v>283771.76446030103</v>
      </c>
      <c r="Q22" s="2">
        <v>321517.09108232398</v>
      </c>
      <c r="R22" s="2">
        <v>359148.688837344</v>
      </c>
      <c r="S22" s="2">
        <v>399829.43631409301</v>
      </c>
      <c r="T22" s="2">
        <v>909523.37499999895</v>
      </c>
      <c r="U22" s="2">
        <v>1054741.3928571399</v>
      </c>
      <c r="V22" s="2">
        <v>1207602.4642857099</v>
      </c>
      <c r="W22" s="2">
        <v>1368106.5892857099</v>
      </c>
      <c r="X22" s="2">
        <v>1551539.87499999</v>
      </c>
      <c r="Y22" s="2">
        <v>1734973.1607142801</v>
      </c>
      <c r="Z22" s="2">
        <v>1933692.55357142</v>
      </c>
      <c r="AA22" s="2">
        <v>5768548174.3624496</v>
      </c>
      <c r="AB22" s="2">
        <v>6686014908.2268</v>
      </c>
      <c r="AC22" s="2">
        <v>7650244683.9773302</v>
      </c>
      <c r="AD22" s="2">
        <v>8661145727.9265709</v>
      </c>
      <c r="AE22" s="2">
        <v>9815430391.5578098</v>
      </c>
      <c r="AF22" s="2">
        <v>10967086599.422001</v>
      </c>
      <c r="AG22" s="2">
        <v>12212707684.001699</v>
      </c>
      <c r="AH22" s="1">
        <f>(Table1345[[#This Row],[2050_BUILDINGS]]/Table1345[[#This Row],[2020_BUILDINGS]])-1</f>
        <v>1.1137516053708092</v>
      </c>
      <c r="AI22" s="1">
        <f>(Table1345[[#This Row],[2050_DWELLINGS]]/Table1345[[#This Row],[2020_DWELLINGS]])-1</f>
        <v>1.1142634698044316</v>
      </c>
      <c r="AJ22" s="1">
        <f>(Table1345[[#This Row],[2050_OCCUPANTS]]/Table1345[[#This Row],[2020_OCCUPANTS]])-1</f>
        <v>1.1260504201680601</v>
      </c>
      <c r="AK22" s="1">
        <f>(Table1345[[#This Row],[2050_TOTAL_REPL_COST_USD]]/Table1345[[#This Row],[2020_TOTAL_REPL_COST_USD]])-1</f>
        <v>1.1171198219821523</v>
      </c>
      <c r="AL22"/>
      <c r="AM22"/>
    </row>
    <row r="23" spans="1:39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74051.950836949502</v>
      </c>
      <c r="G23" s="2">
        <v>85811.658797952507</v>
      </c>
      <c r="H23" s="2">
        <v>98163.026844136097</v>
      </c>
      <c r="I23" s="2">
        <v>111104.413422885</v>
      </c>
      <c r="J23" s="2">
        <v>125876.13135940699</v>
      </c>
      <c r="K23" s="2">
        <v>140600.83420307</v>
      </c>
      <c r="L23" s="2">
        <v>156516.70589053299</v>
      </c>
      <c r="M23" s="2">
        <v>78085.772083539196</v>
      </c>
      <c r="N23" s="2">
        <v>90489.6103619879</v>
      </c>
      <c r="O23" s="2">
        <v>103519.042349417</v>
      </c>
      <c r="P23" s="2">
        <v>117172.428421053</v>
      </c>
      <c r="Q23" s="2">
        <v>132757.881717507</v>
      </c>
      <c r="R23" s="2">
        <v>148296.375135646</v>
      </c>
      <c r="S23" s="2">
        <v>165093.89542770101</v>
      </c>
      <c r="T23" s="2">
        <v>375552.03125</v>
      </c>
      <c r="U23" s="2">
        <v>435514.120273109</v>
      </c>
      <c r="V23" s="2">
        <v>498632.10871848703</v>
      </c>
      <c r="W23" s="2">
        <v>564905.99658613396</v>
      </c>
      <c r="X23" s="2">
        <v>640647.58272058796</v>
      </c>
      <c r="Y23" s="2">
        <v>716389.16885504103</v>
      </c>
      <c r="Z23" s="2">
        <v>798442.55383403297</v>
      </c>
      <c r="AA23" s="2">
        <v>2383112851.39466</v>
      </c>
      <c r="AB23" s="2">
        <v>2762296117.1499901</v>
      </c>
      <c r="AC23" s="2">
        <v>3160874055.61481</v>
      </c>
      <c r="AD23" s="2">
        <v>3578812818.3090901</v>
      </c>
      <c r="AE23" s="2">
        <v>4056076927.5679202</v>
      </c>
      <c r="AF23" s="2">
        <v>4532371595.2033596</v>
      </c>
      <c r="AG23" s="2">
        <v>5047617446.3029299</v>
      </c>
      <c r="AH23" s="1">
        <f>(Table1345[[#This Row],[2050_BUILDINGS]]/Table1345[[#This Row],[2020_BUILDINGS]])-1</f>
        <v>1.1136067871480879</v>
      </c>
      <c r="AI23" s="1">
        <f>(Table1345[[#This Row],[2050_DWELLINGS]]/Table1345[[#This Row],[2020_DWELLINGS]])-1</f>
        <v>1.114263469804424</v>
      </c>
      <c r="AJ23" s="1">
        <f>(Table1345[[#This Row],[2050_OCCUPANTS]]/Table1345[[#This Row],[2020_OCCUPANTS]])-1</f>
        <v>1.1260504201680654</v>
      </c>
      <c r="AK23" s="1">
        <f>(Table1345[[#This Row],[2050_TOTAL_REPL_COST_USD]]/Table1345[[#This Row],[2020_TOTAL_REPL_COST_USD]])-1</f>
        <v>1.1180773891378801</v>
      </c>
      <c r="AL23"/>
      <c r="AM23"/>
    </row>
    <row r="24" spans="1:39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71453.9682772862</v>
      </c>
      <c r="G24" s="2">
        <v>82802.502739424701</v>
      </c>
      <c r="H24" s="2">
        <v>94722.610566729607</v>
      </c>
      <c r="I24" s="2">
        <v>107212.743744472</v>
      </c>
      <c r="J24" s="2">
        <v>121469.794139323</v>
      </c>
      <c r="K24" s="2">
        <v>135682.508424856</v>
      </c>
      <c r="L24" s="2">
        <v>151045.77088613901</v>
      </c>
      <c r="M24" s="2">
        <v>74832.2959811982</v>
      </c>
      <c r="N24" s="2">
        <v>86719.323189724004</v>
      </c>
      <c r="O24" s="2">
        <v>99205.878485701804</v>
      </c>
      <c r="P24" s="2">
        <v>112290.390560003</v>
      </c>
      <c r="Q24" s="2">
        <v>127226.469476321</v>
      </c>
      <c r="R24" s="2">
        <v>142117.54511714401</v>
      </c>
      <c r="S24" s="2">
        <v>158215.18975464001</v>
      </c>
      <c r="T24" s="2">
        <v>359904.49999999901</v>
      </c>
      <c r="U24" s="2">
        <v>417368.24369747803</v>
      </c>
      <c r="V24" s="2">
        <v>477856.394957982</v>
      </c>
      <c r="W24" s="2">
        <v>541368.95378151198</v>
      </c>
      <c r="X24" s="2">
        <v>613954.73529411701</v>
      </c>
      <c r="Y24" s="2">
        <v>686540.51680672204</v>
      </c>
      <c r="Z24" s="2">
        <v>765175.11344537803</v>
      </c>
      <c r="AA24" s="2">
        <v>2182175158.92869</v>
      </c>
      <c r="AB24" s="2">
        <v>2529175312.6696301</v>
      </c>
      <c r="AC24" s="2">
        <v>2893833219.8434901</v>
      </c>
      <c r="AD24" s="2">
        <v>3276112439.4214101</v>
      </c>
      <c r="AE24" s="2">
        <v>3712593665.2399001</v>
      </c>
      <c r="AF24" s="2">
        <v>4148031197.2162399</v>
      </c>
      <c r="AG24" s="2">
        <v>4618958469.7276602</v>
      </c>
      <c r="AH24" s="1">
        <f>(Table1345[[#This Row],[2050_BUILDINGS]]/Table1345[[#This Row],[2020_BUILDINGS]])-1</f>
        <v>1.1138891866717144</v>
      </c>
      <c r="AI24" s="1">
        <f>(Table1345[[#This Row],[2050_DWELLINGS]]/Table1345[[#This Row],[2020_DWELLINGS]])-1</f>
        <v>1.1142634698044276</v>
      </c>
      <c r="AJ24" s="1">
        <f>(Table1345[[#This Row],[2050_OCCUPANTS]]/Table1345[[#This Row],[2020_OCCUPANTS]])-1</f>
        <v>1.1260504201680726</v>
      </c>
      <c r="AK24" s="1">
        <f>(Table1345[[#This Row],[2050_TOTAL_REPL_COST_USD]]/Table1345[[#This Row],[2020_TOTAL_REPL_COST_USD]])-1</f>
        <v>1.1166763130028832</v>
      </c>
      <c r="AL24"/>
      <c r="AM24"/>
    </row>
    <row r="25" spans="1:39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183160.936483147</v>
      </c>
      <c r="G25" s="2">
        <v>212247.60894946501</v>
      </c>
      <c r="H25" s="2">
        <v>242797.73729886999</v>
      </c>
      <c r="I25" s="2">
        <v>274807.263285444</v>
      </c>
      <c r="J25" s="2">
        <v>311343.99590078398</v>
      </c>
      <c r="K25" s="2">
        <v>347764.49781666201</v>
      </c>
      <c r="L25" s="2">
        <v>387131.31498700299</v>
      </c>
      <c r="M25" s="2">
        <v>193503.106626213</v>
      </c>
      <c r="N25" s="2">
        <v>224240.86046952699</v>
      </c>
      <c r="O25" s="2">
        <v>256528.88810720399</v>
      </c>
      <c r="P25" s="2">
        <v>290363.12641123403</v>
      </c>
      <c r="Q25" s="2">
        <v>328985.18969588802</v>
      </c>
      <c r="R25" s="2">
        <v>367490.882454923</v>
      </c>
      <c r="S25" s="2">
        <v>409116.54963347397</v>
      </c>
      <c r="T25" s="2">
        <v>930649.49999999895</v>
      </c>
      <c r="U25" s="2">
        <v>1079240.5966386499</v>
      </c>
      <c r="V25" s="2">
        <v>1235652.2773109199</v>
      </c>
      <c r="W25" s="2">
        <v>1399884.5420168</v>
      </c>
      <c r="X25" s="2">
        <v>1587578.5588235201</v>
      </c>
      <c r="Y25" s="2">
        <v>1775272.5756302499</v>
      </c>
      <c r="Z25" s="2">
        <v>1978607.7605041999</v>
      </c>
      <c r="AA25" s="2">
        <v>5973473623.8178501</v>
      </c>
      <c r="AB25" s="2">
        <v>6923859571.5145903</v>
      </c>
      <c r="AC25" s="2">
        <v>7922826770.7034903</v>
      </c>
      <c r="AD25" s="2">
        <v>8970288601.3054199</v>
      </c>
      <c r="AE25" s="2">
        <v>10166414907.176201</v>
      </c>
      <c r="AF25" s="2">
        <v>11360060359.8437</v>
      </c>
      <c r="AG25" s="2">
        <v>12651282467.7488</v>
      </c>
      <c r="AH25" s="1">
        <f>(Table1345[[#This Row],[2050_BUILDINGS]]/Table1345[[#This Row],[2020_BUILDINGS]])-1</f>
        <v>1.1136128828573866</v>
      </c>
      <c r="AI25" s="1">
        <f>(Table1345[[#This Row],[2050_DWELLINGS]]/Table1345[[#This Row],[2020_DWELLINGS]])-1</f>
        <v>1.1142634698044316</v>
      </c>
      <c r="AJ25" s="1">
        <f>(Table1345[[#This Row],[2050_OCCUPANTS]]/Table1345[[#This Row],[2020_OCCUPANTS]])-1</f>
        <v>1.1260504201680677</v>
      </c>
      <c r="AK25" s="1">
        <f>(Table1345[[#This Row],[2050_TOTAL_REPL_COST_USD]]/Table1345[[#This Row],[2020_TOTAL_REPL_COST_USD]])-1</f>
        <v>1.1179104930345263</v>
      </c>
      <c r="AL25"/>
      <c r="AM25"/>
    </row>
    <row r="26" spans="1:39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111291.817315875</v>
      </c>
      <c r="G26" s="2">
        <v>128968.376268729</v>
      </c>
      <c r="H26" s="2">
        <v>147535.59092044199</v>
      </c>
      <c r="I26" s="2">
        <v>166991.07227768801</v>
      </c>
      <c r="J26" s="2">
        <v>189199.074600219</v>
      </c>
      <c r="K26" s="2">
        <v>211338.65466077501</v>
      </c>
      <c r="L26" s="2">
        <v>235270.96849338801</v>
      </c>
      <c r="M26" s="2">
        <v>116330.472326075</v>
      </c>
      <c r="N26" s="2">
        <v>134809.438814931</v>
      </c>
      <c r="O26" s="2">
        <v>154220.40110415101</v>
      </c>
      <c r="P26" s="2">
        <v>174560.91651667</v>
      </c>
      <c r="Q26" s="2">
        <v>197779.78334752799</v>
      </c>
      <c r="R26" s="2">
        <v>220928.69038060299</v>
      </c>
      <c r="S26" s="2">
        <v>245953.26806411601</v>
      </c>
      <c r="T26" s="2">
        <v>559489.1875</v>
      </c>
      <c r="U26" s="2">
        <v>648819.39390756295</v>
      </c>
      <c r="V26" s="2">
        <v>742851.19012605003</v>
      </c>
      <c r="W26" s="2">
        <v>841584.57615546102</v>
      </c>
      <c r="X26" s="2">
        <v>954422.73161764699</v>
      </c>
      <c r="Y26" s="2">
        <v>1067260.88707983</v>
      </c>
      <c r="Z26" s="2">
        <v>1189502.22216386</v>
      </c>
      <c r="AA26" s="2">
        <v>3301233807.5781498</v>
      </c>
      <c r="AB26" s="2">
        <v>3826012843.5214601</v>
      </c>
      <c r="AC26" s="2">
        <v>4377423595.4567099</v>
      </c>
      <c r="AD26" s="2">
        <v>4955406579.5875101</v>
      </c>
      <c r="AE26" s="2">
        <v>5615290430.9528103</v>
      </c>
      <c r="AF26" s="2">
        <v>6273470629.2128096</v>
      </c>
      <c r="AG26" s="2">
        <v>6985198666.3580198</v>
      </c>
      <c r="AH26" s="1">
        <f>(Table1345[[#This Row],[2050_BUILDINGS]]/Table1345[[#This Row],[2020_BUILDINGS]])-1</f>
        <v>1.1140005992141191</v>
      </c>
      <c r="AI26" s="1">
        <f>(Table1345[[#This Row],[2050_DWELLINGS]]/Table1345[[#This Row],[2020_DWELLINGS]])-1</f>
        <v>1.1142634698044338</v>
      </c>
      <c r="AJ26" s="1">
        <f>(Table1345[[#This Row],[2050_OCCUPANTS]]/Table1345[[#This Row],[2020_OCCUPANTS]])-1</f>
        <v>1.1260504201680575</v>
      </c>
      <c r="AK26" s="1">
        <f>(Table1345[[#This Row],[2050_TOTAL_REPL_COST_USD]]/Table1345[[#This Row],[2020_TOTAL_REPL_COST_USD]])-1</f>
        <v>1.1159357602370186</v>
      </c>
      <c r="AL26"/>
      <c r="AM26"/>
    </row>
    <row r="27" spans="1:39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181839.40825307</v>
      </c>
      <c r="G27" s="2">
        <v>210720.63014240601</v>
      </c>
      <c r="H27" s="2">
        <v>241056.87025878101</v>
      </c>
      <c r="I27" s="2">
        <v>272844.21334445599</v>
      </c>
      <c r="J27" s="2">
        <v>309128.62870812602</v>
      </c>
      <c r="K27" s="2">
        <v>345300.90864312201</v>
      </c>
      <c r="L27" s="2">
        <v>384401.94485825801</v>
      </c>
      <c r="M27" s="2">
        <v>187886.64812925601</v>
      </c>
      <c r="N27" s="2">
        <v>217732.23377041199</v>
      </c>
      <c r="O27" s="2">
        <v>249083.09626207399</v>
      </c>
      <c r="P27" s="2">
        <v>281935.29040917102</v>
      </c>
      <c r="Q27" s="2">
        <v>319436.34215407597</v>
      </c>
      <c r="R27" s="2">
        <v>356824.40104640898</v>
      </c>
      <c r="S27" s="2">
        <v>397241.87660368503</v>
      </c>
      <c r="T27" s="2">
        <v>903637.25</v>
      </c>
      <c r="U27" s="2">
        <v>1047915.46638655</v>
      </c>
      <c r="V27" s="2">
        <v>1199787.27310924</v>
      </c>
      <c r="W27" s="2">
        <v>1359252.6701680601</v>
      </c>
      <c r="X27" s="2">
        <v>1541498.83823529</v>
      </c>
      <c r="Y27" s="2">
        <v>1723745.0063025199</v>
      </c>
      <c r="Z27" s="2">
        <v>1921178.3550420101</v>
      </c>
      <c r="AA27" s="2">
        <v>4914823364.4610596</v>
      </c>
      <c r="AB27" s="2">
        <v>5696259203.8663301</v>
      </c>
      <c r="AC27" s="2">
        <v>6517417607.40944</v>
      </c>
      <c r="AD27" s="2">
        <v>7378213966.8471603</v>
      </c>
      <c r="AE27" s="2">
        <v>8361030902.9007998</v>
      </c>
      <c r="AF27" s="2">
        <v>9341424605.9873791</v>
      </c>
      <c r="AG27" s="2">
        <v>10401667970.512699</v>
      </c>
      <c r="AH27" s="1">
        <f>(Table1345[[#This Row],[2050_BUILDINGS]]/Table1345[[#This Row],[2020_BUILDINGS]])-1</f>
        <v>1.1139639011763456</v>
      </c>
      <c r="AI27" s="1">
        <f>(Table1345[[#This Row],[2050_DWELLINGS]]/Table1345[[#This Row],[2020_DWELLINGS]])-1</f>
        <v>1.1142634698044311</v>
      </c>
      <c r="AJ27" s="1">
        <f>(Table1345[[#This Row],[2050_OCCUPANTS]]/Table1345[[#This Row],[2020_OCCUPANTS]])-1</f>
        <v>1.1260504201680597</v>
      </c>
      <c r="AK27" s="1">
        <f>(Table1345[[#This Row],[2050_TOTAL_REPL_COST_USD]]/Table1345[[#This Row],[2020_TOTAL_REPL_COST_USD]])-1</f>
        <v>1.1163869378759057</v>
      </c>
      <c r="AL27"/>
      <c r="AM27"/>
    </row>
    <row r="28" spans="1:39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223923.27382099099</v>
      </c>
      <c r="G28" s="2">
        <v>259488.12415739999</v>
      </c>
      <c r="H28" s="2">
        <v>296844.50532361597</v>
      </c>
      <c r="I28" s="2">
        <v>335987.583692646</v>
      </c>
      <c r="J28" s="2">
        <v>380668.23841122101</v>
      </c>
      <c r="K28" s="2">
        <v>425210.45503173699</v>
      </c>
      <c r="L28" s="2">
        <v>473358.84409092</v>
      </c>
      <c r="M28" s="2">
        <v>231870.786616331</v>
      </c>
      <c r="N28" s="2">
        <v>268703.20386653999</v>
      </c>
      <c r="O28" s="2">
        <v>307393.28226977598</v>
      </c>
      <c r="P28" s="2">
        <v>347936.15306344401</v>
      </c>
      <c r="Q28" s="2">
        <v>394216.17590492399</v>
      </c>
      <c r="R28" s="2">
        <v>440356.75434272201</v>
      </c>
      <c r="S28" s="2">
        <v>490235.93385772803</v>
      </c>
      <c r="T28" s="2">
        <v>1115178.125</v>
      </c>
      <c r="U28" s="2">
        <v>1293231.77521008</v>
      </c>
      <c r="V28" s="2">
        <v>1480656.6701680601</v>
      </c>
      <c r="W28" s="2">
        <v>1677452.80987394</v>
      </c>
      <c r="X28" s="2">
        <v>1902362.6838235201</v>
      </c>
      <c r="Y28" s="2">
        <v>2127272.55777311</v>
      </c>
      <c r="Z28" s="2">
        <v>2370924.92121848</v>
      </c>
      <c r="AA28" s="2">
        <v>6060657284.8060303</v>
      </c>
      <c r="AB28" s="2">
        <v>7024462384.8317003</v>
      </c>
      <c r="AC28" s="2">
        <v>8037340587.9257402</v>
      </c>
      <c r="AD28" s="2">
        <v>9099192367.6516304</v>
      </c>
      <c r="AE28" s="2">
        <v>10311619363.613899</v>
      </c>
      <c r="AF28" s="2">
        <v>11521195860.230301</v>
      </c>
      <c r="AG28" s="2">
        <v>12829394423.757999</v>
      </c>
      <c r="AH28" s="1">
        <f>(Table1345[[#This Row],[2050_BUILDINGS]]/Table1345[[#This Row],[2020_BUILDINGS]])-1</f>
        <v>1.1139332058414486</v>
      </c>
      <c r="AI28" s="1">
        <f>(Table1345[[#This Row],[2050_DWELLINGS]]/Table1345[[#This Row],[2020_DWELLINGS]])-1</f>
        <v>1.1142634698044365</v>
      </c>
      <c r="AJ28" s="1">
        <f>(Table1345[[#This Row],[2050_OCCUPANTS]]/Table1345[[#This Row],[2020_OCCUPANTS]])-1</f>
        <v>1.1260504201680606</v>
      </c>
      <c r="AK28" s="1">
        <f>(Table1345[[#This Row],[2050_TOTAL_REPL_COST_USD]]/Table1345[[#This Row],[2020_TOTAL_REPL_COST_USD]])-1</f>
        <v>1.1168321884692416</v>
      </c>
      <c r="AL28"/>
      <c r="AM28"/>
    </row>
    <row r="29" spans="1:39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174294.39305259701</v>
      </c>
      <c r="G29" s="2">
        <v>201973.50445273399</v>
      </c>
      <c r="H29" s="2">
        <v>231045.45910498299</v>
      </c>
      <c r="I29" s="2">
        <v>261506.40760161</v>
      </c>
      <c r="J29" s="2">
        <v>296275.68307159998</v>
      </c>
      <c r="K29" s="2">
        <v>330934.70909821102</v>
      </c>
      <c r="L29" s="2">
        <v>368397.82660977298</v>
      </c>
      <c r="M29" s="2">
        <v>182164.11009729499</v>
      </c>
      <c r="N29" s="2">
        <v>211100.676919827</v>
      </c>
      <c r="O29" s="2">
        <v>241496.673779845</v>
      </c>
      <c r="P29" s="2">
        <v>273348.27564264799</v>
      </c>
      <c r="Q29" s="2">
        <v>309707.143006781</v>
      </c>
      <c r="R29" s="2">
        <v>345956.45898638997</v>
      </c>
      <c r="S29" s="2">
        <v>385142.92348814302</v>
      </c>
      <c r="T29" s="2">
        <v>876114.81249999895</v>
      </c>
      <c r="U29" s="2">
        <v>1015998.69012605</v>
      </c>
      <c r="V29" s="2">
        <v>1163244.87710084</v>
      </c>
      <c r="W29" s="2">
        <v>1317853.3734243601</v>
      </c>
      <c r="X29" s="2">
        <v>1494548.7977941099</v>
      </c>
      <c r="Y29" s="2">
        <v>1671244.22216386</v>
      </c>
      <c r="Z29" s="2">
        <v>1862664.2652310899</v>
      </c>
      <c r="AA29" s="2">
        <v>5217778662.5137997</v>
      </c>
      <c r="AB29" s="2">
        <v>6047963640.8369999</v>
      </c>
      <c r="AC29" s="2">
        <v>6920598781.8482103</v>
      </c>
      <c r="AD29" s="2">
        <v>7835609219.65376</v>
      </c>
      <c r="AE29" s="2">
        <v>8880494529.8757706</v>
      </c>
      <c r="AF29" s="2">
        <v>9923235634.1116791</v>
      </c>
      <c r="AG29" s="2">
        <v>11051235016.2777</v>
      </c>
      <c r="AH29" s="1">
        <f>(Table1345[[#This Row],[2050_BUILDINGS]]/Table1345[[#This Row],[2020_BUILDINGS]])-1</f>
        <v>1.1136527696481959</v>
      </c>
      <c r="AI29" s="1">
        <f>(Table1345[[#This Row],[2050_DWELLINGS]]/Table1345[[#This Row],[2020_DWELLINGS]])-1</f>
        <v>1.1142634698044294</v>
      </c>
      <c r="AJ29" s="1">
        <f>(Table1345[[#This Row],[2050_OCCUPANTS]]/Table1345[[#This Row],[2020_OCCUPANTS]])-1</f>
        <v>1.1260504201680668</v>
      </c>
      <c r="AK29" s="1">
        <f>(Table1345[[#This Row],[2050_TOTAL_REPL_COST_USD]]/Table1345[[#This Row],[2020_TOTAL_REPL_COST_USD]])-1</f>
        <v>1.1179961303597117</v>
      </c>
      <c r="AL29"/>
      <c r="AM29"/>
    </row>
    <row r="30" spans="1:39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169470.22981118099</v>
      </c>
      <c r="G30" s="2">
        <v>196376.94170367499</v>
      </c>
      <c r="H30" s="2">
        <v>224634.92182480299</v>
      </c>
      <c r="I30" s="2">
        <v>254240.26524460301</v>
      </c>
      <c r="J30" s="2">
        <v>288031.08270747401</v>
      </c>
      <c r="K30" s="2">
        <v>321710.06053564098</v>
      </c>
      <c r="L30" s="2">
        <v>358110.24526745902</v>
      </c>
      <c r="M30" s="2">
        <v>177925.45101468</v>
      </c>
      <c r="N30" s="2">
        <v>206188.711543693</v>
      </c>
      <c r="O30" s="2">
        <v>235877.44357477699</v>
      </c>
      <c r="P30" s="2">
        <v>266987.91107549501</v>
      </c>
      <c r="Q30" s="2">
        <v>302500.76742624003</v>
      </c>
      <c r="R30" s="2">
        <v>337906.62147290597</v>
      </c>
      <c r="S30" s="2">
        <v>376181.28142881702</v>
      </c>
      <c r="T30" s="2">
        <v>855729.06249999895</v>
      </c>
      <c r="U30" s="2">
        <v>992358.07247899205</v>
      </c>
      <c r="V30" s="2">
        <v>1136178.08298319</v>
      </c>
      <c r="W30" s="2">
        <v>1287189.0940125999</v>
      </c>
      <c r="X30" s="2">
        <v>1459773.10661764</v>
      </c>
      <c r="Y30" s="2">
        <v>1632357.1192226801</v>
      </c>
      <c r="Z30" s="2">
        <v>1819323.1328781501</v>
      </c>
      <c r="AA30" s="2">
        <v>5305278442.7627096</v>
      </c>
      <c r="AB30" s="2">
        <v>6150419675.2428398</v>
      </c>
      <c r="AC30" s="2">
        <v>7039220165.8234797</v>
      </c>
      <c r="AD30" s="2">
        <v>7971630445.0942497</v>
      </c>
      <c r="AE30" s="2">
        <v>9036686545.3478298</v>
      </c>
      <c r="AF30" s="2">
        <v>10100325810.769699</v>
      </c>
      <c r="AG30" s="2">
        <v>11251520118.011</v>
      </c>
      <c r="AH30" s="1">
        <f>(Table1345[[#This Row],[2050_BUILDINGS]]/Table1345[[#This Row],[2020_BUILDINGS]])-1</f>
        <v>1.1131159476590988</v>
      </c>
      <c r="AI30" s="1">
        <f>(Table1345[[#This Row],[2050_DWELLINGS]]/Table1345[[#This Row],[2020_DWELLINGS]])-1</f>
        <v>1.1142634698044387</v>
      </c>
      <c r="AJ30" s="1">
        <f>(Table1345[[#This Row],[2050_OCCUPANTS]]/Table1345[[#This Row],[2020_OCCUPANTS]])-1</f>
        <v>1.1260504201680686</v>
      </c>
      <c r="AK30" s="1">
        <f>(Table1345[[#This Row],[2050_TOTAL_REPL_COST_USD]]/Table1345[[#This Row],[2020_TOTAL_REPL_COST_USD]])-1</f>
        <v>1.1208161342332486</v>
      </c>
      <c r="AL30"/>
      <c r="AM30"/>
    </row>
    <row r="31" spans="1:39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176814.22268808199</v>
      </c>
      <c r="G31" s="2">
        <v>204849.383998698</v>
      </c>
      <c r="H31" s="2">
        <v>234276.31990449</v>
      </c>
      <c r="I31" s="2">
        <v>265089.98870581598</v>
      </c>
      <c r="J31" s="2">
        <v>300248.98110243701</v>
      </c>
      <c r="K31" s="2">
        <v>335263.576070279</v>
      </c>
      <c r="L31" s="2">
        <v>373085.82585488103</v>
      </c>
      <c r="M31" s="2">
        <v>184892.83492397299</v>
      </c>
      <c r="N31" s="2">
        <v>214262.85665837201</v>
      </c>
      <c r="O31" s="2">
        <v>245114.16994279</v>
      </c>
      <c r="P31" s="2">
        <v>277442.89244547102</v>
      </c>
      <c r="Q31" s="2">
        <v>314346.39697217999</v>
      </c>
      <c r="R31" s="2">
        <v>351138.70909087901</v>
      </c>
      <c r="S31" s="2">
        <v>390912.16670833703</v>
      </c>
      <c r="T31" s="2">
        <v>889238.56249999895</v>
      </c>
      <c r="U31" s="2">
        <v>1031217.82878151</v>
      </c>
      <c r="V31" s="2">
        <v>1180669.6880252</v>
      </c>
      <c r="W31" s="2">
        <v>1337594.1402310899</v>
      </c>
      <c r="X31" s="2">
        <v>1516936.3713235201</v>
      </c>
      <c r="Y31" s="2">
        <v>1696278.60241596</v>
      </c>
      <c r="Z31" s="2">
        <v>1890566.0194327701</v>
      </c>
      <c r="AA31" s="2">
        <v>5508491938.1529703</v>
      </c>
      <c r="AB31" s="2">
        <v>6392347533.1059599</v>
      </c>
      <c r="AC31" s="2">
        <v>7324583187.09198</v>
      </c>
      <c r="AD31" s="2">
        <v>8305310938.2115602</v>
      </c>
      <c r="AE31" s="2">
        <v>9427401081.7275295</v>
      </c>
      <c r="AF31" s="2">
        <v>10552700066.466801</v>
      </c>
      <c r="AG31" s="2">
        <v>11774223487.104</v>
      </c>
      <c r="AH31" s="1">
        <f>(Table1345[[#This Row],[2050_BUILDINGS]]/Table1345[[#This Row],[2020_BUILDINGS]])-1</f>
        <v>1.1100442044927674</v>
      </c>
      <c r="AI31" s="1">
        <f>(Table1345[[#This Row],[2050_DWELLINGS]]/Table1345[[#This Row],[2020_DWELLINGS]])-1</f>
        <v>1.1142634698044311</v>
      </c>
      <c r="AJ31" s="1">
        <f>(Table1345[[#This Row],[2050_OCCUPANTS]]/Table1345[[#This Row],[2020_OCCUPANTS]])-1</f>
        <v>1.1260504201680663</v>
      </c>
      <c r="AK31" s="1">
        <f>(Table1345[[#This Row],[2050_TOTAL_REPL_COST_USD]]/Table1345[[#This Row],[2020_TOTAL_REPL_COST_USD]])-1</f>
        <v>1.1374676806828488</v>
      </c>
      <c r="AL31"/>
      <c r="AM31"/>
    </row>
    <row r="32" spans="1:39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119488.74953897001</v>
      </c>
      <c r="G32" s="2">
        <v>138419.98711479001</v>
      </c>
      <c r="H32" s="2">
        <v>158284.76947474701</v>
      </c>
      <c r="I32" s="2">
        <v>179079.314382065</v>
      </c>
      <c r="J32" s="2">
        <v>202802.025938073</v>
      </c>
      <c r="K32" s="2">
        <v>226416.41186892899</v>
      </c>
      <c r="L32" s="2">
        <v>251915.971187641</v>
      </c>
      <c r="M32" s="2">
        <v>125772.3566417</v>
      </c>
      <c r="N32" s="2">
        <v>145751.15598063701</v>
      </c>
      <c r="O32" s="2">
        <v>166737.595930396</v>
      </c>
      <c r="P32" s="2">
        <v>188729.03555567801</v>
      </c>
      <c r="Q32" s="2">
        <v>213832.446050575</v>
      </c>
      <c r="R32" s="2">
        <v>238860.21850789399</v>
      </c>
      <c r="S32" s="2">
        <v>265915.89915876102</v>
      </c>
      <c r="T32" s="2">
        <v>604899.75</v>
      </c>
      <c r="U32" s="2">
        <v>701480.38235294004</v>
      </c>
      <c r="V32" s="2">
        <v>803144.20588235301</v>
      </c>
      <c r="W32" s="2">
        <v>909891.22058823495</v>
      </c>
      <c r="X32" s="2">
        <v>1031887.80882352</v>
      </c>
      <c r="Y32" s="2">
        <v>1153884.3970588199</v>
      </c>
      <c r="Z32" s="2">
        <v>1286047.3676470499</v>
      </c>
      <c r="AA32" s="2">
        <v>3946502951.78333</v>
      </c>
      <c r="AB32" s="2">
        <v>4581861931.7874498</v>
      </c>
      <c r="AC32" s="2">
        <v>5252905979.9282799</v>
      </c>
      <c r="AD32" s="2">
        <v>5959770234.7136002</v>
      </c>
      <c r="AE32" s="2">
        <v>6769132992.3501596</v>
      </c>
      <c r="AF32" s="2">
        <v>7582366201.3108301</v>
      </c>
      <c r="AG32" s="2">
        <v>8466323415.5546503</v>
      </c>
      <c r="AH32" s="1">
        <f>(Table1345[[#This Row],[2050_BUILDINGS]]/Table1345[[#This Row],[2020_BUILDINGS]])-1</f>
        <v>1.1082819274586284</v>
      </c>
      <c r="AI32" s="1">
        <f>(Table1345[[#This Row],[2050_DWELLINGS]]/Table1345[[#This Row],[2020_DWELLINGS]])-1</f>
        <v>1.1142634698044311</v>
      </c>
      <c r="AJ32" s="1">
        <f>(Table1345[[#This Row],[2050_OCCUPANTS]]/Table1345[[#This Row],[2020_OCCUPANTS]])-1</f>
        <v>1.1260504201680526</v>
      </c>
      <c r="AK32" s="1">
        <f>(Table1345[[#This Row],[2050_TOTAL_REPL_COST_USD]]/Table1345[[#This Row],[2020_TOTAL_REPL_COST_USD]])-1</f>
        <v>1.1452722876411183</v>
      </c>
      <c r="AL32"/>
      <c r="AM32"/>
    </row>
    <row r="33" spans="1:39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111422.180417809</v>
      </c>
      <c r="G33" s="2">
        <v>129108.883154618</v>
      </c>
      <c r="H33" s="2">
        <v>147682.20802522299</v>
      </c>
      <c r="I33" s="2">
        <v>167139.49111216801</v>
      </c>
      <c r="J33" s="2">
        <v>189346.46456724399</v>
      </c>
      <c r="K33" s="2">
        <v>211477.141761412</v>
      </c>
      <c r="L33" s="2">
        <v>235393.80007851301</v>
      </c>
      <c r="M33" s="2">
        <v>116975.07151446299</v>
      </c>
      <c r="N33" s="2">
        <v>135556.43186936999</v>
      </c>
      <c r="O33" s="2">
        <v>155074.95230984001</v>
      </c>
      <c r="P33" s="2">
        <v>175528.17662368299</v>
      </c>
      <c r="Q33" s="2">
        <v>198875.701599008</v>
      </c>
      <c r="R33" s="2">
        <v>222152.87912206899</v>
      </c>
      <c r="S33" s="2">
        <v>247316.120580791</v>
      </c>
      <c r="T33" s="2">
        <v>562589.37499999895</v>
      </c>
      <c r="U33" s="2">
        <v>652414.56932772999</v>
      </c>
      <c r="V33" s="2">
        <v>746967.40546218504</v>
      </c>
      <c r="W33" s="2">
        <v>846247.88340336003</v>
      </c>
      <c r="X33" s="2">
        <v>959711.28676470602</v>
      </c>
      <c r="Y33" s="2">
        <v>1073174.69012604</v>
      </c>
      <c r="Z33" s="2">
        <v>1196093.37710084</v>
      </c>
      <c r="AA33" s="2">
        <v>3482062514.37678</v>
      </c>
      <c r="AB33" s="2">
        <v>4037395026.2582002</v>
      </c>
      <c r="AC33" s="2">
        <v>4621687159.9469004</v>
      </c>
      <c r="AD33" s="2">
        <v>5234922759.5848904</v>
      </c>
      <c r="AE33" s="2">
        <v>5935581979.9807396</v>
      </c>
      <c r="AF33" s="2">
        <v>6635778486.5068302</v>
      </c>
      <c r="AG33" s="2">
        <v>7393971481.8434095</v>
      </c>
      <c r="AH33" s="1">
        <f>(Table1345[[#This Row],[2050_BUILDINGS]]/Table1345[[#This Row],[2020_BUILDINGS]])-1</f>
        <v>1.1126296325905431</v>
      </c>
      <c r="AI33" s="1">
        <f>(Table1345[[#This Row],[2050_DWELLINGS]]/Table1345[[#This Row],[2020_DWELLINGS]])-1</f>
        <v>1.1142634698044396</v>
      </c>
      <c r="AJ33" s="1">
        <f>(Table1345[[#This Row],[2050_OCCUPANTS]]/Table1345[[#This Row],[2020_OCCUPANTS]])-1</f>
        <v>1.1260504201680703</v>
      </c>
      <c r="AK33" s="1">
        <f>(Table1345[[#This Row],[2050_TOTAL_REPL_COST_USD]]/Table1345[[#This Row],[2020_TOTAL_REPL_COST_USD]])-1</f>
        <v>1.1234459322068728</v>
      </c>
      <c r="AL33"/>
      <c r="AM33"/>
    </row>
    <row r="34" spans="1:39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70632.343163227502</v>
      </c>
      <c r="G34" s="2">
        <v>81850.120297914007</v>
      </c>
      <c r="H34" s="2">
        <v>93632.771400365804</v>
      </c>
      <c r="I34" s="2">
        <v>105978.75944495101</v>
      </c>
      <c r="J34" s="2">
        <v>120071.19597586</v>
      </c>
      <c r="K34" s="2">
        <v>134119.61113202901</v>
      </c>
      <c r="L34" s="2">
        <v>149305.123127531</v>
      </c>
      <c r="M34" s="2">
        <v>73632.582313234801</v>
      </c>
      <c r="N34" s="2">
        <v>85329.036336392906</v>
      </c>
      <c r="O34" s="2">
        <v>97615.406794287803</v>
      </c>
      <c r="P34" s="2">
        <v>110490.147569067</v>
      </c>
      <c r="Q34" s="2">
        <v>125186.77080937399</v>
      </c>
      <c r="R34" s="2">
        <v>139839.11226808</v>
      </c>
      <c r="S34" s="2">
        <v>155678.67897224001</v>
      </c>
      <c r="T34" s="2">
        <v>354134.49999999901</v>
      </c>
      <c r="U34" s="2">
        <v>410676.98319327697</v>
      </c>
      <c r="V34" s="2">
        <v>470195.38655462099</v>
      </c>
      <c r="W34" s="2">
        <v>532689.71008403297</v>
      </c>
      <c r="X34" s="2">
        <v>604111.79411764594</v>
      </c>
      <c r="Y34" s="2">
        <v>675533.87815125997</v>
      </c>
      <c r="Z34" s="2">
        <v>752907.80252100702</v>
      </c>
      <c r="AA34" s="2">
        <v>2067705782.66696</v>
      </c>
      <c r="AB34" s="2">
        <v>2396578155.95509</v>
      </c>
      <c r="AC34" s="2">
        <v>2742217900.2820001</v>
      </c>
      <c r="AD34" s="2">
        <v>3104592409.53407</v>
      </c>
      <c r="AE34" s="2">
        <v>3518368469.29599</v>
      </c>
      <c r="AF34" s="2">
        <v>3931210669.5851102</v>
      </c>
      <c r="AG34" s="2">
        <v>4377743509.9325104</v>
      </c>
      <c r="AH34" s="1">
        <f>(Table1345[[#This Row],[2050_BUILDINGS]]/Table1345[[#This Row],[2020_BUILDINGS]])-1</f>
        <v>1.1138350568732371</v>
      </c>
      <c r="AI34" s="1">
        <f>(Table1345[[#This Row],[2050_DWELLINGS]]/Table1345[[#This Row],[2020_DWELLINGS]])-1</f>
        <v>1.1142634698044285</v>
      </c>
      <c r="AJ34" s="1">
        <f>(Table1345[[#This Row],[2050_OCCUPANTS]]/Table1345[[#This Row],[2020_OCCUPANTS]])-1</f>
        <v>1.1260504201680694</v>
      </c>
      <c r="AK34" s="1">
        <f>(Table1345[[#This Row],[2050_TOTAL_REPL_COST_USD]]/Table1345[[#This Row],[2020_TOTAL_REPL_COST_USD]])-1</f>
        <v>1.117198465386128</v>
      </c>
      <c r="AL34"/>
      <c r="AM34"/>
    </row>
    <row r="35" spans="1:39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126084.686945682</v>
      </c>
      <c r="G35" s="2">
        <v>146107.893053534</v>
      </c>
      <c r="H35" s="2">
        <v>167138.739377641</v>
      </c>
      <c r="I35" s="2">
        <v>189174.44427816599</v>
      </c>
      <c r="J35" s="2">
        <v>214326.86324562499</v>
      </c>
      <c r="K35" s="2">
        <v>239399.61430969599</v>
      </c>
      <c r="L35" s="2">
        <v>266500.94552173401</v>
      </c>
      <c r="M35" s="2">
        <v>132297.476087585</v>
      </c>
      <c r="N35" s="2">
        <v>153312.78341248</v>
      </c>
      <c r="O35" s="2">
        <v>175388.00814033</v>
      </c>
      <c r="P35" s="2">
        <v>198520.37232307001</v>
      </c>
      <c r="Q35" s="2">
        <v>224926.15765097601</v>
      </c>
      <c r="R35" s="2">
        <v>251252.38081009401</v>
      </c>
      <c r="S35" s="2">
        <v>279711.72083930502</v>
      </c>
      <c r="T35" s="2">
        <v>636282.1875</v>
      </c>
      <c r="U35" s="2">
        <v>737873.461134454</v>
      </c>
      <c r="V35" s="2">
        <v>844811.64390756201</v>
      </c>
      <c r="W35" s="2">
        <v>957096.73581932799</v>
      </c>
      <c r="X35" s="2">
        <v>1085422.5551470499</v>
      </c>
      <c r="Y35" s="2">
        <v>1213748.3744747899</v>
      </c>
      <c r="Z35" s="2">
        <v>1352768.01207983</v>
      </c>
      <c r="AA35" s="2">
        <v>3846741487.5849099</v>
      </c>
      <c r="AB35" s="2">
        <v>4458842012.4121504</v>
      </c>
      <c r="AC35" s="2">
        <v>5102265842.1501999</v>
      </c>
      <c r="AD35" s="2">
        <v>5776959254.6518698</v>
      </c>
      <c r="AE35" s="2">
        <v>6547434025.5362997</v>
      </c>
      <c r="AF35" s="2">
        <v>7316370160.5490398</v>
      </c>
      <c r="AG35" s="2">
        <v>8148209764.3996096</v>
      </c>
      <c r="AH35" s="1">
        <f>(Table1345[[#This Row],[2050_BUILDINGS]]/Table1345[[#This Row],[2020_BUILDINGS]])-1</f>
        <v>1.113666234794588</v>
      </c>
      <c r="AI35" s="1">
        <f>(Table1345[[#This Row],[2050_DWELLINGS]]/Table1345[[#This Row],[2020_DWELLINGS]])-1</f>
        <v>1.1142634698044223</v>
      </c>
      <c r="AJ35" s="1">
        <f>(Table1345[[#This Row],[2050_OCCUPANTS]]/Table1345[[#This Row],[2020_OCCUPANTS]])-1</f>
        <v>1.1260504201680641</v>
      </c>
      <c r="AK35" s="1">
        <f>(Table1345[[#This Row],[2050_TOTAL_REPL_COST_USD]]/Table1345[[#This Row],[2020_TOTAL_REPL_COST_USD]])-1</f>
        <v>1.1182109041372779</v>
      </c>
      <c r="AL35"/>
      <c r="AM35"/>
    </row>
    <row r="36" spans="1:39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88057.147093130101</v>
      </c>
      <c r="G36" s="2">
        <v>102042.46526611</v>
      </c>
      <c r="H36" s="2">
        <v>116732.080629684</v>
      </c>
      <c r="I36" s="2">
        <v>132124.08075046301</v>
      </c>
      <c r="J36" s="2">
        <v>149693.45730633201</v>
      </c>
      <c r="K36" s="2">
        <v>167208.06057469099</v>
      </c>
      <c r="L36" s="2">
        <v>186140.40204637399</v>
      </c>
      <c r="M36" s="2">
        <v>91855.813185756197</v>
      </c>
      <c r="N36" s="2">
        <v>106447.007218807</v>
      </c>
      <c r="O36" s="2">
        <v>121774.115328507</v>
      </c>
      <c r="P36" s="2">
        <v>137835.20875033399</v>
      </c>
      <c r="Q36" s="2">
        <v>156169.07993089699</v>
      </c>
      <c r="R36" s="2">
        <v>174447.71009002099</v>
      </c>
      <c r="S36" s="2">
        <v>194207.39030782401</v>
      </c>
      <c r="T36" s="2">
        <v>441778.78124999901</v>
      </c>
      <c r="U36" s="2">
        <v>512314.88918067201</v>
      </c>
      <c r="V36" s="2">
        <v>586563.423844537</v>
      </c>
      <c r="W36" s="2">
        <v>664524.38524159603</v>
      </c>
      <c r="X36" s="2">
        <v>753622.62683823402</v>
      </c>
      <c r="Y36" s="2">
        <v>842720.86843487399</v>
      </c>
      <c r="Z36" s="2">
        <v>939243.96349789796</v>
      </c>
      <c r="AA36" s="2">
        <v>2611619522.3647299</v>
      </c>
      <c r="AB36" s="2">
        <v>3026934299.47859</v>
      </c>
      <c r="AC36" s="2">
        <v>3463394416.2796798</v>
      </c>
      <c r="AD36" s="2">
        <v>3920956935.7976198</v>
      </c>
      <c r="AE36" s="2">
        <v>4443403255.34725</v>
      </c>
      <c r="AF36" s="2">
        <v>4964619833.2296</v>
      </c>
      <c r="AG36" s="2">
        <v>5528332382.87603</v>
      </c>
      <c r="AH36" s="1">
        <f>(Table1345[[#This Row],[2050_BUILDINGS]]/Table1345[[#This Row],[2020_BUILDINGS]])-1</f>
        <v>1.1138591039011301</v>
      </c>
      <c r="AI36" s="1">
        <f>(Table1345[[#This Row],[2050_DWELLINGS]]/Table1345[[#This Row],[2020_DWELLINGS]])-1</f>
        <v>1.1142634698044258</v>
      </c>
      <c r="AJ36" s="1">
        <f>(Table1345[[#This Row],[2050_OCCUPANTS]]/Table1345[[#This Row],[2020_OCCUPANTS]])-1</f>
        <v>1.1260504201680694</v>
      </c>
      <c r="AK36" s="1">
        <f>(Table1345[[#This Row],[2050_TOTAL_REPL_COST_USD]]/Table1345[[#This Row],[2020_TOTAL_REPL_COST_USD]])-1</f>
        <v>1.1168215107652126</v>
      </c>
      <c r="AL36"/>
      <c r="AM36"/>
    </row>
    <row r="37" spans="1:39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123039.145725612</v>
      </c>
      <c r="G37" s="2">
        <v>142570.196156116</v>
      </c>
      <c r="H37" s="2">
        <v>163080.46149317999</v>
      </c>
      <c r="I37" s="2">
        <v>184567.00826976201</v>
      </c>
      <c r="J37" s="2">
        <v>209090.11260783501</v>
      </c>
      <c r="K37" s="2">
        <v>233529.20061642001</v>
      </c>
      <c r="L37" s="2">
        <v>259940.74407741899</v>
      </c>
      <c r="M37" s="2">
        <v>128928.115597959</v>
      </c>
      <c r="N37" s="2">
        <v>149408.203746557</v>
      </c>
      <c r="O37" s="2">
        <v>170921.21525464501</v>
      </c>
      <c r="P37" s="2">
        <v>193464.44292311501</v>
      </c>
      <c r="Q37" s="2">
        <v>219197.72403996199</v>
      </c>
      <c r="R37" s="2">
        <v>244853.46928236901</v>
      </c>
      <c r="S37" s="2">
        <v>272588.00503948901</v>
      </c>
      <c r="T37" s="2">
        <v>620077.3125</v>
      </c>
      <c r="U37" s="2">
        <v>719081.25315125997</v>
      </c>
      <c r="V37" s="2">
        <v>823295.927521009</v>
      </c>
      <c r="W37" s="2">
        <v>932721.33560924302</v>
      </c>
      <c r="X37" s="2">
        <v>1057778.94485294</v>
      </c>
      <c r="Y37" s="2">
        <v>1182836.5540966301</v>
      </c>
      <c r="Z37" s="2">
        <v>1318315.6307773101</v>
      </c>
      <c r="AA37" s="2">
        <v>3813917128.7906399</v>
      </c>
      <c r="AB37" s="2">
        <v>4422184773.8356895</v>
      </c>
      <c r="AC37" s="2">
        <v>5062176673.5324898</v>
      </c>
      <c r="AD37" s="2">
        <v>5733875382.3001003</v>
      </c>
      <c r="AE37" s="2">
        <v>6501335098.2056303</v>
      </c>
      <c r="AF37" s="2">
        <v>7268295161.76929</v>
      </c>
      <c r="AG37" s="2">
        <v>8098787146.3203697</v>
      </c>
      <c r="AH37" s="1">
        <f>(Table1345[[#This Row],[2050_BUILDINGS]]/Table1345[[#This Row],[2020_BUILDINGS]])-1</f>
        <v>1.1126670097101408</v>
      </c>
      <c r="AI37" s="1">
        <f>(Table1345[[#This Row],[2050_DWELLINGS]]/Table1345[[#This Row],[2020_DWELLINGS]])-1</f>
        <v>1.1142634698044422</v>
      </c>
      <c r="AJ37" s="1">
        <f>(Table1345[[#This Row],[2050_OCCUPANTS]]/Table1345[[#This Row],[2020_OCCUPANTS]])-1</f>
        <v>1.1260504201680659</v>
      </c>
      <c r="AK37" s="1">
        <f>(Table1345[[#This Row],[2050_TOTAL_REPL_COST_USD]]/Table1345[[#This Row],[2020_TOTAL_REPL_COST_USD]])-1</f>
        <v>1.123482727294713</v>
      </c>
      <c r="AL37"/>
      <c r="AM37"/>
    </row>
    <row r="38" spans="1:39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209112.43251028401</v>
      </c>
      <c r="G38" s="2">
        <v>239450.448023823</v>
      </c>
      <c r="H38" s="2">
        <v>273547.77360616601</v>
      </c>
      <c r="I38" s="2">
        <v>309711.93092009402</v>
      </c>
      <c r="J38" s="2">
        <v>347832.772247185</v>
      </c>
      <c r="K38" s="2">
        <v>388009.03360530402</v>
      </c>
      <c r="L38" s="2">
        <v>430201.270203394</v>
      </c>
      <c r="M38" s="2">
        <v>218975.496370935</v>
      </c>
      <c r="N38" s="2">
        <v>250902.34256810899</v>
      </c>
      <c r="O38" s="2">
        <v>286815.70648724999</v>
      </c>
      <c r="P38" s="2">
        <v>324949.16621950403</v>
      </c>
      <c r="Q38" s="2">
        <v>365169.23520854802</v>
      </c>
      <c r="R38" s="2">
        <v>407595.57032243698</v>
      </c>
      <c r="S38" s="2">
        <v>452180.36894302798</v>
      </c>
      <c r="T38" s="2">
        <v>1115669.375</v>
      </c>
      <c r="U38" s="2">
        <v>1272416.3119834701</v>
      </c>
      <c r="V38" s="2">
        <v>1447604.0650826399</v>
      </c>
      <c r="W38" s="2">
        <v>1632012.2262396601</v>
      </c>
      <c r="X38" s="2">
        <v>1825640.7954545401</v>
      </c>
      <c r="Y38" s="2">
        <v>2028489.7727272699</v>
      </c>
      <c r="Z38" s="2">
        <v>2240559.1580578499</v>
      </c>
      <c r="AA38" s="2">
        <v>7674003951.6901398</v>
      </c>
      <c r="AB38" s="2">
        <v>8834714657.58008</v>
      </c>
      <c r="AC38" s="2">
        <v>10148352067.507099</v>
      </c>
      <c r="AD38" s="2">
        <v>11554570867.225599</v>
      </c>
      <c r="AE38" s="2">
        <v>13043886088.185301</v>
      </c>
      <c r="AF38" s="2">
        <v>14624800022.014601</v>
      </c>
      <c r="AG38" s="2">
        <v>16293916024.570499</v>
      </c>
      <c r="AH38" s="1">
        <f>(Table1345[[#This Row],[2050_BUILDINGS]]/Table1345[[#This Row],[2020_BUILDINGS]])-1</f>
        <v>1.0572725640415328</v>
      </c>
      <c r="AI38" s="1">
        <f>(Table1345[[#This Row],[2050_DWELLINGS]]/Table1345[[#This Row],[2020_DWELLINGS]])-1</f>
        <v>1.0649815912601199</v>
      </c>
      <c r="AJ38" s="1">
        <f>(Table1345[[#This Row],[2050_OCCUPANTS]]/Table1345[[#This Row],[2020_OCCUPANTS]])-1</f>
        <v>1.0082644628099162</v>
      </c>
      <c r="AK38" s="1">
        <f>(Table1345[[#This Row],[2050_TOTAL_REPL_COST_USD]]/Table1345[[#This Row],[2020_TOTAL_REPL_COST_USD]])-1</f>
        <v>1.1232613544565471</v>
      </c>
      <c r="AL38"/>
      <c r="AM38"/>
    </row>
    <row r="39" spans="1:39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162577.45383702699</v>
      </c>
      <c r="G39" s="2">
        <v>186164.17824862601</v>
      </c>
      <c r="H39" s="2">
        <v>212673.63208302099</v>
      </c>
      <c r="I39" s="2">
        <v>240789.97383123799</v>
      </c>
      <c r="J39" s="2">
        <v>270427.56757296401</v>
      </c>
      <c r="K39" s="2">
        <v>301663.177038569</v>
      </c>
      <c r="L39" s="2">
        <v>334466.13531064399</v>
      </c>
      <c r="M39" s="2">
        <v>170245.63401286499</v>
      </c>
      <c r="N39" s="2">
        <v>195067.61758157299</v>
      </c>
      <c r="O39" s="2">
        <v>222988.97641522001</v>
      </c>
      <c r="P39" s="2">
        <v>252636.38051665601</v>
      </c>
      <c r="Q39" s="2">
        <v>283906.04885197501</v>
      </c>
      <c r="R39" s="2">
        <v>316891.010365984</v>
      </c>
      <c r="S39" s="2">
        <v>351554.10022897401</v>
      </c>
      <c r="T39" s="2">
        <v>867393.12499999895</v>
      </c>
      <c r="U39" s="2">
        <v>989258.27479338797</v>
      </c>
      <c r="V39" s="2">
        <v>1125460.50103305</v>
      </c>
      <c r="W39" s="2">
        <v>1268831.26549586</v>
      </c>
      <c r="X39" s="2">
        <v>1419370.56818181</v>
      </c>
      <c r="Y39" s="2">
        <v>1577078.4090909001</v>
      </c>
      <c r="Z39" s="2">
        <v>1741954.7882231399</v>
      </c>
      <c r="AA39" s="2">
        <v>5966264215.9724598</v>
      </c>
      <c r="AB39" s="2">
        <v>6868675368.3829298</v>
      </c>
      <c r="AC39" s="2">
        <v>7889981575.8007898</v>
      </c>
      <c r="AD39" s="2">
        <v>8983266509.8983898</v>
      </c>
      <c r="AE39" s="2">
        <v>10141155946.110901</v>
      </c>
      <c r="AF39" s="2">
        <v>11370260112.7644</v>
      </c>
      <c r="AG39" s="2">
        <v>12667938240.251301</v>
      </c>
      <c r="AH39" s="1">
        <f>(Table1345[[#This Row],[2050_BUILDINGS]]/Table1345[[#This Row],[2020_BUILDINGS]])-1</f>
        <v>1.0572725640415301</v>
      </c>
      <c r="AI39" s="1">
        <f>(Table1345[[#This Row],[2050_DWELLINGS]]/Table1345[[#This Row],[2020_DWELLINGS]])-1</f>
        <v>1.0649815912601204</v>
      </c>
      <c r="AJ39" s="1">
        <f>(Table1345[[#This Row],[2050_OCCUPANTS]]/Table1345[[#This Row],[2020_OCCUPANTS]])-1</f>
        <v>1.0082644628099193</v>
      </c>
      <c r="AK39" s="1">
        <f>(Table1345[[#This Row],[2050_TOTAL_REPL_COST_USD]]/Table1345[[#This Row],[2020_TOTAL_REPL_COST_USD]])-1</f>
        <v>1.1232613544565448</v>
      </c>
      <c r="AL39"/>
      <c r="AM39"/>
    </row>
    <row r="40" spans="1:39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128785.678237838</v>
      </c>
      <c r="G40" s="2">
        <v>147469.89446256601</v>
      </c>
      <c r="H40" s="2">
        <v>168469.34986798599</v>
      </c>
      <c r="I40" s="2">
        <v>190741.70102216699</v>
      </c>
      <c r="J40" s="2">
        <v>214219.11145812899</v>
      </c>
      <c r="K40" s="2">
        <v>238962.38954041901</v>
      </c>
      <c r="L40" s="2">
        <v>264947.242480185</v>
      </c>
      <c r="M40" s="2">
        <v>134860.02472000901</v>
      </c>
      <c r="N40" s="2">
        <v>154522.75109231999</v>
      </c>
      <c r="O40" s="2">
        <v>176640.646592873</v>
      </c>
      <c r="P40" s="2">
        <v>200125.82830215301</v>
      </c>
      <c r="Q40" s="2">
        <v>224896.08610723101</v>
      </c>
      <c r="R40" s="2">
        <v>251025.11285708399</v>
      </c>
      <c r="S40" s="2">
        <v>278483.46844370302</v>
      </c>
      <c r="T40" s="2">
        <v>687105.1875</v>
      </c>
      <c r="U40" s="2">
        <v>783640.62706611503</v>
      </c>
      <c r="V40" s="2">
        <v>891533.17716942099</v>
      </c>
      <c r="W40" s="2">
        <v>1005104.28254132</v>
      </c>
      <c r="X40" s="2">
        <v>1124353.94318181</v>
      </c>
      <c r="Y40" s="2">
        <v>1249282.1590909001</v>
      </c>
      <c r="Z40" s="2">
        <v>1379888.9302685901</v>
      </c>
      <c r="AA40" s="2">
        <v>4726174297.0239697</v>
      </c>
      <c r="AB40" s="2">
        <v>5441019003.7756996</v>
      </c>
      <c r="AC40" s="2">
        <v>6250046390.4554796</v>
      </c>
      <c r="AD40" s="2">
        <v>7116091702.5324602</v>
      </c>
      <c r="AE40" s="2">
        <v>8033313450.3680401</v>
      </c>
      <c r="AF40" s="2">
        <v>9006947924.2238503</v>
      </c>
      <c r="AG40" s="2">
        <v>10034903239.296801</v>
      </c>
      <c r="AH40" s="1">
        <f>(Table1345[[#This Row],[2050_BUILDINGS]]/Table1345[[#This Row],[2020_BUILDINGS]])-1</f>
        <v>1.0572725640415341</v>
      </c>
      <c r="AI40" s="1">
        <f>(Table1345[[#This Row],[2050_DWELLINGS]]/Table1345[[#This Row],[2020_DWELLINGS]])-1</f>
        <v>1.0649815912601177</v>
      </c>
      <c r="AJ40" s="1">
        <f>(Table1345[[#This Row],[2050_OCCUPANTS]]/Table1345[[#This Row],[2020_OCCUPANTS]])-1</f>
        <v>1.00826446280991</v>
      </c>
      <c r="AK40" s="1">
        <f>(Table1345[[#This Row],[2050_TOTAL_REPL_COST_USD]]/Table1345[[#This Row],[2020_TOTAL_REPL_COST_USD]])-1</f>
        <v>1.1232613544565404</v>
      </c>
      <c r="AL40"/>
      <c r="AM40"/>
    </row>
    <row r="41" spans="1:39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244048.63434625699</v>
      </c>
      <c r="G41" s="2">
        <v>279455.19131646701</v>
      </c>
      <c r="H41" s="2">
        <v>319249.122472719</v>
      </c>
      <c r="I41" s="2">
        <v>361455.18883997499</v>
      </c>
      <c r="J41" s="2">
        <v>405944.84043230402</v>
      </c>
      <c r="K41" s="2">
        <v>452833.30899385101</v>
      </c>
      <c r="L41" s="2">
        <v>502074.55973235902</v>
      </c>
      <c r="M41" s="2">
        <v>255559.51027441799</v>
      </c>
      <c r="N41" s="2">
        <v>292820.34225780598</v>
      </c>
      <c r="O41" s="2">
        <v>334733.71543237998</v>
      </c>
      <c r="P41" s="2">
        <v>379238.09357401403</v>
      </c>
      <c r="Q41" s="2">
        <v>426177.68866291799</v>
      </c>
      <c r="R41" s="2">
        <v>475692.14851863199</v>
      </c>
      <c r="S41" s="2">
        <v>527725.68418812496</v>
      </c>
      <c r="T41" s="2">
        <v>1302063.125</v>
      </c>
      <c r="U41" s="2">
        <v>1484997.61363636</v>
      </c>
      <c r="V41" s="2">
        <v>1689453.80681818</v>
      </c>
      <c r="W41" s="2">
        <v>1904670.8522727201</v>
      </c>
      <c r="X41" s="2">
        <v>2130648.7499999902</v>
      </c>
      <c r="Y41" s="2">
        <v>2367387.4999999902</v>
      </c>
      <c r="Z41" s="2">
        <v>2614887.1022727201</v>
      </c>
      <c r="AA41" s="2">
        <v>8956092002.2565098</v>
      </c>
      <c r="AB41" s="2">
        <v>10310721467.5781</v>
      </c>
      <c r="AC41" s="2">
        <v>11843826946.1492</v>
      </c>
      <c r="AD41" s="2">
        <v>13484981293.327801</v>
      </c>
      <c r="AE41" s="2">
        <v>15223114896.495701</v>
      </c>
      <c r="AF41" s="2">
        <v>17068150516.513399</v>
      </c>
      <c r="AG41" s="2">
        <v>19016124035.348598</v>
      </c>
      <c r="AH41" s="1">
        <f>(Table1345[[#This Row],[2050_BUILDINGS]]/Table1345[[#This Row],[2020_BUILDINGS]])-1</f>
        <v>1.0572725640415346</v>
      </c>
      <c r="AI41" s="1">
        <f>(Table1345[[#This Row],[2050_DWELLINGS]]/Table1345[[#This Row],[2020_DWELLINGS]])-1</f>
        <v>1.0649815912601213</v>
      </c>
      <c r="AJ41" s="1">
        <f>(Table1345[[#This Row],[2050_OCCUPANTS]]/Table1345[[#This Row],[2020_OCCUPANTS]])-1</f>
        <v>1.0082644628099118</v>
      </c>
      <c r="AK41" s="1">
        <f>(Table1345[[#This Row],[2050_TOTAL_REPL_COST_USD]]/Table1345[[#This Row],[2020_TOTAL_REPL_COST_USD]])-1</f>
        <v>1.1232613544565462</v>
      </c>
      <c r="AL41"/>
      <c r="AM41"/>
    </row>
    <row r="42" spans="1:39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295916.83397819003</v>
      </c>
      <c r="G42" s="2">
        <v>338848.42533398297</v>
      </c>
      <c r="H42" s="2">
        <v>387099.84928006597</v>
      </c>
      <c r="I42" s="2">
        <v>438276.064904169</v>
      </c>
      <c r="J42" s="2">
        <v>492221.20120563201</v>
      </c>
      <c r="K42" s="2">
        <v>549074.98038774799</v>
      </c>
      <c r="L42" s="2">
        <v>608781.58378136298</v>
      </c>
      <c r="M42" s="2">
        <v>309874.14199633</v>
      </c>
      <c r="N42" s="2">
        <v>355054.10156239499</v>
      </c>
      <c r="O42" s="2">
        <v>405875.41725789401</v>
      </c>
      <c r="P42" s="2">
        <v>459838.409974974</v>
      </c>
      <c r="Q42" s="2">
        <v>516754.181719138</v>
      </c>
      <c r="R42" s="2">
        <v>576792.05997194001</v>
      </c>
      <c r="S42" s="2">
        <v>639884.39882994501</v>
      </c>
      <c r="T42" s="2">
        <v>1578793.49999999</v>
      </c>
      <c r="U42" s="2">
        <v>1800607.4628099101</v>
      </c>
      <c r="V42" s="2">
        <v>2048517.1859504101</v>
      </c>
      <c r="W42" s="2">
        <v>2309474.7892561899</v>
      </c>
      <c r="X42" s="2">
        <v>2583480.2727272701</v>
      </c>
      <c r="Y42" s="2">
        <v>2870533.6363636302</v>
      </c>
      <c r="Z42" s="2">
        <v>3170634.8801652798</v>
      </c>
      <c r="AA42" s="2">
        <v>10859550176.2363</v>
      </c>
      <c r="AB42" s="2">
        <v>12502082057.9055</v>
      </c>
      <c r="AC42" s="2">
        <v>14361021857.296801</v>
      </c>
      <c r="AD42" s="2">
        <v>16350974391.911699</v>
      </c>
      <c r="AE42" s="2">
        <v>18458517399.715599</v>
      </c>
      <c r="AF42" s="2">
        <v>20695682548.027699</v>
      </c>
      <c r="AG42" s="2">
        <v>23057663215.984402</v>
      </c>
      <c r="AH42" s="1">
        <f>(Table1345[[#This Row],[2050_BUILDINGS]]/Table1345[[#This Row],[2020_BUILDINGS]])-1</f>
        <v>1.0572725640415306</v>
      </c>
      <c r="AI42" s="1">
        <f>(Table1345[[#This Row],[2050_DWELLINGS]]/Table1345[[#This Row],[2020_DWELLINGS]])-1</f>
        <v>1.0649815912601173</v>
      </c>
      <c r="AJ42" s="1">
        <f>(Table1345[[#This Row],[2050_OCCUPANTS]]/Table1345[[#This Row],[2020_OCCUPANTS]])-1</f>
        <v>1.0082644628099242</v>
      </c>
      <c r="AK42" s="1">
        <f>(Table1345[[#This Row],[2050_TOTAL_REPL_COST_USD]]/Table1345[[#This Row],[2020_TOTAL_REPL_COST_USD]])-1</f>
        <v>1.1232613544565546</v>
      </c>
      <c r="AL42"/>
      <c r="AM42"/>
    </row>
    <row r="43" spans="1:39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181352.56676294099</v>
      </c>
      <c r="G43" s="2">
        <v>207663.183103763</v>
      </c>
      <c r="H43" s="2">
        <v>237234.05768007701</v>
      </c>
      <c r="I43" s="2">
        <v>268597.39019440301</v>
      </c>
      <c r="J43" s="2">
        <v>301657.65513819503</v>
      </c>
      <c r="K43" s="2">
        <v>336500.481233078</v>
      </c>
      <c r="L43" s="2">
        <v>373091.66001990897</v>
      </c>
      <c r="M43" s="2">
        <v>189906.29991885001</v>
      </c>
      <c r="N43" s="2">
        <v>217594.82822391999</v>
      </c>
      <c r="O43" s="2">
        <v>248740.66039488601</v>
      </c>
      <c r="P43" s="2">
        <v>281811.86863907002</v>
      </c>
      <c r="Q43" s="2">
        <v>316692.68686199898</v>
      </c>
      <c r="R43" s="2">
        <v>353486.88737358298</v>
      </c>
      <c r="S43" s="2">
        <v>392153.013396747</v>
      </c>
      <c r="T43" s="2">
        <v>967563.25</v>
      </c>
      <c r="U43" s="2">
        <v>1103501.88842975</v>
      </c>
      <c r="V43" s="2">
        <v>1255433.30785123</v>
      </c>
      <c r="W43" s="2">
        <v>1415361.1177685901</v>
      </c>
      <c r="X43" s="2">
        <v>1583285.31818181</v>
      </c>
      <c r="Y43" s="2">
        <v>1759205.9090909001</v>
      </c>
      <c r="Z43" s="2">
        <v>1943122.89049586</v>
      </c>
      <c r="AA43" s="2">
        <v>6655272942.3178396</v>
      </c>
      <c r="AB43" s="2">
        <v>7661898245.5360603</v>
      </c>
      <c r="AC43" s="2">
        <v>8801149093.6384106</v>
      </c>
      <c r="AD43" s="2">
        <v>10020691067.770901</v>
      </c>
      <c r="AE43" s="2">
        <v>11312298337.5916</v>
      </c>
      <c r="AF43" s="2">
        <v>12683344507.7763</v>
      </c>
      <c r="AG43" s="2">
        <v>14130883841.7838</v>
      </c>
      <c r="AH43" s="1">
        <f>(Table1345[[#This Row],[2050_BUILDINGS]]/Table1345[[#This Row],[2020_BUILDINGS]])-1</f>
        <v>1.0572725640415332</v>
      </c>
      <c r="AI43" s="1">
        <f>(Table1345[[#This Row],[2050_DWELLINGS]]/Table1345[[#This Row],[2020_DWELLINGS]])-1</f>
        <v>1.0649815912601119</v>
      </c>
      <c r="AJ43" s="1">
        <f>(Table1345[[#This Row],[2050_OCCUPANTS]]/Table1345[[#This Row],[2020_OCCUPANTS]])-1</f>
        <v>1.0082644628099096</v>
      </c>
      <c r="AK43" s="1">
        <f>(Table1345[[#This Row],[2050_TOTAL_REPL_COST_USD]]/Table1345[[#This Row],[2020_TOTAL_REPL_COST_USD]])-1</f>
        <v>1.1232613544565493</v>
      </c>
      <c r="AL43"/>
      <c r="AM43"/>
    </row>
    <row r="44" spans="1:39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124074.416090844</v>
      </c>
      <c r="G44" s="2">
        <v>142075.12276815801</v>
      </c>
      <c r="H44" s="2">
        <v>162306.37210662401</v>
      </c>
      <c r="I44" s="2">
        <v>183763.951879756</v>
      </c>
      <c r="J44" s="2">
        <v>206382.50722709499</v>
      </c>
      <c r="K44" s="2">
        <v>230220.622010044</v>
      </c>
      <c r="L44" s="2">
        <v>255254.89212316801</v>
      </c>
      <c r="M44" s="2">
        <v>129926.549676048</v>
      </c>
      <c r="N44" s="2">
        <v>148869.97045683599</v>
      </c>
      <c r="O44" s="2">
        <v>170178.74490240301</v>
      </c>
      <c r="P44" s="2">
        <v>192804.78723286299</v>
      </c>
      <c r="Q44" s="2">
        <v>216668.89476125501</v>
      </c>
      <c r="R44" s="2">
        <v>241842.06449075701</v>
      </c>
      <c r="S44" s="2">
        <v>268295.93329698202</v>
      </c>
      <c r="T44" s="2">
        <v>661969.37499999895</v>
      </c>
      <c r="U44" s="2">
        <v>754973.33677685901</v>
      </c>
      <c r="V44" s="2">
        <v>858918.94111570204</v>
      </c>
      <c r="W44" s="2">
        <v>968335.36673553695</v>
      </c>
      <c r="X44" s="2">
        <v>1083222.61363636</v>
      </c>
      <c r="Y44" s="2">
        <v>1203580.68181818</v>
      </c>
      <c r="Z44" s="2">
        <v>1329409.57128099</v>
      </c>
      <c r="AA44" s="2">
        <v>4553280491.0485697</v>
      </c>
      <c r="AB44" s="2">
        <v>5241974612.9372997</v>
      </c>
      <c r="AC44" s="2">
        <v>6021406006.0648603</v>
      </c>
      <c r="AD44" s="2">
        <v>6855769484.0109196</v>
      </c>
      <c r="AE44" s="2">
        <v>7739437251.6205597</v>
      </c>
      <c r="AF44" s="2">
        <v>8677454044.1903</v>
      </c>
      <c r="AG44" s="2">
        <v>9667804502.6443996</v>
      </c>
      <c r="AH44" s="1">
        <f>(Table1345[[#This Row],[2050_BUILDINGS]]/Table1345[[#This Row],[2020_BUILDINGS]])-1</f>
        <v>1.0572725640415439</v>
      </c>
      <c r="AI44" s="1">
        <f>(Table1345[[#This Row],[2050_DWELLINGS]]/Table1345[[#This Row],[2020_DWELLINGS]])-1</f>
        <v>1.0649815912601155</v>
      </c>
      <c r="AJ44" s="1">
        <f>(Table1345[[#This Row],[2050_OCCUPANTS]]/Table1345[[#This Row],[2020_OCCUPANTS]])-1</f>
        <v>1.008264462809918</v>
      </c>
      <c r="AK44" s="1">
        <f>(Table1345[[#This Row],[2050_TOTAL_REPL_COST_USD]]/Table1345[[#This Row],[2020_TOTAL_REPL_COST_USD]])-1</f>
        <v>1.1232613544565564</v>
      </c>
      <c r="AL44"/>
      <c r="AM44"/>
    </row>
    <row r="45" spans="1:39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150415.771064517</v>
      </c>
      <c r="G45" s="2">
        <v>172238.07948136199</v>
      </c>
      <c r="H45" s="2">
        <v>196764.481174163</v>
      </c>
      <c r="I45" s="2">
        <v>222777.56677587901</v>
      </c>
      <c r="J45" s="2">
        <v>250198.106401425</v>
      </c>
      <c r="K45" s="2">
        <v>279097.12143427698</v>
      </c>
      <c r="L45" s="2">
        <v>309446.23901018302</v>
      </c>
      <c r="M45" s="2">
        <v>157510.32942170801</v>
      </c>
      <c r="N45" s="2">
        <v>180475.492854399</v>
      </c>
      <c r="O45" s="2">
        <v>206308.18133002301</v>
      </c>
      <c r="P45" s="2">
        <v>233737.79744671399</v>
      </c>
      <c r="Q45" s="2">
        <v>262668.32355953997</v>
      </c>
      <c r="R45" s="2">
        <v>293185.82953940699</v>
      </c>
      <c r="S45" s="2">
        <v>325255.93068914401</v>
      </c>
      <c r="T45" s="2">
        <v>802507.37499999895</v>
      </c>
      <c r="U45" s="2">
        <v>915256.34504132206</v>
      </c>
      <c r="V45" s="2">
        <v>1041269.8997933801</v>
      </c>
      <c r="W45" s="2">
        <v>1173915.7469008199</v>
      </c>
      <c r="X45" s="2">
        <v>1313193.88636363</v>
      </c>
      <c r="Y45" s="2">
        <v>1459104.31818181</v>
      </c>
      <c r="Z45" s="2">
        <v>1611647.04235537</v>
      </c>
      <c r="AA45" s="2">
        <v>5519955019.8377399</v>
      </c>
      <c r="AB45" s="2">
        <v>6354860882.2650604</v>
      </c>
      <c r="AC45" s="2">
        <v>7299767799.2827702</v>
      </c>
      <c r="AD45" s="2">
        <v>8311269040.53335</v>
      </c>
      <c r="AE45" s="2">
        <v>9382542013.7830791</v>
      </c>
      <c r="AF45" s="2">
        <v>10519702466.1243</v>
      </c>
      <c r="AG45" s="2">
        <v>11720307171.9599</v>
      </c>
      <c r="AH45" s="1">
        <f>(Table1345[[#This Row],[2050_BUILDINGS]]/Table1345[[#This Row],[2020_BUILDINGS]])-1</f>
        <v>1.0572725640415324</v>
      </c>
      <c r="AI45" s="1">
        <f>(Table1345[[#This Row],[2050_DWELLINGS]]/Table1345[[#This Row],[2020_DWELLINGS]])-1</f>
        <v>1.0649815912601182</v>
      </c>
      <c r="AJ45" s="1">
        <f>(Table1345[[#This Row],[2050_OCCUPANTS]]/Table1345[[#This Row],[2020_OCCUPANTS]])-1</f>
        <v>1.0082644628099175</v>
      </c>
      <c r="AK45" s="1">
        <f>(Table1345[[#This Row],[2050_TOTAL_REPL_COST_USD]]/Table1345[[#This Row],[2020_TOTAL_REPL_COST_USD]])-1</f>
        <v>1.123261354456548</v>
      </c>
      <c r="AL45"/>
      <c r="AM45"/>
    </row>
    <row r="46" spans="1:39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138011.691521598</v>
      </c>
      <c r="G46" s="2">
        <v>158034.41703901099</v>
      </c>
      <c r="H46" s="2">
        <v>180538.24200766999</v>
      </c>
      <c r="I46" s="2">
        <v>204406.15107186601</v>
      </c>
      <c r="J46" s="2">
        <v>229565.448061631</v>
      </c>
      <c r="K46" s="2">
        <v>256081.29756175599</v>
      </c>
      <c r="L46" s="2">
        <v>283927.66648434801</v>
      </c>
      <c r="M46" s="2">
        <v>144521.195096557</v>
      </c>
      <c r="N46" s="2">
        <v>165592.52976435699</v>
      </c>
      <c r="O46" s="2">
        <v>189294.918203015</v>
      </c>
      <c r="P46" s="2">
        <v>214462.54318848901</v>
      </c>
      <c r="Q46" s="2">
        <v>241007.30519837301</v>
      </c>
      <c r="R46" s="2">
        <v>269008.17632707499</v>
      </c>
      <c r="S46" s="2">
        <v>298433.60742130299</v>
      </c>
      <c r="T46" s="2">
        <v>736328.375</v>
      </c>
      <c r="U46" s="2">
        <v>839779.46900826402</v>
      </c>
      <c r="V46" s="2">
        <v>955401.27995867701</v>
      </c>
      <c r="W46" s="2">
        <v>1077108.4493801601</v>
      </c>
      <c r="X46" s="2">
        <v>1204900.9772727201</v>
      </c>
      <c r="Y46" s="2">
        <v>1338778.86363636</v>
      </c>
      <c r="Z46" s="2">
        <v>1478742.10847107</v>
      </c>
      <c r="AA46" s="2">
        <v>5064750351.7711802</v>
      </c>
      <c r="AB46" s="2">
        <v>5830805463.6747704</v>
      </c>
      <c r="AC46" s="2">
        <v>6697790361.76859</v>
      </c>
      <c r="AD46" s="2">
        <v>7625877864.1177301</v>
      </c>
      <c r="AE46" s="2">
        <v>8608808005.5066395</v>
      </c>
      <c r="AF46" s="2">
        <v>9652192196.1961098</v>
      </c>
      <c r="AG46" s="2">
        <v>10753788691.8859</v>
      </c>
      <c r="AH46" s="1">
        <f>(Table1345[[#This Row],[2050_BUILDINGS]]/Table1345[[#This Row],[2020_BUILDINGS]])-1</f>
        <v>1.0572725640415404</v>
      </c>
      <c r="AI46" s="1">
        <f>(Table1345[[#This Row],[2050_DWELLINGS]]/Table1345[[#This Row],[2020_DWELLINGS]])-1</f>
        <v>1.064981591260123</v>
      </c>
      <c r="AJ46" s="1">
        <f>(Table1345[[#This Row],[2050_OCCUPANTS]]/Table1345[[#This Row],[2020_OCCUPANTS]])-1</f>
        <v>1.0082644628099113</v>
      </c>
      <c r="AK46" s="1">
        <f>(Table1345[[#This Row],[2050_TOTAL_REPL_COST_USD]]/Table1345[[#This Row],[2020_TOTAL_REPL_COST_USD]])-1</f>
        <v>1.1232613544565373</v>
      </c>
      <c r="AL46"/>
      <c r="AM46"/>
    </row>
    <row r="47" spans="1:39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185604.455869397</v>
      </c>
      <c r="G47" s="2">
        <v>212531.935952489</v>
      </c>
      <c r="H47" s="2">
        <v>242796.11243085901</v>
      </c>
      <c r="I47" s="2">
        <v>274894.771796302</v>
      </c>
      <c r="J47" s="2">
        <v>308730.14890354499</v>
      </c>
      <c r="K47" s="2">
        <v>344389.88007650501</v>
      </c>
      <c r="L47" s="2">
        <v>381838.954823968</v>
      </c>
      <c r="M47" s="2">
        <v>194358.734986547</v>
      </c>
      <c r="N47" s="2">
        <v>222696.43277388901</v>
      </c>
      <c r="O47" s="2">
        <v>254572.49240666101</v>
      </c>
      <c r="P47" s="2">
        <v>288419.06938469101</v>
      </c>
      <c r="Q47" s="2">
        <v>324117.68342751701</v>
      </c>
      <c r="R47" s="2">
        <v>361774.53983158898</v>
      </c>
      <c r="S47" s="2">
        <v>401347.20984782401</v>
      </c>
      <c r="T47" s="2">
        <v>990248.18749999895</v>
      </c>
      <c r="U47" s="2">
        <v>1129373.9659090899</v>
      </c>
      <c r="V47" s="2">
        <v>1284867.4829545401</v>
      </c>
      <c r="W47" s="2">
        <v>1448544.86931818</v>
      </c>
      <c r="X47" s="2">
        <v>1620406.125</v>
      </c>
      <c r="Y47" s="2">
        <v>1800451.24999999</v>
      </c>
      <c r="Z47" s="2">
        <v>1988680.24431818</v>
      </c>
      <c r="AA47" s="2">
        <v>6811308685.4508305</v>
      </c>
      <c r="AB47" s="2">
        <v>7841534752.84589</v>
      </c>
      <c r="AC47" s="2">
        <v>9007495828.1980095</v>
      </c>
      <c r="AD47" s="2">
        <v>10255630489.6425</v>
      </c>
      <c r="AE47" s="2">
        <v>11577520048.6989</v>
      </c>
      <c r="AF47" s="2">
        <v>12980710987.3836</v>
      </c>
      <c r="AG47" s="2">
        <v>14462188505.091999</v>
      </c>
      <c r="AH47" s="1">
        <f>(Table1345[[#This Row],[2050_BUILDINGS]]/Table1345[[#This Row],[2020_BUILDINGS]])-1</f>
        <v>1.0572725640415332</v>
      </c>
      <c r="AI47" s="1">
        <f>(Table1345[[#This Row],[2050_DWELLINGS]]/Table1345[[#This Row],[2020_DWELLINGS]])-1</f>
        <v>1.0649815912601213</v>
      </c>
      <c r="AJ47" s="1">
        <f>(Table1345[[#This Row],[2050_OCCUPANTS]]/Table1345[[#This Row],[2020_OCCUPANTS]])-1</f>
        <v>1.0082644628099175</v>
      </c>
      <c r="AK47" s="1">
        <f>(Table1345[[#This Row],[2050_TOTAL_REPL_COST_USD]]/Table1345[[#This Row],[2020_TOTAL_REPL_COST_USD]])-1</f>
        <v>1.1232613544565506</v>
      </c>
      <c r="AL47"/>
      <c r="AM47"/>
    </row>
    <row r="48" spans="1:39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137994.16660527699</v>
      </c>
      <c r="G48" s="2">
        <v>158014.34960918699</v>
      </c>
      <c r="H48" s="2">
        <v>180515.317010887</v>
      </c>
      <c r="I48" s="2">
        <v>204380.195294832</v>
      </c>
      <c r="J48" s="2">
        <v>229536.29752211299</v>
      </c>
      <c r="K48" s="2">
        <v>256048.78000283201</v>
      </c>
      <c r="L48" s="2">
        <v>283891.61295481201</v>
      </c>
      <c r="M48" s="2">
        <v>144502.84359442801</v>
      </c>
      <c r="N48" s="2">
        <v>165571.50259487799</v>
      </c>
      <c r="O48" s="2">
        <v>189270.881271324</v>
      </c>
      <c r="P48" s="2">
        <v>214435.31043681299</v>
      </c>
      <c r="Q48" s="2">
        <v>240976.70175594001</v>
      </c>
      <c r="R48" s="2">
        <v>268974.01729512599</v>
      </c>
      <c r="S48" s="2">
        <v>298395.71190723398</v>
      </c>
      <c r="T48" s="2">
        <v>736234.87499999895</v>
      </c>
      <c r="U48" s="2">
        <v>839672.83264462696</v>
      </c>
      <c r="V48" s="2">
        <v>955279.96177685901</v>
      </c>
      <c r="W48" s="2">
        <v>1076971.6766528899</v>
      </c>
      <c r="X48" s="2">
        <v>1204747.9772727201</v>
      </c>
      <c r="Y48" s="2">
        <v>1338608.86363636</v>
      </c>
      <c r="Z48" s="2">
        <v>1478554.3357438</v>
      </c>
      <c r="AA48" s="2">
        <v>5064107222.7353201</v>
      </c>
      <c r="AB48" s="2">
        <v>5830065059.8965597</v>
      </c>
      <c r="AC48" s="2">
        <v>6696939867.04356</v>
      </c>
      <c r="AD48" s="2">
        <v>7624909519.55231</v>
      </c>
      <c r="AE48" s="2">
        <v>8607714847.1063404</v>
      </c>
      <c r="AF48" s="2">
        <v>9650966547.4217491</v>
      </c>
      <c r="AG48" s="2">
        <v>10752423160.8582</v>
      </c>
      <c r="AH48" s="1">
        <f>(Table1345[[#This Row],[2050_BUILDINGS]]/Table1345[[#This Row],[2020_BUILDINGS]])-1</f>
        <v>1.0572725640415284</v>
      </c>
      <c r="AI48" s="1">
        <f>(Table1345[[#This Row],[2050_DWELLINGS]]/Table1345[[#This Row],[2020_DWELLINGS]])-1</f>
        <v>1.0649815912601186</v>
      </c>
      <c r="AJ48" s="1">
        <f>(Table1345[[#This Row],[2050_OCCUPANTS]]/Table1345[[#This Row],[2020_OCCUPANTS]])-1</f>
        <v>1.008264462809918</v>
      </c>
      <c r="AK48" s="1">
        <f>(Table1345[[#This Row],[2050_TOTAL_REPL_COST_USD]]/Table1345[[#This Row],[2020_TOTAL_REPL_COST_USD]])-1</f>
        <v>1.1232613544565515</v>
      </c>
      <c r="AL48"/>
      <c r="AM48"/>
    </row>
    <row r="49" spans="1:39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309752.75541427999</v>
      </c>
      <c r="G49" s="2">
        <v>354691.66118047602</v>
      </c>
      <c r="H49" s="2">
        <v>405199.13423982699</v>
      </c>
      <c r="I49" s="2">
        <v>458768.15087241703</v>
      </c>
      <c r="J49" s="2">
        <v>515235.55215519998</v>
      </c>
      <c r="K49" s="2">
        <v>574747.59315883403</v>
      </c>
      <c r="L49" s="2">
        <v>637245.84535006597</v>
      </c>
      <c r="M49" s="2">
        <v>324362.65292725299</v>
      </c>
      <c r="N49" s="2">
        <v>371655.05186568602</v>
      </c>
      <c r="O49" s="2">
        <v>424852.57482789701</v>
      </c>
      <c r="P49" s="2">
        <v>481338.667422914</v>
      </c>
      <c r="Q49" s="2">
        <v>540915.59951993905</v>
      </c>
      <c r="R49" s="2">
        <v>603760.615695677</v>
      </c>
      <c r="S49" s="2">
        <v>669802.90718707303</v>
      </c>
      <c r="T49" s="2">
        <v>1652611.75</v>
      </c>
      <c r="U49" s="2">
        <v>1884796.8719008199</v>
      </c>
      <c r="V49" s="2">
        <v>2144297.89049586</v>
      </c>
      <c r="W49" s="2">
        <v>2417456.8574380102</v>
      </c>
      <c r="X49" s="2">
        <v>2704273.7727272701</v>
      </c>
      <c r="Y49" s="2">
        <v>3004748.6363636302</v>
      </c>
      <c r="Z49" s="2">
        <v>3318881.4483471001</v>
      </c>
      <c r="AA49" s="2">
        <v>11367300550.0483</v>
      </c>
      <c r="AB49" s="2">
        <v>13086630840.802601</v>
      </c>
      <c r="AC49" s="2">
        <v>15032487442.705799</v>
      </c>
      <c r="AD49" s="2">
        <v>17115482426.3099</v>
      </c>
      <c r="AE49" s="2">
        <v>19321565956.757198</v>
      </c>
      <c r="AF49" s="2">
        <v>21663332255.383999</v>
      </c>
      <c r="AG49" s="2">
        <v>24135749962.410301</v>
      </c>
      <c r="AH49" s="1">
        <f>(Table1345[[#This Row],[2050_BUILDINGS]]/Table1345[[#This Row],[2020_BUILDINGS]])-1</f>
        <v>1.0572725640415341</v>
      </c>
      <c r="AI49" s="1">
        <f>(Table1345[[#This Row],[2050_DWELLINGS]]/Table1345[[#This Row],[2020_DWELLINGS]])-1</f>
        <v>1.0649815912601204</v>
      </c>
      <c r="AJ49" s="1">
        <f>(Table1345[[#This Row],[2050_OCCUPANTS]]/Table1345[[#This Row],[2020_OCCUPANTS]])-1</f>
        <v>1.0082644628099131</v>
      </c>
      <c r="AK49" s="1">
        <f>(Table1345[[#This Row],[2050_TOTAL_REPL_COST_USD]]/Table1345[[#This Row],[2020_TOTAL_REPL_COST_USD]])-1</f>
        <v>1.1232613544565555</v>
      </c>
      <c r="AL49"/>
      <c r="AM49"/>
    </row>
    <row r="50" spans="1:39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650821.25242449495</v>
      </c>
      <c r="G50" s="2">
        <v>747884.34978724504</v>
      </c>
      <c r="H50" s="2">
        <v>854458.39121574501</v>
      </c>
      <c r="I50" s="2">
        <v>970549.44735273998</v>
      </c>
      <c r="J50" s="2">
        <v>1096178.00661749</v>
      </c>
      <c r="K50" s="2">
        <v>1225086.9339654199</v>
      </c>
      <c r="L50" s="2">
        <v>1357334.24542549</v>
      </c>
      <c r="M50" s="2">
        <v>671653.46525855595</v>
      </c>
      <c r="N50" s="2">
        <v>772744.30696381698</v>
      </c>
      <c r="O50" s="2">
        <v>883944.28733057901</v>
      </c>
      <c r="P50" s="2">
        <v>1005270.22261396</v>
      </c>
      <c r="Q50" s="2">
        <v>1136778.8676749901</v>
      </c>
      <c r="R50" s="2">
        <v>1271962.08394517</v>
      </c>
      <c r="S50" s="2">
        <v>1410980.5813171801</v>
      </c>
      <c r="T50" s="2">
        <v>3862772.2499999902</v>
      </c>
      <c r="U50" s="2">
        <v>4435719.3301435402</v>
      </c>
      <c r="V50" s="2">
        <v>5064112.9019138701</v>
      </c>
      <c r="W50" s="2">
        <v>5747952.9653110001</v>
      </c>
      <c r="X50" s="2">
        <v>6487239.5203349199</v>
      </c>
      <c r="Y50" s="2">
        <v>7245008.2392344503</v>
      </c>
      <c r="Z50" s="2">
        <v>8021259.1220095698</v>
      </c>
      <c r="AA50" s="2">
        <v>23531081723.819401</v>
      </c>
      <c r="AB50" s="2">
        <v>27389172014.972698</v>
      </c>
      <c r="AC50" s="2">
        <v>31702371954.985699</v>
      </c>
      <c r="AD50" s="2">
        <v>36474896310.164001</v>
      </c>
      <c r="AE50" s="2">
        <v>41720969916.788803</v>
      </c>
      <c r="AF50" s="2">
        <v>47195155344.011497</v>
      </c>
      <c r="AG50" s="2">
        <v>52937732347.092796</v>
      </c>
      <c r="AH50" s="1">
        <f>(Table1345[[#This Row],[2050_BUILDINGS]]/Table1345[[#This Row],[2020_BUILDINGS]])-1</f>
        <v>1.0855714842885544</v>
      </c>
      <c r="AI50" s="1">
        <f>(Table1345[[#This Row],[2050_DWELLINGS]]/Table1345[[#This Row],[2020_DWELLINGS]])-1</f>
        <v>1.100756795431729</v>
      </c>
      <c r="AJ50" s="1">
        <f>(Table1345[[#This Row],[2050_OCCUPANTS]]/Table1345[[#This Row],[2020_OCCUPANTS]])-1</f>
        <v>1.0765550239234503</v>
      </c>
      <c r="AK50" s="1">
        <f>(Table1345[[#This Row],[2050_TOTAL_REPL_COST_USD]]/Table1345[[#This Row],[2020_TOTAL_REPL_COST_USD]])-1</f>
        <v>1.2496939566321097</v>
      </c>
      <c r="AL50"/>
      <c r="AM50"/>
    </row>
    <row r="51" spans="1:39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245584.24327227901</v>
      </c>
      <c r="G51" s="2">
        <v>282210.53232890402</v>
      </c>
      <c r="H51" s="2">
        <v>322425.73000289698</v>
      </c>
      <c r="I51" s="2">
        <v>366232.12702185602</v>
      </c>
      <c r="J51" s="2">
        <v>413637.45459142601</v>
      </c>
      <c r="K51" s="2">
        <v>462280.61314816901</v>
      </c>
      <c r="L51" s="2">
        <v>512183.49475924898</v>
      </c>
      <c r="M51" s="2">
        <v>253445.17775387599</v>
      </c>
      <c r="N51" s="2">
        <v>291591.31660453399</v>
      </c>
      <c r="O51" s="2">
        <v>333552.08990216401</v>
      </c>
      <c r="P51" s="2">
        <v>379333.84317907901</v>
      </c>
      <c r="Q51" s="2">
        <v>428957.99260684103</v>
      </c>
      <c r="R51" s="2">
        <v>479968.72365956899</v>
      </c>
      <c r="S51" s="2">
        <v>532426.67943586002</v>
      </c>
      <c r="T51" s="2">
        <v>1457598.37499999</v>
      </c>
      <c r="U51" s="2">
        <v>1673797.17703349</v>
      </c>
      <c r="V51" s="2">
        <v>1910918.4437799</v>
      </c>
      <c r="W51" s="2">
        <v>2168962.17523923</v>
      </c>
      <c r="X51" s="2">
        <v>2447928.37141148</v>
      </c>
      <c r="Y51" s="2">
        <v>2733868.7224880299</v>
      </c>
      <c r="Z51" s="2">
        <v>3026783.2284689001</v>
      </c>
      <c r="AA51" s="2">
        <v>8879339568.2676792</v>
      </c>
      <c r="AB51" s="2">
        <v>10335171228.8032</v>
      </c>
      <c r="AC51" s="2">
        <v>11962736308.1612</v>
      </c>
      <c r="AD51" s="2">
        <v>13763625227.9664</v>
      </c>
      <c r="AE51" s="2">
        <v>15743205661.202299</v>
      </c>
      <c r="AF51" s="2">
        <v>17808862983.6521</v>
      </c>
      <c r="AG51" s="2">
        <v>19975796565.6161</v>
      </c>
      <c r="AH51" s="1">
        <f>(Table1345[[#This Row],[2050_BUILDINGS]]/Table1345[[#This Row],[2020_BUILDINGS]])-1</f>
        <v>1.0855714842885571</v>
      </c>
      <c r="AI51" s="1">
        <f>(Table1345[[#This Row],[2050_DWELLINGS]]/Table1345[[#This Row],[2020_DWELLINGS]])-1</f>
        <v>1.1007567954317392</v>
      </c>
      <c r="AJ51" s="1">
        <f>(Table1345[[#This Row],[2050_OCCUPANTS]]/Table1345[[#This Row],[2020_OCCUPANTS]])-1</f>
        <v>1.0765550239234596</v>
      </c>
      <c r="AK51" s="1">
        <f>(Table1345[[#This Row],[2050_TOTAL_REPL_COST_USD]]/Table1345[[#This Row],[2020_TOTAL_REPL_COST_USD]])-1</f>
        <v>1.2496939566321026</v>
      </c>
      <c r="AL51"/>
      <c r="AM51"/>
    </row>
    <row r="52" spans="1:39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142430.13228352301</v>
      </c>
      <c r="G52" s="2">
        <v>163672.07812613901</v>
      </c>
      <c r="H52" s="2">
        <v>186995.46340605101</v>
      </c>
      <c r="I52" s="2">
        <v>212401.61666384499</v>
      </c>
      <c r="J52" s="2">
        <v>239895.02172400401</v>
      </c>
      <c r="K52" s="2">
        <v>268106.32476042898</v>
      </c>
      <c r="L52" s="2">
        <v>297048.22239396302</v>
      </c>
      <c r="M52" s="2">
        <v>146989.19488121799</v>
      </c>
      <c r="N52" s="2">
        <v>169112.599584268</v>
      </c>
      <c r="O52" s="2">
        <v>193448.35668279699</v>
      </c>
      <c r="P52" s="2">
        <v>220000.14636000901</v>
      </c>
      <c r="Q52" s="2">
        <v>248780.38923421199</v>
      </c>
      <c r="R52" s="2">
        <v>278364.80016754702</v>
      </c>
      <c r="S52" s="2">
        <v>308788.55000175902</v>
      </c>
      <c r="T52" s="2">
        <v>845355.25</v>
      </c>
      <c r="U52" s="2">
        <v>970742.87081339699</v>
      </c>
      <c r="V52" s="2">
        <v>1108264.7775119599</v>
      </c>
      <c r="W52" s="2">
        <v>1257920.9700956901</v>
      </c>
      <c r="X52" s="2">
        <v>1419711.44856459</v>
      </c>
      <c r="Y52" s="2">
        <v>1585546.68899521</v>
      </c>
      <c r="Z52" s="2">
        <v>1755426.69138756</v>
      </c>
      <c r="AA52" s="2">
        <v>5149701350.7357998</v>
      </c>
      <c r="AB52" s="2">
        <v>5994031969.1408796</v>
      </c>
      <c r="AC52" s="2">
        <v>6937961866.5325003</v>
      </c>
      <c r="AD52" s="2">
        <v>7982413430.9246101</v>
      </c>
      <c r="AE52" s="2">
        <v>9130499721.8641205</v>
      </c>
      <c r="AF52" s="2">
        <v>10328507549.112</v>
      </c>
      <c r="AG52" s="2">
        <v>11585252007.210501</v>
      </c>
      <c r="AH52" s="1">
        <f>(Table1345[[#This Row],[2050_BUILDINGS]]/Table1345[[#This Row],[2020_BUILDINGS]])-1</f>
        <v>1.0855714842885598</v>
      </c>
      <c r="AI52" s="1">
        <f>(Table1345[[#This Row],[2050_DWELLINGS]]/Table1345[[#This Row],[2020_DWELLINGS]])-1</f>
        <v>1.1007567954317401</v>
      </c>
      <c r="AJ52" s="1">
        <f>(Table1345[[#This Row],[2050_OCCUPANTS]]/Table1345[[#This Row],[2020_OCCUPANTS]])-1</f>
        <v>1.0765550239234454</v>
      </c>
      <c r="AK52" s="1">
        <f>(Table1345[[#This Row],[2050_TOTAL_REPL_COST_USD]]/Table1345[[#This Row],[2020_TOTAL_REPL_COST_USD]])-1</f>
        <v>1.2496939566321017</v>
      </c>
      <c r="AL52"/>
      <c r="AM52"/>
    </row>
    <row r="53" spans="1:39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232188.12680203599</v>
      </c>
      <c r="G53" s="2">
        <v>266816.526956924</v>
      </c>
      <c r="H53" s="2">
        <v>304838.06812944001</v>
      </c>
      <c r="I53" s="2">
        <v>346254.91609269299</v>
      </c>
      <c r="J53" s="2">
        <v>391074.38033092499</v>
      </c>
      <c r="K53" s="2">
        <v>437064.15441631997</v>
      </c>
      <c r="L53" s="2">
        <v>484244.93624870398</v>
      </c>
      <c r="M53" s="2">
        <v>239620.263440265</v>
      </c>
      <c r="N53" s="2">
        <v>275685.608702033</v>
      </c>
      <c r="O53" s="2">
        <v>315357.50793027401</v>
      </c>
      <c r="P53" s="2">
        <v>358641.96052153601</v>
      </c>
      <c r="Q53" s="2">
        <v>405559.21443917399</v>
      </c>
      <c r="R53" s="2">
        <v>453787.41479974799</v>
      </c>
      <c r="S53" s="2">
        <v>503383.896745281</v>
      </c>
      <c r="T53" s="2">
        <v>1378089.375</v>
      </c>
      <c r="U53" s="2">
        <v>1582494.9760765501</v>
      </c>
      <c r="V53" s="2">
        <v>1806681.7643540599</v>
      </c>
      <c r="W53" s="2">
        <v>2050649.73983253</v>
      </c>
      <c r="X53" s="2">
        <v>2314398.9025119599</v>
      </c>
      <c r="Y53" s="2">
        <v>2584741.7942583701</v>
      </c>
      <c r="Z53" s="2">
        <v>2861678.4150717701</v>
      </c>
      <c r="AA53" s="2">
        <v>8394989817.4432096</v>
      </c>
      <c r="AB53" s="2">
        <v>9771408848.6271095</v>
      </c>
      <c r="AC53" s="2">
        <v>11310193593.0765</v>
      </c>
      <c r="AD53" s="2">
        <v>13012847718.180599</v>
      </c>
      <c r="AE53" s="2">
        <v>14884446101.3773</v>
      </c>
      <c r="AF53" s="2">
        <v>16837426056.1327</v>
      </c>
      <c r="AG53" s="2">
        <v>18886157858.290001</v>
      </c>
      <c r="AH53" s="1">
        <f>(Table1345[[#This Row],[2050_BUILDINGS]]/Table1345[[#This Row],[2020_BUILDINGS]])-1</f>
        <v>1.085571484288566</v>
      </c>
      <c r="AI53" s="1">
        <f>(Table1345[[#This Row],[2050_DWELLINGS]]/Table1345[[#This Row],[2020_DWELLINGS]])-1</f>
        <v>1.1007567954317423</v>
      </c>
      <c r="AJ53" s="1">
        <f>(Table1345[[#This Row],[2050_OCCUPANTS]]/Table1345[[#This Row],[2020_OCCUPANTS]])-1</f>
        <v>1.0765550239234449</v>
      </c>
      <c r="AK53" s="1">
        <f>(Table1345[[#This Row],[2050_TOTAL_REPL_COST_USD]]/Table1345[[#This Row],[2020_TOTAL_REPL_COST_USD]])-1</f>
        <v>1.2496939566320995</v>
      </c>
      <c r="AL53"/>
      <c r="AM53"/>
    </row>
    <row r="54" spans="1:39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144353.194598726</v>
      </c>
      <c r="G54" s="2">
        <v>165881.94481971799</v>
      </c>
      <c r="H54" s="2">
        <v>189520.23764465301</v>
      </c>
      <c r="I54" s="2">
        <v>215269.41955180001</v>
      </c>
      <c r="J54" s="2">
        <v>243134.03490531599</v>
      </c>
      <c r="K54" s="2">
        <v>271726.24114573502</v>
      </c>
      <c r="L54" s="2">
        <v>301058.90632106102</v>
      </c>
      <c r="M54" s="2">
        <v>148973.81272076</v>
      </c>
      <c r="N54" s="2">
        <v>171395.92307819799</v>
      </c>
      <c r="O54" s="2">
        <v>196060.25655756699</v>
      </c>
      <c r="P54" s="2">
        <v>222970.543031143</v>
      </c>
      <c r="Q54" s="2">
        <v>252139.37081786699</v>
      </c>
      <c r="R54" s="2">
        <v>282123.22437525401</v>
      </c>
      <c r="S54" s="2">
        <v>312957.74941451201</v>
      </c>
      <c r="T54" s="2">
        <v>856769.06249999895</v>
      </c>
      <c r="U54" s="2">
        <v>983849.64114832506</v>
      </c>
      <c r="V54" s="2">
        <v>1123228.3403109999</v>
      </c>
      <c r="W54" s="2">
        <v>1274905.1599880301</v>
      </c>
      <c r="X54" s="2">
        <v>1438880.1001794201</v>
      </c>
      <c r="Y54" s="2">
        <v>1606954.4138755901</v>
      </c>
      <c r="Z54" s="2">
        <v>1779128.1010765501</v>
      </c>
      <c r="AA54" s="2">
        <v>5219231557.8863401</v>
      </c>
      <c r="AB54" s="2">
        <v>6074962154.42663</v>
      </c>
      <c r="AC54" s="2">
        <v>7031636798.90769</v>
      </c>
      <c r="AD54" s="2">
        <v>8090190333.2364397</v>
      </c>
      <c r="AE54" s="2">
        <v>9253777848.8488007</v>
      </c>
      <c r="AF54" s="2">
        <v>10467960931.0723</v>
      </c>
      <c r="AG54" s="2">
        <v>11741673694.040501</v>
      </c>
      <c r="AH54" s="1">
        <f>(Table1345[[#This Row],[2050_BUILDINGS]]/Table1345[[#This Row],[2020_BUILDINGS]])-1</f>
        <v>1.0855714842885646</v>
      </c>
      <c r="AI54" s="1">
        <f>(Table1345[[#This Row],[2050_DWELLINGS]]/Table1345[[#This Row],[2020_DWELLINGS]])-1</f>
        <v>1.1007567954317401</v>
      </c>
      <c r="AJ54" s="1">
        <f>(Table1345[[#This Row],[2050_OCCUPANTS]]/Table1345[[#This Row],[2020_OCCUPANTS]])-1</f>
        <v>1.0765550239234418</v>
      </c>
      <c r="AK54" s="1">
        <f>(Table1345[[#This Row],[2050_TOTAL_REPL_COST_USD]]/Table1345[[#This Row],[2020_TOTAL_REPL_COST_USD]])-1</f>
        <v>1.2496939566321115</v>
      </c>
      <c r="AL54"/>
      <c r="AM54"/>
    </row>
    <row r="55" spans="1:39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298933.50334519398</v>
      </c>
      <c r="G55" s="2">
        <v>343516.26955341501</v>
      </c>
      <c r="H55" s="2">
        <v>392467.57753728202</v>
      </c>
      <c r="I55" s="2">
        <v>445790.21564843098</v>
      </c>
      <c r="J55" s="2">
        <v>503493.59457362699</v>
      </c>
      <c r="K55" s="2">
        <v>562703.70352602203</v>
      </c>
      <c r="L55" s="2">
        <v>623447.19027521706</v>
      </c>
      <c r="M55" s="2">
        <v>308502.10047031799</v>
      </c>
      <c r="N55" s="2">
        <v>354934.879600521</v>
      </c>
      <c r="O55" s="2">
        <v>406010.96167239401</v>
      </c>
      <c r="P55" s="2">
        <v>461738.07068394602</v>
      </c>
      <c r="Q55" s="2">
        <v>522142.27512844501</v>
      </c>
      <c r="R55" s="2">
        <v>584234.27394159802</v>
      </c>
      <c r="S55" s="2">
        <v>648087.88396798598</v>
      </c>
      <c r="T55" s="2">
        <v>1774238.375</v>
      </c>
      <c r="U55" s="2">
        <v>2037402.9186602801</v>
      </c>
      <c r="V55" s="2">
        <v>2326034.99880382</v>
      </c>
      <c r="W55" s="2">
        <v>2640134.61543062</v>
      </c>
      <c r="X55" s="2">
        <v>2979701.7685406599</v>
      </c>
      <c r="Y55" s="2">
        <v>3327758.1004784601</v>
      </c>
      <c r="Z55" s="2">
        <v>3684303.6112440098</v>
      </c>
      <c r="AA55" s="2">
        <v>10808234474.518</v>
      </c>
      <c r="AB55" s="2">
        <v>12580322344.513201</v>
      </c>
      <c r="AC55" s="2">
        <v>14561449979.6252</v>
      </c>
      <c r="AD55" s="2">
        <v>16753553295.2115</v>
      </c>
      <c r="AE55" s="2">
        <v>19163166005.6031</v>
      </c>
      <c r="AF55" s="2">
        <v>21677554436.565899</v>
      </c>
      <c r="AG55" s="2">
        <v>24315219779.186001</v>
      </c>
      <c r="AH55" s="1">
        <f>(Table1345[[#This Row],[2050_BUILDINGS]]/Table1345[[#This Row],[2020_BUILDINGS]])-1</f>
        <v>1.0855714842885655</v>
      </c>
      <c r="AI55" s="1">
        <f>(Table1345[[#This Row],[2050_DWELLINGS]]/Table1345[[#This Row],[2020_DWELLINGS]])-1</f>
        <v>1.1007567954317401</v>
      </c>
      <c r="AJ55" s="1">
        <f>(Table1345[[#This Row],[2050_OCCUPANTS]]/Table1345[[#This Row],[2020_OCCUPANTS]])-1</f>
        <v>1.0765550239234396</v>
      </c>
      <c r="AK55" s="1">
        <f>(Table1345[[#This Row],[2050_TOTAL_REPL_COST_USD]]/Table1345[[#This Row],[2020_TOTAL_REPL_COST_USD]])-1</f>
        <v>1.2496939566321128</v>
      </c>
      <c r="AL55"/>
      <c r="AM55"/>
    </row>
    <row r="56" spans="1:39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175949.687290637</v>
      </c>
      <c r="G56" s="2">
        <v>202190.71977815201</v>
      </c>
      <c r="H56" s="2">
        <v>231003.03835685301</v>
      </c>
      <c r="I56" s="2">
        <v>262388.28422651498</v>
      </c>
      <c r="J56" s="2">
        <v>296351.99643637502</v>
      </c>
      <c r="K56" s="2">
        <v>331202.55697253702</v>
      </c>
      <c r="L56" s="2">
        <v>366955.65048284101</v>
      </c>
      <c r="M56" s="2">
        <v>181581.68120612501</v>
      </c>
      <c r="N56" s="2">
        <v>208911.61537733799</v>
      </c>
      <c r="O56" s="2">
        <v>238974.557697321</v>
      </c>
      <c r="P56" s="2">
        <v>271775.054444824</v>
      </c>
      <c r="Q56" s="2">
        <v>307328.44931062602</v>
      </c>
      <c r="R56" s="2">
        <v>343875.265415776</v>
      </c>
      <c r="S56" s="2">
        <v>381458.95071968599</v>
      </c>
      <c r="T56" s="2">
        <v>1044301.4375</v>
      </c>
      <c r="U56" s="2">
        <v>1199197.8229665</v>
      </c>
      <c r="V56" s="2">
        <v>1369084.18122009</v>
      </c>
      <c r="W56" s="2">
        <v>1553960.5122607599</v>
      </c>
      <c r="X56" s="2">
        <v>1753826.81608851</v>
      </c>
      <c r="Y56" s="2">
        <v>1958689.7775119599</v>
      </c>
      <c r="Z56" s="2">
        <v>2168549.3965310901</v>
      </c>
      <c r="AA56" s="2">
        <v>6361633790.3728504</v>
      </c>
      <c r="AB56" s="2">
        <v>7404669459.1354103</v>
      </c>
      <c r="AC56" s="2">
        <v>8570744134.5399799</v>
      </c>
      <c r="AD56" s="2">
        <v>9860997279.7044392</v>
      </c>
      <c r="AE56" s="2">
        <v>11279274582.651501</v>
      </c>
      <c r="AF56" s="2">
        <v>12759221972.972099</v>
      </c>
      <c r="AG56" s="2">
        <v>14311729092.5084</v>
      </c>
      <c r="AH56" s="1">
        <f>(Table1345[[#This Row],[2050_BUILDINGS]]/Table1345[[#This Row],[2020_BUILDINGS]])-1</f>
        <v>1.0855714842885558</v>
      </c>
      <c r="AI56" s="1">
        <f>(Table1345[[#This Row],[2050_DWELLINGS]]/Table1345[[#This Row],[2020_DWELLINGS]])-1</f>
        <v>1.1007567954317343</v>
      </c>
      <c r="AJ56" s="1">
        <f>(Table1345[[#This Row],[2050_OCCUPANTS]]/Table1345[[#This Row],[2020_OCCUPANTS]])-1</f>
        <v>1.0765550239234352</v>
      </c>
      <c r="AK56" s="1">
        <f>(Table1345[[#This Row],[2050_TOTAL_REPL_COST_USD]]/Table1345[[#This Row],[2020_TOTAL_REPL_COST_USD]])-1</f>
        <v>1.2496939566321061</v>
      </c>
      <c r="AL56"/>
      <c r="AM56"/>
    </row>
    <row r="57" spans="1:39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266420.42827754398</v>
      </c>
      <c r="G57" s="2">
        <v>306154.21366484498</v>
      </c>
      <c r="H57" s="2">
        <v>349781.402627829</v>
      </c>
      <c r="I57" s="2">
        <v>397304.48024705501</v>
      </c>
      <c r="J57" s="2">
        <v>448731.83366939699</v>
      </c>
      <c r="K57" s="2">
        <v>501502.03978189599</v>
      </c>
      <c r="L57" s="2">
        <v>555638.84804759198</v>
      </c>
      <c r="M57" s="2">
        <v>274948.31061780901</v>
      </c>
      <c r="N57" s="2">
        <v>316330.89491683297</v>
      </c>
      <c r="O57" s="2">
        <v>361851.759952205</v>
      </c>
      <c r="P57" s="2">
        <v>411517.78963233199</v>
      </c>
      <c r="Q57" s="2">
        <v>465352.21714808798</v>
      </c>
      <c r="R57" s="2">
        <v>520690.86849124799</v>
      </c>
      <c r="S57" s="2">
        <v>577599.53192283795</v>
      </c>
      <c r="T57" s="2">
        <v>1581265.87499999</v>
      </c>
      <c r="U57" s="2">
        <v>1815807.7033492799</v>
      </c>
      <c r="V57" s="2">
        <v>2073047.12799043</v>
      </c>
      <c r="W57" s="2">
        <v>2352984.1489234399</v>
      </c>
      <c r="X57" s="2">
        <v>2655618.7661483199</v>
      </c>
      <c r="Y57" s="2">
        <v>2965819.24880382</v>
      </c>
      <c r="Z57" s="2">
        <v>3283585.5968899499</v>
      </c>
      <c r="AA57" s="2">
        <v>9632692305.8204594</v>
      </c>
      <c r="AB57" s="2">
        <v>11212041572.417601</v>
      </c>
      <c r="AC57" s="2">
        <v>12977694692.969801</v>
      </c>
      <c r="AD57" s="2">
        <v>14931377025.7684</v>
      </c>
      <c r="AE57" s="2">
        <v>17078911655.0476</v>
      </c>
      <c r="AF57" s="2">
        <v>19319826223.461399</v>
      </c>
      <c r="AG57" s="2">
        <v>21670609666.5009</v>
      </c>
      <c r="AH57" s="1">
        <f>(Table1345[[#This Row],[2050_BUILDINGS]]/Table1345[[#This Row],[2020_BUILDINGS]])-1</f>
        <v>1.0855714842885629</v>
      </c>
      <c r="AI57" s="1">
        <f>(Table1345[[#This Row],[2050_DWELLINGS]]/Table1345[[#This Row],[2020_DWELLINGS]])-1</f>
        <v>1.1007567954317357</v>
      </c>
      <c r="AJ57" s="1">
        <f>(Table1345[[#This Row],[2050_OCCUPANTS]]/Table1345[[#This Row],[2020_OCCUPANTS]])-1</f>
        <v>1.0765550239234565</v>
      </c>
      <c r="AK57" s="1">
        <f>(Table1345[[#This Row],[2050_TOTAL_REPL_COST_USD]]/Table1345[[#This Row],[2020_TOTAL_REPL_COST_USD]])-1</f>
        <v>1.2496939566321088</v>
      </c>
      <c r="AL57"/>
      <c r="AM57"/>
    </row>
    <row r="58" spans="1:39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267743.58731199201</v>
      </c>
      <c r="G58" s="2">
        <v>307674.70785653999</v>
      </c>
      <c r="H58" s="2">
        <v>351518.56830225303</v>
      </c>
      <c r="I58" s="2">
        <v>399277.66607167199</v>
      </c>
      <c r="J58" s="2">
        <v>450960.42996586999</v>
      </c>
      <c r="K58" s="2">
        <v>503992.71573727002</v>
      </c>
      <c r="L58" s="2">
        <v>558398.39079901599</v>
      </c>
      <c r="M58" s="2">
        <v>276313.82280301198</v>
      </c>
      <c r="N58" s="2">
        <v>317901.930907542</v>
      </c>
      <c r="O58" s="2">
        <v>363648.87223975401</v>
      </c>
      <c r="P58" s="2">
        <v>413561.56489652098</v>
      </c>
      <c r="Q58" s="2">
        <v>467663.35745478602</v>
      </c>
      <c r="R58" s="2">
        <v>523276.84446633799</v>
      </c>
      <c r="S58" s="2">
        <v>580468.14092515002</v>
      </c>
      <c r="T58" s="2">
        <v>1589119.125</v>
      </c>
      <c r="U58" s="2">
        <v>1824825.7894736801</v>
      </c>
      <c r="V58" s="2">
        <v>2083342.7763157799</v>
      </c>
      <c r="W58" s="2">
        <v>2364670.0855263099</v>
      </c>
      <c r="X58" s="2">
        <v>2668807.7171052601</v>
      </c>
      <c r="Y58" s="2">
        <v>2980548.7894736798</v>
      </c>
      <c r="Z58" s="2">
        <v>3299893.3026315798</v>
      </c>
      <c r="AA58" s="2">
        <v>9680532420.5327892</v>
      </c>
      <c r="AB58" s="2">
        <v>11267725418.424</v>
      </c>
      <c r="AC58" s="2">
        <v>13042147535.7579</v>
      </c>
      <c r="AD58" s="2">
        <v>15005532699.7012</v>
      </c>
      <c r="AE58" s="2">
        <v>17163732914.442101</v>
      </c>
      <c r="AF58" s="2">
        <v>19415776833.468399</v>
      </c>
      <c r="AG58" s="2">
        <v>21778235283.4538</v>
      </c>
      <c r="AH58" s="1">
        <f>(Table1345[[#This Row],[2050_BUILDINGS]]/Table1345[[#This Row],[2020_BUILDINGS]])-1</f>
        <v>1.0855714842885642</v>
      </c>
      <c r="AI58" s="1">
        <f>(Table1345[[#This Row],[2050_DWELLINGS]]/Table1345[[#This Row],[2020_DWELLINGS]])-1</f>
        <v>1.1007567954317432</v>
      </c>
      <c r="AJ58" s="1">
        <f>(Table1345[[#This Row],[2050_OCCUPANTS]]/Table1345[[#This Row],[2020_OCCUPANTS]])-1</f>
        <v>1.0765550239234454</v>
      </c>
      <c r="AK58" s="1">
        <f>(Table1345[[#This Row],[2050_TOTAL_REPL_COST_USD]]/Table1345[[#This Row],[2020_TOTAL_REPL_COST_USD]])-1</f>
        <v>1.249693956632107</v>
      </c>
      <c r="AL58"/>
      <c r="AM58"/>
    </row>
    <row r="59" spans="1:39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264454.49692381202</v>
      </c>
      <c r="G59" s="2">
        <v>303895.084469639</v>
      </c>
      <c r="H59" s="2">
        <v>347200.34594676201</v>
      </c>
      <c r="I59" s="2">
        <v>394372.74809818901</v>
      </c>
      <c r="J59" s="2">
        <v>445420.61618156399</v>
      </c>
      <c r="K59" s="2">
        <v>497801.42796942301</v>
      </c>
      <c r="L59" s="2">
        <v>551538.75767617906</v>
      </c>
      <c r="M59" s="2">
        <v>272919.45153972</v>
      </c>
      <c r="N59" s="2">
        <v>313996.67141718703</v>
      </c>
      <c r="O59" s="2">
        <v>359181.63542424602</v>
      </c>
      <c r="P59" s="2">
        <v>408481.17667255597</v>
      </c>
      <c r="Q59" s="2">
        <v>461918.35691396502</v>
      </c>
      <c r="R59" s="2">
        <v>516848.66123039002</v>
      </c>
      <c r="S59" s="2">
        <v>573337.39242756902</v>
      </c>
      <c r="T59" s="2">
        <v>1569597.62499999</v>
      </c>
      <c r="U59" s="2">
        <v>1802408.75598086</v>
      </c>
      <c r="V59" s="2">
        <v>2057749.99641148</v>
      </c>
      <c r="W59" s="2">
        <v>2335621.3462918601</v>
      </c>
      <c r="X59" s="2">
        <v>2636022.80562201</v>
      </c>
      <c r="Y59" s="2">
        <v>2943934.3014353998</v>
      </c>
      <c r="Z59" s="2">
        <v>3259355.8337320499</v>
      </c>
      <c r="AA59" s="2">
        <v>9561612126.4689693</v>
      </c>
      <c r="AB59" s="2">
        <v>11129307285.827499</v>
      </c>
      <c r="AC59" s="2">
        <v>12881931552.504101</v>
      </c>
      <c r="AD59" s="2">
        <v>14821197553.274</v>
      </c>
      <c r="AE59" s="2">
        <v>16952885403.5047</v>
      </c>
      <c r="AF59" s="2">
        <v>19177264137.0369</v>
      </c>
      <c r="AG59" s="2">
        <v>21510701016.577499</v>
      </c>
      <c r="AH59" s="1">
        <f>(Table1345[[#This Row],[2050_BUILDINGS]]/Table1345[[#This Row],[2020_BUILDINGS]])-1</f>
        <v>1.0855714842885598</v>
      </c>
      <c r="AI59" s="1">
        <f>(Table1345[[#This Row],[2050_DWELLINGS]]/Table1345[[#This Row],[2020_DWELLINGS]])-1</f>
        <v>1.1007567954317357</v>
      </c>
      <c r="AJ59" s="1">
        <f>(Table1345[[#This Row],[2050_OCCUPANTS]]/Table1345[[#This Row],[2020_OCCUPANTS]])-1</f>
        <v>1.0765550239234534</v>
      </c>
      <c r="AK59" s="1">
        <f>(Table1345[[#This Row],[2050_TOTAL_REPL_COST_USD]]/Table1345[[#This Row],[2020_TOTAL_REPL_COST_USD]])-1</f>
        <v>1.2496939566321057</v>
      </c>
      <c r="AL59"/>
      <c r="AM59"/>
    </row>
    <row r="60" spans="1:39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135794.676955317</v>
      </c>
      <c r="G60" s="2">
        <v>156047.01490764401</v>
      </c>
      <c r="H60" s="2">
        <v>178283.82336110601</v>
      </c>
      <c r="I60" s="2">
        <v>202506.36896298599</v>
      </c>
      <c r="J60" s="2">
        <v>228718.92664786</v>
      </c>
      <c r="K60" s="2">
        <v>255615.93727966899</v>
      </c>
      <c r="L60" s="2">
        <v>283209.50597618701</v>
      </c>
      <c r="M60" s="2">
        <v>140141.34449502599</v>
      </c>
      <c r="N60" s="2">
        <v>161234.076395479</v>
      </c>
      <c r="O60" s="2">
        <v>184436.09285558801</v>
      </c>
      <c r="P60" s="2">
        <v>209750.90260823999</v>
      </c>
      <c r="Q60" s="2">
        <v>237190.34762692699</v>
      </c>
      <c r="R60" s="2">
        <v>265396.496573054</v>
      </c>
      <c r="S60" s="2">
        <v>294402.88176886598</v>
      </c>
      <c r="T60" s="2">
        <v>805972.3125</v>
      </c>
      <c r="U60" s="2">
        <v>925518.44497607602</v>
      </c>
      <c r="V60" s="2">
        <v>1056633.55801435</v>
      </c>
      <c r="W60" s="2">
        <v>1199317.6516148299</v>
      </c>
      <c r="X60" s="2">
        <v>1353570.7257775101</v>
      </c>
      <c r="Y60" s="2">
        <v>1511680.12679425</v>
      </c>
      <c r="Z60" s="2">
        <v>1673645.8546650701</v>
      </c>
      <c r="AA60" s="2">
        <v>4909789944.9218702</v>
      </c>
      <c r="AB60" s="2">
        <v>5714785360.7905197</v>
      </c>
      <c r="AC60" s="2">
        <v>6614739980.1515598</v>
      </c>
      <c r="AD60" s="2">
        <v>7610533219.3221302</v>
      </c>
      <c r="AE60" s="2">
        <v>8705133108.3724098</v>
      </c>
      <c r="AF60" s="2">
        <v>9847328817.1234093</v>
      </c>
      <c r="AG60" s="2">
        <v>11045524767.4238</v>
      </c>
      <c r="AH60" s="1">
        <f>(Table1345[[#This Row],[2050_BUILDINGS]]/Table1345[[#This Row],[2020_BUILDINGS]])-1</f>
        <v>1.0855714842885673</v>
      </c>
      <c r="AI60" s="1">
        <f>(Table1345[[#This Row],[2050_DWELLINGS]]/Table1345[[#This Row],[2020_DWELLINGS]])-1</f>
        <v>1.1007567954317374</v>
      </c>
      <c r="AJ60" s="1">
        <f>(Table1345[[#This Row],[2050_OCCUPANTS]]/Table1345[[#This Row],[2020_OCCUPANTS]])-1</f>
        <v>1.0765550239234427</v>
      </c>
      <c r="AK60" s="1">
        <f>(Table1345[[#This Row],[2050_TOTAL_REPL_COST_USD]]/Table1345[[#This Row],[2020_TOTAL_REPL_COST_USD]])-1</f>
        <v>1.2496939566321035</v>
      </c>
      <c r="AL60"/>
      <c r="AM60"/>
    </row>
    <row r="61" spans="1:39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313309.11047812499</v>
      </c>
      <c r="G61" s="2">
        <v>360035.84624725801</v>
      </c>
      <c r="H61" s="2">
        <v>411341.20543095499</v>
      </c>
      <c r="I61" s="2">
        <v>467228.110471703</v>
      </c>
      <c r="J61" s="2">
        <v>527706.42461288697</v>
      </c>
      <c r="K61" s="2">
        <v>589763.92689882498</v>
      </c>
      <c r="L61" s="2">
        <v>653428.54658099299</v>
      </c>
      <c r="M61" s="2">
        <v>323337.85807666503</v>
      </c>
      <c r="N61" s="2">
        <v>372003.57323911699</v>
      </c>
      <c r="O61" s="2">
        <v>425535.88615008298</v>
      </c>
      <c r="P61" s="2">
        <v>483942.89225192199</v>
      </c>
      <c r="Q61" s="2">
        <v>547251.91366258299</v>
      </c>
      <c r="R61" s="2">
        <v>612329.894880009</v>
      </c>
      <c r="S61" s="2">
        <v>679254.20257489802</v>
      </c>
      <c r="T61" s="2">
        <v>1859560.875</v>
      </c>
      <c r="U61" s="2">
        <v>2135380.9090908999</v>
      </c>
      <c r="V61" s="2">
        <v>2437893.2045454499</v>
      </c>
      <c r="W61" s="2">
        <v>2767097.7613636302</v>
      </c>
      <c r="X61" s="2">
        <v>3122994.5795454499</v>
      </c>
      <c r="Y61" s="2">
        <v>3487788.81818181</v>
      </c>
      <c r="Z61" s="2">
        <v>3861480.4772727201</v>
      </c>
      <c r="AA61" s="2">
        <v>11327998672.4669</v>
      </c>
      <c r="AB61" s="2">
        <v>13185305625.4321</v>
      </c>
      <c r="AC61" s="2">
        <v>15261704992.3636</v>
      </c>
      <c r="AD61" s="2">
        <v>17559225786.108101</v>
      </c>
      <c r="AE61" s="2">
        <v>20084715925.023102</v>
      </c>
      <c r="AF61" s="2">
        <v>22720020412.094101</v>
      </c>
      <c r="AG61" s="2">
        <v>25484530154.185398</v>
      </c>
      <c r="AH61" s="1">
        <f>(Table1345[[#This Row],[2050_BUILDINGS]]/Table1345[[#This Row],[2020_BUILDINGS]])-1</f>
        <v>1.0855714842885646</v>
      </c>
      <c r="AI61" s="1">
        <f>(Table1345[[#This Row],[2050_DWELLINGS]]/Table1345[[#This Row],[2020_DWELLINGS]])-1</f>
        <v>1.1007567954317414</v>
      </c>
      <c r="AJ61" s="1">
        <f>(Table1345[[#This Row],[2050_OCCUPANTS]]/Table1345[[#This Row],[2020_OCCUPANTS]])-1</f>
        <v>1.0765550239234409</v>
      </c>
      <c r="AK61" s="1">
        <f>(Table1345[[#This Row],[2050_TOTAL_REPL_COST_USD]]/Table1345[[#This Row],[2020_TOTAL_REPL_COST_USD]])-1</f>
        <v>1.2496939566321141</v>
      </c>
      <c r="AL61"/>
      <c r="AM61"/>
    </row>
    <row r="62" spans="1:39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382496.11622480903</v>
      </c>
      <c r="G62" s="2">
        <v>439541.36118522898</v>
      </c>
      <c r="H62" s="2">
        <v>502176.31169571797</v>
      </c>
      <c r="I62" s="2">
        <v>570404.53555198899</v>
      </c>
      <c r="J62" s="2">
        <v>644238.07406456303</v>
      </c>
      <c r="K62" s="2">
        <v>719999.52757212298</v>
      </c>
      <c r="L62" s="2">
        <v>797722.99284958397</v>
      </c>
      <c r="M62" s="2">
        <v>394739.47870216001</v>
      </c>
      <c r="N62" s="2">
        <v>454151.88140737999</v>
      </c>
      <c r="O62" s="2">
        <v>519505.55640817602</v>
      </c>
      <c r="P62" s="2">
        <v>590810.386836436</v>
      </c>
      <c r="Q62" s="2">
        <v>668099.72826228</v>
      </c>
      <c r="R62" s="2">
        <v>747548.66298821196</v>
      </c>
      <c r="S62" s="2">
        <v>829251.64230874495</v>
      </c>
      <c r="T62" s="2">
        <v>2270201.5</v>
      </c>
      <c r="U62" s="2">
        <v>2606929.9521531099</v>
      </c>
      <c r="V62" s="2">
        <v>2976245.0287081301</v>
      </c>
      <c r="W62" s="2">
        <v>3378146.7296650698</v>
      </c>
      <c r="X62" s="2">
        <v>3812635.0550239198</v>
      </c>
      <c r="Y62" s="2">
        <v>4257985.5885167401</v>
      </c>
      <c r="Z62" s="2">
        <v>4714198.3301435402</v>
      </c>
      <c r="AA62" s="2">
        <v>13829522831.960199</v>
      </c>
      <c r="AB62" s="2">
        <v>16096972683.841</v>
      </c>
      <c r="AC62" s="2">
        <v>18631896396.627201</v>
      </c>
      <c r="AD62" s="2">
        <v>21436771043.304199</v>
      </c>
      <c r="AE62" s="2">
        <v>24519956745.197399</v>
      </c>
      <c r="AF62" s="2">
        <v>27737206731.436901</v>
      </c>
      <c r="AG62" s="2">
        <v>31112193938.166698</v>
      </c>
      <c r="AH62" s="1">
        <f>(Table1345[[#This Row],[2050_BUILDINGS]]/Table1345[[#This Row],[2020_BUILDINGS]])-1</f>
        <v>1.0855714842885584</v>
      </c>
      <c r="AI62" s="1">
        <f>(Table1345[[#This Row],[2050_DWELLINGS]]/Table1345[[#This Row],[2020_DWELLINGS]])-1</f>
        <v>1.1007567954317392</v>
      </c>
      <c r="AJ62" s="1">
        <f>(Table1345[[#This Row],[2050_OCCUPANTS]]/Table1345[[#This Row],[2020_OCCUPANTS]])-1</f>
        <v>1.0765550239234449</v>
      </c>
      <c r="AK62" s="1">
        <f>(Table1345[[#This Row],[2050_TOTAL_REPL_COST_USD]]/Table1345[[#This Row],[2020_TOTAL_REPL_COST_USD]])-1</f>
        <v>1.2496939566321141</v>
      </c>
      <c r="AL62"/>
      <c r="AM62"/>
    </row>
    <row r="63" spans="1:39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87132.592607993196</v>
      </c>
      <c r="G63" s="2">
        <v>95837.391346665303</v>
      </c>
      <c r="H63" s="2">
        <v>103985.67054545799</v>
      </c>
      <c r="I63" s="2">
        <v>112094.48545645901</v>
      </c>
      <c r="J63" s="2">
        <v>120076.13766235299</v>
      </c>
      <c r="K63" s="2">
        <v>127240.00212678401</v>
      </c>
      <c r="L63" s="2">
        <v>133859.040173644</v>
      </c>
      <c r="M63" s="2">
        <v>99092.082569911596</v>
      </c>
      <c r="N63" s="2">
        <v>108570.16862066599</v>
      </c>
      <c r="O63" s="2">
        <v>117202.34667165201</v>
      </c>
      <c r="P63" s="2">
        <v>125831.880135035</v>
      </c>
      <c r="Q63" s="2">
        <v>134452.89214948099</v>
      </c>
      <c r="R63" s="2">
        <v>142210.48801475801</v>
      </c>
      <c r="S63" s="2">
        <v>149122.95946177701</v>
      </c>
      <c r="T63" s="2">
        <v>341744.4375</v>
      </c>
      <c r="U63" s="2">
        <v>373737.53377659502</v>
      </c>
      <c r="V63" s="2">
        <v>402822.16675531899</v>
      </c>
      <c r="W63" s="2">
        <v>431906.79973404203</v>
      </c>
      <c r="X63" s="2">
        <v>460991.43271276599</v>
      </c>
      <c r="Y63" s="2">
        <v>487167.60239361698</v>
      </c>
      <c r="Z63" s="2">
        <v>510435.30877659598</v>
      </c>
      <c r="AA63" s="2">
        <v>7677664961.6307697</v>
      </c>
      <c r="AB63" s="2">
        <v>8505113466.1947298</v>
      </c>
      <c r="AC63" s="2">
        <v>9279661119.7616806</v>
      </c>
      <c r="AD63" s="2">
        <v>10050457432.614401</v>
      </c>
      <c r="AE63" s="2">
        <v>10809166092.054899</v>
      </c>
      <c r="AF63" s="2">
        <v>11490138635.5851</v>
      </c>
      <c r="AG63" s="2">
        <v>12119321836.478001</v>
      </c>
      <c r="AH63" s="1">
        <f>(Table1345[[#This Row],[2050_BUILDINGS]]/Table1345[[#This Row],[2020_BUILDINGS]])-1</f>
        <v>0.53626830290556859</v>
      </c>
      <c r="AI63" s="1">
        <f>(Table1345[[#This Row],[2050_DWELLINGS]]/Table1345[[#This Row],[2020_DWELLINGS]])-1</f>
        <v>0.50489277845752767</v>
      </c>
      <c r="AJ63" s="1">
        <f>(Table1345[[#This Row],[2050_OCCUPANTS]]/Table1345[[#This Row],[2020_OCCUPANTS]])-1</f>
        <v>0.49361702127659646</v>
      </c>
      <c r="AK63" s="1">
        <f>(Table1345[[#This Row],[2050_TOTAL_REPL_COST_USD]]/Table1345[[#This Row],[2020_TOTAL_REPL_COST_USD]])-1</f>
        <v>0.57851663195053038</v>
      </c>
      <c r="AL63"/>
      <c r="AM63"/>
    </row>
    <row r="64" spans="1:39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7253.1335427617096</v>
      </c>
      <c r="G64" s="2">
        <v>7977.7426221506803</v>
      </c>
      <c r="H64" s="2">
        <v>8656.0256320278695</v>
      </c>
      <c r="I64" s="2">
        <v>9331.0235365161807</v>
      </c>
      <c r="J64" s="2">
        <v>9995.4361014180995</v>
      </c>
      <c r="K64" s="2">
        <v>10591.7739824281</v>
      </c>
      <c r="L64" s="2">
        <v>11142.759158486</v>
      </c>
      <c r="M64" s="2">
        <v>8248.6712078392193</v>
      </c>
      <c r="N64" s="2">
        <v>9037.6506447899901</v>
      </c>
      <c r="O64" s="2">
        <v>9756.2145976655102</v>
      </c>
      <c r="P64" s="2">
        <v>10474.5584084969</v>
      </c>
      <c r="Q64" s="2">
        <v>11192.1928727421</v>
      </c>
      <c r="R64" s="2">
        <v>11837.954431046401</v>
      </c>
      <c r="S64" s="2">
        <v>12413.3657325477</v>
      </c>
      <c r="T64" s="2">
        <v>28447.65625</v>
      </c>
      <c r="U64" s="2">
        <v>31110.8410904255</v>
      </c>
      <c r="V64" s="2">
        <v>33531.918218085098</v>
      </c>
      <c r="W64" s="2">
        <v>35952.995345744603</v>
      </c>
      <c r="X64" s="2">
        <v>38374.072473404201</v>
      </c>
      <c r="Y64" s="2">
        <v>40553.041888297797</v>
      </c>
      <c r="Z64" s="2">
        <v>42489.9035904255</v>
      </c>
      <c r="AA64" s="2">
        <v>639107911.24768901</v>
      </c>
      <c r="AB64" s="2">
        <v>707986781.06809998</v>
      </c>
      <c r="AC64" s="2">
        <v>772462052.58708894</v>
      </c>
      <c r="AD64" s="2">
        <v>836625053.18253601</v>
      </c>
      <c r="AE64" s="2">
        <v>899781847.46879399</v>
      </c>
      <c r="AF64" s="2">
        <v>956467694.28388798</v>
      </c>
      <c r="AG64" s="2">
        <v>1008842467.51564</v>
      </c>
      <c r="AH64" s="1">
        <f>(Table1345[[#This Row],[2050_BUILDINGS]]/Table1345[[#This Row],[2020_BUILDINGS]])-1</f>
        <v>0.53626830290557059</v>
      </c>
      <c r="AI64" s="1">
        <f>(Table1345[[#This Row],[2050_DWELLINGS]]/Table1345[[#This Row],[2020_DWELLINGS]])-1</f>
        <v>0.50489277845751879</v>
      </c>
      <c r="AJ64" s="1">
        <f>(Table1345[[#This Row],[2050_OCCUPANTS]]/Table1345[[#This Row],[2020_OCCUPANTS]])-1</f>
        <v>0.49361702127659468</v>
      </c>
      <c r="AK64" s="1">
        <f>(Table1345[[#This Row],[2050_TOTAL_REPL_COST_USD]]/Table1345[[#This Row],[2020_TOTAL_REPL_COST_USD]])-1</f>
        <v>0.57851663195052949</v>
      </c>
      <c r="AL64"/>
      <c r="AM64"/>
    </row>
    <row r="65" spans="1:39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29913.368456964799</v>
      </c>
      <c r="G65" s="2">
        <v>32901.800732647302</v>
      </c>
      <c r="H65" s="2">
        <v>35699.175063746501</v>
      </c>
      <c r="I65" s="2">
        <v>38483.000965420099</v>
      </c>
      <c r="J65" s="2">
        <v>41223.170816722799</v>
      </c>
      <c r="K65" s="2">
        <v>43682.587102708698</v>
      </c>
      <c r="L65" s="2">
        <v>45954.959793570597</v>
      </c>
      <c r="M65" s="2">
        <v>34019.164222709303</v>
      </c>
      <c r="N65" s="2">
        <v>37273.072683560596</v>
      </c>
      <c r="O65" s="2">
        <v>40236.573652560401</v>
      </c>
      <c r="P65" s="2">
        <v>43199.166711890801</v>
      </c>
      <c r="Q65" s="2">
        <v>46158.834284509001</v>
      </c>
      <c r="R65" s="2">
        <v>48822.083667002102</v>
      </c>
      <c r="S65" s="2">
        <v>51195.194567915998</v>
      </c>
      <c r="T65" s="2">
        <v>117323.804687499</v>
      </c>
      <c r="U65" s="2">
        <v>128307.30980718001</v>
      </c>
      <c r="V65" s="2">
        <v>138292.31446143601</v>
      </c>
      <c r="W65" s="2">
        <v>148277.319115691</v>
      </c>
      <c r="X65" s="2">
        <v>158262.323769946</v>
      </c>
      <c r="Y65" s="2">
        <v>167248.827958776</v>
      </c>
      <c r="Z65" s="2">
        <v>175236.83168218</v>
      </c>
      <c r="AA65" s="2">
        <v>2635808415.7973399</v>
      </c>
      <c r="AB65" s="2">
        <v>2919878604.1773</v>
      </c>
      <c r="AC65" s="2">
        <v>3185787475.41752</v>
      </c>
      <c r="AD65" s="2">
        <v>3450408479.1258402</v>
      </c>
      <c r="AE65" s="2">
        <v>3710879687.4535699</v>
      </c>
      <c r="AF65" s="2">
        <v>3944663418.5923901</v>
      </c>
      <c r="AG65" s="2">
        <v>4160667422.9713101</v>
      </c>
      <c r="AH65" s="1">
        <f>(Table1345[[#This Row],[2050_BUILDINGS]]/Table1345[[#This Row],[2020_BUILDINGS]])-1</f>
        <v>0.53626830290557925</v>
      </c>
      <c r="AI65" s="1">
        <f>(Table1345[[#This Row],[2050_DWELLINGS]]/Table1345[[#This Row],[2020_DWELLINGS]])-1</f>
        <v>0.50489277845752989</v>
      </c>
      <c r="AJ65" s="1">
        <f>(Table1345[[#This Row],[2050_OCCUPANTS]]/Table1345[[#This Row],[2020_OCCUPANTS]])-1</f>
        <v>0.49361702127660134</v>
      </c>
      <c r="AK65" s="1">
        <f>(Table1345[[#This Row],[2050_TOTAL_REPL_COST_USD]]/Table1345[[#This Row],[2020_TOTAL_REPL_COST_USD]])-1</f>
        <v>0.5785166319505417</v>
      </c>
      <c r="AL65"/>
      <c r="AM65"/>
    </row>
    <row r="66" spans="1:39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43911.374395597901</v>
      </c>
      <c r="G66" s="2">
        <v>48298.2480672198</v>
      </c>
      <c r="H66" s="2">
        <v>52404.657940592901</v>
      </c>
      <c r="I66" s="2">
        <v>56491.179376532797</v>
      </c>
      <c r="J66" s="2">
        <v>60513.615847410001</v>
      </c>
      <c r="K66" s="2">
        <v>64123.919698142301</v>
      </c>
      <c r="L66" s="2">
        <v>67459.652620976602</v>
      </c>
      <c r="M66" s="2">
        <v>49938.483489675498</v>
      </c>
      <c r="N66" s="2">
        <v>54715.063328185097</v>
      </c>
      <c r="O66" s="2">
        <v>59065.339050515599</v>
      </c>
      <c r="P66" s="2">
        <v>63414.2820054763</v>
      </c>
      <c r="Q66" s="2">
        <v>67758.930487800302</v>
      </c>
      <c r="R66" s="2">
        <v>71668.451440338496</v>
      </c>
      <c r="S66" s="2">
        <v>75152.063170733207</v>
      </c>
      <c r="T66" s="2">
        <v>172225.65624999901</v>
      </c>
      <c r="U66" s="2">
        <v>188348.90917553101</v>
      </c>
      <c r="V66" s="2">
        <v>203006.411835106</v>
      </c>
      <c r="W66" s="2">
        <v>217663.91449468001</v>
      </c>
      <c r="X66" s="2">
        <v>232321.417154255</v>
      </c>
      <c r="Y66" s="2">
        <v>245513.16954787201</v>
      </c>
      <c r="Z66" s="2">
        <v>257239.17167553099</v>
      </c>
      <c r="AA66" s="2">
        <v>3869238944.0412998</v>
      </c>
      <c r="AB66" s="2">
        <v>4286240206.0197301</v>
      </c>
      <c r="AC66" s="2">
        <v>4676581535.0792999</v>
      </c>
      <c r="AD66" s="2">
        <v>5065032337.0507298</v>
      </c>
      <c r="AE66" s="2">
        <v>5447391440.6270399</v>
      </c>
      <c r="AF66" s="2">
        <v>5790574621.76579</v>
      </c>
      <c r="AG66" s="2">
        <v>6107658026.1599398</v>
      </c>
      <c r="AH66" s="1">
        <f>(Table1345[[#This Row],[2050_BUILDINGS]]/Table1345[[#This Row],[2020_BUILDINGS]])-1</f>
        <v>0.53626830290557725</v>
      </c>
      <c r="AI66" s="1">
        <f>(Table1345[[#This Row],[2050_DWELLINGS]]/Table1345[[#This Row],[2020_DWELLINGS]])-1</f>
        <v>0.50489277845752922</v>
      </c>
      <c r="AJ66" s="1">
        <f>(Table1345[[#This Row],[2050_OCCUPANTS]]/Table1345[[#This Row],[2020_OCCUPANTS]])-1</f>
        <v>0.4936170212765989</v>
      </c>
      <c r="AK66" s="1">
        <f>(Table1345[[#This Row],[2050_TOTAL_REPL_COST_USD]]/Table1345[[#This Row],[2020_TOTAL_REPL_COST_USD]])-1</f>
        <v>0.57851663195054082</v>
      </c>
      <c r="AL66"/>
      <c r="AM66"/>
    </row>
    <row r="67" spans="1:39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181329.318587635</v>
      </c>
      <c r="G67" s="2">
        <v>199444.64347906</v>
      </c>
      <c r="H67" s="2">
        <v>216401.81037327001</v>
      </c>
      <c r="I67" s="2">
        <v>233276.84918888501</v>
      </c>
      <c r="J67" s="2">
        <v>249887.253084586</v>
      </c>
      <c r="K67" s="2">
        <v>264795.78068497102</v>
      </c>
      <c r="L67" s="2">
        <v>278570.48453365098</v>
      </c>
      <c r="M67" s="2">
        <v>206217.89472821701</v>
      </c>
      <c r="N67" s="2">
        <v>225942.48725618899</v>
      </c>
      <c r="O67" s="2">
        <v>243906.68316797999</v>
      </c>
      <c r="P67" s="2">
        <v>261865.37549892601</v>
      </c>
      <c r="Q67" s="2">
        <v>279806.33406936802</v>
      </c>
      <c r="R67" s="2">
        <v>295950.46028006799</v>
      </c>
      <c r="S67" s="2">
        <v>310335.82056520903</v>
      </c>
      <c r="T67" s="2">
        <v>711195.24999999895</v>
      </c>
      <c r="U67" s="2">
        <v>777775.23085106397</v>
      </c>
      <c r="V67" s="2">
        <v>838302.48617021204</v>
      </c>
      <c r="W67" s="2">
        <v>898829.74148936104</v>
      </c>
      <c r="X67" s="2">
        <v>959356.99680851097</v>
      </c>
      <c r="Y67" s="2">
        <v>1013831.52659574</v>
      </c>
      <c r="Z67" s="2">
        <v>1062253.3308510601</v>
      </c>
      <c r="AA67" s="2">
        <v>15977784135.266899</v>
      </c>
      <c r="AB67" s="2">
        <v>17699765187.454498</v>
      </c>
      <c r="AC67" s="2">
        <v>19311655687.1073</v>
      </c>
      <c r="AD67" s="2">
        <v>20915739371.478699</v>
      </c>
      <c r="AE67" s="2">
        <v>22494667762.1651</v>
      </c>
      <c r="AF67" s="2">
        <v>23911821591.7402</v>
      </c>
      <c r="AG67" s="2">
        <v>25221197999.234299</v>
      </c>
      <c r="AH67" s="1">
        <f>(Table1345[[#This Row],[2050_BUILDINGS]]/Table1345[[#This Row],[2020_BUILDINGS]])-1</f>
        <v>0.53626830290557836</v>
      </c>
      <c r="AI67" s="1">
        <f>(Table1345[[#This Row],[2050_DWELLINGS]]/Table1345[[#This Row],[2020_DWELLINGS]])-1</f>
        <v>0.50489277845753056</v>
      </c>
      <c r="AJ67" s="1">
        <f>(Table1345[[#This Row],[2050_OCCUPANTS]]/Table1345[[#This Row],[2020_OCCUPANTS]])-1</f>
        <v>0.49361702127659268</v>
      </c>
      <c r="AK67" s="1">
        <f>(Table1345[[#This Row],[2050_TOTAL_REPL_COST_USD]]/Table1345[[#This Row],[2020_TOTAL_REPL_COST_USD]])-1</f>
        <v>0.57851663195054126</v>
      </c>
      <c r="AL67"/>
      <c r="AM67"/>
    </row>
    <row r="68" spans="1:39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13936.250823914101</v>
      </c>
      <c r="G68" s="2">
        <v>15328.522704765899</v>
      </c>
      <c r="H68" s="2">
        <v>16631.783164471799</v>
      </c>
      <c r="I68" s="2">
        <v>17928.7315864339</v>
      </c>
      <c r="J68" s="2">
        <v>19205.341220110698</v>
      </c>
      <c r="K68" s="2">
        <v>20351.1514049859</v>
      </c>
      <c r="L68" s="2">
        <v>21409.820402120899</v>
      </c>
      <c r="M68" s="2">
        <v>15849.0878788749</v>
      </c>
      <c r="N68" s="2">
        <v>17365.041675042001</v>
      </c>
      <c r="O68" s="2">
        <v>18745.698383105799</v>
      </c>
      <c r="P68" s="2">
        <v>20125.932107817</v>
      </c>
      <c r="Q68" s="2">
        <v>21504.80288617</v>
      </c>
      <c r="R68" s="2">
        <v>22745.576269965099</v>
      </c>
      <c r="S68" s="2">
        <v>23851.177894057699</v>
      </c>
      <c r="T68" s="2">
        <v>54659.640625</v>
      </c>
      <c r="U68" s="2">
        <v>59776.713364361603</v>
      </c>
      <c r="V68" s="2">
        <v>64428.597672872304</v>
      </c>
      <c r="W68" s="2">
        <v>69080.481981382894</v>
      </c>
      <c r="X68" s="2">
        <v>73732.366289893602</v>
      </c>
      <c r="Y68" s="2">
        <v>77919.0621675531</v>
      </c>
      <c r="Z68" s="2">
        <v>81640.569614361695</v>
      </c>
      <c r="AA68" s="2">
        <v>1227988992.9207399</v>
      </c>
      <c r="AB68" s="2">
        <v>1360333613.4389901</v>
      </c>
      <c r="AC68" s="2">
        <v>1484217111.5892899</v>
      </c>
      <c r="AD68" s="2">
        <v>1607500608.94134</v>
      </c>
      <c r="AE68" s="2">
        <v>1728850770.3879001</v>
      </c>
      <c r="AF68" s="2">
        <v>1837767581.9595699</v>
      </c>
      <c r="AG68" s="2">
        <v>1938401049.1775899</v>
      </c>
      <c r="AH68" s="1">
        <f>(Table1345[[#This Row],[2050_BUILDINGS]]/Table1345[[#This Row],[2020_BUILDINGS]])-1</f>
        <v>0.53626830290557215</v>
      </c>
      <c r="AI68" s="1">
        <f>(Table1345[[#This Row],[2050_DWELLINGS]]/Table1345[[#This Row],[2020_DWELLINGS]])-1</f>
        <v>0.50489277845753566</v>
      </c>
      <c r="AJ68" s="1">
        <f>(Table1345[[#This Row],[2050_OCCUPANTS]]/Table1345[[#This Row],[2020_OCCUPANTS]])-1</f>
        <v>0.49361702127659557</v>
      </c>
      <c r="AK68" s="1">
        <f>(Table1345[[#This Row],[2050_TOTAL_REPL_COST_USD]]/Table1345[[#This Row],[2020_TOTAL_REPL_COST_USD]])-1</f>
        <v>0.57851663195054659</v>
      </c>
      <c r="AL68"/>
      <c r="AM68"/>
    </row>
    <row r="69" spans="1:39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110792.09790330401</v>
      </c>
      <c r="G69" s="2">
        <v>121860.54984783</v>
      </c>
      <c r="H69" s="2">
        <v>132221.367995382</v>
      </c>
      <c r="I69" s="2">
        <v>142532.00593933999</v>
      </c>
      <c r="J69" s="2">
        <v>152680.95211616301</v>
      </c>
      <c r="K69" s="2">
        <v>161790.052962961</v>
      </c>
      <c r="L69" s="2">
        <v>170206.38822125801</v>
      </c>
      <c r="M69" s="2">
        <v>125999.002037279</v>
      </c>
      <c r="N69" s="2">
        <v>138050.71548044001</v>
      </c>
      <c r="O69" s="2">
        <v>149026.827714885</v>
      </c>
      <c r="P69" s="2">
        <v>159999.577264947</v>
      </c>
      <c r="Q69" s="2">
        <v>170961.49149866201</v>
      </c>
      <c r="R69" s="2">
        <v>180825.542307603</v>
      </c>
      <c r="S69" s="2">
        <v>189614.98825875699</v>
      </c>
      <c r="T69" s="2">
        <v>434539.84374999901</v>
      </c>
      <c r="U69" s="2">
        <v>475220.16954787198</v>
      </c>
      <c r="V69" s="2">
        <v>512202.28390957398</v>
      </c>
      <c r="W69" s="2">
        <v>549184.39827127603</v>
      </c>
      <c r="X69" s="2">
        <v>586166.51263297803</v>
      </c>
      <c r="Y69" s="2">
        <v>619450.41555850999</v>
      </c>
      <c r="Z69" s="2">
        <v>649036.10704787204</v>
      </c>
      <c r="AA69" s="2">
        <v>9762415907.0383797</v>
      </c>
      <c r="AB69" s="2">
        <v>10814545230.6777</v>
      </c>
      <c r="AC69" s="2">
        <v>11799409296.996</v>
      </c>
      <c r="AD69" s="2">
        <v>12779503404.1609</v>
      </c>
      <c r="AE69" s="2">
        <v>13744227642.942499</v>
      </c>
      <c r="AF69" s="2">
        <v>14610107728.155701</v>
      </c>
      <c r="AG69" s="2">
        <v>15410135877.2785</v>
      </c>
      <c r="AH69" s="1">
        <f>(Table1345[[#This Row],[2050_BUILDINGS]]/Table1345[[#This Row],[2020_BUILDINGS]])-1</f>
        <v>0.53626830290558258</v>
      </c>
      <c r="AI69" s="1">
        <f>(Table1345[[#This Row],[2050_DWELLINGS]]/Table1345[[#This Row],[2020_DWELLINGS]])-1</f>
        <v>0.50489277845753167</v>
      </c>
      <c r="AJ69" s="1">
        <f>(Table1345[[#This Row],[2050_OCCUPANTS]]/Table1345[[#This Row],[2020_OCCUPANTS]])-1</f>
        <v>0.49361702127659846</v>
      </c>
      <c r="AK69" s="1">
        <f>(Table1345[[#This Row],[2050_TOTAL_REPL_COST_USD]]/Table1345[[#This Row],[2020_TOTAL_REPL_COST_USD]])-1</f>
        <v>0.57851663195052971</v>
      </c>
      <c r="AL69"/>
      <c r="AM69"/>
    </row>
    <row r="70" spans="1:39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64911.750623530599</v>
      </c>
      <c r="G70" s="2">
        <v>71396.622794095005</v>
      </c>
      <c r="H70" s="2">
        <v>77466.900878698201</v>
      </c>
      <c r="I70" s="2">
        <v>83507.778988722304</v>
      </c>
      <c r="J70" s="2">
        <v>89453.923847325204</v>
      </c>
      <c r="K70" s="2">
        <v>94790.835899374506</v>
      </c>
      <c r="L70" s="2">
        <v>99721.8649690413</v>
      </c>
      <c r="M70" s="2">
        <v>73821.291895707094</v>
      </c>
      <c r="N70" s="2">
        <v>80882.245090144206</v>
      </c>
      <c r="O70" s="2">
        <v>87313.0165410107</v>
      </c>
      <c r="P70" s="2">
        <v>93741.817835753594</v>
      </c>
      <c r="Q70" s="2">
        <v>100164.270849654</v>
      </c>
      <c r="R70" s="2">
        <v>105943.49895675801</v>
      </c>
      <c r="S70" s="2">
        <v>111093.129070255</v>
      </c>
      <c r="T70" s="2">
        <v>254591.64062499901</v>
      </c>
      <c r="U70" s="2">
        <v>278425.75166223402</v>
      </c>
      <c r="V70" s="2">
        <v>300093.12533244601</v>
      </c>
      <c r="W70" s="2">
        <v>321760.49900265899</v>
      </c>
      <c r="X70" s="2">
        <v>343427.87267287198</v>
      </c>
      <c r="Y70" s="2">
        <v>362928.50897606299</v>
      </c>
      <c r="Z70" s="2">
        <v>380262.40791223402</v>
      </c>
      <c r="AA70" s="2">
        <v>5719681446.9018402</v>
      </c>
      <c r="AB70" s="2">
        <v>6336111296.7940998</v>
      </c>
      <c r="AC70" s="2">
        <v>6913131245.6962795</v>
      </c>
      <c r="AD70" s="2">
        <v>7487356533.20191</v>
      </c>
      <c r="AE70" s="2">
        <v>8052576800.65203</v>
      </c>
      <c r="AF70" s="2">
        <v>8559885473.6071901</v>
      </c>
      <c r="AG70" s="2">
        <v>9028612293.3934593</v>
      </c>
      <c r="AH70" s="1">
        <f>(Table1345[[#This Row],[2050_BUILDINGS]]/Table1345[[#This Row],[2020_BUILDINGS]])-1</f>
        <v>0.5362683029055757</v>
      </c>
      <c r="AI70" s="1">
        <f>(Table1345[[#This Row],[2050_DWELLINGS]]/Table1345[[#This Row],[2020_DWELLINGS]])-1</f>
        <v>0.50489277845753011</v>
      </c>
      <c r="AJ70" s="1">
        <f>(Table1345[[#This Row],[2050_OCCUPANTS]]/Table1345[[#This Row],[2020_OCCUPANTS]])-1</f>
        <v>0.49361702127660156</v>
      </c>
      <c r="AK70" s="1">
        <f>(Table1345[[#This Row],[2050_TOTAL_REPL_COST_USD]]/Table1345[[#This Row],[2020_TOTAL_REPL_COST_USD]])-1</f>
        <v>0.57851663195053571</v>
      </c>
      <c r="AL70"/>
      <c r="AM70"/>
    </row>
    <row r="71" spans="1:39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14838.598959691401</v>
      </c>
      <c r="G71" s="2">
        <v>16321.018036661801</v>
      </c>
      <c r="H71" s="2">
        <v>17708.662356927201</v>
      </c>
      <c r="I71" s="2">
        <v>19089.585945922699</v>
      </c>
      <c r="J71" s="2">
        <v>20448.853845270602</v>
      </c>
      <c r="K71" s="2">
        <v>21668.853257746701</v>
      </c>
      <c r="L71" s="2">
        <v>22796.069241301499</v>
      </c>
      <c r="M71" s="2">
        <v>16875.288905390102</v>
      </c>
      <c r="N71" s="2">
        <v>18489.398087763901</v>
      </c>
      <c r="O71" s="2">
        <v>19959.449929598701</v>
      </c>
      <c r="P71" s="2">
        <v>21429.051400640499</v>
      </c>
      <c r="Q71" s="2">
        <v>22897.2016769047</v>
      </c>
      <c r="R71" s="2">
        <v>24218.312991175899</v>
      </c>
      <c r="S71" s="2">
        <v>25395.500408106</v>
      </c>
      <c r="T71" s="2">
        <v>58198.757812499898</v>
      </c>
      <c r="U71" s="2">
        <v>63647.152160904203</v>
      </c>
      <c r="V71" s="2">
        <v>68600.237932180797</v>
      </c>
      <c r="W71" s="2">
        <v>73553.323703457398</v>
      </c>
      <c r="X71" s="2">
        <v>78506.409474733999</v>
      </c>
      <c r="Y71" s="2">
        <v>82964.186668882903</v>
      </c>
      <c r="Z71" s="2">
        <v>86926.655285904199</v>
      </c>
      <c r="AA71" s="2">
        <v>1307499156.2005</v>
      </c>
      <c r="AB71" s="2">
        <v>1448412861.9851999</v>
      </c>
      <c r="AC71" s="2">
        <v>1580317602.3635499</v>
      </c>
      <c r="AD71" s="2">
        <v>1711583492.92976</v>
      </c>
      <c r="AE71" s="2">
        <v>1840790867.4346399</v>
      </c>
      <c r="AF71" s="2">
        <v>1956759854.1657801</v>
      </c>
      <c r="AG71" s="2">
        <v>2063909164.3237901</v>
      </c>
      <c r="AH71" s="1">
        <f>(Table1345[[#This Row],[2050_BUILDINGS]]/Table1345[[#This Row],[2020_BUILDINGS]])-1</f>
        <v>0.53626830290557237</v>
      </c>
      <c r="AI71" s="1">
        <f>(Table1345[[#This Row],[2050_DWELLINGS]]/Table1345[[#This Row],[2020_DWELLINGS]])-1</f>
        <v>0.50489277845752767</v>
      </c>
      <c r="AJ71" s="1">
        <f>(Table1345[[#This Row],[2050_OCCUPANTS]]/Table1345[[#This Row],[2020_OCCUPANTS]])-1</f>
        <v>0.49361702127659735</v>
      </c>
      <c r="AK71" s="1">
        <f>(Table1345[[#This Row],[2050_TOTAL_REPL_COST_USD]]/Table1345[[#This Row],[2020_TOTAL_REPL_COST_USD]])-1</f>
        <v>0.57851663195054281</v>
      </c>
      <c r="AL71"/>
      <c r="AM71"/>
    </row>
    <row r="72" spans="1:39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45533.823063175601</v>
      </c>
      <c r="G72" s="2">
        <v>50082.784062769198</v>
      </c>
      <c r="H72" s="2">
        <v>54340.918616120704</v>
      </c>
      <c r="I72" s="2">
        <v>58578.429888977102</v>
      </c>
      <c r="J72" s="2">
        <v>62749.488369126797</v>
      </c>
      <c r="K72" s="2">
        <v>66493.186647904105</v>
      </c>
      <c r="L72" s="2">
        <v>69952.169082067499</v>
      </c>
      <c r="M72" s="2">
        <v>51783.623322210398</v>
      </c>
      <c r="N72" s="2">
        <v>56736.689451601</v>
      </c>
      <c r="O72" s="2">
        <v>61247.700271533002</v>
      </c>
      <c r="P72" s="2">
        <v>65757.329080666197</v>
      </c>
      <c r="Q72" s="2">
        <v>70262.504743891797</v>
      </c>
      <c r="R72" s="2">
        <v>74316.475674314206</v>
      </c>
      <c r="S72" s="2">
        <v>77928.800779959303</v>
      </c>
      <c r="T72" s="2">
        <v>178589.09375</v>
      </c>
      <c r="U72" s="2">
        <v>195308.072739361</v>
      </c>
      <c r="V72" s="2">
        <v>210507.14454787201</v>
      </c>
      <c r="W72" s="2">
        <v>225706.216356383</v>
      </c>
      <c r="X72" s="2">
        <v>240905.28816489299</v>
      </c>
      <c r="Y72" s="2">
        <v>254584.452792553</v>
      </c>
      <c r="Z72" s="2">
        <v>266743.71023936098</v>
      </c>
      <c r="AA72" s="2">
        <v>4012200571.99546</v>
      </c>
      <c r="AB72" s="2">
        <v>4444609303.0223398</v>
      </c>
      <c r="AC72" s="2">
        <v>4849373063.1251202</v>
      </c>
      <c r="AD72" s="2">
        <v>5252176444.4624395</v>
      </c>
      <c r="AE72" s="2">
        <v>5648663049.7777004</v>
      </c>
      <c r="AF72" s="2">
        <v>6004526250.6752701</v>
      </c>
      <c r="AG72" s="2">
        <v>6333325333.6162996</v>
      </c>
      <c r="AH72" s="1">
        <f>(Table1345[[#This Row],[2050_BUILDINGS]]/Table1345[[#This Row],[2020_BUILDINGS]])-1</f>
        <v>0.53626830290557481</v>
      </c>
      <c r="AI72" s="1">
        <f>(Table1345[[#This Row],[2050_DWELLINGS]]/Table1345[[#This Row],[2020_DWELLINGS]])-1</f>
        <v>0.504892778457529</v>
      </c>
      <c r="AJ72" s="1">
        <f>(Table1345[[#This Row],[2050_OCCUPANTS]]/Table1345[[#This Row],[2020_OCCUPANTS]])-1</f>
        <v>0.49361702127659179</v>
      </c>
      <c r="AK72" s="1">
        <f>(Table1345[[#This Row],[2050_TOTAL_REPL_COST_USD]]/Table1345[[#This Row],[2020_TOTAL_REPL_COST_USD]])-1</f>
        <v>0.57851663195053904</v>
      </c>
      <c r="AL72"/>
      <c r="AM72"/>
    </row>
    <row r="73" spans="1:39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12004.386230959</v>
      </c>
      <c r="G73" s="2">
        <v>13215.5161558334</v>
      </c>
      <c r="H73" s="2">
        <v>14627.6125835045</v>
      </c>
      <c r="I73" s="2">
        <v>16114.673941716799</v>
      </c>
      <c r="J73" s="2">
        <v>17560.071405003899</v>
      </c>
      <c r="K73" s="2">
        <v>18919.0710953403</v>
      </c>
      <c r="L73" s="2">
        <v>20238.257775825299</v>
      </c>
      <c r="M73" s="2">
        <v>12549.581083389199</v>
      </c>
      <c r="N73" s="2">
        <v>13820.719612999001</v>
      </c>
      <c r="O73" s="2">
        <v>15303.966717936601</v>
      </c>
      <c r="P73" s="2">
        <v>16867.751967645399</v>
      </c>
      <c r="Q73" s="2">
        <v>18389.472050782999</v>
      </c>
      <c r="R73" s="2">
        <v>19821.920304084</v>
      </c>
      <c r="S73" s="2">
        <v>21214.074174500001</v>
      </c>
      <c r="T73" s="2">
        <v>61801.375</v>
      </c>
      <c r="U73" s="2">
        <v>68326.986024844693</v>
      </c>
      <c r="V73" s="2">
        <v>76004.175465838503</v>
      </c>
      <c r="W73" s="2">
        <v>84193.177536231902</v>
      </c>
      <c r="X73" s="2">
        <v>92254.226449275302</v>
      </c>
      <c r="Y73" s="2">
        <v>99931.4158902692</v>
      </c>
      <c r="Z73" s="2">
        <v>107480.652173913</v>
      </c>
      <c r="AA73" s="2">
        <v>277368247.909895</v>
      </c>
      <c r="AB73" s="2">
        <v>306195344.60067099</v>
      </c>
      <c r="AC73" s="2">
        <v>340005459.12342298</v>
      </c>
      <c r="AD73" s="2">
        <v>375913150.04173201</v>
      </c>
      <c r="AE73" s="2">
        <v>411109440.23704398</v>
      </c>
      <c r="AF73" s="2">
        <v>444486383.36484498</v>
      </c>
      <c r="AG73" s="2">
        <v>477167025.57633501</v>
      </c>
      <c r="AH73" s="1">
        <f>(Table1345[[#This Row],[2050_BUILDINGS]]/Table1345[[#This Row],[2020_BUILDINGS]])-1</f>
        <v>0.68590525050180062</v>
      </c>
      <c r="AI73" s="1">
        <f>(Table1345[[#This Row],[2050_DWELLINGS]]/Table1345[[#This Row],[2020_DWELLINGS]])-1</f>
        <v>0.69042090198367223</v>
      </c>
      <c r="AJ73" s="1">
        <f>(Table1345[[#This Row],[2050_OCCUPANTS]]/Table1345[[#This Row],[2020_OCCUPANTS]])-1</f>
        <v>0.73913043478260798</v>
      </c>
      <c r="AK73" s="1">
        <f>(Table1345[[#This Row],[2050_TOTAL_REPL_COST_USD]]/Table1345[[#This Row],[2020_TOTAL_REPL_COST_USD]])-1</f>
        <v>0.72033759874110048</v>
      </c>
      <c r="AL73"/>
      <c r="AM73"/>
    </row>
    <row r="74" spans="1:39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86748.377676826494</v>
      </c>
      <c r="G74" s="2">
        <v>95500.474961713393</v>
      </c>
      <c r="H74" s="2">
        <v>105704.83459051199</v>
      </c>
      <c r="I74" s="2">
        <v>116450.920050352</v>
      </c>
      <c r="J74" s="2">
        <v>126895.92595285999</v>
      </c>
      <c r="K74" s="2">
        <v>136716.58784525699</v>
      </c>
      <c r="L74" s="2">
        <v>146249.54539787499</v>
      </c>
      <c r="M74" s="2">
        <v>90688.168354679598</v>
      </c>
      <c r="N74" s="2">
        <v>99873.911226045399</v>
      </c>
      <c r="O74" s="2">
        <v>110592.433403826</v>
      </c>
      <c r="P74" s="2">
        <v>121892.955632721</v>
      </c>
      <c r="Q74" s="2">
        <v>132889.498558839</v>
      </c>
      <c r="R74" s="2">
        <v>143240.92841865</v>
      </c>
      <c r="S74" s="2">
        <v>153301.17534936301</v>
      </c>
      <c r="T74" s="2">
        <v>446600.84375</v>
      </c>
      <c r="U74" s="2">
        <v>493757.45458074502</v>
      </c>
      <c r="V74" s="2">
        <v>549235.82026397495</v>
      </c>
      <c r="W74" s="2">
        <v>608412.74365942006</v>
      </c>
      <c r="X74" s="2">
        <v>666665.02762681094</v>
      </c>
      <c r="Y74" s="2">
        <v>722143.39331004198</v>
      </c>
      <c r="Z74" s="2">
        <v>776697.11956521706</v>
      </c>
      <c r="AA74" s="2">
        <v>2004371157.5352199</v>
      </c>
      <c r="AB74" s="2">
        <v>2212687003.3390298</v>
      </c>
      <c r="AC74" s="2">
        <v>2457012079.8141999</v>
      </c>
      <c r="AD74" s="2">
        <v>2716495061.56389</v>
      </c>
      <c r="AE74" s="2">
        <v>2970837184.1800199</v>
      </c>
      <c r="AF74" s="2">
        <v>3212031995.18014</v>
      </c>
      <c r="AG74" s="2">
        <v>3448195064.1400599</v>
      </c>
      <c r="AH74" s="1">
        <f>(Table1345[[#This Row],[2050_BUILDINGS]]/Table1345[[#This Row],[2020_BUILDINGS]])-1</f>
        <v>0.68590525050180062</v>
      </c>
      <c r="AI74" s="1">
        <f>(Table1345[[#This Row],[2050_DWELLINGS]]/Table1345[[#This Row],[2020_DWELLINGS]])-1</f>
        <v>0.69042090198365469</v>
      </c>
      <c r="AJ74" s="1">
        <f>(Table1345[[#This Row],[2050_OCCUPANTS]]/Table1345[[#This Row],[2020_OCCUPANTS]])-1</f>
        <v>0.73913043478260798</v>
      </c>
      <c r="AK74" s="1">
        <f>(Table1345[[#This Row],[2050_TOTAL_REPL_COST_USD]]/Table1345[[#This Row],[2020_TOTAL_REPL_COST_USD]])-1</f>
        <v>0.72033759874110026</v>
      </c>
      <c r="AL74"/>
      <c r="AM74"/>
    </row>
    <row r="75" spans="1:39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28556.482862960202</v>
      </c>
      <c r="G75" s="2">
        <v>31437.564017721699</v>
      </c>
      <c r="H75" s="2">
        <v>34796.711804356797</v>
      </c>
      <c r="I75" s="2">
        <v>38334.188971031203</v>
      </c>
      <c r="J75" s="2">
        <v>41772.554506461602</v>
      </c>
      <c r="K75" s="2">
        <v>45005.3937888043</v>
      </c>
      <c r="L75" s="2">
        <v>48143.524394529399</v>
      </c>
      <c r="M75" s="2">
        <v>29853.412765152701</v>
      </c>
      <c r="N75" s="2">
        <v>32877.2446328441</v>
      </c>
      <c r="O75" s="2">
        <v>36405.648311197197</v>
      </c>
      <c r="P75" s="2">
        <v>40125.639140006999</v>
      </c>
      <c r="Q75" s="2">
        <v>43745.563777575997</v>
      </c>
      <c r="R75" s="2">
        <v>47153.125248063399</v>
      </c>
      <c r="S75" s="2">
        <v>50464.832933760103</v>
      </c>
      <c r="T75" s="2">
        <v>147015.421875</v>
      </c>
      <c r="U75" s="2">
        <v>162538.78940217299</v>
      </c>
      <c r="V75" s="2">
        <v>180801.57472825999</v>
      </c>
      <c r="W75" s="2">
        <v>200281.879076087</v>
      </c>
      <c r="X75" s="2">
        <v>219457.80366847801</v>
      </c>
      <c r="Y75" s="2">
        <v>237720.58899456501</v>
      </c>
      <c r="Z75" s="2">
        <v>255678.994565217</v>
      </c>
      <c r="AA75" s="2">
        <v>659813960.14575505</v>
      </c>
      <c r="AB75" s="2">
        <v>728388935.7256</v>
      </c>
      <c r="AC75" s="2">
        <v>808817700.46108496</v>
      </c>
      <c r="AD75" s="2">
        <v>894236258.36391902</v>
      </c>
      <c r="AE75" s="2">
        <v>977962509.624488</v>
      </c>
      <c r="AF75" s="2">
        <v>1057360830.04748</v>
      </c>
      <c r="AG75" s="2">
        <v>1135102763.813</v>
      </c>
      <c r="AH75" s="1">
        <f>(Table1345[[#This Row],[2050_BUILDINGS]]/Table1345[[#This Row],[2020_BUILDINGS]])-1</f>
        <v>0.68590525050180418</v>
      </c>
      <c r="AI75" s="1">
        <f>(Table1345[[#This Row],[2050_DWELLINGS]]/Table1345[[#This Row],[2020_DWELLINGS]])-1</f>
        <v>0.69042090198366557</v>
      </c>
      <c r="AJ75" s="1">
        <f>(Table1345[[#This Row],[2050_OCCUPANTS]]/Table1345[[#This Row],[2020_OCCUPANTS]])-1</f>
        <v>0.73913043478260598</v>
      </c>
      <c r="AK75" s="1">
        <f>(Table1345[[#This Row],[2050_TOTAL_REPL_COST_USD]]/Table1345[[#This Row],[2020_TOTAL_REPL_COST_USD]])-1</f>
        <v>0.72033759874109382</v>
      </c>
      <c r="AL75"/>
      <c r="AM75"/>
    </row>
    <row r="76" spans="1:39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54954.051362361497</v>
      </c>
      <c r="G76" s="2">
        <v>60498.399471254597</v>
      </c>
      <c r="H76" s="2">
        <v>66962.738265579406</v>
      </c>
      <c r="I76" s="2">
        <v>73770.253842462902</v>
      </c>
      <c r="J76" s="2">
        <v>80387.039149791293</v>
      </c>
      <c r="K76" s="2">
        <v>86608.310054219095</v>
      </c>
      <c r="L76" s="2">
        <v>92647.323728150703</v>
      </c>
      <c r="M76" s="2">
        <v>57449.861256055097</v>
      </c>
      <c r="N76" s="2">
        <v>63268.918615664101</v>
      </c>
      <c r="O76" s="2">
        <v>70058.973185684707</v>
      </c>
      <c r="P76" s="2">
        <v>77217.7177711072</v>
      </c>
      <c r="Q76" s="2">
        <v>84183.895133196595</v>
      </c>
      <c r="R76" s="2">
        <v>90741.401145691401</v>
      </c>
      <c r="S76" s="2">
        <v>97114.4462832969</v>
      </c>
      <c r="T76" s="2">
        <v>282916.25</v>
      </c>
      <c r="U76" s="2">
        <v>312789.39440993703</v>
      </c>
      <c r="V76" s="2">
        <v>347934.27018633502</v>
      </c>
      <c r="W76" s="2">
        <v>385422.13768115902</v>
      </c>
      <c r="X76" s="2">
        <v>422324.25724637602</v>
      </c>
      <c r="Y76" s="2">
        <v>457469.13302277401</v>
      </c>
      <c r="Z76" s="2">
        <v>492028.26086956501</v>
      </c>
      <c r="AA76" s="2">
        <v>1269744962.2720799</v>
      </c>
      <c r="AB76" s="2">
        <v>1401710538.9949601</v>
      </c>
      <c r="AC76" s="2">
        <v>1556487529.197</v>
      </c>
      <c r="AD76" s="2">
        <v>1720866869.6366999</v>
      </c>
      <c r="AE76" s="2">
        <v>1881989537.79691</v>
      </c>
      <c r="AF76" s="2">
        <v>2034783542.5610499</v>
      </c>
      <c r="AG76" s="2">
        <v>2184389999.4087601</v>
      </c>
      <c r="AH76" s="1">
        <f>(Table1345[[#This Row],[2050_BUILDINGS]]/Table1345[[#This Row],[2020_BUILDINGS]])-1</f>
        <v>0.68590525050179751</v>
      </c>
      <c r="AI76" s="1">
        <f>(Table1345[[#This Row],[2050_DWELLINGS]]/Table1345[[#This Row],[2020_DWELLINGS]])-1</f>
        <v>0.69042090198366202</v>
      </c>
      <c r="AJ76" s="1">
        <f>(Table1345[[#This Row],[2050_OCCUPANTS]]/Table1345[[#This Row],[2020_OCCUPANTS]])-1</f>
        <v>0.73913043478260798</v>
      </c>
      <c r="AK76" s="1">
        <f>(Table1345[[#This Row],[2050_TOTAL_REPL_COST_USD]]/Table1345[[#This Row],[2020_TOTAL_REPL_COST_USD]])-1</f>
        <v>0.72033759874110115</v>
      </c>
      <c r="AL76"/>
      <c r="AM76"/>
    </row>
    <row r="77" spans="1:39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66392.545594986295</v>
      </c>
      <c r="G77" s="2">
        <v>73090.930436295399</v>
      </c>
      <c r="H77" s="2">
        <v>80900.798817311603</v>
      </c>
      <c r="I77" s="2">
        <v>89125.275031932906</v>
      </c>
      <c r="J77" s="2">
        <v>97119.321136237399</v>
      </c>
      <c r="K77" s="2">
        <v>104635.527893358</v>
      </c>
      <c r="L77" s="2">
        <v>111931.541212767</v>
      </c>
      <c r="M77" s="2">
        <v>69407.849618175402</v>
      </c>
      <c r="N77" s="2">
        <v>76438.123483157295</v>
      </c>
      <c r="O77" s="2">
        <v>84641.504243202595</v>
      </c>
      <c r="P77" s="2">
        <v>93290.316560178704</v>
      </c>
      <c r="Q77" s="2">
        <v>101706.47945753401</v>
      </c>
      <c r="R77" s="2">
        <v>109628.907488421</v>
      </c>
      <c r="S77" s="2">
        <v>117328.479756302</v>
      </c>
      <c r="T77" s="2">
        <v>341804.28125</v>
      </c>
      <c r="U77" s="2">
        <v>377895.41653726698</v>
      </c>
      <c r="V77" s="2">
        <v>420355.57569875702</v>
      </c>
      <c r="W77" s="2">
        <v>465646.41213768098</v>
      </c>
      <c r="X77" s="2">
        <v>510229.57925724599</v>
      </c>
      <c r="Y77" s="2">
        <v>552689.73841873696</v>
      </c>
      <c r="Z77" s="2">
        <v>594442.22826086904</v>
      </c>
      <c r="AA77" s="2">
        <v>1534037950.1008401</v>
      </c>
      <c r="AB77" s="2">
        <v>1693471701.6138999</v>
      </c>
      <c r="AC77" s="2">
        <v>1880464982.8059299</v>
      </c>
      <c r="AD77" s="2">
        <v>2079059309.9658</v>
      </c>
      <c r="AE77" s="2">
        <v>2273719099.8632698</v>
      </c>
      <c r="AF77" s="2">
        <v>2458316644.1107898</v>
      </c>
      <c r="AG77" s="2">
        <v>2639063163.4541998</v>
      </c>
      <c r="AH77" s="1">
        <f>(Table1345[[#This Row],[2050_BUILDINGS]]/Table1345[[#This Row],[2020_BUILDINGS]])-1</f>
        <v>0.68590525050179174</v>
      </c>
      <c r="AI77" s="1">
        <f>(Table1345[[#This Row],[2050_DWELLINGS]]/Table1345[[#This Row],[2020_DWELLINGS]])-1</f>
        <v>0.6904209019836558</v>
      </c>
      <c r="AJ77" s="1">
        <f>(Table1345[[#This Row],[2050_OCCUPANTS]]/Table1345[[#This Row],[2020_OCCUPANTS]])-1</f>
        <v>0.73913043478260709</v>
      </c>
      <c r="AK77" s="1">
        <f>(Table1345[[#This Row],[2050_TOTAL_REPL_COST_USD]]/Table1345[[#This Row],[2020_TOTAL_REPL_COST_USD]])-1</f>
        <v>0.7203375987411007</v>
      </c>
      <c r="AL77"/>
      <c r="AM77"/>
    </row>
    <row r="78" spans="1:39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87814.186364519002</v>
      </c>
      <c r="G78" s="2">
        <v>96673.813744741099</v>
      </c>
      <c r="H78" s="2">
        <v>107003.546267374</v>
      </c>
      <c r="I78" s="2">
        <v>117881.66037776</v>
      </c>
      <c r="J78" s="2">
        <v>128454.995804486</v>
      </c>
      <c r="K78" s="2">
        <v>138396.316400182</v>
      </c>
      <c r="L78" s="2">
        <v>148046.397860486</v>
      </c>
      <c r="M78" s="2">
        <v>91802.382133563398</v>
      </c>
      <c r="N78" s="2">
        <v>101100.98296051699</v>
      </c>
      <c r="O78" s="2">
        <v>111951.19514060501</v>
      </c>
      <c r="P78" s="2">
        <v>123390.55794599801</v>
      </c>
      <c r="Q78" s="2">
        <v>134522.20669540801</v>
      </c>
      <c r="R78" s="2">
        <v>145000.81638462999</v>
      </c>
      <c r="S78" s="2">
        <v>155184.665610467</v>
      </c>
      <c r="T78" s="2">
        <v>452087.87499999901</v>
      </c>
      <c r="U78" s="2">
        <v>499823.86180124199</v>
      </c>
      <c r="V78" s="2">
        <v>555983.84627329197</v>
      </c>
      <c r="W78" s="2">
        <v>615887.82971014397</v>
      </c>
      <c r="X78" s="2">
        <v>674855.813405797</v>
      </c>
      <c r="Y78" s="2">
        <v>731015.79787784698</v>
      </c>
      <c r="Z78" s="2">
        <v>786239.78260869498</v>
      </c>
      <c r="AA78" s="2">
        <v>2028997280.23944</v>
      </c>
      <c r="AB78" s="2">
        <v>2239872538.0367398</v>
      </c>
      <c r="AC78" s="2">
        <v>2487199443.4348402</v>
      </c>
      <c r="AD78" s="2">
        <v>2749870487.29778</v>
      </c>
      <c r="AE78" s="2">
        <v>3007337510.3580499</v>
      </c>
      <c r="AF78" s="2">
        <v>3251495691.1856399</v>
      </c>
      <c r="AG78" s="2">
        <v>3490560308.9393301</v>
      </c>
      <c r="AH78" s="1">
        <f>(Table1345[[#This Row],[2050_BUILDINGS]]/Table1345[[#This Row],[2020_BUILDINGS]])-1</f>
        <v>0.68590525050179818</v>
      </c>
      <c r="AI78" s="1">
        <f>(Table1345[[#This Row],[2050_DWELLINGS]]/Table1345[[#This Row],[2020_DWELLINGS]])-1</f>
        <v>0.69042090198366135</v>
      </c>
      <c r="AJ78" s="1">
        <f>(Table1345[[#This Row],[2050_OCCUPANTS]]/Table1345[[#This Row],[2020_OCCUPANTS]])-1</f>
        <v>0.73913043478261109</v>
      </c>
      <c r="AK78" s="1">
        <f>(Table1345[[#This Row],[2050_TOTAL_REPL_COST_USD]]/Table1345[[#This Row],[2020_TOTAL_REPL_COST_USD]])-1</f>
        <v>0.72033759874109471</v>
      </c>
      <c r="AL78"/>
      <c r="AM78"/>
    </row>
    <row r="79" spans="1:39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24310.556842850401</v>
      </c>
      <c r="G79" s="2">
        <v>26763.2639047743</v>
      </c>
      <c r="H79" s="2">
        <v>29622.956171585301</v>
      </c>
      <c r="I79" s="2">
        <v>32634.462881057199</v>
      </c>
      <c r="J79" s="2">
        <v>35561.594390799102</v>
      </c>
      <c r="K79" s="2">
        <v>38313.758357011298</v>
      </c>
      <c r="L79" s="2">
        <v>40985.295423983902</v>
      </c>
      <c r="M79" s="2">
        <v>25414.652478848198</v>
      </c>
      <c r="N79" s="2">
        <v>27988.885337127998</v>
      </c>
      <c r="O79" s="2">
        <v>30992.667651594398</v>
      </c>
      <c r="P79" s="2">
        <v>34159.550945053597</v>
      </c>
      <c r="Q79" s="2">
        <v>37241.246407718703</v>
      </c>
      <c r="R79" s="2">
        <v>40142.153960701602</v>
      </c>
      <c r="S79" s="2">
        <v>42961.459766895998</v>
      </c>
      <c r="T79" s="2">
        <v>125156.40625</v>
      </c>
      <c r="U79" s="2">
        <v>138371.678959627</v>
      </c>
      <c r="V79" s="2">
        <v>153919.058618012</v>
      </c>
      <c r="W79" s="2">
        <v>170502.930253623</v>
      </c>
      <c r="X79" s="2">
        <v>186827.678894927</v>
      </c>
      <c r="Y79" s="2">
        <v>202375.058553312</v>
      </c>
      <c r="Z79" s="2">
        <v>217663.31521739101</v>
      </c>
      <c r="AA79" s="2">
        <v>561709397.50550103</v>
      </c>
      <c r="AB79" s="2">
        <v>620088289.95633805</v>
      </c>
      <c r="AC79" s="2">
        <v>688558488.69493604</v>
      </c>
      <c r="AD79" s="2">
        <v>761276572.26623595</v>
      </c>
      <c r="AE79" s="2">
        <v>832553970.12635303</v>
      </c>
      <c r="AF79" s="2">
        <v>900146936.35867798</v>
      </c>
      <c r="AG79" s="2">
        <v>966329796.09492302</v>
      </c>
      <c r="AH79" s="1">
        <f>(Table1345[[#This Row],[2050_BUILDINGS]]/Table1345[[#This Row],[2020_BUILDINGS]])-1</f>
        <v>0.68590525050179796</v>
      </c>
      <c r="AI79" s="1">
        <f>(Table1345[[#This Row],[2050_DWELLINGS]]/Table1345[[#This Row],[2020_DWELLINGS]])-1</f>
        <v>0.69042090198366646</v>
      </c>
      <c r="AJ79" s="1">
        <f>(Table1345[[#This Row],[2050_OCCUPANTS]]/Table1345[[#This Row],[2020_OCCUPANTS]])-1</f>
        <v>0.7391304347826062</v>
      </c>
      <c r="AK79" s="1">
        <f>(Table1345[[#This Row],[2050_TOTAL_REPL_COST_USD]]/Table1345[[#This Row],[2020_TOTAL_REPL_COST_USD]])-1</f>
        <v>0.72033759874109893</v>
      </c>
      <c r="AL79"/>
      <c r="AM79"/>
    </row>
    <row r="80" spans="1:39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59300.1664948369</v>
      </c>
      <c r="G80" s="2">
        <v>65282.996837858402</v>
      </c>
      <c r="H80" s="2">
        <v>72258.576568182805</v>
      </c>
      <c r="I80" s="2">
        <v>79604.473678907496</v>
      </c>
      <c r="J80" s="2">
        <v>86744.556359943599</v>
      </c>
      <c r="K80" s="2">
        <v>93457.844849074594</v>
      </c>
      <c r="L80" s="2">
        <v>99974.462049276495</v>
      </c>
      <c r="M80" s="2">
        <v>61993.360873893398</v>
      </c>
      <c r="N80" s="2">
        <v>68272.626218543897</v>
      </c>
      <c r="O80" s="2">
        <v>75599.681395171501</v>
      </c>
      <c r="P80" s="2">
        <v>83324.584933408507</v>
      </c>
      <c r="Q80" s="2">
        <v>90841.691810216493</v>
      </c>
      <c r="R80" s="2">
        <v>97917.807013583893</v>
      </c>
      <c r="S80" s="2">
        <v>104794.873005445</v>
      </c>
      <c r="T80" s="2">
        <v>305291.0625</v>
      </c>
      <c r="U80" s="2">
        <v>337526.76475155202</v>
      </c>
      <c r="V80" s="2">
        <v>375451.12034161499</v>
      </c>
      <c r="W80" s="2">
        <v>415903.76630434702</v>
      </c>
      <c r="X80" s="2">
        <v>455724.33967391198</v>
      </c>
      <c r="Y80" s="2">
        <v>493648.69526397501</v>
      </c>
      <c r="Z80" s="2">
        <v>530940.97826086904</v>
      </c>
      <c r="AA80" s="2">
        <v>1370164451.9749801</v>
      </c>
      <c r="AB80" s="2">
        <v>1512566703.98826</v>
      </c>
      <c r="AC80" s="2">
        <v>1679584440.82498</v>
      </c>
      <c r="AD80" s="2">
        <v>1856963942.69484</v>
      </c>
      <c r="AE80" s="2">
        <v>2030829213.9737501</v>
      </c>
      <c r="AF80" s="2">
        <v>2195707138.2996898</v>
      </c>
      <c r="AG80" s="2">
        <v>2357145423.1910501</v>
      </c>
      <c r="AH80" s="1">
        <f>(Table1345[[#This Row],[2050_BUILDINGS]]/Table1345[[#This Row],[2020_BUILDINGS]])-1</f>
        <v>0.68590525050180084</v>
      </c>
      <c r="AI80" s="1">
        <f>(Table1345[[#This Row],[2050_DWELLINGS]]/Table1345[[#This Row],[2020_DWELLINGS]])-1</f>
        <v>0.69042090198365336</v>
      </c>
      <c r="AJ80" s="1">
        <f>(Table1345[[#This Row],[2050_OCCUPANTS]]/Table1345[[#This Row],[2020_OCCUPANTS]])-1</f>
        <v>0.73913043478260709</v>
      </c>
      <c r="AK80" s="1">
        <f>(Table1345[[#This Row],[2050_TOTAL_REPL_COST_USD]]/Table1345[[#This Row],[2020_TOTAL_REPL_COST_USD]])-1</f>
        <v>0.72033759874109826</v>
      </c>
      <c r="AL80"/>
      <c r="AM80"/>
    </row>
    <row r="81" spans="1:39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159973.72907747899</v>
      </c>
      <c r="G81" s="2">
        <v>176113.57719231301</v>
      </c>
      <c r="H81" s="2">
        <v>194931.55980344801</v>
      </c>
      <c r="I81" s="2">
        <v>214748.545550435</v>
      </c>
      <c r="J81" s="2">
        <v>234010.306856051</v>
      </c>
      <c r="K81" s="2">
        <v>252120.70784578001</v>
      </c>
      <c r="L81" s="2">
        <v>269700.54979407397</v>
      </c>
      <c r="M81" s="2">
        <v>167239.14456304401</v>
      </c>
      <c r="N81" s="2">
        <v>184178.683731761</v>
      </c>
      <c r="O81" s="2">
        <v>203944.839698011</v>
      </c>
      <c r="P81" s="2">
        <v>224784.26897487801</v>
      </c>
      <c r="Q81" s="2">
        <v>245063.12635484201</v>
      </c>
      <c r="R81" s="2">
        <v>264152.322952007</v>
      </c>
      <c r="S81" s="2">
        <v>282704.54559923703</v>
      </c>
      <c r="T81" s="2">
        <v>823581.99999999895</v>
      </c>
      <c r="U81" s="2">
        <v>910544.07453416102</v>
      </c>
      <c r="V81" s="2">
        <v>1012852.39751552</v>
      </c>
      <c r="W81" s="2">
        <v>1121981.27536231</v>
      </c>
      <c r="X81" s="2">
        <v>1229405.0144927499</v>
      </c>
      <c r="Y81" s="2">
        <v>1331713.3374741201</v>
      </c>
      <c r="Z81" s="2">
        <v>1432316.5217391299</v>
      </c>
      <c r="AA81" s="2">
        <v>3696285015.5053601</v>
      </c>
      <c r="AB81" s="2">
        <v>4080442778.1244402</v>
      </c>
      <c r="AC81" s="2">
        <v>4531005597.1373997</v>
      </c>
      <c r="AD81" s="2">
        <v>5009521292.0047398</v>
      </c>
      <c r="AE81" s="2">
        <v>5478556666.5677795</v>
      </c>
      <c r="AF81" s="2">
        <v>5923346925.2809696</v>
      </c>
      <c r="AG81" s="2">
        <v>6358858087.8371897</v>
      </c>
      <c r="AH81" s="1">
        <f>(Table1345[[#This Row],[2050_BUILDINGS]]/Table1345[[#This Row],[2020_BUILDINGS]])-1</f>
        <v>0.68590525050179796</v>
      </c>
      <c r="AI81" s="1">
        <f>(Table1345[[#This Row],[2050_DWELLINGS]]/Table1345[[#This Row],[2020_DWELLINGS]])-1</f>
        <v>0.69042090198366268</v>
      </c>
      <c r="AJ81" s="1">
        <f>(Table1345[[#This Row],[2050_OCCUPANTS]]/Table1345[[#This Row],[2020_OCCUPANTS]])-1</f>
        <v>0.7391304347826102</v>
      </c>
      <c r="AK81" s="1">
        <f>(Table1345[[#This Row],[2050_TOTAL_REPL_COST_USD]]/Table1345[[#This Row],[2020_TOTAL_REPL_COST_USD]])-1</f>
        <v>0.72033759874109693</v>
      </c>
      <c r="AL81"/>
      <c r="AM81"/>
    </row>
    <row r="82" spans="1:39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10085.646818552301</v>
      </c>
      <c r="G82" s="2">
        <v>11103.193941633101</v>
      </c>
      <c r="H82" s="2">
        <v>12289.5857795182</v>
      </c>
      <c r="I82" s="2">
        <v>13538.960413747</v>
      </c>
      <c r="J82" s="2">
        <v>14753.330565346199</v>
      </c>
      <c r="K82" s="2">
        <v>15895.1124640247</v>
      </c>
      <c r="L82" s="2">
        <v>17003.444926104101</v>
      </c>
      <c r="M82" s="2">
        <v>10543.6996188465</v>
      </c>
      <c r="N82" s="2">
        <v>11611.6637796493</v>
      </c>
      <c r="O82" s="2">
        <v>12857.833817602601</v>
      </c>
      <c r="P82" s="2">
        <v>14171.669062919</v>
      </c>
      <c r="Q82" s="2">
        <v>15450.162691826399</v>
      </c>
      <c r="R82" s="2">
        <v>16653.653390200099</v>
      </c>
      <c r="S82" s="2">
        <v>17823.290219935399</v>
      </c>
      <c r="T82" s="2">
        <v>51923.2578125</v>
      </c>
      <c r="U82" s="2">
        <v>57405.837829968899</v>
      </c>
      <c r="V82" s="2">
        <v>63855.931968167701</v>
      </c>
      <c r="W82" s="2">
        <v>70736.032382246398</v>
      </c>
      <c r="X82" s="2">
        <v>77508.631227354999</v>
      </c>
      <c r="Y82" s="2">
        <v>83958.725365553793</v>
      </c>
      <c r="Z82" s="2">
        <v>90301.317934782594</v>
      </c>
      <c r="AA82" s="2">
        <v>233034670.267885</v>
      </c>
      <c r="AB82" s="2">
        <v>257254143.91974199</v>
      </c>
      <c r="AC82" s="2">
        <v>285660167.13581097</v>
      </c>
      <c r="AD82" s="2">
        <v>315828497.41977203</v>
      </c>
      <c r="AE82" s="2">
        <v>345399134.80210698</v>
      </c>
      <c r="AF82" s="2">
        <v>373441223.234896</v>
      </c>
      <c r="AG82" s="2">
        <v>400898305.07207602</v>
      </c>
      <c r="AH82" s="1">
        <f>(Table1345[[#This Row],[2050_BUILDINGS]]/Table1345[[#This Row],[2020_BUILDINGS]])-1</f>
        <v>0.68590525050180018</v>
      </c>
      <c r="AI82" s="1">
        <f>(Table1345[[#This Row],[2050_DWELLINGS]]/Table1345[[#This Row],[2020_DWELLINGS]])-1</f>
        <v>0.69042090198367201</v>
      </c>
      <c r="AJ82" s="1">
        <f>(Table1345[[#This Row],[2050_OCCUPANTS]]/Table1345[[#This Row],[2020_OCCUPANTS]])-1</f>
        <v>0.73913043478260843</v>
      </c>
      <c r="AK82" s="1">
        <f>(Table1345[[#This Row],[2050_TOTAL_REPL_COST_USD]]/Table1345[[#This Row],[2020_TOTAL_REPL_COST_USD]])-1</f>
        <v>0.72033759874109449</v>
      </c>
      <c r="AL82"/>
      <c r="AM82"/>
    </row>
    <row r="83" spans="1:39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21381.1505405766</v>
      </c>
      <c r="G83" s="2">
        <v>23538.307995337</v>
      </c>
      <c r="H83" s="2">
        <v>26053.409202259401</v>
      </c>
      <c r="I83" s="2">
        <v>28702.031310152899</v>
      </c>
      <c r="J83" s="2">
        <v>31276.445375055901</v>
      </c>
      <c r="K83" s="2">
        <v>33696.975371728397</v>
      </c>
      <c r="L83" s="2">
        <v>36046.593958127502</v>
      </c>
      <c r="M83" s="2">
        <v>22352.203369891198</v>
      </c>
      <c r="N83" s="2">
        <v>24616.242841515399</v>
      </c>
      <c r="O83" s="2">
        <v>27258.071338982299</v>
      </c>
      <c r="P83" s="2">
        <v>30043.347253458101</v>
      </c>
      <c r="Q83" s="2">
        <v>32753.700415394502</v>
      </c>
      <c r="R83" s="2">
        <v>35305.050493287403</v>
      </c>
      <c r="S83" s="2">
        <v>37784.631781853801</v>
      </c>
      <c r="T83" s="2">
        <v>110075.140625</v>
      </c>
      <c r="U83" s="2">
        <v>121697.98156055799</v>
      </c>
      <c r="V83" s="2">
        <v>135371.91207298101</v>
      </c>
      <c r="W83" s="2">
        <v>149957.43795289801</v>
      </c>
      <c r="X83" s="2">
        <v>164315.06499094199</v>
      </c>
      <c r="Y83" s="2">
        <v>177988.99550336401</v>
      </c>
      <c r="Z83" s="2">
        <v>191435.027173913</v>
      </c>
      <c r="AA83" s="2">
        <v>494023780.111552</v>
      </c>
      <c r="AB83" s="2">
        <v>545368053.95736301</v>
      </c>
      <c r="AC83" s="2">
        <v>605587638.24071097</v>
      </c>
      <c r="AD83" s="2">
        <v>669543239.994748</v>
      </c>
      <c r="AE83" s="2">
        <v>732231757.72962403</v>
      </c>
      <c r="AF83" s="2">
        <v>791679815.45367002</v>
      </c>
      <c r="AG83" s="2">
        <v>849887683.59810805</v>
      </c>
      <c r="AH83" s="1">
        <f>(Table1345[[#This Row],[2050_BUILDINGS]]/Table1345[[#This Row],[2020_BUILDINGS]])-1</f>
        <v>0.68590525050180062</v>
      </c>
      <c r="AI83" s="1">
        <f>(Table1345[[#This Row],[2050_DWELLINGS]]/Table1345[[#This Row],[2020_DWELLINGS]])-1</f>
        <v>0.69042090198366513</v>
      </c>
      <c r="AJ83" s="1">
        <f>(Table1345[[#This Row],[2050_OCCUPANTS]]/Table1345[[#This Row],[2020_OCCUPANTS]])-1</f>
        <v>0.7391304347826082</v>
      </c>
      <c r="AK83" s="1">
        <f>(Table1345[[#This Row],[2050_TOTAL_REPL_COST_USD]]/Table1345[[#This Row],[2020_TOTAL_REPL_COST_USD]])-1</f>
        <v>0.72033759874109893</v>
      </c>
      <c r="AL83"/>
      <c r="AM83"/>
    </row>
    <row r="84" spans="1:39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13732.788789034101</v>
      </c>
      <c r="G84" s="2">
        <v>15118.2983131683</v>
      </c>
      <c r="H84" s="2">
        <v>16733.709681801702</v>
      </c>
      <c r="I84" s="2">
        <v>18434.8795005465</v>
      </c>
      <c r="J84" s="2">
        <v>20088.3866184978</v>
      </c>
      <c r="K84" s="2">
        <v>21643.0563327745</v>
      </c>
      <c r="L84" s="2">
        <v>23152.180723464899</v>
      </c>
      <c r="M84" s="2">
        <v>14356.4812971929</v>
      </c>
      <c r="N84" s="2">
        <v>15810.639520102701</v>
      </c>
      <c r="O84" s="2">
        <v>17507.445905882199</v>
      </c>
      <c r="P84" s="2">
        <v>19296.386392508099</v>
      </c>
      <c r="Q84" s="2">
        <v>21037.205131234401</v>
      </c>
      <c r="R84" s="2">
        <v>22675.8986000492</v>
      </c>
      <c r="S84" s="2">
        <v>24268.496063712399</v>
      </c>
      <c r="T84" s="2">
        <v>70699.593749999898</v>
      </c>
      <c r="U84" s="2">
        <v>78164.768245341606</v>
      </c>
      <c r="V84" s="2">
        <v>86947.326475155307</v>
      </c>
      <c r="W84" s="2">
        <v>96315.388586956498</v>
      </c>
      <c r="X84" s="2">
        <v>105537.07472826001</v>
      </c>
      <c r="Y84" s="2">
        <v>114319.632958074</v>
      </c>
      <c r="Z84" s="2">
        <v>122955.81521739101</v>
      </c>
      <c r="AA84" s="2">
        <v>317303983.06476003</v>
      </c>
      <c r="AB84" s="2">
        <v>350281631.62079698</v>
      </c>
      <c r="AC84" s="2">
        <v>388959757.49420297</v>
      </c>
      <c r="AD84" s="2">
        <v>430037470.73966002</v>
      </c>
      <c r="AE84" s="2">
        <v>470301355.13245302</v>
      </c>
      <c r="AF84" s="2">
        <v>508483941.19550401</v>
      </c>
      <c r="AG84" s="2">
        <v>545869972.296615</v>
      </c>
      <c r="AH84" s="1">
        <f>(Table1345[[#This Row],[2050_BUILDINGS]]/Table1345[[#This Row],[2020_BUILDINGS]])-1</f>
        <v>0.68590525050180373</v>
      </c>
      <c r="AI84" s="1">
        <f>(Table1345[[#This Row],[2050_DWELLINGS]]/Table1345[[#This Row],[2020_DWELLINGS]])-1</f>
        <v>0.69042090198366224</v>
      </c>
      <c r="AJ84" s="1">
        <f>(Table1345[[#This Row],[2050_OCCUPANTS]]/Table1345[[#This Row],[2020_OCCUPANTS]])-1</f>
        <v>0.73913043478260687</v>
      </c>
      <c r="AK84" s="1">
        <f>(Table1345[[#This Row],[2050_TOTAL_REPL_COST_USD]]/Table1345[[#This Row],[2020_TOTAL_REPL_COST_USD]])-1</f>
        <v>0.72033759874109715</v>
      </c>
      <c r="AL84"/>
      <c r="AM84"/>
    </row>
    <row r="85" spans="1:39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38847.638610992297</v>
      </c>
      <c r="G85" s="2">
        <v>42767.000811380298</v>
      </c>
      <c r="H85" s="2">
        <v>47336.714801802198</v>
      </c>
      <c r="I85" s="2">
        <v>52149.024329732601</v>
      </c>
      <c r="J85" s="2">
        <v>56826.504479297597</v>
      </c>
      <c r="K85" s="2">
        <v>61224.3910373361</v>
      </c>
      <c r="L85" s="2">
        <v>65493.437903868296</v>
      </c>
      <c r="M85" s="2">
        <v>40611.954769461299</v>
      </c>
      <c r="N85" s="2">
        <v>44725.512037007</v>
      </c>
      <c r="O85" s="2">
        <v>49525.478182282801</v>
      </c>
      <c r="P85" s="2">
        <v>54586.075457070103</v>
      </c>
      <c r="Q85" s="2">
        <v>59510.5447901515</v>
      </c>
      <c r="R85" s="2">
        <v>64146.119737720903</v>
      </c>
      <c r="S85" s="2">
        <v>68651.297212712394</v>
      </c>
      <c r="T85" s="2">
        <v>199996.6875</v>
      </c>
      <c r="U85" s="2">
        <v>221114.35015527901</v>
      </c>
      <c r="V85" s="2">
        <v>245958.65916149001</v>
      </c>
      <c r="W85" s="2">
        <v>272459.25543478201</v>
      </c>
      <c r="X85" s="2">
        <v>298545.77989130397</v>
      </c>
      <c r="Y85" s="2">
        <v>323390.08889751497</v>
      </c>
      <c r="Z85" s="2">
        <v>347820.32608695602</v>
      </c>
      <c r="AA85" s="2">
        <v>897597032.42294896</v>
      </c>
      <c r="AB85" s="2">
        <v>990884986.75078595</v>
      </c>
      <c r="AC85" s="2">
        <v>1100298586.5055799</v>
      </c>
      <c r="AD85" s="2">
        <v>1216500195.92665</v>
      </c>
      <c r="AE85" s="2">
        <v>1330399626.9886799</v>
      </c>
      <c r="AF85" s="2">
        <v>1438411431.9758101</v>
      </c>
      <c r="AG85" s="2">
        <v>1544169923.3956299</v>
      </c>
      <c r="AH85" s="1">
        <f>(Table1345[[#This Row],[2050_BUILDINGS]]/Table1345[[#This Row],[2020_BUILDINGS]])-1</f>
        <v>0.68590525050179818</v>
      </c>
      <c r="AI85" s="1">
        <f>(Table1345[[#This Row],[2050_DWELLINGS]]/Table1345[[#This Row],[2020_DWELLINGS]])-1</f>
        <v>0.69042090198366046</v>
      </c>
      <c r="AJ85" s="1">
        <f>(Table1345[[#This Row],[2050_OCCUPANTS]]/Table1345[[#This Row],[2020_OCCUPANTS]])-1</f>
        <v>0.7391304347826062</v>
      </c>
      <c r="AK85" s="1">
        <f>(Table1345[[#This Row],[2050_TOTAL_REPL_COST_USD]]/Table1345[[#This Row],[2020_TOTAL_REPL_COST_USD]])-1</f>
        <v>0.72033759874109626</v>
      </c>
      <c r="AL85"/>
      <c r="AM85"/>
    </row>
    <row r="86" spans="1:39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59975.021854236998</v>
      </c>
      <c r="G86" s="2">
        <v>66025.9387703666</v>
      </c>
      <c r="H86" s="2">
        <v>73080.902887686694</v>
      </c>
      <c r="I86" s="2">
        <v>80510.398718748896</v>
      </c>
      <c r="J86" s="2">
        <v>87731.737884356306</v>
      </c>
      <c r="K86" s="2">
        <v>94521.425800063604</v>
      </c>
      <c r="L86" s="2">
        <v>101112.204243018</v>
      </c>
      <c r="M86" s="2">
        <v>62698.865669341401</v>
      </c>
      <c r="N86" s="2">
        <v>69049.591114720402</v>
      </c>
      <c r="O86" s="2">
        <v>76460.0305842909</v>
      </c>
      <c r="P86" s="2">
        <v>84272.846060415701</v>
      </c>
      <c r="Q86" s="2">
        <v>91875.500080897196</v>
      </c>
      <c r="R86" s="2">
        <v>99032.143797943107</v>
      </c>
      <c r="S86" s="2">
        <v>105987.47305812</v>
      </c>
      <c r="T86" s="2">
        <v>308765.375</v>
      </c>
      <c r="U86" s="2">
        <v>341367.930124223</v>
      </c>
      <c r="V86" s="2">
        <v>379723.87732919201</v>
      </c>
      <c r="W86" s="2">
        <v>420636.88768115902</v>
      </c>
      <c r="X86" s="2">
        <v>460910.63224637602</v>
      </c>
      <c r="Y86" s="2">
        <v>499266.57945134502</v>
      </c>
      <c r="Z86" s="2">
        <v>536983.26086956495</v>
      </c>
      <c r="AA86" s="2">
        <v>1385757373.1812899</v>
      </c>
      <c r="AB86" s="2">
        <v>1529780209.5646</v>
      </c>
      <c r="AC86" s="2">
        <v>1698698663.0684299</v>
      </c>
      <c r="AD86" s="2">
        <v>1878096801.8926201</v>
      </c>
      <c r="AE86" s="2">
        <v>2053940717.02823</v>
      </c>
      <c r="AF86" s="2">
        <v>2220695006.2525301</v>
      </c>
      <c r="AG86" s="2">
        <v>2383970511.8164701</v>
      </c>
      <c r="AH86" s="1">
        <f>(Table1345[[#This Row],[2050_BUILDINGS]]/Table1345[[#This Row],[2020_BUILDINGS]])-1</f>
        <v>0.68590525050179396</v>
      </c>
      <c r="AI86" s="1">
        <f>(Table1345[[#This Row],[2050_DWELLINGS]]/Table1345[[#This Row],[2020_DWELLINGS]])-1</f>
        <v>0.69042090198365313</v>
      </c>
      <c r="AJ86" s="1">
        <f>(Table1345[[#This Row],[2050_OCCUPANTS]]/Table1345[[#This Row],[2020_OCCUPANTS]])-1</f>
        <v>0.73913043478260776</v>
      </c>
      <c r="AK86" s="1">
        <f>(Table1345[[#This Row],[2050_TOTAL_REPL_COST_USD]]/Table1345[[#This Row],[2020_TOTAL_REPL_COST_USD]])-1</f>
        <v>0.72033759874109671</v>
      </c>
      <c r="AL86"/>
      <c r="AM86"/>
    </row>
    <row r="87" spans="1:39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103546.599420677</v>
      </c>
      <c r="G87" s="2">
        <v>113993.479649667</v>
      </c>
      <c r="H87" s="2">
        <v>126173.842754142</v>
      </c>
      <c r="I87" s="2">
        <v>139000.833140011</v>
      </c>
      <c r="J87" s="2">
        <v>151468.44200023499</v>
      </c>
      <c r="K87" s="2">
        <v>163190.80696256601</v>
      </c>
      <c r="L87" s="2">
        <v>174569.75563492699</v>
      </c>
      <c r="M87" s="2">
        <v>108249.303241154</v>
      </c>
      <c r="N87" s="2">
        <v>119213.801517146</v>
      </c>
      <c r="O87" s="2">
        <v>132007.891182536</v>
      </c>
      <c r="P87" s="2">
        <v>145496.68117281099</v>
      </c>
      <c r="Q87" s="2">
        <v>158622.62837640001</v>
      </c>
      <c r="R87" s="2">
        <v>170978.54084220101</v>
      </c>
      <c r="S87" s="2">
        <v>182986.884824015</v>
      </c>
      <c r="T87" s="2">
        <v>533082</v>
      </c>
      <c r="U87" s="2">
        <v>589370.16149068298</v>
      </c>
      <c r="V87" s="2">
        <v>655591.52795031003</v>
      </c>
      <c r="W87" s="2">
        <v>726227.65217391297</v>
      </c>
      <c r="X87" s="2">
        <v>795760.08695652196</v>
      </c>
      <c r="Y87" s="2">
        <v>861981.45341614902</v>
      </c>
      <c r="Z87" s="2">
        <v>927099.13043478201</v>
      </c>
      <c r="AA87" s="2">
        <v>2392503732.0335102</v>
      </c>
      <c r="AB87" s="2">
        <v>2641158496.7230101</v>
      </c>
      <c r="AC87" s="2">
        <v>2932795429.8821502</v>
      </c>
      <c r="AD87" s="2">
        <v>3242525491.5533299</v>
      </c>
      <c r="AE87" s="2">
        <v>3546119202.3712001</v>
      </c>
      <c r="AF87" s="2">
        <v>3834019715.8541899</v>
      </c>
      <c r="AG87" s="2">
        <v>4115914125.3456502</v>
      </c>
      <c r="AH87" s="1">
        <f>(Table1345[[#This Row],[2050_BUILDINGS]]/Table1345[[#This Row],[2020_BUILDINGS]])-1</f>
        <v>0.6859052505018095</v>
      </c>
      <c r="AI87" s="1">
        <f>(Table1345[[#This Row],[2050_DWELLINGS]]/Table1345[[#This Row],[2020_DWELLINGS]])-1</f>
        <v>0.69042090198366668</v>
      </c>
      <c r="AJ87" s="1">
        <f>(Table1345[[#This Row],[2050_OCCUPANTS]]/Table1345[[#This Row],[2020_OCCUPANTS]])-1</f>
        <v>0.73913043478260754</v>
      </c>
      <c r="AK87" s="1">
        <f>(Table1345[[#This Row],[2050_TOTAL_REPL_COST_USD]]/Table1345[[#This Row],[2020_TOTAL_REPL_COST_USD]])-1</f>
        <v>0.72033759874110048</v>
      </c>
      <c r="AL87"/>
      <c r="AM87"/>
    </row>
    <row r="88" spans="1:39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80744.1025362316</v>
      </c>
      <c r="G88" s="2">
        <v>88890.424801884394</v>
      </c>
      <c r="H88" s="2">
        <v>98388.491304682801</v>
      </c>
      <c r="I88" s="2">
        <v>108390.78817143</v>
      </c>
      <c r="J88" s="2">
        <v>118112.844654441</v>
      </c>
      <c r="K88" s="2">
        <v>127253.770998533</v>
      </c>
      <c r="L88" s="2">
        <v>136126.906412888</v>
      </c>
      <c r="M88" s="2">
        <v>84411.201229984305</v>
      </c>
      <c r="N88" s="2">
        <v>92961.154371934099</v>
      </c>
      <c r="O88" s="2">
        <v>102937.79574479999</v>
      </c>
      <c r="P88" s="2">
        <v>113456.154127963</v>
      </c>
      <c r="Q88" s="2">
        <v>123691.57308736201</v>
      </c>
      <c r="R88" s="2">
        <v>133326.53037856301</v>
      </c>
      <c r="S88" s="2">
        <v>142690.45892071401</v>
      </c>
      <c r="T88" s="2">
        <v>415689.4375</v>
      </c>
      <c r="U88" s="2">
        <v>459582.11102484498</v>
      </c>
      <c r="V88" s="2">
        <v>511220.55046583799</v>
      </c>
      <c r="W88" s="2">
        <v>566301.55253623205</v>
      </c>
      <c r="X88" s="2">
        <v>620521.91394927504</v>
      </c>
      <c r="Y88" s="2">
        <v>672160.35339026898</v>
      </c>
      <c r="Z88" s="2">
        <v>722938.15217391297</v>
      </c>
      <c r="AA88" s="2">
        <v>1865638927.1925499</v>
      </c>
      <c r="AB88" s="2">
        <v>2059536224.9168701</v>
      </c>
      <c r="AC88" s="2">
        <v>2286950380.1484199</v>
      </c>
      <c r="AD88" s="2">
        <v>2528473288.6557999</v>
      </c>
      <c r="AE88" s="2">
        <v>2765211161.7755499</v>
      </c>
      <c r="AF88" s="2">
        <v>2989711712.3582101</v>
      </c>
      <c r="AG88" s="2">
        <v>3209528792.1243601</v>
      </c>
      <c r="AH88" s="1">
        <f>(Table1345[[#This Row],[2050_BUILDINGS]]/Table1345[[#This Row],[2020_BUILDINGS]])-1</f>
        <v>0.68590525050179307</v>
      </c>
      <c r="AI88" s="1">
        <f>(Table1345[[#This Row],[2050_DWELLINGS]]/Table1345[[#This Row],[2020_DWELLINGS]])-1</f>
        <v>0.69042090198365647</v>
      </c>
      <c r="AJ88" s="1">
        <f>(Table1345[[#This Row],[2050_OCCUPANTS]]/Table1345[[#This Row],[2020_OCCUPANTS]])-1</f>
        <v>0.73913043478260843</v>
      </c>
      <c r="AK88" s="1">
        <f>(Table1345[[#This Row],[2050_TOTAL_REPL_COST_USD]]/Table1345[[#This Row],[2020_TOTAL_REPL_COST_USD]])-1</f>
        <v>0.72033759874110359</v>
      </c>
      <c r="AL88"/>
      <c r="AM88"/>
    </row>
    <row r="89" spans="1:39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28154.806801821702</v>
      </c>
      <c r="G89" s="2">
        <v>30995.362611231001</v>
      </c>
      <c r="H89" s="2">
        <v>34307.260557674097</v>
      </c>
      <c r="I89" s="2">
        <v>37794.979499517598</v>
      </c>
      <c r="J89" s="2">
        <v>41184.980916311397</v>
      </c>
      <c r="K89" s="2">
        <v>44372.347016418898</v>
      </c>
      <c r="L89" s="2">
        <v>47466.336614054897</v>
      </c>
      <c r="M89" s="2">
        <v>29433.494061977799</v>
      </c>
      <c r="N89" s="2">
        <v>32414.7926499237</v>
      </c>
      <c r="O89" s="2">
        <v>35893.5657313146</v>
      </c>
      <c r="P89" s="2">
        <v>39561.231094458402</v>
      </c>
      <c r="Q89" s="2">
        <v>43130.237799415998</v>
      </c>
      <c r="R89" s="2">
        <v>46489.868441862498</v>
      </c>
      <c r="S89" s="2">
        <v>49754.993580779403</v>
      </c>
      <c r="T89" s="2">
        <v>144947.5</v>
      </c>
      <c r="U89" s="2">
        <v>160252.51552794999</v>
      </c>
      <c r="V89" s="2">
        <v>178258.41614906801</v>
      </c>
      <c r="W89" s="2">
        <v>197464.710144927</v>
      </c>
      <c r="X89" s="2">
        <v>216370.905797101</v>
      </c>
      <c r="Y89" s="2">
        <v>234376.806418219</v>
      </c>
      <c r="Z89" s="2">
        <v>252082.60869565199</v>
      </c>
      <c r="AA89" s="2">
        <v>650533003.73850203</v>
      </c>
      <c r="AB89" s="2">
        <v>718143402.33539903</v>
      </c>
      <c r="AC89" s="2">
        <v>797440854.45174098</v>
      </c>
      <c r="AD89" s="2">
        <v>881657913.204584</v>
      </c>
      <c r="AE89" s="2">
        <v>964206469.33436203</v>
      </c>
      <c r="AF89" s="2">
        <v>1042487971.38859</v>
      </c>
      <c r="AG89" s="2">
        <v>1119136385.5533199</v>
      </c>
      <c r="AH89" s="1">
        <f>(Table1345[[#This Row],[2050_BUILDINGS]]/Table1345[[#This Row],[2020_BUILDINGS]])-1</f>
        <v>0.6859052505017964</v>
      </c>
      <c r="AI89" s="1">
        <f>(Table1345[[#This Row],[2050_DWELLINGS]]/Table1345[[#This Row],[2020_DWELLINGS]])-1</f>
        <v>0.69042090198366646</v>
      </c>
      <c r="AJ89" s="1">
        <f>(Table1345[[#This Row],[2050_OCCUPANTS]]/Table1345[[#This Row],[2020_OCCUPANTS]])-1</f>
        <v>0.73913043478260732</v>
      </c>
      <c r="AK89" s="1">
        <f>(Table1345[[#This Row],[2050_TOTAL_REPL_COST_USD]]/Table1345[[#This Row],[2020_TOTAL_REPL_COST_USD]])-1</f>
        <v>0.72033759874108516</v>
      </c>
      <c r="AL89"/>
      <c r="AM89"/>
    </row>
    <row r="90" spans="1:39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500688.96249429497</v>
      </c>
      <c r="G90" s="2">
        <v>567560.46630365495</v>
      </c>
      <c r="H90" s="2">
        <v>640292.98428582004</v>
      </c>
      <c r="I90" s="2">
        <v>718892.27897770901</v>
      </c>
      <c r="J90" s="2">
        <v>801479.70630439406</v>
      </c>
      <c r="K90" s="2">
        <v>887979.73587124795</v>
      </c>
      <c r="L90" s="2">
        <v>978454.93236482795</v>
      </c>
      <c r="M90" s="2">
        <v>524377.84917943098</v>
      </c>
      <c r="N90" s="2">
        <v>594734.69752331695</v>
      </c>
      <c r="O90" s="2">
        <v>671341.76887192298</v>
      </c>
      <c r="P90" s="2">
        <v>754208.86155991699</v>
      </c>
      <c r="Q90" s="2">
        <v>841380.14068113104</v>
      </c>
      <c r="R90" s="2">
        <v>932727.17806332395</v>
      </c>
      <c r="S90" s="2">
        <v>1028356.35562573</v>
      </c>
      <c r="T90" s="2">
        <v>2664884.75</v>
      </c>
      <c r="U90" s="2">
        <v>3018183.8645833302</v>
      </c>
      <c r="V90" s="2">
        <v>3401765.76041666</v>
      </c>
      <c r="W90" s="2">
        <v>3815630.4374999902</v>
      </c>
      <c r="X90" s="2">
        <v>4249683.6354166605</v>
      </c>
      <c r="Y90" s="2">
        <v>4703925.3541666605</v>
      </c>
      <c r="Z90" s="2">
        <v>5178355.5937499898</v>
      </c>
      <c r="AA90" s="2">
        <v>20695772032.009399</v>
      </c>
      <c r="AB90" s="2">
        <v>23568371947.8955</v>
      </c>
      <c r="AC90" s="2">
        <v>26721001699.8069</v>
      </c>
      <c r="AD90" s="2">
        <v>30155169474.734901</v>
      </c>
      <c r="AE90" s="2">
        <v>33797168349.238602</v>
      </c>
      <c r="AF90" s="2">
        <v>37627230300.965599</v>
      </c>
      <c r="AG90" s="2">
        <v>41661729931.537498</v>
      </c>
      <c r="AH90" s="1">
        <f>(Table1345[[#This Row],[2050_BUILDINGS]]/Table1345[[#This Row],[2020_BUILDINGS]])-1</f>
        <v>0.95421710015422367</v>
      </c>
      <c r="AI90" s="1">
        <f>(Table1345[[#This Row],[2050_DWELLINGS]]/Table1345[[#This Row],[2020_DWELLINGS]])-1</f>
        <v>0.96109800830631253</v>
      </c>
      <c r="AJ90" s="1">
        <f>(Table1345[[#This Row],[2050_OCCUPANTS]]/Table1345[[#This Row],[2020_OCCUPANTS]])-1</f>
        <v>0.94318181818181435</v>
      </c>
      <c r="AK90" s="1">
        <f>(Table1345[[#This Row],[2050_TOTAL_REPL_COST_USD]]/Table1345[[#This Row],[2020_TOTAL_REPL_COST_USD]])-1</f>
        <v>1.0130551238726833</v>
      </c>
      <c r="AL90"/>
      <c r="AM90"/>
    </row>
    <row r="91" spans="1:39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301595.73562977498</v>
      </c>
      <c r="G91" s="2">
        <v>341876.55245382001</v>
      </c>
      <c r="H91" s="2">
        <v>385687.81834583898</v>
      </c>
      <c r="I91" s="2">
        <v>433033.00443599903</v>
      </c>
      <c r="J91" s="2">
        <v>482780.48793209501</v>
      </c>
      <c r="K91" s="2">
        <v>534884.77223516698</v>
      </c>
      <c r="L91" s="2">
        <v>589383.54390130099</v>
      </c>
      <c r="M91" s="2">
        <v>315865.00805484102</v>
      </c>
      <c r="N91" s="2">
        <v>358245.26210948901</v>
      </c>
      <c r="O91" s="2">
        <v>404390.40963326598</v>
      </c>
      <c r="P91" s="2">
        <v>454306.35276536702</v>
      </c>
      <c r="Q91" s="2">
        <v>506814.97193160403</v>
      </c>
      <c r="R91" s="2">
        <v>561838.906950337</v>
      </c>
      <c r="S91" s="2">
        <v>619442.23819000798</v>
      </c>
      <c r="T91" s="2">
        <v>1605223.87499999</v>
      </c>
      <c r="U91" s="2">
        <v>1818037.64630681</v>
      </c>
      <c r="V91" s="2">
        <v>2049092.59801136</v>
      </c>
      <c r="W91" s="2">
        <v>2298388.7301136302</v>
      </c>
      <c r="X91" s="2">
        <v>2559845.6491477201</v>
      </c>
      <c r="Y91" s="2">
        <v>2833463.3551136302</v>
      </c>
      <c r="Z91" s="2">
        <v>3119241.84801136</v>
      </c>
      <c r="AA91" s="2">
        <v>12466335505.630699</v>
      </c>
      <c r="AB91" s="2">
        <v>14196678991.705799</v>
      </c>
      <c r="AC91" s="2">
        <v>16095701659.3102</v>
      </c>
      <c r="AD91" s="2">
        <v>18164311982.165699</v>
      </c>
      <c r="AE91" s="2">
        <v>20358111750.083</v>
      </c>
      <c r="AF91" s="2">
        <v>22665193468.2104</v>
      </c>
      <c r="AG91" s="2">
        <v>25095420565.525799</v>
      </c>
      <c r="AH91" s="1">
        <f>(Table1345[[#This Row],[2050_BUILDINGS]]/Table1345[[#This Row],[2020_BUILDINGS]])-1</f>
        <v>0.95421710015423122</v>
      </c>
      <c r="AI91" s="1">
        <f>(Table1345[[#This Row],[2050_DWELLINGS]]/Table1345[[#This Row],[2020_DWELLINGS]])-1</f>
        <v>0.96109800830631853</v>
      </c>
      <c r="AJ91" s="1">
        <f>(Table1345[[#This Row],[2050_OCCUPANTS]]/Table1345[[#This Row],[2020_OCCUPANTS]])-1</f>
        <v>0.94318181818182811</v>
      </c>
      <c r="AK91" s="1">
        <f>(Table1345[[#This Row],[2050_TOTAL_REPL_COST_USD]]/Table1345[[#This Row],[2020_TOTAL_REPL_COST_USD]])-1</f>
        <v>1.0130551238726802</v>
      </c>
      <c r="AL91"/>
      <c r="AM91"/>
    </row>
    <row r="92" spans="1:39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191217.25084823501</v>
      </c>
      <c r="G92" s="2">
        <v>216756.03056251499</v>
      </c>
      <c r="H92" s="2">
        <v>244533.18000582399</v>
      </c>
      <c r="I92" s="2">
        <v>274550.89993861498</v>
      </c>
      <c r="J92" s="2">
        <v>306091.72066964302</v>
      </c>
      <c r="K92" s="2">
        <v>339126.79651726299</v>
      </c>
      <c r="L92" s="2">
        <v>373680.021452102</v>
      </c>
      <c r="M92" s="2">
        <v>200264.23236151101</v>
      </c>
      <c r="N92" s="2">
        <v>227134.09394512299</v>
      </c>
      <c r="O92" s="2">
        <v>256390.967325834</v>
      </c>
      <c r="P92" s="2">
        <v>288038.594568595</v>
      </c>
      <c r="Q92" s="2">
        <v>321330.02616605599</v>
      </c>
      <c r="R92" s="2">
        <v>356216.21433832502</v>
      </c>
      <c r="S92" s="2">
        <v>392737.78721915401</v>
      </c>
      <c r="T92" s="2">
        <v>1017741.5</v>
      </c>
      <c r="U92" s="2">
        <v>1152669.3503787799</v>
      </c>
      <c r="V92" s="2">
        <v>1299162.4450757499</v>
      </c>
      <c r="W92" s="2">
        <v>1457220.7840909001</v>
      </c>
      <c r="X92" s="2">
        <v>1622989.28598484</v>
      </c>
      <c r="Y92" s="2">
        <v>1796467.9507575701</v>
      </c>
      <c r="Z92" s="2">
        <v>1977656.7784090899</v>
      </c>
      <c r="AA92" s="2">
        <v>7903886301.8430204</v>
      </c>
      <c r="AB92" s="2">
        <v>9000955939.5801792</v>
      </c>
      <c r="AC92" s="2">
        <v>10204971284.9548</v>
      </c>
      <c r="AD92" s="2">
        <v>11516508327.037701</v>
      </c>
      <c r="AE92" s="2">
        <v>12907417782.8916</v>
      </c>
      <c r="AF92" s="2">
        <v>14370150081.4811</v>
      </c>
      <c r="AG92" s="2">
        <v>15910958818.4321</v>
      </c>
      <c r="AH92" s="1">
        <f>(Table1345[[#This Row],[2050_BUILDINGS]]/Table1345[[#This Row],[2020_BUILDINGS]])-1</f>
        <v>0.954217100154231</v>
      </c>
      <c r="AI92" s="1">
        <f>(Table1345[[#This Row],[2050_DWELLINGS]]/Table1345[[#This Row],[2020_DWELLINGS]])-1</f>
        <v>0.96109800830632341</v>
      </c>
      <c r="AJ92" s="1">
        <f>(Table1345[[#This Row],[2050_OCCUPANTS]]/Table1345[[#This Row],[2020_OCCUPANTS]])-1</f>
        <v>0.94318181818181723</v>
      </c>
      <c r="AK92" s="1">
        <f>(Table1345[[#This Row],[2050_TOTAL_REPL_COST_USD]]/Table1345[[#This Row],[2020_TOTAL_REPL_COST_USD]])-1</f>
        <v>1.0130551238726699</v>
      </c>
      <c r="AL92"/>
      <c r="AM92"/>
    </row>
    <row r="93" spans="1:39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196863.608522517</v>
      </c>
      <c r="G93" s="2">
        <v>223156.50997106399</v>
      </c>
      <c r="H93" s="2">
        <v>251753.87683844601</v>
      </c>
      <c r="I93" s="2">
        <v>282657.97487025801</v>
      </c>
      <c r="J93" s="2">
        <v>315130.14857492101</v>
      </c>
      <c r="K93" s="2">
        <v>349140.70050121698</v>
      </c>
      <c r="L93" s="2">
        <v>384714.23017277097</v>
      </c>
      <c r="M93" s="2">
        <v>206177.73378600401</v>
      </c>
      <c r="N93" s="2">
        <v>233841.021948476</v>
      </c>
      <c r="O93" s="2">
        <v>263961.80677444499</v>
      </c>
      <c r="P93" s="2">
        <v>296543.94082641002</v>
      </c>
      <c r="Q93" s="2">
        <v>330818.41830207797</v>
      </c>
      <c r="R93" s="2">
        <v>366734.74311441998</v>
      </c>
      <c r="S93" s="2">
        <v>404334.74308484298</v>
      </c>
      <c r="T93" s="2">
        <v>1047793.87499999</v>
      </c>
      <c r="U93" s="2">
        <v>1186705.94176136</v>
      </c>
      <c r="V93" s="2">
        <v>1337524.7571022699</v>
      </c>
      <c r="W93" s="2">
        <v>1500250.3210227201</v>
      </c>
      <c r="X93" s="2">
        <v>1670913.7173295401</v>
      </c>
      <c r="Y93" s="2">
        <v>1849514.9460227201</v>
      </c>
      <c r="Z93" s="2">
        <v>2036054.0071022699</v>
      </c>
      <c r="AA93" s="2">
        <v>8137276170.5870504</v>
      </c>
      <c r="AB93" s="2">
        <v>9266740623.8587894</v>
      </c>
      <c r="AC93" s="2">
        <v>10506308730.582899</v>
      </c>
      <c r="AD93" s="2">
        <v>11856573487.9207</v>
      </c>
      <c r="AE93" s="2">
        <v>13288554406.968599</v>
      </c>
      <c r="AF93" s="2">
        <v>14794478989.2194</v>
      </c>
      <c r="AG93" s="2">
        <v>16380785489.567301</v>
      </c>
      <c r="AH93" s="1">
        <f>(Table1345[[#This Row],[2050_BUILDINGS]]/Table1345[[#This Row],[2020_BUILDINGS]])-1</f>
        <v>0.95421710015423122</v>
      </c>
      <c r="AI93" s="1">
        <f>(Table1345[[#This Row],[2050_DWELLINGS]]/Table1345[[#This Row],[2020_DWELLINGS]])-1</f>
        <v>0.9610980083063192</v>
      </c>
      <c r="AJ93" s="1">
        <f>(Table1345[[#This Row],[2050_OCCUPANTS]]/Table1345[[#This Row],[2020_OCCUPANTS]])-1</f>
        <v>0.94318181818183411</v>
      </c>
      <c r="AK93" s="1">
        <f>(Table1345[[#This Row],[2050_TOTAL_REPL_COST_USD]]/Table1345[[#This Row],[2020_TOTAL_REPL_COST_USD]])-1</f>
        <v>1.0130551238726775</v>
      </c>
      <c r="AL93"/>
      <c r="AM93"/>
    </row>
    <row r="94" spans="1:39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309702.17474530498</v>
      </c>
      <c r="G94" s="2">
        <v>351065.67925532197</v>
      </c>
      <c r="H94" s="2">
        <v>396054.52598675899</v>
      </c>
      <c r="I94" s="2">
        <v>444672.27936853498</v>
      </c>
      <c r="J94" s="2">
        <v>495756.90029222</v>
      </c>
      <c r="K94" s="2">
        <v>549261.66927880095</v>
      </c>
      <c r="L94" s="2">
        <v>605225.28584222798</v>
      </c>
      <c r="M94" s="2">
        <v>324354.98372102901</v>
      </c>
      <c r="N94" s="2">
        <v>367874.35517227201</v>
      </c>
      <c r="O94" s="2">
        <v>415259.81475847698</v>
      </c>
      <c r="P94" s="2">
        <v>466517.42325945297</v>
      </c>
      <c r="Q94" s="2">
        <v>520437.39502131898</v>
      </c>
      <c r="R94" s="2">
        <v>576940.29053727095</v>
      </c>
      <c r="S94" s="2">
        <v>636091.91255953896</v>
      </c>
      <c r="T94" s="2">
        <v>1648369.87499999</v>
      </c>
      <c r="U94" s="2">
        <v>1866903.75994318</v>
      </c>
      <c r="V94" s="2">
        <v>2104169.1207386302</v>
      </c>
      <c r="W94" s="2">
        <v>2360165.95738636</v>
      </c>
      <c r="X94" s="2">
        <v>2628650.4446022701</v>
      </c>
      <c r="Y94" s="2">
        <v>2909622.58238636</v>
      </c>
      <c r="Z94" s="2">
        <v>3203082.3707386302</v>
      </c>
      <c r="AA94" s="2">
        <v>12801411827.446501</v>
      </c>
      <c r="AB94" s="2">
        <v>14578264340.2143</v>
      </c>
      <c r="AC94" s="2">
        <v>16528329876.8494</v>
      </c>
      <c r="AD94" s="2">
        <v>18652541329.478699</v>
      </c>
      <c r="AE94" s="2">
        <v>20905307130.895</v>
      </c>
      <c r="AF94" s="2">
        <v>23274399730.719601</v>
      </c>
      <c r="AG94" s="2">
        <v>25769947672.045502</v>
      </c>
      <c r="AH94" s="1">
        <f>(Table1345[[#This Row],[2050_BUILDINGS]]/Table1345[[#This Row],[2020_BUILDINGS]])-1</f>
        <v>0.95421710015422834</v>
      </c>
      <c r="AI94" s="1">
        <f>(Table1345[[#This Row],[2050_DWELLINGS]]/Table1345[[#This Row],[2020_DWELLINGS]])-1</f>
        <v>0.96109800830632031</v>
      </c>
      <c r="AJ94" s="1">
        <f>(Table1345[[#This Row],[2050_OCCUPANTS]]/Table1345[[#This Row],[2020_OCCUPANTS]])-1</f>
        <v>0.94318181818182634</v>
      </c>
      <c r="AK94" s="1">
        <f>(Table1345[[#This Row],[2050_TOTAL_REPL_COST_USD]]/Table1345[[#This Row],[2020_TOTAL_REPL_COST_USD]])-1</f>
        <v>1.0130551238726797</v>
      </c>
      <c r="AL94"/>
      <c r="AM94"/>
    </row>
    <row r="95" spans="1:39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246249.85677305001</v>
      </c>
      <c r="G95" s="2">
        <v>279138.73483662598</v>
      </c>
      <c r="H95" s="2">
        <v>314910.18872813397</v>
      </c>
      <c r="I95" s="2">
        <v>353567.05259011802</v>
      </c>
      <c r="J95" s="2">
        <v>394185.36789936101</v>
      </c>
      <c r="K95" s="2">
        <v>436727.98714462703</v>
      </c>
      <c r="L95" s="2">
        <v>481225.68101642298</v>
      </c>
      <c r="M95" s="2">
        <v>257900.572866865</v>
      </c>
      <c r="N95" s="2">
        <v>292503.62011874502</v>
      </c>
      <c r="O95" s="2">
        <v>330180.66467235301</v>
      </c>
      <c r="P95" s="2">
        <v>370936.52556443302</v>
      </c>
      <c r="Q95" s="2">
        <v>413809.28012124501</v>
      </c>
      <c r="R95" s="2">
        <v>458735.76453972899</v>
      </c>
      <c r="S95" s="2">
        <v>505768.29979026801</v>
      </c>
      <c r="T95" s="2">
        <v>1310649</v>
      </c>
      <c r="U95" s="2">
        <v>1484409.2840909001</v>
      </c>
      <c r="V95" s="2">
        <v>1673063.30681818</v>
      </c>
      <c r="W95" s="2">
        <v>1876611.06818181</v>
      </c>
      <c r="X95" s="2">
        <v>2090087.98863636</v>
      </c>
      <c r="Y95" s="2">
        <v>2313494.06818181</v>
      </c>
      <c r="Z95" s="2">
        <v>2546829.3068181798</v>
      </c>
      <c r="AA95" s="2">
        <v>10178636399.934799</v>
      </c>
      <c r="AB95" s="2">
        <v>11591444292.342199</v>
      </c>
      <c r="AC95" s="2">
        <v>13141977024.2785</v>
      </c>
      <c r="AD95" s="2">
        <v>14830976355.3158</v>
      </c>
      <c r="AE95" s="2">
        <v>16622191597.502001</v>
      </c>
      <c r="AF95" s="2">
        <v>18505900402.158199</v>
      </c>
      <c r="AG95" s="2">
        <v>20490156158.925701</v>
      </c>
      <c r="AH95" s="1">
        <f>(Table1345[[#This Row],[2050_BUILDINGS]]/Table1345[[#This Row],[2020_BUILDINGS]])-1</f>
        <v>0.95421710015422478</v>
      </c>
      <c r="AI95" s="1">
        <f>(Table1345[[#This Row],[2050_DWELLINGS]]/Table1345[[#This Row],[2020_DWELLINGS]])-1</f>
        <v>0.96109800830632053</v>
      </c>
      <c r="AJ95" s="1">
        <f>(Table1345[[#This Row],[2050_OCCUPANTS]]/Table1345[[#This Row],[2020_OCCUPANTS]])-1</f>
        <v>0.94318181818181657</v>
      </c>
      <c r="AK95" s="1">
        <f>(Table1345[[#This Row],[2050_TOTAL_REPL_COST_USD]]/Table1345[[#This Row],[2020_TOTAL_REPL_COST_USD]])-1</f>
        <v>1.0130551238726784</v>
      </c>
      <c r="AL95"/>
      <c r="AM95"/>
    </row>
    <row r="96" spans="1:39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63791.929879588199</v>
      </c>
      <c r="G96" s="2">
        <v>72311.914543715699</v>
      </c>
      <c r="H96" s="2">
        <v>81578.641063849602</v>
      </c>
      <c r="I96" s="2">
        <v>91592.843635026002</v>
      </c>
      <c r="J96" s="2">
        <v>102115.16740808</v>
      </c>
      <c r="K96" s="2">
        <v>113135.989183782</v>
      </c>
      <c r="L96" s="2">
        <v>124663.28022253</v>
      </c>
      <c r="M96" s="2">
        <v>66810.090677093307</v>
      </c>
      <c r="N96" s="2">
        <v>75774.137165641703</v>
      </c>
      <c r="O96" s="2">
        <v>85534.513946079795</v>
      </c>
      <c r="P96" s="2">
        <v>96092.469407576704</v>
      </c>
      <c r="Q96" s="2">
        <v>107198.81394833099</v>
      </c>
      <c r="R96" s="2">
        <v>118837.184753158</v>
      </c>
      <c r="S96" s="2">
        <v>131021.13576161199</v>
      </c>
      <c r="T96" s="2">
        <v>339528.43749999901</v>
      </c>
      <c r="U96" s="2">
        <v>384541.67732007499</v>
      </c>
      <c r="V96" s="2">
        <v>433413.19483901502</v>
      </c>
      <c r="W96" s="2">
        <v>486142.990056818</v>
      </c>
      <c r="X96" s="2">
        <v>541444.97040719597</v>
      </c>
      <c r="Y96" s="2">
        <v>599319.13589015102</v>
      </c>
      <c r="Z96" s="2">
        <v>659765.48650568095</v>
      </c>
      <c r="AA96" s="2">
        <v>2636813145.8159199</v>
      </c>
      <c r="AB96" s="2">
        <v>3002806219.6265001</v>
      </c>
      <c r="AC96" s="2">
        <v>3404477418.98417</v>
      </c>
      <c r="AD96" s="2">
        <v>3842018899.4306202</v>
      </c>
      <c r="AE96" s="2">
        <v>4306039787.1020298</v>
      </c>
      <c r="AF96" s="2">
        <v>4794021471.8627195</v>
      </c>
      <c r="AG96" s="2">
        <v>5308050213.87957</v>
      </c>
      <c r="AH96" s="1">
        <f>(Table1345[[#This Row],[2050_BUILDINGS]]/Table1345[[#This Row],[2020_BUILDINGS]])-1</f>
        <v>0.95421710015421701</v>
      </c>
      <c r="AI96" s="1">
        <f>(Table1345[[#This Row],[2050_DWELLINGS]]/Table1345[[#This Row],[2020_DWELLINGS]])-1</f>
        <v>0.96109800830631498</v>
      </c>
      <c r="AJ96" s="1">
        <f>(Table1345[[#This Row],[2050_OCCUPANTS]]/Table1345[[#This Row],[2020_OCCUPANTS]])-1</f>
        <v>0.94318181818182123</v>
      </c>
      <c r="AK96" s="1">
        <f>(Table1345[[#This Row],[2050_TOTAL_REPL_COST_USD]]/Table1345[[#This Row],[2020_TOTAL_REPL_COST_USD]])-1</f>
        <v>1.013055123872677</v>
      </c>
      <c r="AL96"/>
      <c r="AM96"/>
    </row>
    <row r="97" spans="1:39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1023627.04348952</v>
      </c>
      <c r="G97" s="2">
        <v>1160341.6205336601</v>
      </c>
      <c r="H97" s="2">
        <v>1309038.67184619</v>
      </c>
      <c r="I97" s="2">
        <v>1469729.9785708501</v>
      </c>
      <c r="J97" s="2">
        <v>1638574.77123947</v>
      </c>
      <c r="K97" s="2">
        <v>1815418.6327182199</v>
      </c>
      <c r="L97" s="2">
        <v>2000389.4725675399</v>
      </c>
      <c r="M97" s="2">
        <v>1072057.4800628901</v>
      </c>
      <c r="N97" s="2">
        <v>1215897.62445256</v>
      </c>
      <c r="O97" s="2">
        <v>1372515.95604971</v>
      </c>
      <c r="P97" s="2">
        <v>1541932.5069323401</v>
      </c>
      <c r="Q97" s="2">
        <v>1720148.6958403699</v>
      </c>
      <c r="R97" s="2">
        <v>1906901.9594658399</v>
      </c>
      <c r="S97" s="2">
        <v>2102409.7889412302</v>
      </c>
      <c r="T97" s="2">
        <v>5448188.9999999898</v>
      </c>
      <c r="U97" s="2">
        <v>6170486.7840909101</v>
      </c>
      <c r="V97" s="2">
        <v>6954695.8068181798</v>
      </c>
      <c r="W97" s="2">
        <v>7800816.06818181</v>
      </c>
      <c r="X97" s="2">
        <v>8688210.4886363596</v>
      </c>
      <c r="Y97" s="2">
        <v>9616879.0681818109</v>
      </c>
      <c r="Z97" s="2">
        <v>10586821.8068181</v>
      </c>
      <c r="AA97" s="2">
        <v>42311202212.8918</v>
      </c>
      <c r="AB97" s="2">
        <v>48184051784.765999</v>
      </c>
      <c r="AC97" s="2">
        <v>54629404716.233704</v>
      </c>
      <c r="AD97" s="2">
        <v>61650344400.592499</v>
      </c>
      <c r="AE97" s="2">
        <v>69096181675.9505</v>
      </c>
      <c r="AF97" s="2">
        <v>76926502065.872696</v>
      </c>
      <c r="AG97" s="2">
        <v>85174782411.874802</v>
      </c>
      <c r="AH97" s="1">
        <f>(Table1345[[#This Row],[2050_BUILDINGS]]/Table1345[[#This Row],[2020_BUILDINGS]])-1</f>
        <v>0.95421710015423233</v>
      </c>
      <c r="AI97" s="1">
        <f>(Table1345[[#This Row],[2050_DWELLINGS]]/Table1345[[#This Row],[2020_DWELLINGS]])-1</f>
        <v>0.96109800830632386</v>
      </c>
      <c r="AJ97" s="1">
        <f>(Table1345[[#This Row],[2050_OCCUPANTS]]/Table1345[[#This Row],[2020_OCCUPANTS]])-1</f>
        <v>0.9431818181818068</v>
      </c>
      <c r="AK97" s="1">
        <f>(Table1345[[#This Row],[2050_TOTAL_REPL_COST_USD]]/Table1345[[#This Row],[2020_TOTAL_REPL_COST_USD]])-1</f>
        <v>1.0130551238726775</v>
      </c>
      <c r="AL97"/>
      <c r="AM97"/>
    </row>
    <row r="98" spans="1:39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76015.298811975998</v>
      </c>
      <c r="G98" s="2">
        <v>86167.824081858795</v>
      </c>
      <c r="H98" s="2">
        <v>97210.176723744094</v>
      </c>
      <c r="I98" s="2">
        <v>109143.231614049</v>
      </c>
      <c r="J98" s="2">
        <v>121681.770380862</v>
      </c>
      <c r="K98" s="2">
        <v>134814.325893995</v>
      </c>
      <c r="L98" s="2">
        <v>148550.396811696</v>
      </c>
      <c r="M98" s="2">
        <v>79611.7787322105</v>
      </c>
      <c r="N98" s="2">
        <v>90293.453885755007</v>
      </c>
      <c r="O98" s="2">
        <v>101924.04664071499</v>
      </c>
      <c r="P98" s="2">
        <v>114505.044593969</v>
      </c>
      <c r="Q98" s="2">
        <v>127739.510153606</v>
      </c>
      <c r="R98" s="2">
        <v>141607.94517483001</v>
      </c>
      <c r="S98" s="2">
        <v>156126.50070946099</v>
      </c>
      <c r="T98" s="2">
        <v>404586.53124999901</v>
      </c>
      <c r="U98" s="2">
        <v>458224.89713541599</v>
      </c>
      <c r="V98" s="2">
        <v>516460.83723958302</v>
      </c>
      <c r="W98" s="2">
        <v>579294.3515625</v>
      </c>
      <c r="X98" s="2">
        <v>645192.91536458302</v>
      </c>
      <c r="Y98" s="2">
        <v>714156.52864583302</v>
      </c>
      <c r="Z98" s="2">
        <v>786185.19140625</v>
      </c>
      <c r="AA98" s="2">
        <v>3142061065.8571501</v>
      </c>
      <c r="AB98" s="2">
        <v>3578183204.2113099</v>
      </c>
      <c r="AC98" s="2">
        <v>4056819864.0673699</v>
      </c>
      <c r="AD98" s="2">
        <v>4578200020.48452</v>
      </c>
      <c r="AE98" s="2">
        <v>5131133385.2207899</v>
      </c>
      <c r="AF98" s="2">
        <v>5712618749.4647102</v>
      </c>
      <c r="AG98" s="2">
        <v>6325142128.1445904</v>
      </c>
      <c r="AH98" s="1">
        <f>(Table1345[[#This Row],[2050_BUILDINGS]]/Table1345[[#This Row],[2020_BUILDINGS]])-1</f>
        <v>0.95421710015421657</v>
      </c>
      <c r="AI98" s="1">
        <f>(Table1345[[#This Row],[2050_DWELLINGS]]/Table1345[[#This Row],[2020_DWELLINGS]])-1</f>
        <v>0.96109800830631409</v>
      </c>
      <c r="AJ98" s="1">
        <f>(Table1345[[#This Row],[2050_OCCUPANTS]]/Table1345[[#This Row],[2020_OCCUPANTS]])-1</f>
        <v>0.94318181818182301</v>
      </c>
      <c r="AK98" s="1">
        <f>(Table1345[[#This Row],[2050_TOTAL_REPL_COST_USD]]/Table1345[[#This Row],[2020_TOTAL_REPL_COST_USD]])-1</f>
        <v>1.0130551238726802</v>
      </c>
      <c r="AL98"/>
      <c r="AM98"/>
    </row>
    <row r="99" spans="1:39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354632.85004805098</v>
      </c>
      <c r="G99" s="2">
        <v>401997.24942440499</v>
      </c>
      <c r="H99" s="2">
        <v>453512.94494661299</v>
      </c>
      <c r="I99" s="2">
        <v>509184.018160393</v>
      </c>
      <c r="J99" s="2">
        <v>567679.84476118896</v>
      </c>
      <c r="K99" s="2">
        <v>628946.92734618497</v>
      </c>
      <c r="L99" s="2">
        <v>693029.57984033006</v>
      </c>
      <c r="M99" s="2">
        <v>371411.44520174601</v>
      </c>
      <c r="N99" s="2">
        <v>421244.47831734002</v>
      </c>
      <c r="O99" s="2">
        <v>475504.48019725003</v>
      </c>
      <c r="P99" s="2">
        <v>534198.39090129104</v>
      </c>
      <c r="Q99" s="2">
        <v>595940.91265189298</v>
      </c>
      <c r="R99" s="2">
        <v>660641.08109361702</v>
      </c>
      <c r="S99" s="2">
        <v>728374.24544731597</v>
      </c>
      <c r="T99" s="2">
        <v>1887510.49999999</v>
      </c>
      <c r="U99" s="2">
        <v>2137748.6344696898</v>
      </c>
      <c r="V99" s="2">
        <v>2409435.7518939399</v>
      </c>
      <c r="W99" s="2">
        <v>2702571.8522727201</v>
      </c>
      <c r="X99" s="2">
        <v>3010007.2746212101</v>
      </c>
      <c r="Y99" s="2">
        <v>3331742.0189393898</v>
      </c>
      <c r="Z99" s="2">
        <v>3667776.0852272701</v>
      </c>
      <c r="AA99" s="2">
        <v>14658602784.2383</v>
      </c>
      <c r="AB99" s="2">
        <v>16693235802.996099</v>
      </c>
      <c r="AC99" s="2">
        <v>18926211078.698002</v>
      </c>
      <c r="AD99" s="2">
        <v>21358596844.700901</v>
      </c>
      <c r="AE99" s="2">
        <v>23938187244.103298</v>
      </c>
      <c r="AF99" s="2">
        <v>26650980789.691101</v>
      </c>
      <c r="AG99" s="2">
        <v>29508575443.625198</v>
      </c>
      <c r="AH99" s="1">
        <f>(Table1345[[#This Row],[2050_BUILDINGS]]/Table1345[[#This Row],[2020_BUILDINGS]])-1</f>
        <v>0.95421710015422434</v>
      </c>
      <c r="AI99" s="1">
        <f>(Table1345[[#This Row],[2050_DWELLINGS]]/Table1345[[#This Row],[2020_DWELLINGS]])-1</f>
        <v>0.96109800830631986</v>
      </c>
      <c r="AJ99" s="1">
        <f>(Table1345[[#This Row],[2050_OCCUPANTS]]/Table1345[[#This Row],[2020_OCCUPANTS]])-1</f>
        <v>0.94318181818182723</v>
      </c>
      <c r="AK99" s="1">
        <f>(Table1345[[#This Row],[2050_TOTAL_REPL_COST_USD]]/Table1345[[#This Row],[2020_TOTAL_REPL_COST_USD]])-1</f>
        <v>1.013055123872677</v>
      </c>
      <c r="AL99"/>
      <c r="AM99"/>
    </row>
    <row r="100" spans="1:39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273642.86092051299</v>
      </c>
      <c r="G100" s="2">
        <v>310190.32049559598</v>
      </c>
      <c r="H100" s="2">
        <v>349941.01562464802</v>
      </c>
      <c r="I100" s="2">
        <v>392898.09572219098</v>
      </c>
      <c r="J100" s="2">
        <v>438034.82048072101</v>
      </c>
      <c r="K100" s="2">
        <v>485309.91007419798</v>
      </c>
      <c r="L100" s="2">
        <v>534757.55814599094</v>
      </c>
      <c r="M100" s="2">
        <v>286589.61071952898</v>
      </c>
      <c r="N100" s="2">
        <v>325041.92484736699</v>
      </c>
      <c r="O100" s="2">
        <v>366910.189859926</v>
      </c>
      <c r="P100" s="2">
        <v>412199.76086692902</v>
      </c>
      <c r="Q100" s="2">
        <v>459841.71025202499</v>
      </c>
      <c r="R100" s="2">
        <v>509765.84782707901</v>
      </c>
      <c r="S100" s="2">
        <v>562030.31478335301</v>
      </c>
      <c r="T100" s="2">
        <v>1456446.5</v>
      </c>
      <c r="U100" s="2">
        <v>1649535.9981060601</v>
      </c>
      <c r="V100" s="2">
        <v>1859176.0246212101</v>
      </c>
      <c r="W100" s="2">
        <v>2085366.5795454499</v>
      </c>
      <c r="X100" s="2">
        <v>2322590.8200757499</v>
      </c>
      <c r="Y100" s="2">
        <v>2570848.7462121202</v>
      </c>
      <c r="Z100" s="2">
        <v>2830140.3579545398</v>
      </c>
      <c r="AA100" s="2">
        <v>11310914943.251499</v>
      </c>
      <c r="AB100" s="2">
        <v>12880884561.4095</v>
      </c>
      <c r="AC100" s="2">
        <v>14603899625.3694</v>
      </c>
      <c r="AD100" s="2">
        <v>16480784408.550699</v>
      </c>
      <c r="AE100" s="2">
        <v>18471255671.435398</v>
      </c>
      <c r="AF100" s="2">
        <v>20564509544.562901</v>
      </c>
      <c r="AG100" s="2">
        <v>22769495282.200401</v>
      </c>
      <c r="AH100" s="1">
        <f>(Table1345[[#This Row],[2050_BUILDINGS]]/Table1345[[#This Row],[2020_BUILDINGS]])-1</f>
        <v>0.95421710015422545</v>
      </c>
      <c r="AI100" s="1">
        <f>(Table1345[[#This Row],[2050_DWELLINGS]]/Table1345[[#This Row],[2020_DWELLINGS]])-1</f>
        <v>0.96109800830632408</v>
      </c>
      <c r="AJ100" s="1">
        <f>(Table1345[[#This Row],[2050_OCCUPANTS]]/Table1345[[#This Row],[2020_OCCUPANTS]])-1</f>
        <v>0.94318181818181435</v>
      </c>
      <c r="AK100" s="1">
        <f>(Table1345[[#This Row],[2050_TOTAL_REPL_COST_USD]]/Table1345[[#This Row],[2020_TOTAL_REPL_COST_USD]])-1</f>
        <v>1.0130551238726717</v>
      </c>
      <c r="AL100"/>
      <c r="AM100"/>
    </row>
    <row r="101" spans="1:39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534604.73229266098</v>
      </c>
      <c r="G101" s="2">
        <v>606005.99149740697</v>
      </c>
      <c r="H101" s="2">
        <v>683665.27943361597</v>
      </c>
      <c r="I101" s="2">
        <v>767588.74898209504</v>
      </c>
      <c r="J101" s="2">
        <v>855770.50009713997</v>
      </c>
      <c r="K101" s="2">
        <v>948129.88609103905</v>
      </c>
      <c r="L101" s="2">
        <v>1044733.70966969</v>
      </c>
      <c r="M101" s="2">
        <v>559898.26155587705</v>
      </c>
      <c r="N101" s="2">
        <v>635020.95626530296</v>
      </c>
      <c r="O101" s="2">
        <v>716817.25284436496</v>
      </c>
      <c r="P101" s="2">
        <v>805297.61334929895</v>
      </c>
      <c r="Q101" s="2">
        <v>898373.71813508403</v>
      </c>
      <c r="R101" s="2">
        <v>995908.43953608</v>
      </c>
      <c r="S101" s="2">
        <v>1098015.3655914001</v>
      </c>
      <c r="T101" s="2">
        <v>2845399.2499999902</v>
      </c>
      <c r="U101" s="2">
        <v>3222630.2111742399</v>
      </c>
      <c r="V101" s="2">
        <v>3632195.2547348398</v>
      </c>
      <c r="W101" s="2">
        <v>4074094.38068181</v>
      </c>
      <c r="X101" s="2">
        <v>4537549.56155302</v>
      </c>
      <c r="Y101" s="2">
        <v>5022560.7973484797</v>
      </c>
      <c r="Z101" s="2">
        <v>5529128.0880681798</v>
      </c>
      <c r="AA101" s="2">
        <v>22097666406.793201</v>
      </c>
      <c r="AB101" s="2">
        <v>25164851074.427502</v>
      </c>
      <c r="AC101" s="2">
        <v>28531034295.527901</v>
      </c>
      <c r="AD101" s="2">
        <v>32197826418.959999</v>
      </c>
      <c r="AE101" s="2">
        <v>36086527746.855598</v>
      </c>
      <c r="AF101" s="2">
        <v>40176031206.5821</v>
      </c>
      <c r="AG101" s="2">
        <v>44483820585.824303</v>
      </c>
      <c r="AH101" s="1">
        <f>(Table1345[[#This Row],[2050_BUILDINGS]]/Table1345[[#This Row],[2020_BUILDINGS]])-1</f>
        <v>0.95421710015422545</v>
      </c>
      <c r="AI101" s="1">
        <f>(Table1345[[#This Row],[2050_DWELLINGS]]/Table1345[[#This Row],[2020_DWELLINGS]])-1</f>
        <v>0.96109800830631742</v>
      </c>
      <c r="AJ101" s="1">
        <f>(Table1345[[#This Row],[2050_OCCUPANTS]]/Table1345[[#This Row],[2020_OCCUPANTS]])-1</f>
        <v>0.94318181818182412</v>
      </c>
      <c r="AK101" s="1">
        <f>(Table1345[[#This Row],[2050_TOTAL_REPL_COST_USD]]/Table1345[[#This Row],[2020_TOTAL_REPL_COST_USD]])-1</f>
        <v>1.0130551238726824</v>
      </c>
      <c r="AL101"/>
      <c r="AM101"/>
    </row>
    <row r="102" spans="1:39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509399.16654974403</v>
      </c>
      <c r="G102" s="2">
        <v>577433.99627060897</v>
      </c>
      <c r="H102" s="2">
        <v>651431.80092882703</v>
      </c>
      <c r="I102" s="2">
        <v>731398.44330893003</v>
      </c>
      <c r="J102" s="2">
        <v>815422.59762245801</v>
      </c>
      <c r="K102" s="2">
        <v>903427.41951502301</v>
      </c>
      <c r="L102" s="2">
        <v>995476.56207581901</v>
      </c>
      <c r="M102" s="2">
        <v>533500.15546267095</v>
      </c>
      <c r="N102" s="2">
        <v>605080.96229511697</v>
      </c>
      <c r="O102" s="2">
        <v>683020.72374380496</v>
      </c>
      <c r="P102" s="2">
        <v>767329.40859951696</v>
      </c>
      <c r="Q102" s="2">
        <v>856017.15739711002</v>
      </c>
      <c r="R102" s="2">
        <v>948953.30777171894</v>
      </c>
      <c r="S102" s="2">
        <v>1046246.09230895</v>
      </c>
      <c r="T102" s="2">
        <v>2711244.25</v>
      </c>
      <c r="U102" s="2">
        <v>3070689.51041666</v>
      </c>
      <c r="V102" s="2">
        <v>3460944.3645833302</v>
      </c>
      <c r="W102" s="2">
        <v>3882008.8124999902</v>
      </c>
      <c r="X102" s="2">
        <v>4323612.9895833302</v>
      </c>
      <c r="Y102" s="2">
        <v>4785756.8958333302</v>
      </c>
      <c r="Z102" s="2">
        <v>5268440.5312499898</v>
      </c>
      <c r="AA102" s="2">
        <v>21055804728.927299</v>
      </c>
      <c r="AB102" s="2">
        <v>23978377648.636799</v>
      </c>
      <c r="AC102" s="2">
        <v>27185851925.807098</v>
      </c>
      <c r="AD102" s="2">
        <v>30679761984.510101</v>
      </c>
      <c r="AE102" s="2">
        <v>34385118663.445099</v>
      </c>
      <c r="AF102" s="2">
        <v>38281810047.101997</v>
      </c>
      <c r="AG102" s="2">
        <v>42386495596.829803</v>
      </c>
      <c r="AH102" s="1">
        <f>(Table1345[[#This Row],[2050_BUILDINGS]]/Table1345[[#This Row],[2020_BUILDINGS]])-1</f>
        <v>0.95421710015422323</v>
      </c>
      <c r="AI102" s="1">
        <f>(Table1345[[#This Row],[2050_DWELLINGS]]/Table1345[[#This Row],[2020_DWELLINGS]])-1</f>
        <v>0.96109800830630854</v>
      </c>
      <c r="AJ102" s="1">
        <f>(Table1345[[#This Row],[2050_OCCUPANTS]]/Table1345[[#This Row],[2020_OCCUPANTS]])-1</f>
        <v>0.94318181818181435</v>
      </c>
      <c r="AK102" s="1">
        <f>(Table1345[[#This Row],[2050_TOTAL_REPL_COST_USD]]/Table1345[[#This Row],[2020_TOTAL_REPL_COST_USD]])-1</f>
        <v>1.0130551238726846</v>
      </c>
      <c r="AL102"/>
      <c r="AM102"/>
    </row>
    <row r="103" spans="1:39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368600.02237744501</v>
      </c>
      <c r="G103" s="2">
        <v>417829.862951021</v>
      </c>
      <c r="H103" s="2">
        <v>471374.49797200901</v>
      </c>
      <c r="I103" s="2">
        <v>529238.16973731504</v>
      </c>
      <c r="J103" s="2">
        <v>590037.84746350104</v>
      </c>
      <c r="K103" s="2">
        <v>653717.92675894895</v>
      </c>
      <c r="L103" s="2">
        <v>720324.46684723301</v>
      </c>
      <c r="M103" s="2">
        <v>386039.44049191498</v>
      </c>
      <c r="N103" s="2">
        <v>437835.14164891402</v>
      </c>
      <c r="O103" s="2">
        <v>494232.16720485198</v>
      </c>
      <c r="P103" s="2">
        <v>555237.73055296903</v>
      </c>
      <c r="Q103" s="2">
        <v>619411.97412862198</v>
      </c>
      <c r="R103" s="2">
        <v>686660.35095612798</v>
      </c>
      <c r="S103" s="2">
        <v>757061.17787638004</v>
      </c>
      <c r="T103" s="2">
        <v>1961849.87499999</v>
      </c>
      <c r="U103" s="2">
        <v>2221943.6084280298</v>
      </c>
      <c r="V103" s="2">
        <v>2504331.0904355999</v>
      </c>
      <c r="W103" s="2">
        <v>2809012.3210227201</v>
      </c>
      <c r="X103" s="2">
        <v>3128556.0506628701</v>
      </c>
      <c r="Y103" s="2">
        <v>3462962.2793560498</v>
      </c>
      <c r="Z103" s="2">
        <v>3812231.0071022701</v>
      </c>
      <c r="AA103" s="2">
        <v>15235930099.4259</v>
      </c>
      <c r="AB103" s="2">
        <v>17350696895.966099</v>
      </c>
      <c r="AC103" s="2">
        <v>19671617635.487202</v>
      </c>
      <c r="AD103" s="2">
        <v>22199802623.5891</v>
      </c>
      <c r="AE103" s="2">
        <v>24880989881.948101</v>
      </c>
      <c r="AF103" s="2">
        <v>27700626476.4529</v>
      </c>
      <c r="AG103" s="2">
        <v>30670767153.615398</v>
      </c>
      <c r="AH103" s="1">
        <f>(Table1345[[#This Row],[2050_BUILDINGS]]/Table1345[[#This Row],[2020_BUILDINGS]])-1</f>
        <v>0.95421710015422501</v>
      </c>
      <c r="AI103" s="1">
        <f>(Table1345[[#This Row],[2050_DWELLINGS]]/Table1345[[#This Row],[2020_DWELLINGS]])-1</f>
        <v>0.96109800830631853</v>
      </c>
      <c r="AJ103" s="1">
        <f>(Table1345[[#This Row],[2050_OCCUPANTS]]/Table1345[[#This Row],[2020_OCCUPANTS]])-1</f>
        <v>0.94318181818182678</v>
      </c>
      <c r="AK103" s="1">
        <f>(Table1345[[#This Row],[2050_TOTAL_REPL_COST_USD]]/Table1345[[#This Row],[2020_TOTAL_REPL_COST_USD]])-1</f>
        <v>1.0130551238726868</v>
      </c>
      <c r="AL103"/>
      <c r="AM103"/>
    </row>
    <row r="104" spans="1:39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795268.46764862305</v>
      </c>
      <c r="G104" s="2">
        <v>904216.00413201004</v>
      </c>
      <c r="H104" s="2">
        <v>1022853.66676097</v>
      </c>
      <c r="I104" s="2">
        <v>1145452.3755306399</v>
      </c>
      <c r="J104" s="2">
        <v>1277772.6869395</v>
      </c>
      <c r="K104" s="2">
        <v>1413890.3667222699</v>
      </c>
      <c r="L104" s="2">
        <v>1553779.78401986</v>
      </c>
      <c r="M104" s="2">
        <v>873417.50717642298</v>
      </c>
      <c r="N104" s="2">
        <v>995151.66339728702</v>
      </c>
      <c r="O104" s="2">
        <v>1127893.59371941</v>
      </c>
      <c r="P104" s="2">
        <v>1265496.40078174</v>
      </c>
      <c r="Q104" s="2">
        <v>1414158.2921623399</v>
      </c>
      <c r="R104" s="2">
        <v>1567414.2471547001</v>
      </c>
      <c r="S104" s="2">
        <v>1725222.4845821001</v>
      </c>
      <c r="T104" s="2">
        <v>4254752.5</v>
      </c>
      <c r="U104" s="2">
        <v>4816700.94339622</v>
      </c>
      <c r="V104" s="2">
        <v>5426816.3962264098</v>
      </c>
      <c r="W104" s="2">
        <v>6052987.5188679202</v>
      </c>
      <c r="X104" s="2">
        <v>6727325.6509434003</v>
      </c>
      <c r="Y104" s="2">
        <v>7417719.4528301796</v>
      </c>
      <c r="Z104" s="2">
        <v>8124168.9245282896</v>
      </c>
      <c r="AA104" s="2">
        <v>51633628571.676598</v>
      </c>
      <c r="AB104" s="2">
        <v>59355900999.317802</v>
      </c>
      <c r="AC104" s="2">
        <v>67821254667.9515</v>
      </c>
      <c r="AD104" s="2">
        <v>76702985849.620804</v>
      </c>
      <c r="AE104" s="2">
        <v>86335061670.041107</v>
      </c>
      <c r="AF104" s="2">
        <v>96345745335.152893</v>
      </c>
      <c r="AG104" s="2">
        <v>106729122363.924</v>
      </c>
      <c r="AH104" s="1">
        <f>(Table1345[[#This Row],[2050_BUILDINGS]]/Table1345[[#This Row],[2020_BUILDINGS]])-1</f>
        <v>0.95378019779148748</v>
      </c>
      <c r="AI104" s="1">
        <f>(Table1345[[#This Row],[2050_DWELLINGS]]/Table1345[[#This Row],[2020_DWELLINGS]])-1</f>
        <v>0.97525521346530519</v>
      </c>
      <c r="AJ104" s="1">
        <f>(Table1345[[#This Row],[2050_OCCUPANTS]]/Table1345[[#This Row],[2020_OCCUPANTS]])-1</f>
        <v>0.90943396226414808</v>
      </c>
      <c r="AK104" s="1">
        <f>(Table1345[[#This Row],[2050_TOTAL_REPL_COST_USD]]/Table1345[[#This Row],[2020_TOTAL_REPL_COST_USD]])-1</f>
        <v>1.0670467158000552</v>
      </c>
      <c r="AL104"/>
      <c r="AM104"/>
    </row>
    <row r="105" spans="1:39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416484.502863425</v>
      </c>
      <c r="G105" s="2">
        <v>473772.42940268101</v>
      </c>
      <c r="H105" s="2">
        <v>536175.81095207599</v>
      </c>
      <c r="I105" s="2">
        <v>600710.48173859494</v>
      </c>
      <c r="J105" s="2">
        <v>670378.95670258603</v>
      </c>
      <c r="K105" s="2">
        <v>742083.30523356597</v>
      </c>
      <c r="L105" s="2">
        <v>815808.58586670703</v>
      </c>
      <c r="M105" s="2">
        <v>455228.693892157</v>
      </c>
      <c r="N105" s="2">
        <v>518677.02242136101</v>
      </c>
      <c r="O105" s="2">
        <v>587862.64678629604</v>
      </c>
      <c r="P105" s="2">
        <v>659581.77952658501</v>
      </c>
      <c r="Q105" s="2">
        <v>737064.95119268599</v>
      </c>
      <c r="R105" s="2">
        <v>816942.56716572295</v>
      </c>
      <c r="S105" s="2">
        <v>899192.85092948703</v>
      </c>
      <c r="T105" s="2">
        <v>2217593.9999999902</v>
      </c>
      <c r="U105" s="2">
        <v>2510483.7735849</v>
      </c>
      <c r="V105" s="2">
        <v>2828478.3849056498</v>
      </c>
      <c r="W105" s="2">
        <v>3154841.2754716901</v>
      </c>
      <c r="X105" s="2">
        <v>3506309.0037735798</v>
      </c>
      <c r="Y105" s="2">
        <v>3866145.0113207502</v>
      </c>
      <c r="Z105" s="2">
        <v>4234349.2981131999</v>
      </c>
      <c r="AA105" s="2">
        <v>26079886171.609798</v>
      </c>
      <c r="AB105" s="2">
        <v>29956364891.3302</v>
      </c>
      <c r="AC105" s="2">
        <v>34203954641.113602</v>
      </c>
      <c r="AD105" s="2">
        <v>38655964370.584396</v>
      </c>
      <c r="AE105" s="2">
        <v>43482560714.213097</v>
      </c>
      <c r="AF105" s="2">
        <v>48495504000.236504</v>
      </c>
      <c r="AG105" s="2">
        <v>53691964110.177696</v>
      </c>
      <c r="AH105" s="1">
        <f>(Table1345[[#This Row],[2050_BUILDINGS]]/Table1345[[#This Row],[2020_BUILDINGS]])-1</f>
        <v>0.95879697865788227</v>
      </c>
      <c r="AI105" s="1">
        <f>(Table1345[[#This Row],[2050_DWELLINGS]]/Table1345[[#This Row],[2020_DWELLINGS]])-1</f>
        <v>0.97525521346531052</v>
      </c>
      <c r="AJ105" s="1">
        <f>(Table1345[[#This Row],[2050_OCCUPANTS]]/Table1345[[#This Row],[2020_OCCUPANTS]])-1</f>
        <v>0.90943396226415585</v>
      </c>
      <c r="AK105" s="1">
        <f>(Table1345[[#This Row],[2050_TOTAL_REPL_COST_USD]]/Table1345[[#This Row],[2020_TOTAL_REPL_COST_USD]])-1</f>
        <v>1.0587499407350185</v>
      </c>
      <c r="AL105"/>
      <c r="AM105"/>
    </row>
    <row r="106" spans="1:39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177107.846779844</v>
      </c>
      <c r="G106" s="2">
        <v>201423.45983867199</v>
      </c>
      <c r="H106" s="2">
        <v>227906.35339845301</v>
      </c>
      <c r="I106" s="2">
        <v>255284.33279415601</v>
      </c>
      <c r="J106" s="2">
        <v>284837.02725929301</v>
      </c>
      <c r="K106" s="2">
        <v>315246.14780425699</v>
      </c>
      <c r="L106" s="2">
        <v>346505.640566141</v>
      </c>
      <c r="M106" s="2">
        <v>190673.71943568601</v>
      </c>
      <c r="N106" s="2">
        <v>217249.216444024</v>
      </c>
      <c r="O106" s="2">
        <v>246227.79469741401</v>
      </c>
      <c r="P106" s="2">
        <v>276267.53950649698</v>
      </c>
      <c r="Q106" s="2">
        <v>308721.56697329198</v>
      </c>
      <c r="R106" s="2">
        <v>342178.51364994899</v>
      </c>
      <c r="S106" s="2">
        <v>376629.25838616001</v>
      </c>
      <c r="T106" s="2">
        <v>928844.99999999895</v>
      </c>
      <c r="U106" s="2">
        <v>1051522.64150943</v>
      </c>
      <c r="V106" s="2">
        <v>1184715.5094339601</v>
      </c>
      <c r="W106" s="2">
        <v>1321413.4528301801</v>
      </c>
      <c r="X106" s="2">
        <v>1468626.6226415001</v>
      </c>
      <c r="Y106" s="2">
        <v>1619344.86792452</v>
      </c>
      <c r="Z106" s="2">
        <v>1773568.1886792399</v>
      </c>
      <c r="AA106" s="2">
        <v>9777087836.1298103</v>
      </c>
      <c r="AB106" s="2">
        <v>11255597054.819</v>
      </c>
      <c r="AC106" s="2">
        <v>12877667881.7834</v>
      </c>
      <c r="AD106" s="2">
        <v>14582571642.525101</v>
      </c>
      <c r="AE106" s="2">
        <v>16432543184.089399</v>
      </c>
      <c r="AF106" s="2">
        <v>18357515562.1842</v>
      </c>
      <c r="AG106" s="2">
        <v>20356262322.020699</v>
      </c>
      <c r="AH106" s="1">
        <f>(Table1345[[#This Row],[2050_BUILDINGS]]/Table1345[[#This Row],[2020_BUILDINGS]])-1</f>
        <v>0.95646690345046625</v>
      </c>
      <c r="AI106" s="1">
        <f>(Table1345[[#This Row],[2050_DWELLINGS]]/Table1345[[#This Row],[2020_DWELLINGS]])-1</f>
        <v>0.97525521346530697</v>
      </c>
      <c r="AJ106" s="1">
        <f>(Table1345[[#This Row],[2050_OCCUPANTS]]/Table1345[[#This Row],[2020_OCCUPANTS]])-1</f>
        <v>0.90943396226414741</v>
      </c>
      <c r="AK106" s="1">
        <f>(Table1345[[#This Row],[2050_TOTAL_REPL_COST_USD]]/Table1345[[#This Row],[2020_TOTAL_REPL_COST_USD]])-1</f>
        <v>1.0820373779191268</v>
      </c>
      <c r="AL106"/>
      <c r="AM106"/>
    </row>
    <row r="107" spans="1:39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196371.949159879</v>
      </c>
      <c r="G107" s="2">
        <v>223409.02054003399</v>
      </c>
      <c r="H107" s="2">
        <v>252862.568595641</v>
      </c>
      <c r="I107" s="2">
        <v>283327.36849112</v>
      </c>
      <c r="J107" s="2">
        <v>316217.50491833402</v>
      </c>
      <c r="K107" s="2">
        <v>350072.82193275</v>
      </c>
      <c r="L107" s="2">
        <v>384886.10507996602</v>
      </c>
      <c r="M107" s="2">
        <v>210254.02307327499</v>
      </c>
      <c r="N107" s="2">
        <v>239558.56057174</v>
      </c>
      <c r="O107" s="2">
        <v>271512.95197266899</v>
      </c>
      <c r="P107" s="2">
        <v>304637.48123080202</v>
      </c>
      <c r="Q107" s="2">
        <v>340424.216078264</v>
      </c>
      <c r="R107" s="2">
        <v>377316.86001123098</v>
      </c>
      <c r="S107" s="2">
        <v>415305.35522754199</v>
      </c>
      <c r="T107" s="2">
        <v>1024228.18749999</v>
      </c>
      <c r="U107" s="2">
        <v>1159503.60849056</v>
      </c>
      <c r="V107" s="2">
        <v>1306374.0655660301</v>
      </c>
      <c r="W107" s="2">
        <v>1457109.53466981</v>
      </c>
      <c r="X107" s="2">
        <v>1619440.03985849</v>
      </c>
      <c r="Y107" s="2">
        <v>1785635.55707547</v>
      </c>
      <c r="Z107" s="2">
        <v>1955696.0863207499</v>
      </c>
      <c r="AA107" s="2">
        <v>10633763771.9716</v>
      </c>
      <c r="AB107" s="2">
        <v>12239705566.0306</v>
      </c>
      <c r="AC107" s="2">
        <v>14001416390.310301</v>
      </c>
      <c r="AD107" s="2">
        <v>15852698876.0471</v>
      </c>
      <c r="AE107" s="2">
        <v>17861371514.988098</v>
      </c>
      <c r="AF107" s="2">
        <v>19951185975.871899</v>
      </c>
      <c r="AG107" s="2">
        <v>22120822201.411999</v>
      </c>
      <c r="AH107" s="1">
        <f>(Table1345[[#This Row],[2050_BUILDINGS]]/Table1345[[#This Row],[2020_BUILDINGS]])-1</f>
        <v>0.95998515432876586</v>
      </c>
      <c r="AI107" s="1">
        <f>(Table1345[[#This Row],[2050_DWELLINGS]]/Table1345[[#This Row],[2020_DWELLINGS]])-1</f>
        <v>0.97525521346530986</v>
      </c>
      <c r="AJ107" s="1">
        <f>(Table1345[[#This Row],[2050_OCCUPANTS]]/Table1345[[#This Row],[2020_OCCUPANTS]])-1</f>
        <v>0.90943396226416495</v>
      </c>
      <c r="AK107" s="1">
        <f>(Table1345[[#This Row],[2050_TOTAL_REPL_COST_USD]]/Table1345[[#This Row],[2020_TOTAL_REPL_COST_USD]])-1</f>
        <v>1.0802438981875739</v>
      </c>
      <c r="AL107"/>
      <c r="AM107"/>
    </row>
    <row r="108" spans="1:39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341990.41902840103</v>
      </c>
      <c r="G108" s="2">
        <v>388903.85280517797</v>
      </c>
      <c r="H108" s="2">
        <v>439995.33469815302</v>
      </c>
      <c r="I108" s="2">
        <v>492805.54596814199</v>
      </c>
      <c r="J108" s="2">
        <v>549807.84468199802</v>
      </c>
      <c r="K108" s="2">
        <v>608455.86826899205</v>
      </c>
      <c r="L108" s="2">
        <v>668738.18470516498</v>
      </c>
      <c r="M108" s="2">
        <v>375068.01255085802</v>
      </c>
      <c r="N108" s="2">
        <v>427343.80008449702</v>
      </c>
      <c r="O108" s="2">
        <v>484346.60982784198</v>
      </c>
      <c r="P108" s="2">
        <v>543436.80545848899</v>
      </c>
      <c r="Q108" s="2">
        <v>607276.05722987803</v>
      </c>
      <c r="R108" s="2">
        <v>673088.11844718899</v>
      </c>
      <c r="S108" s="2">
        <v>740855.04719515401</v>
      </c>
      <c r="T108" s="2">
        <v>1827100.5</v>
      </c>
      <c r="U108" s="2">
        <v>2068415.6603773499</v>
      </c>
      <c r="V108" s="2">
        <v>2330414.9773584902</v>
      </c>
      <c r="W108" s="2">
        <v>2599309.0132075399</v>
      </c>
      <c r="X108" s="2">
        <v>2888887.2056603702</v>
      </c>
      <c r="Y108" s="2">
        <v>3185360.1169811301</v>
      </c>
      <c r="Z108" s="2">
        <v>3488727.7471698099</v>
      </c>
      <c r="AA108" s="2">
        <v>22084391008.593399</v>
      </c>
      <c r="AB108" s="2">
        <v>25364181912.282299</v>
      </c>
      <c r="AC108" s="2">
        <v>28957736557.8521</v>
      </c>
      <c r="AD108" s="2">
        <v>32723705769.542999</v>
      </c>
      <c r="AE108" s="2">
        <v>36806359288.411903</v>
      </c>
      <c r="AF108" s="2">
        <v>41046240433.857201</v>
      </c>
      <c r="AG108" s="2">
        <v>45440971031.2798</v>
      </c>
      <c r="AH108" s="1">
        <f>(Table1345[[#This Row],[2050_BUILDINGS]]/Table1345[[#This Row],[2020_BUILDINGS]])-1</f>
        <v>0.95542958953370194</v>
      </c>
      <c r="AI108" s="1">
        <f>(Table1345[[#This Row],[2050_DWELLINGS]]/Table1345[[#This Row],[2020_DWELLINGS]])-1</f>
        <v>0.9752552134653083</v>
      </c>
      <c r="AJ108" s="1">
        <f>(Table1345[[#This Row],[2050_OCCUPANTS]]/Table1345[[#This Row],[2020_OCCUPANTS]])-1</f>
        <v>0.90943396226415008</v>
      </c>
      <c r="AK108" s="1">
        <f>(Table1345[[#This Row],[2050_TOTAL_REPL_COST_USD]]/Table1345[[#This Row],[2020_TOTAL_REPL_COST_USD]])-1</f>
        <v>1.0576058001145685</v>
      </c>
      <c r="AL108"/>
      <c r="AM108"/>
    </row>
    <row r="109" spans="1:39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379786.48167766002</v>
      </c>
      <c r="G109" s="2">
        <v>431921.05787706398</v>
      </c>
      <c r="H109" s="2">
        <v>488701.81873329898</v>
      </c>
      <c r="I109" s="2">
        <v>547400.184185697</v>
      </c>
      <c r="J109" s="2">
        <v>610760.617837928</v>
      </c>
      <c r="K109" s="2">
        <v>675956.06166271504</v>
      </c>
      <c r="L109" s="2">
        <v>742973.58191790199</v>
      </c>
      <c r="M109" s="2">
        <v>416779.357715633</v>
      </c>
      <c r="N109" s="2">
        <v>474868.73996972397</v>
      </c>
      <c r="O109" s="2">
        <v>538210.83697032195</v>
      </c>
      <c r="P109" s="2">
        <v>603872.45821799699</v>
      </c>
      <c r="Q109" s="2">
        <v>674811.27853853197</v>
      </c>
      <c r="R109" s="2">
        <v>747942.30460909999</v>
      </c>
      <c r="S109" s="2">
        <v>823245.59919252805</v>
      </c>
      <c r="T109" s="2">
        <v>2030292.5</v>
      </c>
      <c r="U109" s="2">
        <v>2298444.3396226401</v>
      </c>
      <c r="V109" s="2">
        <v>2589580.6226415001</v>
      </c>
      <c r="W109" s="2">
        <v>2888378.3867924502</v>
      </c>
      <c r="X109" s="2">
        <v>3210160.5943396199</v>
      </c>
      <c r="Y109" s="2">
        <v>3539604.28301886</v>
      </c>
      <c r="Z109" s="2">
        <v>3876709.4528301801</v>
      </c>
      <c r="AA109" s="2">
        <v>24060205542.957901</v>
      </c>
      <c r="AB109" s="2">
        <v>27654063136.873501</v>
      </c>
      <c r="AC109" s="2">
        <v>31593380019.083199</v>
      </c>
      <c r="AD109" s="2">
        <v>35725600700.565804</v>
      </c>
      <c r="AE109" s="2">
        <v>40206628557.910103</v>
      </c>
      <c r="AF109" s="2">
        <v>44863151199.1763</v>
      </c>
      <c r="AG109" s="2">
        <v>49692442487.3452</v>
      </c>
      <c r="AH109" s="1">
        <f>(Table1345[[#This Row],[2050_BUILDINGS]]/Table1345[[#This Row],[2020_BUILDINGS]])-1</f>
        <v>0.95629285865022817</v>
      </c>
      <c r="AI109" s="1">
        <f>(Table1345[[#This Row],[2050_DWELLINGS]]/Table1345[[#This Row],[2020_DWELLINGS]])-1</f>
        <v>0.97525521346531141</v>
      </c>
      <c r="AJ109" s="1">
        <f>(Table1345[[#This Row],[2050_OCCUPANTS]]/Table1345[[#This Row],[2020_OCCUPANTS]])-1</f>
        <v>0.90943396226414674</v>
      </c>
      <c r="AK109" s="1">
        <f>(Table1345[[#This Row],[2050_TOTAL_REPL_COST_USD]]/Table1345[[#This Row],[2020_TOTAL_REPL_COST_USD]])-1</f>
        <v>1.0653374053111326</v>
      </c>
      <c r="AL109"/>
      <c r="AM109"/>
    </row>
    <row r="110" spans="1:39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571034.57082898903</v>
      </c>
      <c r="G110" s="2">
        <v>649870.27074580395</v>
      </c>
      <c r="H110" s="2">
        <v>735770.47947242996</v>
      </c>
      <c r="I110" s="2">
        <v>824663.83961152704</v>
      </c>
      <c r="J110" s="2">
        <v>920649.193936678</v>
      </c>
      <c r="K110" s="2">
        <v>1019484.7757178399</v>
      </c>
      <c r="L110" s="2">
        <v>1121148.2040057899</v>
      </c>
      <c r="M110" s="2">
        <v>605276.02666060801</v>
      </c>
      <c r="N110" s="2">
        <v>689637.47554482799</v>
      </c>
      <c r="O110" s="2">
        <v>781627.28282081999</v>
      </c>
      <c r="P110" s="2">
        <v>876985.66484511003</v>
      </c>
      <c r="Q110" s="2">
        <v>980007.96310610196</v>
      </c>
      <c r="R110" s="2">
        <v>1086213.9353217599</v>
      </c>
      <c r="S110" s="2">
        <v>1195574.62724693</v>
      </c>
      <c r="T110" s="2">
        <v>2948532.2499999902</v>
      </c>
      <c r="U110" s="2">
        <v>3337961.0377358398</v>
      </c>
      <c r="V110" s="2">
        <v>3760769.4358490501</v>
      </c>
      <c r="W110" s="2">
        <v>4194704.3707547104</v>
      </c>
      <c r="X110" s="2">
        <v>4662018.9160377299</v>
      </c>
      <c r="Y110" s="2">
        <v>5140459.9981132001</v>
      </c>
      <c r="Z110" s="2">
        <v>5630027.6169811301</v>
      </c>
      <c r="AA110" s="2">
        <v>27652954999.056801</v>
      </c>
      <c r="AB110" s="2">
        <v>31766031999.452499</v>
      </c>
      <c r="AC110" s="2">
        <v>36273092617.773102</v>
      </c>
      <c r="AD110" s="2">
        <v>40997585370.592201</v>
      </c>
      <c r="AE110" s="2">
        <v>46119769326.940102</v>
      </c>
      <c r="AF110" s="2">
        <v>51440105972.6465</v>
      </c>
      <c r="AG110" s="2">
        <v>56955576273.719597</v>
      </c>
      <c r="AH110" s="1">
        <f>(Table1345[[#This Row],[2050_BUILDINGS]]/Table1345[[#This Row],[2020_BUILDINGS]])-1</f>
        <v>0.96336309792624886</v>
      </c>
      <c r="AI110" s="1">
        <f>(Table1345[[#This Row],[2050_DWELLINGS]]/Table1345[[#This Row],[2020_DWELLINGS]])-1</f>
        <v>0.97525521346530364</v>
      </c>
      <c r="AJ110" s="1">
        <f>(Table1345[[#This Row],[2050_OCCUPANTS]]/Table1345[[#This Row],[2020_OCCUPANTS]])-1</f>
        <v>0.90943396226415651</v>
      </c>
      <c r="AK110" s="1">
        <f>(Table1345[[#This Row],[2050_TOTAL_REPL_COST_USD]]/Table1345[[#This Row],[2020_TOTAL_REPL_COST_USD]])-1</f>
        <v>1.0596560575772918</v>
      </c>
      <c r="AL110"/>
      <c r="AM110"/>
    </row>
    <row r="111" spans="1:39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262733.89631527598</v>
      </c>
      <c r="G111" s="2">
        <v>298957.65597606602</v>
      </c>
      <c r="H111" s="2">
        <v>338423.25935003499</v>
      </c>
      <c r="I111" s="2">
        <v>379254.07292477001</v>
      </c>
      <c r="J111" s="2">
        <v>423338.98468925699</v>
      </c>
      <c r="K111" s="2">
        <v>468725.38337633898</v>
      </c>
      <c r="L111" s="2">
        <v>515403.29034080799</v>
      </c>
      <c r="M111" s="2">
        <v>283361.02438738802</v>
      </c>
      <c r="N111" s="2">
        <v>322854.983377508</v>
      </c>
      <c r="O111" s="2">
        <v>365920.17161358398</v>
      </c>
      <c r="P111" s="2">
        <v>410562.36397564498</v>
      </c>
      <c r="Q111" s="2">
        <v>458792.43205059698</v>
      </c>
      <c r="R111" s="2">
        <v>508512.94262347399</v>
      </c>
      <c r="S111" s="2">
        <v>559710.34071405896</v>
      </c>
      <c r="T111" s="2">
        <v>1380360.5</v>
      </c>
      <c r="U111" s="2">
        <v>1562672.2641509401</v>
      </c>
      <c r="V111" s="2">
        <v>1760610.75094339</v>
      </c>
      <c r="W111" s="2">
        <v>1963758.1452830101</v>
      </c>
      <c r="X111" s="2">
        <v>2182532.2622641502</v>
      </c>
      <c r="Y111" s="2">
        <v>2406515.2867924501</v>
      </c>
      <c r="Z111" s="2">
        <v>2635707.2188679199</v>
      </c>
      <c r="AA111" s="2">
        <v>15125852941.167101</v>
      </c>
      <c r="AB111" s="2">
        <v>17379510228.384201</v>
      </c>
      <c r="AC111" s="2">
        <v>19849348411.3769</v>
      </c>
      <c r="AD111" s="2">
        <v>22439064499.915001</v>
      </c>
      <c r="AE111" s="2">
        <v>25247020474.890999</v>
      </c>
      <c r="AF111" s="2">
        <v>28164147603.968201</v>
      </c>
      <c r="AG111" s="2">
        <v>31188769280.464401</v>
      </c>
      <c r="AH111" s="1">
        <f>(Table1345[[#This Row],[2050_BUILDINGS]]/Table1345[[#This Row],[2020_BUILDINGS]])-1</f>
        <v>0.96169317156676759</v>
      </c>
      <c r="AI111" s="1">
        <f>(Table1345[[#This Row],[2050_DWELLINGS]]/Table1345[[#This Row],[2020_DWELLINGS]])-1</f>
        <v>0.97525521346530963</v>
      </c>
      <c r="AJ111" s="1">
        <f>(Table1345[[#This Row],[2050_OCCUPANTS]]/Table1345[[#This Row],[2020_OCCUPANTS]])-1</f>
        <v>0.90943396226414763</v>
      </c>
      <c r="AK111" s="1">
        <f>(Table1345[[#This Row],[2050_TOTAL_REPL_COST_USD]]/Table1345[[#This Row],[2020_TOTAL_REPL_COST_USD]])-1</f>
        <v>1.0619511112381539</v>
      </c>
      <c r="AL111"/>
      <c r="AM111"/>
    </row>
    <row r="112" spans="1:39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1032737.1248443</v>
      </c>
      <c r="G112" s="2">
        <v>1174156.6121458299</v>
      </c>
      <c r="H112" s="2">
        <v>1328149.1796121399</v>
      </c>
      <c r="I112" s="2">
        <v>1487270.8478202401</v>
      </c>
      <c r="J112" s="2">
        <v>1659005.9889641299</v>
      </c>
      <c r="K112" s="2">
        <v>1835660.1884405301</v>
      </c>
      <c r="L112" s="2">
        <v>2017200.5549930299</v>
      </c>
      <c r="M112" s="2">
        <v>1118771.2668360199</v>
      </c>
      <c r="N112" s="2">
        <v>1274702.0502854099</v>
      </c>
      <c r="O112" s="2">
        <v>1444732.8274664599</v>
      </c>
      <c r="P112" s="2">
        <v>1620989.96166909</v>
      </c>
      <c r="Q112" s="2">
        <v>1811412.81349374</v>
      </c>
      <c r="R112" s="2">
        <v>2007720.2581100699</v>
      </c>
      <c r="S112" s="2">
        <v>2209858.7774930499</v>
      </c>
      <c r="T112" s="2">
        <v>5449965</v>
      </c>
      <c r="U112" s="2">
        <v>6169771.6981132003</v>
      </c>
      <c r="V112" s="2">
        <v>6951276.1132075395</v>
      </c>
      <c r="W112" s="2">
        <v>7753346.4339622604</v>
      </c>
      <c r="X112" s="2">
        <v>8617114.4716981109</v>
      </c>
      <c r="Y112" s="2">
        <v>9501448.4150943309</v>
      </c>
      <c r="Z112" s="2">
        <v>10406348.264150901</v>
      </c>
      <c r="AA112" s="2">
        <v>58231302877.208199</v>
      </c>
      <c r="AB112" s="2">
        <v>67135673047.752998</v>
      </c>
      <c r="AC112" s="2">
        <v>76912385225.098602</v>
      </c>
      <c r="AD112" s="2">
        <v>87206619961.876999</v>
      </c>
      <c r="AE112" s="2">
        <v>98382960042.959595</v>
      </c>
      <c r="AF112" s="2">
        <v>110026053328.45599</v>
      </c>
      <c r="AG112" s="2">
        <v>122127949672.114</v>
      </c>
      <c r="AH112" s="1">
        <f>(Table1345[[#This Row],[2050_BUILDINGS]]/Table1345[[#This Row],[2020_BUILDINGS]])-1</f>
        <v>0.95325655141636556</v>
      </c>
      <c r="AI112" s="1">
        <f>(Table1345[[#This Row],[2050_DWELLINGS]]/Table1345[[#This Row],[2020_DWELLINGS]])-1</f>
        <v>0.97525521346532074</v>
      </c>
      <c r="AJ112" s="1">
        <f>(Table1345[[#This Row],[2050_OCCUPANTS]]/Table1345[[#This Row],[2020_OCCUPANTS]])-1</f>
        <v>0.90943396226414319</v>
      </c>
      <c r="AK112" s="1">
        <f>(Table1345[[#This Row],[2050_TOTAL_REPL_COST_USD]]/Table1345[[#This Row],[2020_TOTAL_REPL_COST_USD]])-1</f>
        <v>1.0972903513707064</v>
      </c>
      <c r="AL112"/>
      <c r="AM112"/>
    </row>
    <row r="113" spans="1:39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860197.14693348994</v>
      </c>
      <c r="G113" s="2">
        <v>978932.72849528503</v>
      </c>
      <c r="H113" s="2">
        <v>1108306.4422639599</v>
      </c>
      <c r="I113" s="2">
        <v>1242183.7808566799</v>
      </c>
      <c r="J113" s="2">
        <v>1386740.48437282</v>
      </c>
      <c r="K113" s="2">
        <v>1535586.402587</v>
      </c>
      <c r="L113" s="2">
        <v>1688687.96028718</v>
      </c>
      <c r="M113" s="2">
        <v>913635.53970880597</v>
      </c>
      <c r="N113" s="2">
        <v>1040975.15748152</v>
      </c>
      <c r="O113" s="2">
        <v>1179829.42151375</v>
      </c>
      <c r="P113" s="2">
        <v>1323768.3898340201</v>
      </c>
      <c r="Q113" s="2">
        <v>1479275.6772992499</v>
      </c>
      <c r="R113" s="2">
        <v>1639588.5700482</v>
      </c>
      <c r="S113" s="2">
        <v>1804663.363017</v>
      </c>
      <c r="T113" s="2">
        <v>4450670</v>
      </c>
      <c r="U113" s="2">
        <v>5038494.3396226298</v>
      </c>
      <c r="V113" s="2">
        <v>5676703.6226415001</v>
      </c>
      <c r="W113" s="2">
        <v>6331707.8867924502</v>
      </c>
      <c r="X113" s="2">
        <v>7037097.0943396101</v>
      </c>
      <c r="Y113" s="2">
        <v>7759281.28301886</v>
      </c>
      <c r="Z113" s="2">
        <v>8498260.4528301805</v>
      </c>
      <c r="AA113" s="2">
        <v>42382225516.683899</v>
      </c>
      <c r="AB113" s="2">
        <v>48671470785.555397</v>
      </c>
      <c r="AC113" s="2">
        <v>55561980795.101303</v>
      </c>
      <c r="AD113" s="2">
        <v>62782142204.454903</v>
      </c>
      <c r="AE113" s="2">
        <v>70609132894.592102</v>
      </c>
      <c r="AF113" s="2">
        <v>78736839375.969299</v>
      </c>
      <c r="AG113" s="2">
        <v>87160730523.069107</v>
      </c>
      <c r="AH113" s="1">
        <f>(Table1345[[#This Row],[2050_BUILDINGS]]/Table1345[[#This Row],[2020_BUILDINGS]])-1</f>
        <v>0.96314061992320066</v>
      </c>
      <c r="AI113" s="1">
        <f>(Table1345[[#This Row],[2050_DWELLINGS]]/Table1345[[#This Row],[2020_DWELLINGS]])-1</f>
        <v>0.97525521346529764</v>
      </c>
      <c r="AJ113" s="1">
        <f>(Table1345[[#This Row],[2050_OCCUPANTS]]/Table1345[[#This Row],[2020_OCCUPANTS]])-1</f>
        <v>0.90943396226414919</v>
      </c>
      <c r="AK113" s="1">
        <f>(Table1345[[#This Row],[2050_TOTAL_REPL_COST_USD]]/Table1345[[#This Row],[2020_TOTAL_REPL_COST_USD]])-1</f>
        <v>1.0565397276921669</v>
      </c>
      <c r="AL113"/>
      <c r="AM113"/>
    </row>
    <row r="114" spans="1:39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306654.040925298</v>
      </c>
      <c r="G114" s="2">
        <v>354293.91177353798</v>
      </c>
      <c r="H114" s="2">
        <v>406903.958622773</v>
      </c>
      <c r="I114" s="2">
        <v>462453.12878201198</v>
      </c>
      <c r="J114" s="2">
        <v>524123.24270983698</v>
      </c>
      <c r="K114" s="2">
        <v>585281.95907458197</v>
      </c>
      <c r="L114" s="2">
        <v>645958.34034992196</v>
      </c>
      <c r="M114" s="2">
        <v>320765.43534492201</v>
      </c>
      <c r="N114" s="2">
        <v>370766.535833687</v>
      </c>
      <c r="O114" s="2">
        <v>426018.51749903098</v>
      </c>
      <c r="P114" s="2">
        <v>484394.55801210599</v>
      </c>
      <c r="Q114" s="2">
        <v>549247.63432586403</v>
      </c>
      <c r="R114" s="2">
        <v>613618.34748933301</v>
      </c>
      <c r="S114" s="2">
        <v>677534.10996469401</v>
      </c>
      <c r="T114" s="2">
        <v>1653033.25</v>
      </c>
      <c r="U114" s="2">
        <v>1918699.3080357099</v>
      </c>
      <c r="V114" s="2">
        <v>2213883.8169642799</v>
      </c>
      <c r="W114" s="2">
        <v>2527517.3577008899</v>
      </c>
      <c r="X114" s="2">
        <v>2878048.96205357</v>
      </c>
      <c r="Y114" s="2">
        <v>3228580.5664062402</v>
      </c>
      <c r="Z114" s="2">
        <v>3579112.17075893</v>
      </c>
      <c r="AA114" s="2">
        <v>11030540952.426001</v>
      </c>
      <c r="AB114" s="2">
        <v>12788315889.467699</v>
      </c>
      <c r="AC114" s="2">
        <v>14738452288.0361</v>
      </c>
      <c r="AD114" s="2">
        <v>16807289504.525499</v>
      </c>
      <c r="AE114" s="2">
        <v>19115741605.252499</v>
      </c>
      <c r="AF114" s="2">
        <v>21419530075.430901</v>
      </c>
      <c r="AG114" s="2">
        <v>23718919946.9062</v>
      </c>
      <c r="AH114" s="1">
        <f>(Table1345[[#This Row],[2050_BUILDINGS]]/Table1345[[#This Row],[2020_BUILDINGS]])-1</f>
        <v>1.1064726178099824</v>
      </c>
      <c r="AI114" s="1">
        <f>(Table1345[[#This Row],[2050_DWELLINGS]]/Table1345[[#This Row],[2020_DWELLINGS]])-1</f>
        <v>1.1122416423581778</v>
      </c>
      <c r="AJ114" s="1">
        <f>(Table1345[[#This Row],[2050_OCCUPANTS]]/Table1345[[#This Row],[2020_OCCUPANTS]])-1</f>
        <v>1.1651785714285725</v>
      </c>
      <c r="AK114" s="1">
        <f>(Table1345[[#This Row],[2050_TOTAL_REPL_COST_USD]]/Table1345[[#This Row],[2020_TOTAL_REPL_COST_USD]])-1</f>
        <v>1.1502952619644264</v>
      </c>
      <c r="AL114"/>
      <c r="AM114"/>
    </row>
    <row r="115" spans="1:39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1163562.6456112</v>
      </c>
      <c r="G115" s="2">
        <v>1344326.5253027701</v>
      </c>
      <c r="H115" s="2">
        <v>1543949.15252437</v>
      </c>
      <c r="I115" s="2">
        <v>1754723.9370240599</v>
      </c>
      <c r="J115" s="2">
        <v>1988723.9218293601</v>
      </c>
      <c r="K115" s="2">
        <v>2220783.4688055702</v>
      </c>
      <c r="L115" s="2">
        <v>2451012.8520865398</v>
      </c>
      <c r="M115" s="2">
        <v>1217106.6699280399</v>
      </c>
      <c r="N115" s="2">
        <v>1406829.95742371</v>
      </c>
      <c r="O115" s="2">
        <v>1616477.0951813101</v>
      </c>
      <c r="P115" s="2">
        <v>1837978.10633624</v>
      </c>
      <c r="Q115" s="2">
        <v>2084055.4670779</v>
      </c>
      <c r="R115" s="2">
        <v>2328302.5576506001</v>
      </c>
      <c r="S115" s="2">
        <v>2570823.3914139098</v>
      </c>
      <c r="T115" s="2">
        <v>6272240</v>
      </c>
      <c r="U115" s="2">
        <v>7280278.57142857</v>
      </c>
      <c r="V115" s="2">
        <v>8400321.4285714198</v>
      </c>
      <c r="W115" s="2">
        <v>9590366.9642857108</v>
      </c>
      <c r="X115" s="2">
        <v>10920417.8571428</v>
      </c>
      <c r="Y115" s="2">
        <v>12250468.75</v>
      </c>
      <c r="Z115" s="2">
        <v>13580519.642857101</v>
      </c>
      <c r="AA115" s="2">
        <v>41854088647.911301</v>
      </c>
      <c r="AB115" s="2">
        <v>48523758644.634003</v>
      </c>
      <c r="AC115" s="2">
        <v>55923321553.944504</v>
      </c>
      <c r="AD115" s="2">
        <v>63773280738.221603</v>
      </c>
      <c r="AE115" s="2">
        <v>72532430382.830704</v>
      </c>
      <c r="AF115" s="2">
        <v>81273884430.528397</v>
      </c>
      <c r="AG115" s="2">
        <v>89998648513.4422</v>
      </c>
      <c r="AH115" s="1">
        <f>(Table1345[[#This Row],[2050_BUILDINGS]]/Table1345[[#This Row],[2020_BUILDINGS]])-1</f>
        <v>1.1064726178099882</v>
      </c>
      <c r="AI115" s="1">
        <f>(Table1345[[#This Row],[2050_DWELLINGS]]/Table1345[[#This Row],[2020_DWELLINGS]])-1</f>
        <v>1.1122416423581893</v>
      </c>
      <c r="AJ115" s="1">
        <f>(Table1345[[#This Row],[2050_OCCUPANTS]]/Table1345[[#This Row],[2020_OCCUPANTS]])-1</f>
        <v>1.1651785714285645</v>
      </c>
      <c r="AK115" s="1">
        <f>(Table1345[[#This Row],[2050_TOTAL_REPL_COST_USD]]/Table1345[[#This Row],[2020_TOTAL_REPL_COST_USD]])-1</f>
        <v>1.1502952619644131</v>
      </c>
      <c r="AL115"/>
      <c r="AM115"/>
    </row>
    <row r="116" spans="1:39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441473.68891908799</v>
      </c>
      <c r="G116" s="2">
        <v>510058.304531981</v>
      </c>
      <c r="H116" s="2">
        <v>585798.22104068205</v>
      </c>
      <c r="I116" s="2">
        <v>665769.43874450203</v>
      </c>
      <c r="J116" s="2">
        <v>754552.65715449397</v>
      </c>
      <c r="K116" s="2">
        <v>842599.64339876699</v>
      </c>
      <c r="L116" s="2">
        <v>929952.23719162296</v>
      </c>
      <c r="M116" s="2">
        <v>461789.12103087798</v>
      </c>
      <c r="N116" s="2">
        <v>533773.07472730498</v>
      </c>
      <c r="O116" s="2">
        <v>613316.44579226198</v>
      </c>
      <c r="P116" s="2">
        <v>697357.36001610395</v>
      </c>
      <c r="Q116" s="2">
        <v>790722.921909875</v>
      </c>
      <c r="R116" s="2">
        <v>883394.05095445295</v>
      </c>
      <c r="S116" s="2">
        <v>975410.21142940095</v>
      </c>
      <c r="T116" s="2">
        <v>2379785</v>
      </c>
      <c r="U116" s="2">
        <v>2762250.44642857</v>
      </c>
      <c r="V116" s="2">
        <v>3187212.05357143</v>
      </c>
      <c r="W116" s="2">
        <v>3638733.7611607099</v>
      </c>
      <c r="X116" s="2">
        <v>4143375.6696428498</v>
      </c>
      <c r="Y116" s="2">
        <v>4648017.578125</v>
      </c>
      <c r="Z116" s="2">
        <v>5152659.4866071399</v>
      </c>
      <c r="AA116" s="2">
        <v>15880089466.1189</v>
      </c>
      <c r="AB116" s="2">
        <v>18410665562.2425</v>
      </c>
      <c r="AC116" s="2">
        <v>21218174333.930698</v>
      </c>
      <c r="AD116" s="2">
        <v>24196570428.0462</v>
      </c>
      <c r="AE116" s="2">
        <v>27519927464.2878</v>
      </c>
      <c r="AF116" s="2">
        <v>30836570516.993099</v>
      </c>
      <c r="AG116" s="2">
        <v>34146881138.566399</v>
      </c>
      <c r="AH116" s="1">
        <f>(Table1345[[#This Row],[2050_BUILDINGS]]/Table1345[[#This Row],[2020_BUILDINGS]])-1</f>
        <v>1.1064726178099868</v>
      </c>
      <c r="AI116" s="1">
        <f>(Table1345[[#This Row],[2050_DWELLINGS]]/Table1345[[#This Row],[2020_DWELLINGS]])-1</f>
        <v>1.1122416423581774</v>
      </c>
      <c r="AJ116" s="1">
        <f>(Table1345[[#This Row],[2050_OCCUPANTS]]/Table1345[[#This Row],[2020_OCCUPANTS]])-1</f>
        <v>1.1651785714285703</v>
      </c>
      <c r="AK116" s="1">
        <f>(Table1345[[#This Row],[2050_TOTAL_REPL_COST_USD]]/Table1345[[#This Row],[2020_TOTAL_REPL_COST_USD]])-1</f>
        <v>1.1502952619644096</v>
      </c>
      <c r="AL116"/>
      <c r="AM116"/>
    </row>
    <row r="117" spans="1:39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338628.59769186599</v>
      </c>
      <c r="G117" s="2">
        <v>391235.83746892499</v>
      </c>
      <c r="H117" s="2">
        <v>449331.48928327602</v>
      </c>
      <c r="I117" s="2">
        <v>510672.72430242301</v>
      </c>
      <c r="J117" s="2">
        <v>578773.12870558596</v>
      </c>
      <c r="K117" s="2">
        <v>646308.812555496</v>
      </c>
      <c r="L117" s="2">
        <v>713311.868645309</v>
      </c>
      <c r="M117" s="2">
        <v>354211.37523940898</v>
      </c>
      <c r="N117" s="2">
        <v>409426.04806899402</v>
      </c>
      <c r="O117" s="2">
        <v>470439.10700204101</v>
      </c>
      <c r="P117" s="2">
        <v>534901.96774928202</v>
      </c>
      <c r="Q117" s="2">
        <v>606517.21932681196</v>
      </c>
      <c r="R117" s="2">
        <v>677599.81215747702</v>
      </c>
      <c r="S117" s="2">
        <v>748180.01697763999</v>
      </c>
      <c r="T117" s="2">
        <v>1825393.625</v>
      </c>
      <c r="U117" s="2">
        <v>2118760.4575892799</v>
      </c>
      <c r="V117" s="2">
        <v>2444723.6049107099</v>
      </c>
      <c r="W117" s="2">
        <v>2791059.4489397299</v>
      </c>
      <c r="X117" s="2">
        <v>3178140.6863839198</v>
      </c>
      <c r="Y117" s="2">
        <v>3565221.9238281199</v>
      </c>
      <c r="Z117" s="2">
        <v>3952303.16127232</v>
      </c>
      <c r="AA117" s="2">
        <v>12180686102.2668</v>
      </c>
      <c r="AB117" s="2">
        <v>14121742741.182301</v>
      </c>
      <c r="AC117" s="2">
        <v>16275218208.0716</v>
      </c>
      <c r="AD117" s="2">
        <v>18559771326.493401</v>
      </c>
      <c r="AE117" s="2">
        <v>21108923769.909199</v>
      </c>
      <c r="AF117" s="2">
        <v>23652926309.9743</v>
      </c>
      <c r="AG117" s="2">
        <v>26192071613.180099</v>
      </c>
      <c r="AH117" s="1">
        <f>(Table1345[[#This Row],[2050_BUILDINGS]]/Table1345[[#This Row],[2020_BUILDINGS]])-1</f>
        <v>1.1064726178099846</v>
      </c>
      <c r="AI117" s="1">
        <f>(Table1345[[#This Row],[2050_DWELLINGS]]/Table1345[[#This Row],[2020_DWELLINGS]])-1</f>
        <v>1.1122416423581831</v>
      </c>
      <c r="AJ117" s="1">
        <f>(Table1345[[#This Row],[2050_OCCUPANTS]]/Table1345[[#This Row],[2020_OCCUPANTS]])-1</f>
        <v>1.1651785714285707</v>
      </c>
      <c r="AK117" s="1">
        <f>(Table1345[[#This Row],[2050_TOTAL_REPL_COST_USD]]/Table1345[[#This Row],[2020_TOTAL_REPL_COST_USD]])-1</f>
        <v>1.1502952619644153</v>
      </c>
      <c r="AL117"/>
      <c r="AM117"/>
    </row>
    <row r="118" spans="1:39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30977.939585855998</v>
      </c>
      <c r="G118" s="2">
        <v>35790.480247514097</v>
      </c>
      <c r="H118" s="2">
        <v>41105.104010458999</v>
      </c>
      <c r="I118" s="2">
        <v>46716.6355984498</v>
      </c>
      <c r="J118" s="2">
        <v>52946.499903333999</v>
      </c>
      <c r="K118" s="2">
        <v>59124.703246028897</v>
      </c>
      <c r="L118" s="2">
        <v>65254.1814937776</v>
      </c>
      <c r="M118" s="2">
        <v>32403.461070863199</v>
      </c>
      <c r="N118" s="2">
        <v>37454.5312132736</v>
      </c>
      <c r="O118" s="2">
        <v>43036.041063472599</v>
      </c>
      <c r="P118" s="2">
        <v>48933.140774987703</v>
      </c>
      <c r="Q118" s="2">
        <v>55484.545328283297</v>
      </c>
      <c r="R118" s="2">
        <v>61987.221951945299</v>
      </c>
      <c r="S118" s="2">
        <v>68443.939830409494</v>
      </c>
      <c r="T118" s="2">
        <v>166988.0625</v>
      </c>
      <c r="U118" s="2">
        <v>193825.42968749901</v>
      </c>
      <c r="V118" s="2">
        <v>223644.7265625</v>
      </c>
      <c r="W118" s="2">
        <v>255327.72949218701</v>
      </c>
      <c r="X118" s="2">
        <v>290738.14453125</v>
      </c>
      <c r="Y118" s="2">
        <v>326148.55957031198</v>
      </c>
      <c r="Z118" s="2">
        <v>361558.974609375</v>
      </c>
      <c r="AA118" s="2">
        <v>1114296195.77981</v>
      </c>
      <c r="AB118" s="2">
        <v>1291865177.55778</v>
      </c>
      <c r="AC118" s="2">
        <v>1488866356.3348401</v>
      </c>
      <c r="AD118" s="2">
        <v>1697858594.3369801</v>
      </c>
      <c r="AE118" s="2">
        <v>1931056531.3261299</v>
      </c>
      <c r="AF118" s="2">
        <v>2163783352.1840401</v>
      </c>
      <c r="AG118" s="2">
        <v>2396065830.21029</v>
      </c>
      <c r="AH118" s="1">
        <f>(Table1345[[#This Row],[2050_BUILDINGS]]/Table1345[[#This Row],[2020_BUILDINGS]])-1</f>
        <v>1.1064726178099833</v>
      </c>
      <c r="AI118" s="1">
        <f>(Table1345[[#This Row],[2050_DWELLINGS]]/Table1345[[#This Row],[2020_DWELLINGS]])-1</f>
        <v>1.1122416423581818</v>
      </c>
      <c r="AJ118" s="1">
        <f>(Table1345[[#This Row],[2050_OCCUPANTS]]/Table1345[[#This Row],[2020_OCCUPANTS]])-1</f>
        <v>1.1651785714285716</v>
      </c>
      <c r="AK118" s="1">
        <f>(Table1345[[#This Row],[2050_TOTAL_REPL_COST_USD]]/Table1345[[#This Row],[2020_TOTAL_REPL_COST_USD]])-1</f>
        <v>1.1502952619644082</v>
      </c>
      <c r="AL118"/>
      <c r="AM118"/>
    </row>
    <row r="119" spans="1:39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442025.44175359502</v>
      </c>
      <c r="G119" s="2">
        <v>510695.77426653798</v>
      </c>
      <c r="H119" s="2">
        <v>586530.35035443504</v>
      </c>
      <c r="I119" s="2">
        <v>666601.51590827398</v>
      </c>
      <c r="J119" s="2">
        <v>755495.69538716704</v>
      </c>
      <c r="K119" s="2">
        <v>843652.72255901794</v>
      </c>
      <c r="L119" s="2">
        <v>931114.48942931101</v>
      </c>
      <c r="M119" s="2">
        <v>462366.26404725399</v>
      </c>
      <c r="N119" s="2">
        <v>534440.18312890804</v>
      </c>
      <c r="O119" s="2">
        <v>614082.96732210496</v>
      </c>
      <c r="P119" s="2">
        <v>698228.91569362395</v>
      </c>
      <c r="Q119" s="2">
        <v>791711.16565899097</v>
      </c>
      <c r="R119" s="2">
        <v>884498.11487453396</v>
      </c>
      <c r="S119" s="2">
        <v>976629.27694218699</v>
      </c>
      <c r="T119" s="2">
        <v>2382759.25</v>
      </c>
      <c r="U119" s="2">
        <v>2765702.7008928498</v>
      </c>
      <c r="V119" s="2">
        <v>3191195.4241071399</v>
      </c>
      <c r="W119" s="2">
        <v>3643281.44252232</v>
      </c>
      <c r="X119" s="2">
        <v>4148554.0513392799</v>
      </c>
      <c r="Y119" s="2">
        <v>4653826.6601562398</v>
      </c>
      <c r="Z119" s="2">
        <v>5159099.2689732099</v>
      </c>
      <c r="AA119" s="2">
        <v>15899936366.613899</v>
      </c>
      <c r="AB119" s="2">
        <v>18433675171.114101</v>
      </c>
      <c r="AC119" s="2">
        <v>21244692761.020901</v>
      </c>
      <c r="AD119" s="2">
        <v>24226811247.950401</v>
      </c>
      <c r="AE119" s="2">
        <v>27554321808.424198</v>
      </c>
      <c r="AF119" s="2">
        <v>30875109994.240002</v>
      </c>
      <c r="AG119" s="2">
        <v>34189557834.6656</v>
      </c>
      <c r="AH119" s="1">
        <f>(Table1345[[#This Row],[2050_BUILDINGS]]/Table1345[[#This Row],[2020_BUILDINGS]])-1</f>
        <v>1.1064726178099864</v>
      </c>
      <c r="AI119" s="1">
        <f>(Table1345[[#This Row],[2050_DWELLINGS]]/Table1345[[#This Row],[2020_DWELLINGS]])-1</f>
        <v>1.1122416423581787</v>
      </c>
      <c r="AJ119" s="1">
        <f>(Table1345[[#This Row],[2050_OCCUPANTS]]/Table1345[[#This Row],[2020_OCCUPANTS]])-1</f>
        <v>1.1651785714285694</v>
      </c>
      <c r="AK119" s="1">
        <f>(Table1345[[#This Row],[2050_TOTAL_REPL_COST_USD]]/Table1345[[#This Row],[2020_TOTAL_REPL_COST_USD]])-1</f>
        <v>1.1502952619644171</v>
      </c>
      <c r="AL119"/>
      <c r="AM119"/>
    </row>
    <row r="120" spans="1:39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793797.06837317999</v>
      </c>
      <c r="G120" s="2">
        <v>917116.46016369201</v>
      </c>
      <c r="H120" s="2">
        <v>1053301.5266636601</v>
      </c>
      <c r="I120" s="2">
        <v>1197094.7350946199</v>
      </c>
      <c r="J120" s="2">
        <v>1356732.4672257099</v>
      </c>
      <c r="K120" s="2">
        <v>1515046.40826922</v>
      </c>
      <c r="L120" s="2">
        <v>1672111.78862594</v>
      </c>
      <c r="M120" s="2">
        <v>830325.475066129</v>
      </c>
      <c r="N120" s="2">
        <v>959757.08752312197</v>
      </c>
      <c r="O120" s="2">
        <v>1102781.0011667099</v>
      </c>
      <c r="P120" s="2">
        <v>1253891.77630175</v>
      </c>
      <c r="Q120" s="2">
        <v>1421768.8461668901</v>
      </c>
      <c r="R120" s="2">
        <v>1588397.2827075301</v>
      </c>
      <c r="S120" s="2">
        <v>1753848.04514551</v>
      </c>
      <c r="T120" s="2">
        <v>4279001</v>
      </c>
      <c r="U120" s="2">
        <v>4966697.5892857099</v>
      </c>
      <c r="V120" s="2">
        <v>5730804.9107142799</v>
      </c>
      <c r="W120" s="2">
        <v>6542668.9397321399</v>
      </c>
      <c r="X120" s="2">
        <v>7450046.38392857</v>
      </c>
      <c r="Y120" s="2">
        <v>8357423.828125</v>
      </c>
      <c r="Z120" s="2">
        <v>9264801.2723214291</v>
      </c>
      <c r="AA120" s="2">
        <v>28553385581.307598</v>
      </c>
      <c r="AB120" s="2">
        <v>33103518322.6642</v>
      </c>
      <c r="AC120" s="2">
        <v>38151593187.226601</v>
      </c>
      <c r="AD120" s="2">
        <v>43506934054.202499</v>
      </c>
      <c r="AE120" s="2">
        <v>49482536086.081398</v>
      </c>
      <c r="AF120" s="2">
        <v>55446065959.229103</v>
      </c>
      <c r="AG120" s="2">
        <v>61398209728.528801</v>
      </c>
      <c r="AH120" s="1">
        <f>(Table1345[[#This Row],[2050_BUILDINGS]]/Table1345[[#This Row],[2020_BUILDINGS]])-1</f>
        <v>1.1064726178099797</v>
      </c>
      <c r="AI120" s="1">
        <f>(Table1345[[#This Row],[2050_DWELLINGS]]/Table1345[[#This Row],[2020_DWELLINGS]])-1</f>
        <v>1.1122416423581725</v>
      </c>
      <c r="AJ120" s="1">
        <f>(Table1345[[#This Row],[2050_OCCUPANTS]]/Table1345[[#This Row],[2020_OCCUPANTS]])-1</f>
        <v>1.1651785714285716</v>
      </c>
      <c r="AK120" s="1">
        <f>(Table1345[[#This Row],[2050_TOTAL_REPL_COST_USD]]/Table1345[[#This Row],[2020_TOTAL_REPL_COST_USD]])-1</f>
        <v>1.1502952619644162</v>
      </c>
      <c r="AL120"/>
      <c r="AM120"/>
    </row>
    <row r="121" spans="1:39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926692.56125636597</v>
      </c>
      <c r="G121" s="2">
        <v>1070657.77300139</v>
      </c>
      <c r="H121" s="2">
        <v>1229642.5981008001</v>
      </c>
      <c r="I121" s="2">
        <v>1397509.3009663599</v>
      </c>
      <c r="J121" s="2">
        <v>1583873.17752349</v>
      </c>
      <c r="K121" s="2">
        <v>1768691.6372450199</v>
      </c>
      <c r="L121" s="2">
        <v>1952052.5054147299</v>
      </c>
      <c r="M121" s="2">
        <v>969336.46119703597</v>
      </c>
      <c r="N121" s="2">
        <v>1120437.1860978201</v>
      </c>
      <c r="O121" s="2">
        <v>1287405.8007929099</v>
      </c>
      <c r="P121" s="2">
        <v>1463815.1588298599</v>
      </c>
      <c r="Q121" s="2">
        <v>1659797.78215747</v>
      </c>
      <c r="R121" s="2">
        <v>1854322.7291347201</v>
      </c>
      <c r="S121" s="2">
        <v>2047472.8387964901</v>
      </c>
      <c r="T121" s="2">
        <v>4995380.5</v>
      </c>
      <c r="U121" s="2">
        <v>5798209.50892857</v>
      </c>
      <c r="V121" s="2">
        <v>6690241.7410714198</v>
      </c>
      <c r="W121" s="2">
        <v>7638025.9877232099</v>
      </c>
      <c r="X121" s="2">
        <v>8697314.2633928508</v>
      </c>
      <c r="Y121" s="2">
        <v>9756602.5390625</v>
      </c>
      <c r="Z121" s="2">
        <v>10815890.814732101</v>
      </c>
      <c r="AA121" s="2">
        <v>33333721011.480301</v>
      </c>
      <c r="AB121" s="2">
        <v>38645625441.646202</v>
      </c>
      <c r="AC121" s="2">
        <v>44538836202.983902</v>
      </c>
      <c r="AD121" s="2">
        <v>50790754661.9291</v>
      </c>
      <c r="AE121" s="2">
        <v>57766776837.621002</v>
      </c>
      <c r="AF121" s="2">
        <v>64728705764.370499</v>
      </c>
      <c r="AG121" s="2">
        <v>71677342354.629807</v>
      </c>
      <c r="AH121" s="1">
        <f>(Table1345[[#This Row],[2050_BUILDINGS]]/Table1345[[#This Row],[2020_BUILDINGS]])-1</f>
        <v>1.1064726178099771</v>
      </c>
      <c r="AI121" s="1">
        <f>(Table1345[[#This Row],[2050_DWELLINGS]]/Table1345[[#This Row],[2020_DWELLINGS]])-1</f>
        <v>1.1122416423581765</v>
      </c>
      <c r="AJ121" s="1">
        <f>(Table1345[[#This Row],[2050_OCCUPANTS]]/Table1345[[#This Row],[2020_OCCUPANTS]])-1</f>
        <v>1.1651785714285632</v>
      </c>
      <c r="AK121" s="1">
        <f>(Table1345[[#This Row],[2050_TOTAL_REPL_COST_USD]]/Table1345[[#This Row],[2020_TOTAL_REPL_COST_USD]])-1</f>
        <v>1.1502952619644167</v>
      </c>
      <c r="AL121"/>
      <c r="AM121"/>
    </row>
    <row r="122" spans="1:39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824228.76244982902</v>
      </c>
      <c r="G122" s="2">
        <v>952275.83358586696</v>
      </c>
      <c r="H122" s="2">
        <v>1093681.80911493</v>
      </c>
      <c r="I122" s="2">
        <v>1242987.5989141201</v>
      </c>
      <c r="J122" s="2">
        <v>1408745.3418399801</v>
      </c>
      <c r="K122" s="2">
        <v>1573128.5436730001</v>
      </c>
      <c r="L122" s="2">
        <v>1736215.3189119699</v>
      </c>
      <c r="M122" s="2">
        <v>862157.55387821805</v>
      </c>
      <c r="N122" s="2">
        <v>996551.16908260295</v>
      </c>
      <c r="O122" s="2">
        <v>1145058.17174108</v>
      </c>
      <c r="P122" s="2">
        <v>1301962.0608391301</v>
      </c>
      <c r="Q122" s="2">
        <v>1476275.01190889</v>
      </c>
      <c r="R122" s="2">
        <v>1649291.46096218</v>
      </c>
      <c r="S122" s="2">
        <v>1821085.0875752401</v>
      </c>
      <c r="T122" s="2">
        <v>4443044.5</v>
      </c>
      <c r="U122" s="2">
        <v>5157105.2232142799</v>
      </c>
      <c r="V122" s="2">
        <v>5950506.0267857099</v>
      </c>
      <c r="W122" s="2">
        <v>6793494.3805803498</v>
      </c>
      <c r="X122" s="2">
        <v>7735657.83482143</v>
      </c>
      <c r="Y122" s="2">
        <v>8677821.2890624907</v>
      </c>
      <c r="Z122" s="2">
        <v>9619984.7433035709</v>
      </c>
      <c r="AA122" s="2">
        <v>29648032978.587299</v>
      </c>
      <c r="AB122" s="2">
        <v>34372603561.944099</v>
      </c>
      <c r="AC122" s="2">
        <v>39614205810.3619</v>
      </c>
      <c r="AD122" s="2">
        <v>45174853677.6194</v>
      </c>
      <c r="AE122" s="2">
        <v>51379541580.6903</v>
      </c>
      <c r="AF122" s="2">
        <v>57571694516.264503</v>
      </c>
      <c r="AG122" s="2">
        <v>63752024840.420998</v>
      </c>
      <c r="AH122" s="1">
        <f>(Table1345[[#This Row],[2050_BUILDINGS]]/Table1345[[#This Row],[2020_BUILDINGS]])-1</f>
        <v>1.106472617809978</v>
      </c>
      <c r="AI122" s="1">
        <f>(Table1345[[#This Row],[2050_DWELLINGS]]/Table1345[[#This Row],[2020_DWELLINGS]])-1</f>
        <v>1.1122416423581818</v>
      </c>
      <c r="AJ122" s="1">
        <f>(Table1345[[#This Row],[2050_OCCUPANTS]]/Table1345[[#This Row],[2020_OCCUPANTS]])-1</f>
        <v>1.1651785714285712</v>
      </c>
      <c r="AK122" s="1">
        <f>(Table1345[[#This Row],[2050_TOTAL_REPL_COST_USD]]/Table1345[[#This Row],[2020_TOTAL_REPL_COST_USD]])-1</f>
        <v>1.1502952619644153</v>
      </c>
      <c r="AL122"/>
      <c r="AM122"/>
    </row>
    <row r="123" spans="1:39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446103.59874691698</v>
      </c>
      <c r="G123" s="2">
        <v>515407.488449828</v>
      </c>
      <c r="H123" s="2">
        <v>591941.71952948603</v>
      </c>
      <c r="I123" s="2">
        <v>672751.62713959801</v>
      </c>
      <c r="J123" s="2">
        <v>762465.95040539606</v>
      </c>
      <c r="K123" s="2">
        <v>851436.32034648897</v>
      </c>
      <c r="L123" s="2">
        <v>939705.01546687505</v>
      </c>
      <c r="M123" s="2">
        <v>466632.08685989497</v>
      </c>
      <c r="N123" s="2">
        <v>539370.96485425998</v>
      </c>
      <c r="O123" s="2">
        <v>619748.53882796504</v>
      </c>
      <c r="P123" s="2">
        <v>704670.82348105602</v>
      </c>
      <c r="Q123" s="2">
        <v>799015.547085803</v>
      </c>
      <c r="R123" s="2">
        <v>892658.55504839704</v>
      </c>
      <c r="S123" s="2">
        <v>985639.72552596999</v>
      </c>
      <c r="T123" s="2">
        <v>2404742.75</v>
      </c>
      <c r="U123" s="2">
        <v>2791219.2633928498</v>
      </c>
      <c r="V123" s="2">
        <v>3220637.6116071399</v>
      </c>
      <c r="W123" s="2">
        <v>3676894.60658482</v>
      </c>
      <c r="X123" s="2">
        <v>4186828.8950892799</v>
      </c>
      <c r="Y123" s="2">
        <v>4696763.1835937398</v>
      </c>
      <c r="Z123" s="2">
        <v>5206697.4720982099</v>
      </c>
      <c r="AA123" s="2">
        <v>16046630268.2808</v>
      </c>
      <c r="AB123" s="2">
        <v>18603745520.489201</v>
      </c>
      <c r="AC123" s="2">
        <v>21440697751.164902</v>
      </c>
      <c r="AD123" s="2">
        <v>24450329467.455502</v>
      </c>
      <c r="AE123" s="2">
        <v>27808539868.211601</v>
      </c>
      <c r="AF123" s="2">
        <v>31159965873.220901</v>
      </c>
      <c r="AG123" s="2">
        <v>34504993036.379097</v>
      </c>
      <c r="AH123" s="1">
        <f>(Table1345[[#This Row],[2050_BUILDINGS]]/Table1345[[#This Row],[2020_BUILDINGS]])-1</f>
        <v>1.1064726178099886</v>
      </c>
      <c r="AI123" s="1">
        <f>(Table1345[[#This Row],[2050_DWELLINGS]]/Table1345[[#This Row],[2020_DWELLINGS]])-1</f>
        <v>1.1122416423581809</v>
      </c>
      <c r="AJ123" s="1">
        <f>(Table1345[[#This Row],[2050_OCCUPANTS]]/Table1345[[#This Row],[2020_OCCUPANTS]])-1</f>
        <v>1.1651785714285694</v>
      </c>
      <c r="AK123" s="1">
        <f>(Table1345[[#This Row],[2050_TOTAL_REPL_COST_USD]]/Table1345[[#This Row],[2020_TOTAL_REPL_COST_USD]])-1</f>
        <v>1.1502952619644229</v>
      </c>
      <c r="AL123"/>
      <c r="AM123"/>
    </row>
    <row r="124" spans="1:39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1364653.5273721199</v>
      </c>
      <c r="G124" s="2">
        <v>1576657.6398907001</v>
      </c>
      <c r="H124" s="2">
        <v>1810779.73328098</v>
      </c>
      <c r="I124" s="2">
        <v>2057981.3379677001</v>
      </c>
      <c r="J124" s="2">
        <v>2332422.0016260301</v>
      </c>
      <c r="K124" s="2">
        <v>2604586.8743433999</v>
      </c>
      <c r="L124" s="2">
        <v>2874605.2882071799</v>
      </c>
      <c r="M124" s="2">
        <v>1427451.2133663199</v>
      </c>
      <c r="N124" s="2">
        <v>1649963.1292327801</v>
      </c>
      <c r="O124" s="2">
        <v>1895842.2034050999</v>
      </c>
      <c r="P124" s="2">
        <v>2155623.7779762698</v>
      </c>
      <c r="Q124" s="2">
        <v>2444229.0710467799</v>
      </c>
      <c r="R124" s="2">
        <v>2730687.78038884</v>
      </c>
      <c r="S124" s="2">
        <v>3015121.8953070501</v>
      </c>
      <c r="T124" s="2">
        <v>7356230</v>
      </c>
      <c r="U124" s="2">
        <v>8538481.2499999907</v>
      </c>
      <c r="V124" s="2">
        <v>9852093.75</v>
      </c>
      <c r="W124" s="2">
        <v>11247807.03125</v>
      </c>
      <c r="X124" s="2">
        <v>12807721.875</v>
      </c>
      <c r="Y124" s="2">
        <v>14367636.718749899</v>
      </c>
      <c r="Z124" s="2">
        <v>15927551.5625</v>
      </c>
      <c r="AA124" s="2">
        <v>49087455603.488503</v>
      </c>
      <c r="AB124" s="2">
        <v>56909800813.491798</v>
      </c>
      <c r="AC124" s="2">
        <v>65588181529.210197</v>
      </c>
      <c r="AD124" s="2">
        <v>74794797546.798004</v>
      </c>
      <c r="AE124" s="2">
        <v>85067733434.162506</v>
      </c>
      <c r="AF124" s="2">
        <v>95319915510.947495</v>
      </c>
      <c r="AG124" s="2">
        <v>105552523206.069</v>
      </c>
      <c r="AH124" s="1">
        <f>(Table1345[[#This Row],[2050_BUILDINGS]]/Table1345[[#This Row],[2020_BUILDINGS]])-1</f>
        <v>1.1064726178099851</v>
      </c>
      <c r="AI124" s="1">
        <f>(Table1345[[#This Row],[2050_DWELLINGS]]/Table1345[[#This Row],[2020_DWELLINGS]])-1</f>
        <v>1.1122416423581782</v>
      </c>
      <c r="AJ124" s="1">
        <f>(Table1345[[#This Row],[2050_OCCUPANTS]]/Table1345[[#This Row],[2020_OCCUPANTS]])-1</f>
        <v>1.1651785714285716</v>
      </c>
      <c r="AK124" s="1">
        <f>(Table1345[[#This Row],[2050_TOTAL_REPL_COST_USD]]/Table1345[[#This Row],[2020_TOTAL_REPL_COST_USD]])-1</f>
        <v>1.1502952619643967</v>
      </c>
      <c r="AL124"/>
      <c r="AM124"/>
    </row>
    <row r="125" spans="1:39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906681.14404517901</v>
      </c>
      <c r="G125" s="2">
        <v>1047537.50606315</v>
      </c>
      <c r="H125" s="2">
        <v>1203089.1411291701</v>
      </c>
      <c r="I125" s="2">
        <v>1367330.8546861401</v>
      </c>
      <c r="J125" s="2">
        <v>1549670.3056216601</v>
      </c>
      <c r="K125" s="2">
        <v>1730497.7121498799</v>
      </c>
      <c r="L125" s="2">
        <v>1909899.0030157999</v>
      </c>
      <c r="M125" s="2">
        <v>948404.17237329599</v>
      </c>
      <c r="N125" s="2">
        <v>1096241.96005702</v>
      </c>
      <c r="O125" s="2">
        <v>1259604.9791645999</v>
      </c>
      <c r="P125" s="2">
        <v>1432204.87394348</v>
      </c>
      <c r="Q125" s="2">
        <v>1623955.3600925601</v>
      </c>
      <c r="R125" s="2">
        <v>1814279.6476119801</v>
      </c>
      <c r="S125" s="2">
        <v>2003258.78667312</v>
      </c>
      <c r="T125" s="2">
        <v>4887507.9999999898</v>
      </c>
      <c r="U125" s="2">
        <v>5673000.3571428498</v>
      </c>
      <c r="V125" s="2">
        <v>6545769.6428571399</v>
      </c>
      <c r="W125" s="2">
        <v>7473087.00892857</v>
      </c>
      <c r="X125" s="2">
        <v>8509500.5357142799</v>
      </c>
      <c r="Y125" s="2">
        <v>9545914.0625</v>
      </c>
      <c r="Z125" s="2">
        <v>10582327.5892857</v>
      </c>
      <c r="AA125" s="2">
        <v>32613897602.6707</v>
      </c>
      <c r="AB125" s="2">
        <v>37811094372.300499</v>
      </c>
      <c r="AC125" s="2">
        <v>43577044481.951599</v>
      </c>
      <c r="AD125" s="2">
        <v>49693956193.370201</v>
      </c>
      <c r="AE125" s="2">
        <v>56519334999.223297</v>
      </c>
      <c r="AF125" s="2">
        <v>63330924892.1092</v>
      </c>
      <c r="AG125" s="2">
        <v>70129509489.215393</v>
      </c>
      <c r="AH125" s="1">
        <f>(Table1345[[#This Row],[2050_BUILDINGS]]/Table1345[[#This Row],[2020_BUILDINGS]])-1</f>
        <v>1.1064726178099846</v>
      </c>
      <c r="AI125" s="1">
        <f>(Table1345[[#This Row],[2050_DWELLINGS]]/Table1345[[#This Row],[2020_DWELLINGS]])-1</f>
        <v>1.1122416423581787</v>
      </c>
      <c r="AJ125" s="1">
        <f>(Table1345[[#This Row],[2050_OCCUPANTS]]/Table1345[[#This Row],[2020_OCCUPANTS]])-1</f>
        <v>1.165178571428573</v>
      </c>
      <c r="AK125" s="1">
        <f>(Table1345[[#This Row],[2050_TOTAL_REPL_COST_USD]]/Table1345[[#This Row],[2020_TOTAL_REPL_COST_USD]])-1</f>
        <v>1.1502952619644149</v>
      </c>
      <c r="AL125"/>
      <c r="AM125"/>
    </row>
    <row r="126" spans="1:39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912299.311513633</v>
      </c>
      <c r="G126" s="2">
        <v>1054028.4772024499</v>
      </c>
      <c r="H126" s="2">
        <v>1210543.9738658399</v>
      </c>
      <c r="I126" s="2">
        <v>1375803.39630329</v>
      </c>
      <c r="J126" s="2">
        <v>1559272.6971074101</v>
      </c>
      <c r="K126" s="2">
        <v>1741220.5842582199</v>
      </c>
      <c r="L126" s="2">
        <v>1921733.5189503699</v>
      </c>
      <c r="M126" s="2">
        <v>954280.87280229304</v>
      </c>
      <c r="N126" s="2">
        <v>1103034.72392775</v>
      </c>
      <c r="O126" s="2">
        <v>1267410.0071653801</v>
      </c>
      <c r="P126" s="2">
        <v>1441079.4015365499</v>
      </c>
      <c r="Q126" s="2">
        <v>1634018.05218031</v>
      </c>
      <c r="R126" s="2">
        <v>1825521.6668839599</v>
      </c>
      <c r="S126" s="2">
        <v>2015671.7980389099</v>
      </c>
      <c r="T126" s="2">
        <v>4917793</v>
      </c>
      <c r="U126" s="2">
        <v>5708152.5892857099</v>
      </c>
      <c r="V126" s="2">
        <v>6586329.9107142799</v>
      </c>
      <c r="W126" s="2">
        <v>7519393.3147321399</v>
      </c>
      <c r="X126" s="2">
        <v>8562228.8839285597</v>
      </c>
      <c r="Y126" s="2">
        <v>9605064.453125</v>
      </c>
      <c r="Z126" s="2">
        <v>10647900.022321399</v>
      </c>
      <c r="AA126" s="2">
        <v>32815986660.918201</v>
      </c>
      <c r="AB126" s="2">
        <v>38045387388.918503</v>
      </c>
      <c r="AC126" s="2">
        <v>43847065685.422997</v>
      </c>
      <c r="AD126" s="2">
        <v>50001880285.426102</v>
      </c>
      <c r="AE126" s="2">
        <v>56869551931.952904</v>
      </c>
      <c r="AF126" s="2">
        <v>63723349223.764</v>
      </c>
      <c r="AG126" s="2">
        <v>70564060633.659805</v>
      </c>
      <c r="AH126" s="1">
        <f>(Table1345[[#This Row],[2050_BUILDINGS]]/Table1345[[#This Row],[2020_BUILDINGS]])-1</f>
        <v>1.1064726178099855</v>
      </c>
      <c r="AI126" s="1">
        <f>(Table1345[[#This Row],[2050_DWELLINGS]]/Table1345[[#This Row],[2020_DWELLINGS]])-1</f>
        <v>1.1122416423581769</v>
      </c>
      <c r="AJ126" s="1">
        <f>(Table1345[[#This Row],[2050_OCCUPANTS]]/Table1345[[#This Row],[2020_OCCUPANTS]])-1</f>
        <v>1.1651785714285654</v>
      </c>
      <c r="AK126" s="1">
        <f>(Table1345[[#This Row],[2050_TOTAL_REPL_COST_USD]]/Table1345[[#This Row],[2020_TOTAL_REPL_COST_USD]])-1</f>
        <v>1.1502952619644136</v>
      </c>
      <c r="AL126"/>
      <c r="AM126"/>
    </row>
    <row r="127" spans="1:39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1042059.13047509</v>
      </c>
      <c r="G127" s="2">
        <v>1203946.9772560101</v>
      </c>
      <c r="H127" s="2">
        <v>1382724.27139682</v>
      </c>
      <c r="I127" s="2">
        <v>1571489.1733041401</v>
      </c>
      <c r="J127" s="2">
        <v>1781054.0141978699</v>
      </c>
      <c r="K127" s="2">
        <v>1988881.04495774</v>
      </c>
      <c r="L127" s="2">
        <v>2195069.02448468</v>
      </c>
      <c r="M127" s="2">
        <v>1090011.8897289201</v>
      </c>
      <c r="N127" s="2">
        <v>1259923.56981278</v>
      </c>
      <c r="O127" s="2">
        <v>1447678.57802166</v>
      </c>
      <c r="P127" s="2">
        <v>1646049.6343236801</v>
      </c>
      <c r="Q127" s="2">
        <v>1866430.68688777</v>
      </c>
      <c r="R127" s="2">
        <v>2085172.59286359</v>
      </c>
      <c r="S127" s="2">
        <v>2302368.5041509699</v>
      </c>
      <c r="T127" s="2">
        <v>5617269.4999999898</v>
      </c>
      <c r="U127" s="2">
        <v>6520044.9553571399</v>
      </c>
      <c r="V127" s="2">
        <v>7523128.7946428498</v>
      </c>
      <c r="W127" s="2">
        <v>8588905.3738839291</v>
      </c>
      <c r="X127" s="2">
        <v>9780067.4330357108</v>
      </c>
      <c r="Y127" s="2">
        <v>10971229.4921875</v>
      </c>
      <c r="Z127" s="2">
        <v>12162391.5513392</v>
      </c>
      <c r="AA127" s="2">
        <v>37483529905.138901</v>
      </c>
      <c r="AB127" s="2">
        <v>43456728291.625298</v>
      </c>
      <c r="AC127" s="2">
        <v>50083601473.1045</v>
      </c>
      <c r="AD127" s="2">
        <v>57113838884.632896</v>
      </c>
      <c r="AE127" s="2">
        <v>64958325725.793098</v>
      </c>
      <c r="AF127" s="2">
        <v>72786964809.722198</v>
      </c>
      <c r="AG127" s="2">
        <v>80600656756.721497</v>
      </c>
      <c r="AH127" s="1">
        <f>(Table1345[[#This Row],[2050_BUILDINGS]]/Table1345[[#This Row],[2020_BUILDINGS]])-1</f>
        <v>1.1064726178100046</v>
      </c>
      <c r="AI127" s="1">
        <f>(Table1345[[#This Row],[2050_DWELLINGS]]/Table1345[[#This Row],[2020_DWELLINGS]])-1</f>
        <v>1.1122416423581916</v>
      </c>
      <c r="AJ127" s="1">
        <f>(Table1345[[#This Row],[2050_OCCUPANTS]]/Table1345[[#This Row],[2020_OCCUPANTS]])-1</f>
        <v>1.1651785714285601</v>
      </c>
      <c r="AK127" s="1">
        <f>(Table1345[[#This Row],[2050_TOTAL_REPL_COST_USD]]/Table1345[[#This Row],[2020_TOTAL_REPL_COST_USD]])-1</f>
        <v>1.1502952619644113</v>
      </c>
      <c r="AL127"/>
      <c r="AM127"/>
    </row>
    <row r="128" spans="1:39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605449.46488376299</v>
      </c>
      <c r="G128" s="2">
        <v>699508.34056388296</v>
      </c>
      <c r="H128" s="2">
        <v>803380.19764512905</v>
      </c>
      <c r="I128" s="2">
        <v>913054.98049216496</v>
      </c>
      <c r="J128" s="2">
        <v>1034814.78957297</v>
      </c>
      <c r="K128" s="2">
        <v>1155564.90910273</v>
      </c>
      <c r="L128" s="2">
        <v>1275362.71924535</v>
      </c>
      <c r="M128" s="2">
        <v>633310.62130076496</v>
      </c>
      <c r="N128" s="2">
        <v>732031.44507721195</v>
      </c>
      <c r="O128" s="2">
        <v>841119.46698004205</v>
      </c>
      <c r="P128" s="2">
        <v>956375.54638479499</v>
      </c>
      <c r="Q128" s="2">
        <v>1084419.7105241299</v>
      </c>
      <c r="R128" s="2">
        <v>1211511.5098736901</v>
      </c>
      <c r="S128" s="2">
        <v>1337705.0668591999</v>
      </c>
      <c r="T128" s="2">
        <v>3263704.25</v>
      </c>
      <c r="U128" s="2">
        <v>3788228.1473214198</v>
      </c>
      <c r="V128" s="2">
        <v>4371032.47767857</v>
      </c>
      <c r="W128" s="2">
        <v>4990262.0786830299</v>
      </c>
      <c r="X128" s="2">
        <v>5682342.2209821399</v>
      </c>
      <c r="Y128" s="2">
        <v>6374422.36328125</v>
      </c>
      <c r="Z128" s="2">
        <v>7066502.5055803498</v>
      </c>
      <c r="AA128" s="2">
        <v>21778402452.722599</v>
      </c>
      <c r="AB128" s="2">
        <v>25248905863.689201</v>
      </c>
      <c r="AC128" s="2">
        <v>29099202554.386501</v>
      </c>
      <c r="AD128" s="2">
        <v>33183858937.441399</v>
      </c>
      <c r="AE128" s="2">
        <v>37741604483.130997</v>
      </c>
      <c r="AF128" s="2">
        <v>42290142282.489899</v>
      </c>
      <c r="AG128" s="2">
        <v>46829995607.2435</v>
      </c>
      <c r="AH128" s="1">
        <f>(Table1345[[#This Row],[2050_BUILDINGS]]/Table1345[[#This Row],[2020_BUILDINGS]])-1</f>
        <v>1.1064726178099771</v>
      </c>
      <c r="AI128" s="1">
        <f>(Table1345[[#This Row],[2050_DWELLINGS]]/Table1345[[#This Row],[2020_DWELLINGS]])-1</f>
        <v>1.1122416423581685</v>
      </c>
      <c r="AJ128" s="1">
        <f>(Table1345[[#This Row],[2050_OCCUPANTS]]/Table1345[[#This Row],[2020_OCCUPANTS]])-1</f>
        <v>1.1651785714285694</v>
      </c>
      <c r="AK128" s="1">
        <f>(Table1345[[#This Row],[2050_TOTAL_REPL_COST_USD]]/Table1345[[#This Row],[2020_TOTAL_REPL_COST_USD]])-1</f>
        <v>1.1502952619644105</v>
      </c>
      <c r="AL128"/>
      <c r="AM128"/>
    </row>
    <row r="129" spans="1:39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592730.67391970404</v>
      </c>
      <c r="G129" s="2">
        <v>684813.63707949501</v>
      </c>
      <c r="H129" s="2">
        <v>786503.43849153898</v>
      </c>
      <c r="I129" s="2">
        <v>893874.26251464896</v>
      </c>
      <c r="J129" s="2">
        <v>1013076.24034884</v>
      </c>
      <c r="K129" s="2">
        <v>1131289.7393706001</v>
      </c>
      <c r="L129" s="2">
        <v>1248570.9343479101</v>
      </c>
      <c r="M129" s="2">
        <v>620006.54577533796</v>
      </c>
      <c r="N129" s="2">
        <v>716653.52260957402</v>
      </c>
      <c r="O129" s="2">
        <v>823449.91188616899</v>
      </c>
      <c r="P129" s="2">
        <v>936284.78511879605</v>
      </c>
      <c r="Q129" s="2">
        <v>1061639.1013809501</v>
      </c>
      <c r="R129" s="2">
        <v>1186061.0593598799</v>
      </c>
      <c r="S129" s="2">
        <v>1309603.64452132</v>
      </c>
      <c r="T129" s="2">
        <v>3195143</v>
      </c>
      <c r="U129" s="2">
        <v>3708648.125</v>
      </c>
      <c r="V129" s="2">
        <v>4279209.375</v>
      </c>
      <c r="W129" s="2">
        <v>4885430.7031249898</v>
      </c>
      <c r="X129" s="2">
        <v>5562972.1875</v>
      </c>
      <c r="Y129" s="2">
        <v>6240513.6718749898</v>
      </c>
      <c r="Z129" s="2">
        <v>6918055.1562499898</v>
      </c>
      <c r="AA129" s="2">
        <v>21320899449.758499</v>
      </c>
      <c r="AB129" s="2">
        <v>24718497341.793598</v>
      </c>
      <c r="AC129" s="2">
        <v>28487910124.586201</v>
      </c>
      <c r="AD129" s="2">
        <v>32486759361.530102</v>
      </c>
      <c r="AE129" s="2">
        <v>36948759487.948303</v>
      </c>
      <c r="AF129" s="2">
        <v>41401745296.897301</v>
      </c>
      <c r="AG129" s="2">
        <v>45846229067.635399</v>
      </c>
      <c r="AH129" s="1">
        <f>(Table1345[[#This Row],[2050_BUILDINGS]]/Table1345[[#This Row],[2020_BUILDINGS]])-1</f>
        <v>1.1064726178099757</v>
      </c>
      <c r="AI129" s="1">
        <f>(Table1345[[#This Row],[2050_DWELLINGS]]/Table1345[[#This Row],[2020_DWELLINGS]])-1</f>
        <v>1.1122416423581769</v>
      </c>
      <c r="AJ129" s="1">
        <f>(Table1345[[#This Row],[2050_OCCUPANTS]]/Table1345[[#This Row],[2020_OCCUPANTS]])-1</f>
        <v>1.1651785714285681</v>
      </c>
      <c r="AK129" s="1">
        <f>(Table1345[[#This Row],[2050_TOTAL_REPL_COST_USD]]/Table1345[[#This Row],[2020_TOTAL_REPL_COST_USD]])-1</f>
        <v>1.1502952619644149</v>
      </c>
      <c r="AL129"/>
      <c r="AM129"/>
    </row>
    <row r="130" spans="1:39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1135821.2161747201</v>
      </c>
      <c r="G130" s="2">
        <v>1312275.3593583</v>
      </c>
      <c r="H130" s="2">
        <v>1507138.6235598801</v>
      </c>
      <c r="I130" s="2">
        <v>1712888.15752129</v>
      </c>
      <c r="J130" s="2">
        <v>1941309.1611766701</v>
      </c>
      <c r="K130" s="2">
        <v>2167835.9905361799</v>
      </c>
      <c r="L130" s="2">
        <v>2392576.2905996898</v>
      </c>
      <c r="M130" s="2">
        <v>1188088.6545011699</v>
      </c>
      <c r="N130" s="2">
        <v>1373288.59706791</v>
      </c>
      <c r="O130" s="2">
        <v>1577937.3694168199</v>
      </c>
      <c r="P130" s="2">
        <v>1794157.3974684901</v>
      </c>
      <c r="Q130" s="2">
        <v>2034367.8306625199</v>
      </c>
      <c r="R130" s="2">
        <v>2272791.6306253499</v>
      </c>
      <c r="S130" s="2">
        <v>2509530.3308506701</v>
      </c>
      <c r="T130" s="2">
        <v>6122698.4999999898</v>
      </c>
      <c r="U130" s="2">
        <v>7106703.6160714198</v>
      </c>
      <c r="V130" s="2">
        <v>8200042.63392857</v>
      </c>
      <c r="W130" s="2">
        <v>9361715.3404017799</v>
      </c>
      <c r="X130" s="2">
        <v>10660055.424107101</v>
      </c>
      <c r="Y130" s="2">
        <v>11958395.507812399</v>
      </c>
      <c r="Z130" s="2">
        <v>13256735.5915178</v>
      </c>
      <c r="AA130" s="2">
        <v>40856211781.346603</v>
      </c>
      <c r="AB130" s="2">
        <v>47366864831.043297</v>
      </c>
      <c r="AC130" s="2">
        <v>54590008831.510498</v>
      </c>
      <c r="AD130" s="2">
        <v>62252810848.435097</v>
      </c>
      <c r="AE130" s="2">
        <v>70803126587.361496</v>
      </c>
      <c r="AF130" s="2">
        <v>79336168624.282394</v>
      </c>
      <c r="AG130" s="2">
        <v>87852918615.244293</v>
      </c>
      <c r="AH130" s="1">
        <f>(Table1345[[#This Row],[2050_BUILDINGS]]/Table1345[[#This Row],[2020_BUILDINGS]])-1</f>
        <v>1.1064726178099904</v>
      </c>
      <c r="AI130" s="1">
        <f>(Table1345[[#This Row],[2050_DWELLINGS]]/Table1345[[#This Row],[2020_DWELLINGS]])-1</f>
        <v>1.1122416423581787</v>
      </c>
      <c r="AJ130" s="1">
        <f>(Table1345[[#This Row],[2050_OCCUPANTS]]/Table1345[[#This Row],[2020_OCCUPANTS]])-1</f>
        <v>1.1651785714285658</v>
      </c>
      <c r="AK130" s="1">
        <f>(Table1345[[#This Row],[2050_TOTAL_REPL_COST_USD]]/Table1345[[#This Row],[2020_TOTAL_REPL_COST_USD]])-1</f>
        <v>1.1502952619644145</v>
      </c>
      <c r="AL130"/>
      <c r="AM130"/>
    </row>
    <row r="131" spans="1:39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654785.77770177403</v>
      </c>
      <c r="G131" s="2">
        <v>756509.23710525304</v>
      </c>
      <c r="H131" s="2">
        <v>868845.30917251995</v>
      </c>
      <c r="I131" s="2">
        <v>987457.17051846499</v>
      </c>
      <c r="J131" s="2">
        <v>1119138.8316742801</v>
      </c>
      <c r="K131" s="2">
        <v>1249728.5266194299</v>
      </c>
      <c r="L131" s="2">
        <v>1379288.3112602001</v>
      </c>
      <c r="M131" s="2">
        <v>684917.25857719197</v>
      </c>
      <c r="N131" s="2">
        <v>791682.55464402505</v>
      </c>
      <c r="O131" s="2">
        <v>909659.84160604398</v>
      </c>
      <c r="P131" s="2">
        <v>1034307.80310418</v>
      </c>
      <c r="Q131" s="2">
        <v>1172785.91310176</v>
      </c>
      <c r="R131" s="2">
        <v>1310234.05287771</v>
      </c>
      <c r="S131" s="2">
        <v>1446710.7551365499</v>
      </c>
      <c r="T131" s="2">
        <v>3529653.9999999902</v>
      </c>
      <c r="U131" s="2">
        <v>4096919.82142857</v>
      </c>
      <c r="V131" s="2">
        <v>4727215.1785714198</v>
      </c>
      <c r="W131" s="2">
        <v>5396903.9955357099</v>
      </c>
      <c r="X131" s="2">
        <v>6145379.7321428498</v>
      </c>
      <c r="Y131" s="2">
        <v>6893855.46875</v>
      </c>
      <c r="Z131" s="2">
        <v>7642331.2053571399</v>
      </c>
      <c r="AA131" s="2">
        <v>23553061013.681599</v>
      </c>
      <c r="AB131" s="2">
        <v>27306365635.732498</v>
      </c>
      <c r="AC131" s="2">
        <v>31470411785.289799</v>
      </c>
      <c r="AD131" s="2">
        <v>35887914915.689903</v>
      </c>
      <c r="AE131" s="2">
        <v>40817057866.165802</v>
      </c>
      <c r="AF131" s="2">
        <v>45736242757.890701</v>
      </c>
      <c r="AG131" s="2">
        <v>50646035502.478401</v>
      </c>
      <c r="AH131" s="1">
        <f>(Table1345[[#This Row],[2050_BUILDINGS]]/Table1345[[#This Row],[2020_BUILDINGS]])-1</f>
        <v>1.1064726178099806</v>
      </c>
      <c r="AI131" s="1">
        <f>(Table1345[[#This Row],[2050_DWELLINGS]]/Table1345[[#This Row],[2020_DWELLINGS]])-1</f>
        <v>1.1122416423581796</v>
      </c>
      <c r="AJ131" s="1">
        <f>(Table1345[[#This Row],[2050_OCCUPANTS]]/Table1345[[#This Row],[2020_OCCUPANTS]])-1</f>
        <v>1.1651785714285765</v>
      </c>
      <c r="AK131" s="1">
        <f>(Table1345[[#This Row],[2050_TOTAL_REPL_COST_USD]]/Table1345[[#This Row],[2020_TOTAL_REPL_COST_USD]])-1</f>
        <v>1.1502952619644184</v>
      </c>
      <c r="AL131"/>
      <c r="AM131"/>
    </row>
    <row r="132" spans="1:39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241740.02081081001</v>
      </c>
      <c r="G132" s="2">
        <v>279295.251896395</v>
      </c>
      <c r="H132" s="2">
        <v>320768.54793324601</v>
      </c>
      <c r="I132" s="2">
        <v>364558.79935076699</v>
      </c>
      <c r="J132" s="2">
        <v>413174.28336439299</v>
      </c>
      <c r="K132" s="2">
        <v>461386.62494047399</v>
      </c>
      <c r="L132" s="2">
        <v>509218.73446678702</v>
      </c>
      <c r="M132" s="2">
        <v>252864.24656820201</v>
      </c>
      <c r="N132" s="2">
        <v>292280.870710004</v>
      </c>
      <c r="O132" s="2">
        <v>335836.84394067398</v>
      </c>
      <c r="P132" s="2">
        <v>381855.56003488298</v>
      </c>
      <c r="Q132" s="2">
        <v>432980.22146255401</v>
      </c>
      <c r="R132" s="2">
        <v>483724.62871963799</v>
      </c>
      <c r="S132" s="2">
        <v>534110.39146488195</v>
      </c>
      <c r="T132" s="2">
        <v>1303111.125</v>
      </c>
      <c r="U132" s="2">
        <v>1512539.6986607099</v>
      </c>
      <c r="V132" s="2">
        <v>1745238.1138392801</v>
      </c>
      <c r="W132" s="2">
        <v>1992480.17996651</v>
      </c>
      <c r="X132" s="2">
        <v>2268809.54799107</v>
      </c>
      <c r="Y132" s="2">
        <v>2545138.9160156199</v>
      </c>
      <c r="Z132" s="2">
        <v>2821468.2840401698</v>
      </c>
      <c r="AA132" s="2">
        <v>8695542349.1176109</v>
      </c>
      <c r="AB132" s="2">
        <v>10081222930.9844</v>
      </c>
      <c r="AC132" s="2">
        <v>11618544963.824301</v>
      </c>
      <c r="AD132" s="2">
        <v>13249440647.635401</v>
      </c>
      <c r="AE132" s="2">
        <v>15069228370.590799</v>
      </c>
      <c r="AF132" s="2">
        <v>16885339683.0137</v>
      </c>
      <c r="AG132" s="2">
        <v>18697983513.518398</v>
      </c>
      <c r="AH132" s="1">
        <f>(Table1345[[#This Row],[2050_BUILDINGS]]/Table1345[[#This Row],[2020_BUILDINGS]])-1</f>
        <v>1.1064726178099842</v>
      </c>
      <c r="AI132" s="1">
        <f>(Table1345[[#This Row],[2050_DWELLINGS]]/Table1345[[#This Row],[2020_DWELLINGS]])-1</f>
        <v>1.1122416423581765</v>
      </c>
      <c r="AJ132" s="1">
        <f>(Table1345[[#This Row],[2050_OCCUPANTS]]/Table1345[[#This Row],[2020_OCCUPANTS]])-1</f>
        <v>1.1651785714285645</v>
      </c>
      <c r="AK132" s="1">
        <f>(Table1345[[#This Row],[2050_TOTAL_REPL_COST_USD]]/Table1345[[#This Row],[2020_TOTAL_REPL_COST_USD]])-1</f>
        <v>1.1502952619644011</v>
      </c>
      <c r="AL132"/>
      <c r="AM132"/>
    </row>
    <row r="133" spans="1:39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506583.49154940998</v>
      </c>
      <c r="G133" s="2">
        <v>585283.16248296096</v>
      </c>
      <c r="H133" s="2">
        <v>672193.41855865298</v>
      </c>
      <c r="I133" s="2">
        <v>763959.02023482497</v>
      </c>
      <c r="J133" s="2">
        <v>865836.24169109797</v>
      </c>
      <c r="K133" s="2">
        <v>966868.64935560396</v>
      </c>
      <c r="L133" s="2">
        <v>1067104.2535834</v>
      </c>
      <c r="M133" s="2">
        <v>529895.10170838202</v>
      </c>
      <c r="N133" s="2">
        <v>612495.45483101299</v>
      </c>
      <c r="O133" s="2">
        <v>703770.10982201796</v>
      </c>
      <c r="P133" s="2">
        <v>800205.61850376194</v>
      </c>
      <c r="Q133" s="2">
        <v>907341.00057018397</v>
      </c>
      <c r="R133" s="2">
        <v>1013679.53284414</v>
      </c>
      <c r="S133" s="2">
        <v>1119266.4999100601</v>
      </c>
      <c r="T133" s="2">
        <v>2730762.5</v>
      </c>
      <c r="U133" s="2">
        <v>3169635.0446428498</v>
      </c>
      <c r="V133" s="2">
        <v>3657271.2053571399</v>
      </c>
      <c r="W133" s="2">
        <v>4175384.62611607</v>
      </c>
      <c r="X133" s="2">
        <v>4754452.5669642799</v>
      </c>
      <c r="Y133" s="2">
        <v>5333520.5078125</v>
      </c>
      <c r="Z133" s="2">
        <v>5912588.4486607099</v>
      </c>
      <c r="AA133" s="2">
        <v>18222130491.083199</v>
      </c>
      <c r="AB133" s="2">
        <v>21125923189.4534</v>
      </c>
      <c r="AC133" s="2">
        <v>24347491386.6423</v>
      </c>
      <c r="AD133" s="2">
        <v>27765149857.452499</v>
      </c>
      <c r="AE133" s="2">
        <v>31578645097.013901</v>
      </c>
      <c r="AF133" s="2">
        <v>35384436155.539398</v>
      </c>
      <c r="AG133" s="2">
        <v>39182960857.873497</v>
      </c>
      <c r="AH133" s="1">
        <f>(Table1345[[#This Row],[2050_BUILDINGS]]/Table1345[[#This Row],[2020_BUILDINGS]])-1</f>
        <v>1.1064726178099691</v>
      </c>
      <c r="AI133" s="1">
        <f>(Table1345[[#This Row],[2050_DWELLINGS]]/Table1345[[#This Row],[2020_DWELLINGS]])-1</f>
        <v>1.1122416423581658</v>
      </c>
      <c r="AJ133" s="1">
        <f>(Table1345[[#This Row],[2050_OCCUPANTS]]/Table1345[[#This Row],[2020_OCCUPANTS]])-1</f>
        <v>1.1651785714285698</v>
      </c>
      <c r="AK133" s="1">
        <f>(Table1345[[#This Row],[2050_TOTAL_REPL_COST_USD]]/Table1345[[#This Row],[2020_TOTAL_REPL_COST_USD]])-1</f>
        <v>1.1502952619644149</v>
      </c>
      <c r="AL133"/>
      <c r="AM133"/>
    </row>
    <row r="134" spans="1:39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218499.850083144</v>
      </c>
      <c r="G134" s="2">
        <v>252444.63231041099</v>
      </c>
      <c r="H134" s="2">
        <v>289930.80831102497</v>
      </c>
      <c r="I134" s="2">
        <v>329511.19445370499</v>
      </c>
      <c r="J134" s="2">
        <v>373452.92959986901</v>
      </c>
      <c r="K134" s="2">
        <v>417030.27923026099</v>
      </c>
      <c r="L134" s="2">
        <v>460263.95119572902</v>
      </c>
      <c r="M134" s="2">
        <v>228554.62567275701</v>
      </c>
      <c r="N134" s="2">
        <v>264181.852132325</v>
      </c>
      <c r="O134" s="2">
        <v>303550.48290023103</v>
      </c>
      <c r="P134" s="2">
        <v>345145.095715595</v>
      </c>
      <c r="Q134" s="2">
        <v>391354.78337935102</v>
      </c>
      <c r="R134" s="2">
        <v>437220.773383994</v>
      </c>
      <c r="S134" s="2">
        <v>482762.59789958299</v>
      </c>
      <c r="T134" s="2">
        <v>1177833.875</v>
      </c>
      <c r="U134" s="2">
        <v>1367128.6049107099</v>
      </c>
      <c r="V134" s="2">
        <v>1577456.0825892801</v>
      </c>
      <c r="W134" s="2">
        <v>1800929.02762276</v>
      </c>
      <c r="X134" s="2">
        <v>2050692.90736607</v>
      </c>
      <c r="Y134" s="2">
        <v>2300456.7871093699</v>
      </c>
      <c r="Z134" s="2">
        <v>2550220.6668526698</v>
      </c>
      <c r="AA134" s="2">
        <v>7859578622.1131401</v>
      </c>
      <c r="AB134" s="2">
        <v>9112043970.5709705</v>
      </c>
      <c r="AC134" s="2">
        <v>10501572409.3391</v>
      </c>
      <c r="AD134" s="2">
        <v>11975678604.99</v>
      </c>
      <c r="AE134" s="2">
        <v>13620517317.732901</v>
      </c>
      <c r="AF134" s="2">
        <v>15262033059.18</v>
      </c>
      <c r="AG134" s="2">
        <v>16900414672.166599</v>
      </c>
      <c r="AH134" s="1">
        <f>(Table1345[[#This Row],[2050_BUILDINGS]]/Table1345[[#This Row],[2020_BUILDINGS]])-1</f>
        <v>1.1064726178099824</v>
      </c>
      <c r="AI134" s="1">
        <f>(Table1345[[#This Row],[2050_DWELLINGS]]/Table1345[[#This Row],[2020_DWELLINGS]])-1</f>
        <v>1.1122416423581787</v>
      </c>
      <c r="AJ134" s="1">
        <f>(Table1345[[#This Row],[2050_OCCUPANTS]]/Table1345[[#This Row],[2020_OCCUPANTS]])-1</f>
        <v>1.1651785714285641</v>
      </c>
      <c r="AK134" s="1">
        <f>(Table1345[[#This Row],[2050_TOTAL_REPL_COST_USD]]/Table1345[[#This Row],[2020_TOTAL_REPL_COST_USD]])-1</f>
        <v>1.1502952619644033</v>
      </c>
      <c r="AL134"/>
      <c r="AM134"/>
    </row>
    <row r="135" spans="1:39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334837.47089882701</v>
      </c>
      <c r="G135" s="2">
        <v>386855.74471853301</v>
      </c>
      <c r="H135" s="2">
        <v>444300.984891181</v>
      </c>
      <c r="I135" s="2">
        <v>504955.47224287002</v>
      </c>
      <c r="J135" s="2">
        <v>572293.45649159502</v>
      </c>
      <c r="K135" s="2">
        <v>639073.04253324296</v>
      </c>
      <c r="L135" s="2">
        <v>705325.96386512602</v>
      </c>
      <c r="M135" s="2">
        <v>350245.79098508903</v>
      </c>
      <c r="N135" s="2">
        <v>404842.30626105901</v>
      </c>
      <c r="O135" s="2">
        <v>465172.29163202998</v>
      </c>
      <c r="P135" s="2">
        <v>528913.456455771</v>
      </c>
      <c r="Q135" s="2">
        <v>599726.93730012502</v>
      </c>
      <c r="R135" s="2">
        <v>670013.72279486002</v>
      </c>
      <c r="S135" s="2">
        <v>739803.744779384</v>
      </c>
      <c r="T135" s="2">
        <v>1804957.37499999</v>
      </c>
      <c r="U135" s="2">
        <v>2095039.8102678501</v>
      </c>
      <c r="V135" s="2">
        <v>2417353.6272321399</v>
      </c>
      <c r="W135" s="2">
        <v>2759812.0577566898</v>
      </c>
      <c r="X135" s="2">
        <v>3142559.7154017799</v>
      </c>
      <c r="Y135" s="2">
        <v>3525307.3730468699</v>
      </c>
      <c r="Z135" s="2">
        <v>3908055.0306919599</v>
      </c>
      <c r="AA135" s="2">
        <v>12044316859.5193</v>
      </c>
      <c r="AB135" s="2">
        <v>13963642339.635</v>
      </c>
      <c r="AC135" s="2">
        <v>16093008506.2575</v>
      </c>
      <c r="AD135" s="2">
        <v>18351984840.567101</v>
      </c>
      <c r="AE135" s="2">
        <v>20872598170.057899</v>
      </c>
      <c r="AF135" s="2">
        <v>23388119252.098099</v>
      </c>
      <c r="AG135" s="2">
        <v>25898837476.622398</v>
      </c>
      <c r="AH135" s="1">
        <f>(Table1345[[#This Row],[2050_BUILDINGS]]/Table1345[[#This Row],[2020_BUILDINGS]])-1</f>
        <v>1.1064726178099829</v>
      </c>
      <c r="AI135" s="1">
        <f>(Table1345[[#This Row],[2050_DWELLINGS]]/Table1345[[#This Row],[2020_DWELLINGS]])-1</f>
        <v>1.1122416423581791</v>
      </c>
      <c r="AJ135" s="1">
        <f>(Table1345[[#This Row],[2050_OCCUPANTS]]/Table1345[[#This Row],[2020_OCCUPANTS]])-1</f>
        <v>1.1651785714285809</v>
      </c>
      <c r="AK135" s="1">
        <f>(Table1345[[#This Row],[2050_TOTAL_REPL_COST_USD]]/Table1345[[#This Row],[2020_TOTAL_REPL_COST_USD]])-1</f>
        <v>1.1502952619644087</v>
      </c>
      <c r="AL135"/>
      <c r="AM135"/>
    </row>
    <row r="136" spans="1:39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224450.08028128301</v>
      </c>
      <c r="G136" s="2">
        <v>259319.253386628</v>
      </c>
      <c r="H136" s="2">
        <v>297826.26018582901</v>
      </c>
      <c r="I136" s="2">
        <v>338484.50706292398</v>
      </c>
      <c r="J136" s="2">
        <v>383622.87204350502</v>
      </c>
      <c r="K136" s="2">
        <v>428386.92849144101</v>
      </c>
      <c r="L136" s="2">
        <v>472797.94817777601</v>
      </c>
      <c r="M136" s="2">
        <v>234778.669465396</v>
      </c>
      <c r="N136" s="2">
        <v>271376.10344993498</v>
      </c>
      <c r="O136" s="2">
        <v>311816.82838891499</v>
      </c>
      <c r="P136" s="2">
        <v>354544.15374920599</v>
      </c>
      <c r="Q136" s="2">
        <v>402012.23256919801</v>
      </c>
      <c r="R136" s="2">
        <v>449127.25408891699</v>
      </c>
      <c r="S136" s="2">
        <v>495909.28238225699</v>
      </c>
      <c r="T136" s="2">
        <v>1209908.87499999</v>
      </c>
      <c r="U136" s="2">
        <v>1404358.515625</v>
      </c>
      <c r="V136" s="2">
        <v>1620413.67187499</v>
      </c>
      <c r="W136" s="2">
        <v>1849972.2753906201</v>
      </c>
      <c r="X136" s="2">
        <v>2106537.7734375</v>
      </c>
      <c r="Y136" s="2">
        <v>2363103.2714843699</v>
      </c>
      <c r="Z136" s="2">
        <v>2619668.76953125</v>
      </c>
      <c r="AA136" s="2">
        <v>8073612188.01332</v>
      </c>
      <c r="AB136" s="2">
        <v>9360184915.1978703</v>
      </c>
      <c r="AC136" s="2">
        <v>10787553261.2904</v>
      </c>
      <c r="AD136" s="2">
        <v>12301802602.107201</v>
      </c>
      <c r="AE136" s="2">
        <v>13991433880.959</v>
      </c>
      <c r="AF136" s="2">
        <v>15677651696.717699</v>
      </c>
      <c r="AG136" s="2">
        <v>17360650034.823101</v>
      </c>
      <c r="AH136" s="1">
        <f>(Table1345[[#This Row],[2050_BUILDINGS]]/Table1345[[#This Row],[2020_BUILDINGS]])-1</f>
        <v>1.1064726178099873</v>
      </c>
      <c r="AI136" s="1">
        <f>(Table1345[[#This Row],[2050_DWELLINGS]]/Table1345[[#This Row],[2020_DWELLINGS]])-1</f>
        <v>1.1122416423581827</v>
      </c>
      <c r="AJ136" s="1">
        <f>(Table1345[[#This Row],[2050_OCCUPANTS]]/Table1345[[#This Row],[2020_OCCUPANTS]])-1</f>
        <v>1.1651785714285894</v>
      </c>
      <c r="AK136" s="1">
        <f>(Table1345[[#This Row],[2050_TOTAL_REPL_COST_USD]]/Table1345[[#This Row],[2020_TOTAL_REPL_COST_USD]])-1</f>
        <v>1.1502952619644033</v>
      </c>
      <c r="AL136"/>
      <c r="AM136"/>
    </row>
    <row r="137" spans="1:39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245368.73368215101</v>
      </c>
      <c r="G137" s="2">
        <v>283487.69910501799</v>
      </c>
      <c r="H137" s="2">
        <v>325583.54279716098</v>
      </c>
      <c r="I137" s="2">
        <v>370031.12124073697</v>
      </c>
      <c r="J137" s="2">
        <v>419376.36291714001</v>
      </c>
      <c r="K137" s="2">
        <v>468312.41066255001</v>
      </c>
      <c r="L137" s="2">
        <v>516862.51876816101</v>
      </c>
      <c r="M137" s="2">
        <v>256659.943048852</v>
      </c>
      <c r="N137" s="2">
        <v>296668.24254043098</v>
      </c>
      <c r="O137" s="2">
        <v>340878.026092435</v>
      </c>
      <c r="P137" s="2">
        <v>387587.52026655799</v>
      </c>
      <c r="Q137" s="2">
        <v>439479.60413567303</v>
      </c>
      <c r="R137" s="2">
        <v>490985.72591211798</v>
      </c>
      <c r="S137" s="2">
        <v>542127.81963306502</v>
      </c>
      <c r="T137" s="2">
        <v>1322671.87499999</v>
      </c>
      <c r="U137" s="2">
        <v>1535244.140625</v>
      </c>
      <c r="V137" s="2">
        <v>1771435.54687499</v>
      </c>
      <c r="W137" s="2">
        <v>2022388.9160156201</v>
      </c>
      <c r="X137" s="2">
        <v>2302866.2109374902</v>
      </c>
      <c r="Y137" s="2">
        <v>2583343.5058593699</v>
      </c>
      <c r="Z137" s="2">
        <v>2863820.80078125</v>
      </c>
      <c r="AA137" s="2">
        <v>8826069459.7702007</v>
      </c>
      <c r="AB137" s="2">
        <v>10232550225.843599</v>
      </c>
      <c r="AC137" s="2">
        <v>11792948703.490801</v>
      </c>
      <c r="AD137" s="2">
        <v>13448325448.153299</v>
      </c>
      <c r="AE137" s="2">
        <v>15295429653.9618</v>
      </c>
      <c r="AF137" s="2">
        <v>17138802263.3477</v>
      </c>
      <c r="AG137" s="2">
        <v>18978655341.112598</v>
      </c>
      <c r="AH137" s="1">
        <f>(Table1345[[#This Row],[2050_BUILDINGS]]/Table1345[[#This Row],[2020_BUILDINGS]])-1</f>
        <v>1.1064726178099824</v>
      </c>
      <c r="AI137" s="1">
        <f>(Table1345[[#This Row],[2050_DWELLINGS]]/Table1345[[#This Row],[2020_DWELLINGS]])-1</f>
        <v>1.1122416423581836</v>
      </c>
      <c r="AJ137" s="1">
        <f>(Table1345[[#This Row],[2050_OCCUPANTS]]/Table1345[[#This Row],[2020_OCCUPANTS]])-1</f>
        <v>1.1651785714285876</v>
      </c>
      <c r="AK137" s="1">
        <f>(Table1345[[#This Row],[2050_TOTAL_REPL_COST_USD]]/Table1345[[#This Row],[2020_TOTAL_REPL_COST_USD]])-1</f>
        <v>1.1502952619644051</v>
      </c>
      <c r="AL137"/>
      <c r="AM137"/>
    </row>
    <row r="138" spans="1:39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356739.34998414898</v>
      </c>
      <c r="G138" s="2">
        <v>412160.16396869498</v>
      </c>
      <c r="H138" s="2">
        <v>473362.924770415</v>
      </c>
      <c r="I138" s="2">
        <v>537984.85114376806</v>
      </c>
      <c r="J138" s="2">
        <v>609727.44514213002</v>
      </c>
      <c r="K138" s="2">
        <v>680875.11583967402</v>
      </c>
      <c r="L138" s="2">
        <v>751461.67243694398</v>
      </c>
      <c r="M138" s="2">
        <v>373155.53565526201</v>
      </c>
      <c r="N138" s="2">
        <v>431323.23510259902</v>
      </c>
      <c r="O138" s="2">
        <v>495599.43366550299</v>
      </c>
      <c r="P138" s="2">
        <v>563509.93856035196</v>
      </c>
      <c r="Q138" s="2">
        <v>638955.36304858897</v>
      </c>
      <c r="R138" s="2">
        <v>713839.64079253201</v>
      </c>
      <c r="S138" s="2">
        <v>788194.66148751799</v>
      </c>
      <c r="T138" s="2">
        <v>1923020.49999999</v>
      </c>
      <c r="U138" s="2">
        <v>2232077.3660714198</v>
      </c>
      <c r="V138" s="2">
        <v>2575473.88392857</v>
      </c>
      <c r="W138" s="2">
        <v>2940332.6841517799</v>
      </c>
      <c r="X138" s="2">
        <v>3348116.0491071399</v>
      </c>
      <c r="Y138" s="2">
        <v>3755899.4140624902</v>
      </c>
      <c r="Z138" s="2">
        <v>4163682.7790178498</v>
      </c>
      <c r="AA138" s="2">
        <v>12832141384.6968</v>
      </c>
      <c r="AB138" s="2">
        <v>14877010862.257099</v>
      </c>
      <c r="AC138" s="2">
        <v>17145659888.066601</v>
      </c>
      <c r="AD138" s="2">
        <v>19552396944.6091</v>
      </c>
      <c r="AE138" s="2">
        <v>22237884797.298302</v>
      </c>
      <c r="AF138" s="2">
        <v>24917947316.1959</v>
      </c>
      <c r="AG138" s="2">
        <v>27592892820.370998</v>
      </c>
      <c r="AH138" s="1">
        <f>(Table1345[[#This Row],[2050_BUILDINGS]]/Table1345[[#This Row],[2020_BUILDINGS]])-1</f>
        <v>1.1064726178099886</v>
      </c>
      <c r="AI138" s="1">
        <f>(Table1345[[#This Row],[2050_DWELLINGS]]/Table1345[[#This Row],[2020_DWELLINGS]])-1</f>
        <v>1.1122416423581827</v>
      </c>
      <c r="AJ138" s="1">
        <f>(Table1345[[#This Row],[2050_OCCUPANTS]]/Table1345[[#This Row],[2020_OCCUPANTS]])-1</f>
        <v>1.1651785714285787</v>
      </c>
      <c r="AK138" s="1">
        <f>(Table1345[[#This Row],[2050_TOTAL_REPL_COST_USD]]/Table1345[[#This Row],[2020_TOTAL_REPL_COST_USD]])-1</f>
        <v>1.1502952619644136</v>
      </c>
      <c r="AL138"/>
      <c r="AM138"/>
    </row>
    <row r="139" spans="1:39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1553985.9565689201</v>
      </c>
      <c r="G139" s="2">
        <v>1795403.5816148501</v>
      </c>
      <c r="H139" s="2">
        <v>2062007.8426624299</v>
      </c>
      <c r="I139" s="2">
        <v>2343506.2702261</v>
      </c>
      <c r="J139" s="2">
        <v>2656022.9117634902</v>
      </c>
      <c r="K139" s="2">
        <v>2965948.0184597</v>
      </c>
      <c r="L139" s="2">
        <v>3273428.8659736901</v>
      </c>
      <c r="M139" s="2">
        <v>1625496.2118700801</v>
      </c>
      <c r="N139" s="2">
        <v>1878879.4959712001</v>
      </c>
      <c r="O139" s="2">
        <v>2158871.9047504002</v>
      </c>
      <c r="P139" s="2">
        <v>2454695.6508966899</v>
      </c>
      <c r="Q139" s="2">
        <v>2783342.1266704202</v>
      </c>
      <c r="R139" s="2">
        <v>3109544.2010618802</v>
      </c>
      <c r="S139" s="2">
        <v>3433440.78820747</v>
      </c>
      <c r="T139" s="2">
        <v>8376835.5</v>
      </c>
      <c r="U139" s="2">
        <v>9723112.6339285709</v>
      </c>
      <c r="V139" s="2">
        <v>11218976.116071399</v>
      </c>
      <c r="W139" s="2">
        <v>12808331.0658482</v>
      </c>
      <c r="X139" s="2">
        <v>14584668.9508928</v>
      </c>
      <c r="Y139" s="2">
        <v>16361006.835937399</v>
      </c>
      <c r="Z139" s="2">
        <v>18137344.720982101</v>
      </c>
      <c r="AA139" s="2">
        <v>55897863539.336899</v>
      </c>
      <c r="AB139" s="2">
        <v>64805483209.794601</v>
      </c>
      <c r="AC139" s="2">
        <v>74687905002.199799</v>
      </c>
      <c r="AD139" s="2">
        <v>85171849616.628494</v>
      </c>
      <c r="AE139" s="2">
        <v>96870055631.190002</v>
      </c>
      <c r="AF139" s="2">
        <v>108544628445.427</v>
      </c>
      <c r="AG139" s="2">
        <v>120196911122.569</v>
      </c>
      <c r="AH139" s="1">
        <f>(Table1345[[#This Row],[2050_BUILDINGS]]/Table1345[[#This Row],[2020_BUILDINGS]])-1</f>
        <v>1.1064726178099873</v>
      </c>
      <c r="AI139" s="1">
        <f>(Table1345[[#This Row],[2050_DWELLINGS]]/Table1345[[#This Row],[2020_DWELLINGS]])-1</f>
        <v>1.1122416423581871</v>
      </c>
      <c r="AJ139" s="1">
        <f>(Table1345[[#This Row],[2050_OCCUPANTS]]/Table1345[[#This Row],[2020_OCCUPANTS]])-1</f>
        <v>1.1651785714285663</v>
      </c>
      <c r="AK139" s="1">
        <f>(Table1345[[#This Row],[2050_TOTAL_REPL_COST_USD]]/Table1345[[#This Row],[2020_TOTAL_REPL_COST_USD]])-1</f>
        <v>1.1502952619644051</v>
      </c>
      <c r="AL139"/>
      <c r="AM139"/>
    </row>
    <row r="140" spans="1:39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80662.523499803996</v>
      </c>
      <c r="G140" s="2">
        <v>91006.313802899298</v>
      </c>
      <c r="H140" s="2">
        <v>102512.725538174</v>
      </c>
      <c r="I140" s="2">
        <v>114889.15608373701</v>
      </c>
      <c r="J140" s="2">
        <v>128135.33692674999</v>
      </c>
      <c r="K140" s="2">
        <v>141815.50442478299</v>
      </c>
      <c r="L140" s="2">
        <v>156071.730265797</v>
      </c>
      <c r="M140" s="2">
        <v>84696.228197674398</v>
      </c>
      <c r="N140" s="2">
        <v>95590.127114404197</v>
      </c>
      <c r="O140" s="2">
        <v>107711.507599216</v>
      </c>
      <c r="P140" s="2">
        <v>120753.49926009</v>
      </c>
      <c r="Q140" s="2">
        <v>134716.102097025</v>
      </c>
      <c r="R140" s="2">
        <v>149139.010521991</v>
      </c>
      <c r="S140" s="2">
        <v>164175.659730999</v>
      </c>
      <c r="T140" s="2">
        <v>364193.78124999901</v>
      </c>
      <c r="U140" s="2">
        <v>411037.54659193801</v>
      </c>
      <c r="V140" s="2">
        <v>463159.48267663002</v>
      </c>
      <c r="W140" s="2">
        <v>519240.046818387</v>
      </c>
      <c r="X140" s="2">
        <v>579279.23901720997</v>
      </c>
      <c r="Y140" s="2">
        <v>641297.74524456495</v>
      </c>
      <c r="Z140" s="2">
        <v>705955.336843297</v>
      </c>
      <c r="AA140" s="2">
        <v>3842693216.2125502</v>
      </c>
      <c r="AB140" s="2">
        <v>4346505426.8599195</v>
      </c>
      <c r="AC140" s="2">
        <v>4907963528.7131004</v>
      </c>
      <c r="AD140" s="2">
        <v>5513250721.2677097</v>
      </c>
      <c r="AE140" s="2">
        <v>6162449005.3001299</v>
      </c>
      <c r="AF140" s="2">
        <v>6833874170.9738102</v>
      </c>
      <c r="AG140" s="2">
        <v>7535726297.4373302</v>
      </c>
      <c r="AH140" s="1">
        <f>(Table1345[[#This Row],[2050_BUILDINGS]]/Table1345[[#This Row],[2020_BUILDINGS]])-1</f>
        <v>0.93487289380645566</v>
      </c>
      <c r="AI140" s="1">
        <f>(Table1345[[#This Row],[2050_DWELLINGS]]/Table1345[[#This Row],[2020_DWELLINGS]])-1</f>
        <v>0.93840579710144589</v>
      </c>
      <c r="AJ140" s="1">
        <f>(Table1345[[#This Row],[2050_OCCUPANTS]]/Table1345[[#This Row],[2020_OCCUPANTS]])-1</f>
        <v>0.93840579710145433</v>
      </c>
      <c r="AK140" s="1">
        <f>(Table1345[[#This Row],[2050_TOTAL_REPL_COST_USD]]/Table1345[[#This Row],[2020_TOTAL_REPL_COST_USD]])-1</f>
        <v>0.9610533220928632</v>
      </c>
      <c r="AL140"/>
      <c r="AM140"/>
    </row>
    <row r="141" spans="1:39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32562.6132641158</v>
      </c>
      <c r="G141" s="2">
        <v>36738.2927334747</v>
      </c>
      <c r="H141" s="2">
        <v>41383.310260038197</v>
      </c>
      <c r="I141" s="2">
        <v>46379.545239549698</v>
      </c>
      <c r="J141" s="2">
        <v>51726.889276196598</v>
      </c>
      <c r="K141" s="2">
        <v>57249.4291658375</v>
      </c>
      <c r="L141" s="2">
        <v>63004.517756240602</v>
      </c>
      <c r="M141" s="2">
        <v>34190.9774709302</v>
      </c>
      <c r="N141" s="2">
        <v>38588.730007951999</v>
      </c>
      <c r="O141" s="2">
        <v>43482.003957596004</v>
      </c>
      <c r="P141" s="2">
        <v>48746.918966706602</v>
      </c>
      <c r="Q141" s="2">
        <v>54383.475035283896</v>
      </c>
      <c r="R141" s="2">
        <v>60205.851633594502</v>
      </c>
      <c r="S141" s="2">
        <v>66275.988938216193</v>
      </c>
      <c r="T141" s="2">
        <v>147021.203125</v>
      </c>
      <c r="U141" s="2">
        <v>165931.539034193</v>
      </c>
      <c r="V141" s="2">
        <v>186972.617017663</v>
      </c>
      <c r="W141" s="2">
        <v>209611.75155683799</v>
      </c>
      <c r="X141" s="2">
        <v>233848.94265172101</v>
      </c>
      <c r="Y141" s="2">
        <v>258885.16202445599</v>
      </c>
      <c r="Z141" s="2">
        <v>284986.75243432901</v>
      </c>
      <c r="AA141" s="2">
        <v>1551254878.51213</v>
      </c>
      <c r="AB141" s="2">
        <v>1754638574.6977501</v>
      </c>
      <c r="AC141" s="2">
        <v>1981293311.5123601</v>
      </c>
      <c r="AD141" s="2">
        <v>2225641391.7571602</v>
      </c>
      <c r="AE141" s="2">
        <v>2487715918.28405</v>
      </c>
      <c r="AF141" s="2">
        <v>2758763203.4050002</v>
      </c>
      <c r="AG141" s="2">
        <v>3042093532.9189901</v>
      </c>
      <c r="AH141" s="1">
        <f>(Table1345[[#This Row],[2050_BUILDINGS]]/Table1345[[#This Row],[2020_BUILDINGS]])-1</f>
        <v>0.93487289380646765</v>
      </c>
      <c r="AI141" s="1">
        <f>(Table1345[[#This Row],[2050_DWELLINGS]]/Table1345[[#This Row],[2020_DWELLINGS]])-1</f>
        <v>0.93840579710145056</v>
      </c>
      <c r="AJ141" s="1">
        <f>(Table1345[[#This Row],[2050_OCCUPANTS]]/Table1345[[#This Row],[2020_OCCUPANTS]])-1</f>
        <v>0.93840579710144456</v>
      </c>
      <c r="AK141" s="1">
        <f>(Table1345[[#This Row],[2050_TOTAL_REPL_COST_USD]]/Table1345[[#This Row],[2020_TOTAL_REPL_COST_USD]])-1</f>
        <v>0.96105332209287386</v>
      </c>
      <c r="AL141"/>
      <c r="AM141"/>
    </row>
    <row r="142" spans="1:39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374967.78757880599</v>
      </c>
      <c r="G142" s="2">
        <v>423051.92872447899</v>
      </c>
      <c r="H142" s="2">
        <v>476540.63158358599</v>
      </c>
      <c r="I142" s="2">
        <v>534073.70367751899</v>
      </c>
      <c r="J142" s="2">
        <v>595649.89679755503</v>
      </c>
      <c r="K142" s="2">
        <v>659243.520179015</v>
      </c>
      <c r="L142" s="2">
        <v>725515.00823681103</v>
      </c>
      <c r="M142" s="2">
        <v>393718.86627906899</v>
      </c>
      <c r="N142" s="2">
        <v>444360.24219539901</v>
      </c>
      <c r="O142" s="2">
        <v>500707.68863751198</v>
      </c>
      <c r="P142" s="2">
        <v>561334.68797396298</v>
      </c>
      <c r="Q142" s="2">
        <v>626241.24020475196</v>
      </c>
      <c r="R142" s="2">
        <v>693287.56888270902</v>
      </c>
      <c r="S142" s="2">
        <v>763186.93282355799</v>
      </c>
      <c r="T142" s="2">
        <v>1692991.12499999</v>
      </c>
      <c r="U142" s="2">
        <v>1910749.0414402101</v>
      </c>
      <c r="V142" s="2">
        <v>2153043.0611413</v>
      </c>
      <c r="W142" s="2">
        <v>2413739.1582880402</v>
      </c>
      <c r="X142" s="2">
        <v>2692837.3328804299</v>
      </c>
      <c r="Y142" s="2">
        <v>2981136.54619565</v>
      </c>
      <c r="Z142" s="2">
        <v>3281703.8111413</v>
      </c>
      <c r="AA142" s="2">
        <v>17863142772.006199</v>
      </c>
      <c r="AB142" s="2">
        <v>20205164094.734699</v>
      </c>
      <c r="AC142" s="2">
        <v>22815158093.628101</v>
      </c>
      <c r="AD142" s="2">
        <v>25628895993.143902</v>
      </c>
      <c r="AE142" s="2">
        <v>28646758982.071899</v>
      </c>
      <c r="AF142" s="2">
        <v>31767945847.7173</v>
      </c>
      <c r="AG142" s="2">
        <v>35030575476.061897</v>
      </c>
      <c r="AH142" s="1">
        <f>(Table1345[[#This Row],[2050_BUILDINGS]]/Table1345[[#This Row],[2020_BUILDINGS]])-1</f>
        <v>0.93487289380646188</v>
      </c>
      <c r="AI142" s="1">
        <f>(Table1345[[#This Row],[2050_DWELLINGS]]/Table1345[[#This Row],[2020_DWELLINGS]])-1</f>
        <v>0.93840579710145011</v>
      </c>
      <c r="AJ142" s="1">
        <f>(Table1345[[#This Row],[2050_OCCUPANTS]]/Table1345[[#This Row],[2020_OCCUPANTS]])-1</f>
        <v>0.93840579710145811</v>
      </c>
      <c r="AK142" s="1">
        <f>(Table1345[[#This Row],[2050_TOTAL_REPL_COST_USD]]/Table1345[[#This Row],[2020_TOTAL_REPL_COST_USD]])-1</f>
        <v>0.96105332209286454</v>
      </c>
      <c r="AL142"/>
      <c r="AM142"/>
    </row>
    <row r="143" spans="1:39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44967.691874279801</v>
      </c>
      <c r="G143" s="2">
        <v>50734.141459295402</v>
      </c>
      <c r="H143" s="2">
        <v>57148.728494768999</v>
      </c>
      <c r="I143" s="2">
        <v>64048.333058686301</v>
      </c>
      <c r="J143" s="2">
        <v>71432.805460681702</v>
      </c>
      <c r="K143" s="2">
        <v>79059.216464814905</v>
      </c>
      <c r="L143" s="2">
        <v>87006.768104585193</v>
      </c>
      <c r="M143" s="2">
        <v>47216.398982558101</v>
      </c>
      <c r="N143" s="2">
        <v>53289.522764734902</v>
      </c>
      <c r="O143" s="2">
        <v>60046.942184340201</v>
      </c>
      <c r="P143" s="2">
        <v>67317.5833320167</v>
      </c>
      <c r="Q143" s="2">
        <v>75101.446207764602</v>
      </c>
      <c r="R143" s="2">
        <v>83141.919947547998</v>
      </c>
      <c r="S143" s="2">
        <v>91524.5415060456</v>
      </c>
      <c r="T143" s="2">
        <v>203030.51562499901</v>
      </c>
      <c r="U143" s="2">
        <v>229144.94788836001</v>
      </c>
      <c r="V143" s="2">
        <v>258201.851392663</v>
      </c>
      <c r="W143" s="2">
        <v>289465.608327672</v>
      </c>
      <c r="X143" s="2">
        <v>322936.218693387</v>
      </c>
      <c r="Y143" s="2">
        <v>357510.25577445602</v>
      </c>
      <c r="Z143" s="2">
        <v>393555.52847599599</v>
      </c>
      <c r="AA143" s="2">
        <v>2142222149.9734099</v>
      </c>
      <c r="AB143" s="2">
        <v>2423087058.0858598</v>
      </c>
      <c r="AC143" s="2">
        <v>2736088360.66119</v>
      </c>
      <c r="AD143" s="2">
        <v>3073523476.6145101</v>
      </c>
      <c r="AE143" s="2">
        <v>3435438119.6860499</v>
      </c>
      <c r="AF143" s="2">
        <v>3809743790.4815502</v>
      </c>
      <c r="AG143" s="2">
        <v>4201011863.8662801</v>
      </c>
      <c r="AH143" s="1">
        <f>(Table1345[[#This Row],[2050_BUILDINGS]]/Table1345[[#This Row],[2020_BUILDINGS]])-1</f>
        <v>0.93487289380646432</v>
      </c>
      <c r="AI143" s="1">
        <f>(Table1345[[#This Row],[2050_DWELLINGS]]/Table1345[[#This Row],[2020_DWELLINGS]])-1</f>
        <v>0.93840579710144945</v>
      </c>
      <c r="AJ143" s="1">
        <f>(Table1345[[#This Row],[2050_OCCUPANTS]]/Table1345[[#This Row],[2020_OCCUPANTS]])-1</f>
        <v>0.93840579710145677</v>
      </c>
      <c r="AK143" s="1">
        <f>(Table1345[[#This Row],[2050_TOTAL_REPL_COST_USD]]/Table1345[[#This Row],[2020_TOTAL_REPL_COST_USD]])-1</f>
        <v>0.9610533220928672</v>
      </c>
      <c r="AL143"/>
      <c r="AM143"/>
    </row>
    <row r="144" spans="1:39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53623.941578493497</v>
      </c>
      <c r="G144" s="2">
        <v>60500.428735688904</v>
      </c>
      <c r="H144" s="2">
        <v>68149.819356005493</v>
      </c>
      <c r="I144" s="2">
        <v>76377.593044826499</v>
      </c>
      <c r="J144" s="2">
        <v>85183.571296493901</v>
      </c>
      <c r="K144" s="2">
        <v>94278.061164521496</v>
      </c>
      <c r="L144" s="2">
        <v>103755.51101928799</v>
      </c>
      <c r="M144" s="2">
        <v>56305.523255813903</v>
      </c>
      <c r="N144" s="2">
        <v>63547.719181833403</v>
      </c>
      <c r="O144" s="2">
        <v>71605.937184024297</v>
      </c>
      <c r="P144" s="2">
        <v>80276.171743343395</v>
      </c>
      <c r="Q144" s="2">
        <v>89558.422859790997</v>
      </c>
      <c r="R144" s="2">
        <v>99146.682254802799</v>
      </c>
      <c r="S144" s="2">
        <v>109142.9526879</v>
      </c>
      <c r="T144" s="2">
        <v>242113.75</v>
      </c>
      <c r="U144" s="2">
        <v>273255.19248188299</v>
      </c>
      <c r="V144" s="2">
        <v>307905.52989130397</v>
      </c>
      <c r="W144" s="2">
        <v>345187.53849637602</v>
      </c>
      <c r="X144" s="2">
        <v>385101.21829710098</v>
      </c>
      <c r="Y144" s="2">
        <v>426330.73369565199</v>
      </c>
      <c r="Z144" s="2">
        <v>469314.69655797101</v>
      </c>
      <c r="AA144" s="2">
        <v>2554598437.9072399</v>
      </c>
      <c r="AB144" s="2">
        <v>2889529647.3226199</v>
      </c>
      <c r="AC144" s="2">
        <v>3262783484.9938402</v>
      </c>
      <c r="AD144" s="2">
        <v>3665174628.28404</v>
      </c>
      <c r="AE144" s="2">
        <v>4096757590.7969599</v>
      </c>
      <c r="AF144" s="2">
        <v>4543116845.3335896</v>
      </c>
      <c r="AG144" s="2">
        <v>5009703753.2712297</v>
      </c>
      <c r="AH144" s="1">
        <f>(Table1345[[#This Row],[2050_BUILDINGS]]/Table1345[[#This Row],[2020_BUILDINGS]])-1</f>
        <v>0.934872893806455</v>
      </c>
      <c r="AI144" s="1">
        <f>(Table1345[[#This Row],[2050_DWELLINGS]]/Table1345[[#This Row],[2020_DWELLINGS]])-1</f>
        <v>0.93840579710144678</v>
      </c>
      <c r="AJ144" s="1">
        <f>(Table1345[[#This Row],[2050_OCCUPANTS]]/Table1345[[#This Row],[2020_OCCUPANTS]])-1</f>
        <v>0.93840579710144922</v>
      </c>
      <c r="AK144" s="1">
        <f>(Table1345[[#This Row],[2050_TOTAL_REPL_COST_USD]]/Table1345[[#This Row],[2020_TOTAL_REPL_COST_USD]])-1</f>
        <v>0.96105332209286232</v>
      </c>
      <c r="AL144"/>
      <c r="AM144"/>
    </row>
    <row r="145" spans="1:39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51868.776380187097</v>
      </c>
      <c r="G145" s="2">
        <v>58520.1892405361</v>
      </c>
      <c r="H145" s="2">
        <v>65919.207661237699</v>
      </c>
      <c r="I145" s="2">
        <v>73877.678094589806</v>
      </c>
      <c r="J145" s="2">
        <v>82395.427877603099</v>
      </c>
      <c r="K145" s="2">
        <v>91192.2460034416</v>
      </c>
      <c r="L145" s="2">
        <v>100359.489452932</v>
      </c>
      <c r="M145" s="2">
        <v>54462.587209302299</v>
      </c>
      <c r="N145" s="2">
        <v>61467.738824991502</v>
      </c>
      <c r="O145" s="2">
        <v>69262.203298786597</v>
      </c>
      <c r="P145" s="2">
        <v>77648.652416161</v>
      </c>
      <c r="Q145" s="2">
        <v>86627.086177114907</v>
      </c>
      <c r="R145" s="2">
        <v>95901.512259858398</v>
      </c>
      <c r="S145" s="2">
        <v>105570.594771654</v>
      </c>
      <c r="T145" s="2">
        <v>234189.125</v>
      </c>
      <c r="U145" s="2">
        <v>264311.27694746299</v>
      </c>
      <c r="V145" s="2">
        <v>297827.47418478201</v>
      </c>
      <c r="W145" s="2">
        <v>333889.20538949198</v>
      </c>
      <c r="X145" s="2">
        <v>372496.470561594</v>
      </c>
      <c r="Y145" s="2">
        <v>412376.50271739101</v>
      </c>
      <c r="Z145" s="2">
        <v>453953.55751811602</v>
      </c>
      <c r="AA145" s="2">
        <v>2470983878.03197</v>
      </c>
      <c r="AB145" s="2">
        <v>2794952454.24121</v>
      </c>
      <c r="AC145" s="2">
        <v>3155989320.78479</v>
      </c>
      <c r="AD145" s="2">
        <v>3545209799.81533</v>
      </c>
      <c r="AE145" s="2">
        <v>3962666620.6518502</v>
      </c>
      <c r="AF145" s="2">
        <v>4394416090.7070904</v>
      </c>
      <c r="AG145" s="2">
        <v>4845731142.8525</v>
      </c>
      <c r="AH145" s="1">
        <f>(Table1345[[#This Row],[2050_BUILDINGS]]/Table1345[[#This Row],[2020_BUILDINGS]])-1</f>
        <v>0.93487289380644523</v>
      </c>
      <c r="AI145" s="1">
        <f>(Table1345[[#This Row],[2050_DWELLINGS]]/Table1345[[#This Row],[2020_DWELLINGS]])-1</f>
        <v>0.93840579710143412</v>
      </c>
      <c r="AJ145" s="1">
        <f>(Table1345[[#This Row],[2050_OCCUPANTS]]/Table1345[[#This Row],[2020_OCCUPANTS]])-1</f>
        <v>0.93840579710144967</v>
      </c>
      <c r="AK145" s="1">
        <f>(Table1345[[#This Row],[2050_TOTAL_REPL_COST_USD]]/Table1345[[#This Row],[2020_TOTAL_REPL_COST_USD]])-1</f>
        <v>0.96105332209286276</v>
      </c>
      <c r="AL145"/>
      <c r="AM145"/>
    </row>
    <row r="146" spans="1:39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109688.34267763799</v>
      </c>
      <c r="G146" s="2">
        <v>123754.27027478701</v>
      </c>
      <c r="H146" s="2">
        <v>139401.180123967</v>
      </c>
      <c r="I146" s="2">
        <v>156231.17868967101</v>
      </c>
      <c r="J146" s="2">
        <v>174243.90083667799</v>
      </c>
      <c r="K146" s="2">
        <v>192846.77656266899</v>
      </c>
      <c r="L146" s="2">
        <v>212233.00101351601</v>
      </c>
      <c r="M146" s="2">
        <v>115173.54651162701</v>
      </c>
      <c r="N146" s="2">
        <v>129987.53528395599</v>
      </c>
      <c r="O146" s="2">
        <v>146470.705889787</v>
      </c>
      <c r="P146" s="2">
        <v>164205.76287074399</v>
      </c>
      <c r="Q146" s="2">
        <v>183192.70622682801</v>
      </c>
      <c r="R146" s="2">
        <v>202805.59277047499</v>
      </c>
      <c r="S146" s="2">
        <v>223253.07023087199</v>
      </c>
      <c r="T146" s="2">
        <v>495246.25</v>
      </c>
      <c r="U146" s="2">
        <v>558946.40172101394</v>
      </c>
      <c r="V146" s="2">
        <v>629824.03532608703</v>
      </c>
      <c r="W146" s="2">
        <v>706084.78034420195</v>
      </c>
      <c r="X146" s="2">
        <v>787728.63677536196</v>
      </c>
      <c r="Y146" s="2">
        <v>872064.04891304299</v>
      </c>
      <c r="Z146" s="2">
        <v>959988.20199275296</v>
      </c>
      <c r="AA146" s="2">
        <v>5225458267.5681105</v>
      </c>
      <c r="AB146" s="2">
        <v>5910563617.7224598</v>
      </c>
      <c r="AC146" s="2">
        <v>6674058311.45539</v>
      </c>
      <c r="AD146" s="2">
        <v>7497153673.64645</v>
      </c>
      <c r="AE146" s="2">
        <v>8379961212.4517002</v>
      </c>
      <c r="AF146" s="2">
        <v>9292993813.7065392</v>
      </c>
      <c r="AG146" s="2">
        <v>10247402295.072001</v>
      </c>
      <c r="AH146" s="1">
        <f>(Table1345[[#This Row],[2050_BUILDINGS]]/Table1345[[#This Row],[2020_BUILDINGS]])-1</f>
        <v>0.93487289380645966</v>
      </c>
      <c r="AI146" s="1">
        <f>(Table1345[[#This Row],[2050_DWELLINGS]]/Table1345[[#This Row],[2020_DWELLINGS]])-1</f>
        <v>0.93840579710145633</v>
      </c>
      <c r="AJ146" s="1">
        <f>(Table1345[[#This Row],[2050_OCCUPANTS]]/Table1345[[#This Row],[2020_OCCUPANTS]])-1</f>
        <v>0.93840579710144789</v>
      </c>
      <c r="AK146" s="1">
        <f>(Table1345[[#This Row],[2050_TOTAL_REPL_COST_USD]]/Table1345[[#This Row],[2020_TOTAL_REPL_COST_USD]])-1</f>
        <v>0.96105332209285166</v>
      </c>
      <c r="AL146"/>
      <c r="AM146"/>
    </row>
    <row r="147" spans="1:39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340087.184195593</v>
      </c>
      <c r="G147" s="2">
        <v>383698.39750084002</v>
      </c>
      <c r="H147" s="2">
        <v>432211.42433732498</v>
      </c>
      <c r="I147" s="2">
        <v>484392.601320257</v>
      </c>
      <c r="J147" s="2">
        <v>540240.79635294504</v>
      </c>
      <c r="K147" s="2">
        <v>597918.75436700694</v>
      </c>
      <c r="L147" s="2">
        <v>658025.47423101997</v>
      </c>
      <c r="M147" s="2">
        <v>357093.98255813902</v>
      </c>
      <c r="N147" s="2">
        <v>403024.549155291</v>
      </c>
      <c r="O147" s="2">
        <v>454130.39086198102</v>
      </c>
      <c r="P147" s="2">
        <v>509117.68890082499</v>
      </c>
      <c r="Q147" s="2">
        <v>567986.44327182299</v>
      </c>
      <c r="R147" s="2">
        <v>628795.92580889701</v>
      </c>
      <c r="S147" s="2">
        <v>692193.04590074101</v>
      </c>
      <c r="T147" s="2">
        <v>1535504.125</v>
      </c>
      <c r="U147" s="2">
        <v>1733005.5613677499</v>
      </c>
      <c r="V147" s="2">
        <v>1952760.6807065201</v>
      </c>
      <c r="W147" s="2">
        <v>2189206.0622735498</v>
      </c>
      <c r="X147" s="2">
        <v>2442341.7060688399</v>
      </c>
      <c r="Y147" s="2">
        <v>2703822.4809782598</v>
      </c>
      <c r="Z147" s="2">
        <v>2976430.0973731899</v>
      </c>
      <c r="AA147" s="2">
        <v>16201460838.655899</v>
      </c>
      <c r="AB147" s="2">
        <v>18325620468.782398</v>
      </c>
      <c r="AC147" s="2">
        <v>20692825170.771702</v>
      </c>
      <c r="AD147" s="2">
        <v>23244820918.165501</v>
      </c>
      <c r="AE147" s="2">
        <v>25981953440.454201</v>
      </c>
      <c r="AF147" s="2">
        <v>28812798349.398602</v>
      </c>
      <c r="AG147" s="2">
        <v>31771928600.4035</v>
      </c>
      <c r="AH147" s="1">
        <f>(Table1345[[#This Row],[2050_BUILDINGS]]/Table1345[[#This Row],[2020_BUILDINGS]])-1</f>
        <v>0.93487289380646699</v>
      </c>
      <c r="AI147" s="1">
        <f>(Table1345[[#This Row],[2050_DWELLINGS]]/Table1345[[#This Row],[2020_DWELLINGS]])-1</f>
        <v>0.93840579710145078</v>
      </c>
      <c r="AJ147" s="1">
        <f>(Table1345[[#This Row],[2050_OCCUPANTS]]/Table1345[[#This Row],[2020_OCCUPANTS]])-1</f>
        <v>0.93840579710145033</v>
      </c>
      <c r="AK147" s="1">
        <f>(Table1345[[#This Row],[2050_TOTAL_REPL_COST_USD]]/Table1345[[#This Row],[2020_TOTAL_REPL_COST_USD]])-1</f>
        <v>0.96105332209285854</v>
      </c>
      <c r="AL147"/>
      <c r="AM147"/>
    </row>
    <row r="148" spans="1:39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48424.496196862798</v>
      </c>
      <c r="G148" s="2">
        <v>54634.230438497398</v>
      </c>
      <c r="H148" s="2">
        <v>61541.926443268399</v>
      </c>
      <c r="I148" s="2">
        <v>68971.924760713198</v>
      </c>
      <c r="J148" s="2">
        <v>76924.064193308499</v>
      </c>
      <c r="K148" s="2">
        <v>85136.740790049706</v>
      </c>
      <c r="L148" s="2">
        <v>93695.245087543997</v>
      </c>
      <c r="M148" s="2">
        <v>50846.068313953401</v>
      </c>
      <c r="N148" s="2">
        <v>57386.0517383931</v>
      </c>
      <c r="O148" s="2">
        <v>64662.934703614701</v>
      </c>
      <c r="P148" s="2">
        <v>72492.492324422798</v>
      </c>
      <c r="Q148" s="2">
        <v>80874.724600817295</v>
      </c>
      <c r="R148" s="2">
        <v>89533.294205005004</v>
      </c>
      <c r="S148" s="2">
        <v>98560.313579583701</v>
      </c>
      <c r="T148" s="2">
        <v>218638.09374999901</v>
      </c>
      <c r="U148" s="2">
        <v>246760.02247508999</v>
      </c>
      <c r="V148" s="2">
        <v>278050.61922554299</v>
      </c>
      <c r="W148" s="2">
        <v>311717.71699501702</v>
      </c>
      <c r="X148" s="2">
        <v>347761.315783514</v>
      </c>
      <c r="Y148" s="2">
        <v>384993.16508152097</v>
      </c>
      <c r="Z148" s="2">
        <v>423809.34839221003</v>
      </c>
      <c r="AA148" s="2">
        <v>2306901333.6118498</v>
      </c>
      <c r="AB148" s="2">
        <v>2609357188.2006998</v>
      </c>
      <c r="AC148" s="2">
        <v>2946419860.40874</v>
      </c>
      <c r="AD148" s="2">
        <v>3309794648.1308398</v>
      </c>
      <c r="AE148" s="2">
        <v>3699530779.2625899</v>
      </c>
      <c r="AF148" s="2">
        <v>4102610474.4040699</v>
      </c>
      <c r="AG148" s="2">
        <v>4523956524.0199804</v>
      </c>
      <c r="AH148" s="1">
        <f>(Table1345[[#This Row],[2050_BUILDINGS]]/Table1345[[#This Row],[2020_BUILDINGS]])-1</f>
        <v>0.93487289380646321</v>
      </c>
      <c r="AI148" s="1">
        <f>(Table1345[[#This Row],[2050_DWELLINGS]]/Table1345[[#This Row],[2020_DWELLINGS]])-1</f>
        <v>0.93840579710145144</v>
      </c>
      <c r="AJ148" s="1">
        <f>(Table1345[[#This Row],[2050_OCCUPANTS]]/Table1345[[#This Row],[2020_OCCUPANTS]])-1</f>
        <v>0.93840579710145744</v>
      </c>
      <c r="AK148" s="1">
        <f>(Table1345[[#This Row],[2050_TOTAL_REPL_COST_USD]]/Table1345[[#This Row],[2020_TOTAL_REPL_COST_USD]])-1</f>
        <v>0.96105332209286587</v>
      </c>
      <c r="AL148"/>
      <c r="AM148"/>
    </row>
    <row r="149" spans="1:39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45732.868679771302</v>
      </c>
      <c r="G149" s="2">
        <v>51597.441012221301</v>
      </c>
      <c r="H149" s="2">
        <v>58121.179596546397</v>
      </c>
      <c r="I149" s="2">
        <v>65138.188838340699</v>
      </c>
      <c r="J149" s="2">
        <v>72648.316500085493</v>
      </c>
      <c r="K149" s="2">
        <v>80404.499626519901</v>
      </c>
      <c r="L149" s="2">
        <v>88487.287964500094</v>
      </c>
      <c r="M149" s="2">
        <v>48019.840116279003</v>
      </c>
      <c r="N149" s="2">
        <v>54196.305058771497</v>
      </c>
      <c r="O149" s="2">
        <v>61068.709713094002</v>
      </c>
      <c r="P149" s="2">
        <v>68463.069151289194</v>
      </c>
      <c r="Q149" s="2">
        <v>76379.383373356904</v>
      </c>
      <c r="R149" s="2">
        <v>84556.674987360995</v>
      </c>
      <c r="S149" s="2">
        <v>93081.936457279997</v>
      </c>
      <c r="T149" s="2">
        <v>206485.3125</v>
      </c>
      <c r="U149" s="2">
        <v>233044.111752717</v>
      </c>
      <c r="V149" s="2">
        <v>262595.45176630397</v>
      </c>
      <c r="W149" s="2">
        <v>294391.19735054299</v>
      </c>
      <c r="X149" s="2">
        <v>328431.348505434</v>
      </c>
      <c r="Y149" s="2">
        <v>363593.70244565199</v>
      </c>
      <c r="Z149" s="2">
        <v>400252.32676630397</v>
      </c>
      <c r="AA149" s="2">
        <v>2178674514.6167402</v>
      </c>
      <c r="AB149" s="2">
        <v>2464318660.9823899</v>
      </c>
      <c r="AC149" s="2">
        <v>2782646039.38765</v>
      </c>
      <c r="AD149" s="2">
        <v>3125823000.5041099</v>
      </c>
      <c r="AE149" s="2">
        <v>3493896035.9436698</v>
      </c>
      <c r="AF149" s="2">
        <v>3874570946.6427202</v>
      </c>
      <c r="AG149" s="2">
        <v>4272496894.64821</v>
      </c>
      <c r="AH149" s="1">
        <f>(Table1345[[#This Row],[2050_BUILDINGS]]/Table1345[[#This Row],[2020_BUILDINGS]])-1</f>
        <v>0.93487289380646388</v>
      </c>
      <c r="AI149" s="1">
        <f>(Table1345[[#This Row],[2050_DWELLINGS]]/Table1345[[#This Row],[2020_DWELLINGS]])-1</f>
        <v>0.93840579710145011</v>
      </c>
      <c r="AJ149" s="1">
        <f>(Table1345[[#This Row],[2050_OCCUPANTS]]/Table1345[[#This Row],[2020_OCCUPANTS]])-1</f>
        <v>0.93840579710144745</v>
      </c>
      <c r="AK149" s="1">
        <f>(Table1345[[#This Row],[2050_TOTAL_REPL_COST_USD]]/Table1345[[#This Row],[2020_TOTAL_REPL_COST_USD]])-1</f>
        <v>0.96105332209286098</v>
      </c>
      <c r="AL149"/>
      <c r="AM149"/>
    </row>
    <row r="150" spans="1:39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33785.303555807201</v>
      </c>
      <c r="G150" s="2">
        <v>38117.775193748697</v>
      </c>
      <c r="H150" s="2">
        <v>42937.208016418801</v>
      </c>
      <c r="I150" s="2">
        <v>48121.046120867097</v>
      </c>
      <c r="J150" s="2">
        <v>53669.1770411377</v>
      </c>
      <c r="K150" s="2">
        <v>59399.0822258724</v>
      </c>
      <c r="L150" s="2">
        <v>65370.268059154499</v>
      </c>
      <c r="M150" s="2">
        <v>35474.811046511597</v>
      </c>
      <c r="N150" s="2">
        <v>40037.694351407103</v>
      </c>
      <c r="O150" s="2">
        <v>45114.705352628902</v>
      </c>
      <c r="P150" s="2">
        <v>50577.312126095298</v>
      </c>
      <c r="Q150" s="2">
        <v>56425.514671806501</v>
      </c>
      <c r="R150" s="2">
        <v>62466.515103639998</v>
      </c>
      <c r="S150" s="2">
        <v>68764.579383636607</v>
      </c>
      <c r="T150" s="2">
        <v>152541.6875</v>
      </c>
      <c r="U150" s="2">
        <v>172162.08571104999</v>
      </c>
      <c r="V150" s="2">
        <v>193993.233016304</v>
      </c>
      <c r="W150" s="2">
        <v>217482.44214221</v>
      </c>
      <c r="X150" s="2">
        <v>242629.71308876801</v>
      </c>
      <c r="Y150" s="2">
        <v>268606.01494565199</v>
      </c>
      <c r="Z150" s="2">
        <v>295687.691349637</v>
      </c>
      <c r="AA150" s="2">
        <v>1609502791.98614</v>
      </c>
      <c r="AB150" s="2">
        <v>1820523322.1321499</v>
      </c>
      <c r="AC150" s="2">
        <v>2055688694.8721099</v>
      </c>
      <c r="AD150" s="2">
        <v>2309211776.61588</v>
      </c>
      <c r="AE150" s="2">
        <v>2581126913.19102</v>
      </c>
      <c r="AF150" s="2">
        <v>2862351725.57057</v>
      </c>
      <c r="AG150" s="2">
        <v>3156320797.1421599</v>
      </c>
      <c r="AH150" s="1">
        <f>(Table1345[[#This Row],[2050_BUILDINGS]]/Table1345[[#This Row],[2020_BUILDINGS]])-1</f>
        <v>0.9348728938064641</v>
      </c>
      <c r="AI150" s="1">
        <f>(Table1345[[#This Row],[2050_DWELLINGS]]/Table1345[[#This Row],[2020_DWELLINGS]])-1</f>
        <v>0.93840579710144922</v>
      </c>
      <c r="AJ150" s="1">
        <f>(Table1345[[#This Row],[2050_OCCUPANTS]]/Table1345[[#This Row],[2020_OCCUPANTS]])-1</f>
        <v>0.93840579710144478</v>
      </c>
      <c r="AK150" s="1">
        <f>(Table1345[[#This Row],[2050_TOTAL_REPL_COST_USD]]/Table1345[[#This Row],[2020_TOTAL_REPL_COST_USD]])-1</f>
        <v>0.96105332209286409</v>
      </c>
      <c r="AL150"/>
      <c r="AM150"/>
    </row>
    <row r="151" spans="1:39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2420.3236532078899</v>
      </c>
      <c r="G151" s="2">
        <v>2730.69480511544</v>
      </c>
      <c r="H151" s="2">
        <v>3075.9510564463599</v>
      </c>
      <c r="I151" s="2">
        <v>3447.3127036155702</v>
      </c>
      <c r="J151" s="2">
        <v>3844.7716897467399</v>
      </c>
      <c r="K151" s="2">
        <v>4255.2526856136001</v>
      </c>
      <c r="L151" s="2">
        <v>4683.0186308305802</v>
      </c>
      <c r="M151" s="2">
        <v>2541.35719476744</v>
      </c>
      <c r="N151" s="2">
        <v>2868.2346600364399</v>
      </c>
      <c r="O151" s="2">
        <v>3231.9433889977199</v>
      </c>
      <c r="P151" s="2">
        <v>3623.27556572821</v>
      </c>
      <c r="Q151" s="2">
        <v>4042.2311902279198</v>
      </c>
      <c r="R151" s="2">
        <v>4474.9985386122298</v>
      </c>
      <c r="S151" s="2">
        <v>4926.1815188426799</v>
      </c>
      <c r="T151" s="2">
        <v>10927.8359375</v>
      </c>
      <c r="U151" s="2">
        <v>12333.4090381567</v>
      </c>
      <c r="V151" s="2">
        <v>13897.3565726902</v>
      </c>
      <c r="W151" s="2">
        <v>15580.0849326313</v>
      </c>
      <c r="X151" s="2">
        <v>17381.594117979999</v>
      </c>
      <c r="Y151" s="2">
        <v>19242.493716032601</v>
      </c>
      <c r="Z151" s="2">
        <v>21182.580531023501</v>
      </c>
      <c r="AA151" s="2">
        <v>115302136.35385799</v>
      </c>
      <c r="AB151" s="2">
        <v>130419300.524996</v>
      </c>
      <c r="AC151" s="2">
        <v>147266161.56082499</v>
      </c>
      <c r="AD151" s="2">
        <v>165428138.71651399</v>
      </c>
      <c r="AE151" s="2">
        <v>184907692.47073701</v>
      </c>
      <c r="AF151" s="2">
        <v>205054176.108123</v>
      </c>
      <c r="AG151" s="2">
        <v>226113637.54113901</v>
      </c>
      <c r="AH151" s="1">
        <f>(Table1345[[#This Row],[2050_BUILDINGS]]/Table1345[[#This Row],[2020_BUILDINGS]])-1</f>
        <v>0.93487289380646299</v>
      </c>
      <c r="AI151" s="1">
        <f>(Table1345[[#This Row],[2050_DWELLINGS]]/Table1345[[#This Row],[2020_DWELLINGS]])-1</f>
        <v>0.93840579710144834</v>
      </c>
      <c r="AJ151" s="1">
        <f>(Table1345[[#This Row],[2050_OCCUPANTS]]/Table1345[[#This Row],[2020_OCCUPANTS]])-1</f>
        <v>0.93840579710144478</v>
      </c>
      <c r="AK151" s="1">
        <f>(Table1345[[#This Row],[2050_TOTAL_REPL_COST_USD]]/Table1345[[#This Row],[2020_TOTAL_REPL_COST_USD]])-1</f>
        <v>0.96105332209287608</v>
      </c>
      <c r="AL151"/>
      <c r="AM151"/>
    </row>
    <row r="152" spans="1:39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60838.4114819444</v>
      </c>
      <c r="G152" s="2">
        <v>67511.115949034996</v>
      </c>
      <c r="H152" s="2">
        <v>74202.048266364596</v>
      </c>
      <c r="I152" s="2">
        <v>81259.388272763405</v>
      </c>
      <c r="J152" s="2">
        <v>89024.606456780093</v>
      </c>
      <c r="K152" s="2">
        <v>96105.124218695302</v>
      </c>
      <c r="L152" s="2">
        <v>103195.964057966</v>
      </c>
      <c r="M152" s="2">
        <v>63284.402483530801</v>
      </c>
      <c r="N152" s="2">
        <v>70249.069011355998</v>
      </c>
      <c r="O152" s="2">
        <v>77247.367802639899</v>
      </c>
      <c r="P152" s="2">
        <v>84640.297022034298</v>
      </c>
      <c r="Q152" s="2">
        <v>92776.475391013097</v>
      </c>
      <c r="R152" s="2">
        <v>100212.16995956701</v>
      </c>
      <c r="S152" s="2">
        <v>107666.909825318</v>
      </c>
      <c r="T152" s="2">
        <v>345047.9375</v>
      </c>
      <c r="U152" s="2">
        <v>382725.585847701</v>
      </c>
      <c r="V152" s="2">
        <v>420403.23419540201</v>
      </c>
      <c r="W152" s="2">
        <v>460063.91666666599</v>
      </c>
      <c r="X152" s="2">
        <v>503690.66738505702</v>
      </c>
      <c r="Y152" s="2">
        <v>543351.34985632205</v>
      </c>
      <c r="Z152" s="2">
        <v>583012.03232758597</v>
      </c>
      <c r="AA152" s="2">
        <v>2966717116.9019699</v>
      </c>
      <c r="AB152" s="2">
        <v>3303487615.79074</v>
      </c>
      <c r="AC152" s="2">
        <v>3648197592.8429198</v>
      </c>
      <c r="AD152" s="2">
        <v>4017258514.0180802</v>
      </c>
      <c r="AE152" s="2">
        <v>4424159463.3521204</v>
      </c>
      <c r="AF152" s="2">
        <v>4803315885.7183304</v>
      </c>
      <c r="AG152" s="2">
        <v>5186968280.2748699</v>
      </c>
      <c r="AH152" s="1">
        <f>(Table1345[[#This Row],[2050_BUILDINGS]]/Table1345[[#This Row],[2020_BUILDINGS]])-1</f>
        <v>0.6962304166766824</v>
      </c>
      <c r="AI152" s="1">
        <f>(Table1345[[#This Row],[2050_DWELLINGS]]/Table1345[[#This Row],[2020_DWELLINGS]])-1</f>
        <v>0.70131826484949977</v>
      </c>
      <c r="AJ152" s="1">
        <f>(Table1345[[#This Row],[2050_OCCUPANTS]]/Table1345[[#This Row],[2020_OCCUPANTS]])-1</f>
        <v>0.68965517241379248</v>
      </c>
      <c r="AK152" s="1">
        <f>(Table1345[[#This Row],[2050_TOTAL_REPL_COST_USD]]/Table1345[[#This Row],[2020_TOTAL_REPL_COST_USD]])-1</f>
        <v>0.74838654171767605</v>
      </c>
      <c r="AL152"/>
      <c r="AM152"/>
    </row>
    <row r="153" spans="1:39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11476.313582057101</v>
      </c>
      <c r="G153" s="2">
        <v>12735.0257515464</v>
      </c>
      <c r="H153" s="2">
        <v>13997.176349492</v>
      </c>
      <c r="I153" s="2">
        <v>15328.444622212601</v>
      </c>
      <c r="J153" s="2">
        <v>16793.244191138099</v>
      </c>
      <c r="K153" s="2">
        <v>18128.884622564899</v>
      </c>
      <c r="L153" s="2">
        <v>19466.472169205001</v>
      </c>
      <c r="M153" s="2">
        <v>11937.7155001763</v>
      </c>
      <c r="N153" s="2">
        <v>13251.5022201254</v>
      </c>
      <c r="O153" s="2">
        <v>14571.6331951681</v>
      </c>
      <c r="P153" s="2">
        <v>15966.2056691207</v>
      </c>
      <c r="Q153" s="2">
        <v>17500.9816773612</v>
      </c>
      <c r="R153" s="2">
        <v>18903.6212350106</v>
      </c>
      <c r="S153" s="2">
        <v>20309.853421027001</v>
      </c>
      <c r="T153" s="2">
        <v>65088.45703125</v>
      </c>
      <c r="U153" s="2">
        <v>72195.817281788695</v>
      </c>
      <c r="V153" s="2">
        <v>79303.177532327507</v>
      </c>
      <c r="W153" s="2">
        <v>86784.609375</v>
      </c>
      <c r="X153" s="2">
        <v>95014.184401939594</v>
      </c>
      <c r="Y153" s="2">
        <v>102495.616244612</v>
      </c>
      <c r="Z153" s="2">
        <v>109977.048087284</v>
      </c>
      <c r="AA153" s="2">
        <v>559629600.99521804</v>
      </c>
      <c r="AB153" s="2">
        <v>623156635.25350702</v>
      </c>
      <c r="AC153" s="2">
        <v>688181340.78331006</v>
      </c>
      <c r="AD153" s="2">
        <v>757799510.60594106</v>
      </c>
      <c r="AE153" s="2">
        <v>834555671.35448503</v>
      </c>
      <c r="AF153" s="2">
        <v>906078215.97281098</v>
      </c>
      <c r="AG153" s="2">
        <v>978448862.72687197</v>
      </c>
      <c r="AH153" s="1">
        <f>(Table1345[[#This Row],[2050_BUILDINGS]]/Table1345[[#This Row],[2020_BUILDINGS]])-1</f>
        <v>0.69623041667668373</v>
      </c>
      <c r="AI153" s="1">
        <f>(Table1345[[#This Row],[2050_DWELLINGS]]/Table1345[[#This Row],[2020_DWELLINGS]])-1</f>
        <v>0.70131826484950643</v>
      </c>
      <c r="AJ153" s="1">
        <f>(Table1345[[#This Row],[2050_OCCUPANTS]]/Table1345[[#This Row],[2020_OCCUPANTS]])-1</f>
        <v>0.6896551724137856</v>
      </c>
      <c r="AK153" s="1">
        <f>(Table1345[[#This Row],[2050_TOTAL_REPL_COST_USD]]/Table1345[[#This Row],[2020_TOTAL_REPL_COST_USD]])-1</f>
        <v>0.7483865417176756</v>
      </c>
      <c r="AL153"/>
      <c r="AM153"/>
    </row>
    <row r="154" spans="1:39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78605.690983541805</v>
      </c>
      <c r="G154" s="2">
        <v>87227.095333000994</v>
      </c>
      <c r="H154" s="2">
        <v>95872.050803015198</v>
      </c>
      <c r="I154" s="2">
        <v>104990.41984316301</v>
      </c>
      <c r="J154" s="2">
        <v>115023.396150799</v>
      </c>
      <c r="K154" s="2">
        <v>124171.711789543</v>
      </c>
      <c r="L154" s="2">
        <v>133333.36397017099</v>
      </c>
      <c r="M154" s="2">
        <v>81766.010395830905</v>
      </c>
      <c r="N154" s="2">
        <v>90764.641549310705</v>
      </c>
      <c r="O154" s="2">
        <v>99806.726948950396</v>
      </c>
      <c r="P154" s="2">
        <v>109358.690840305</v>
      </c>
      <c r="Q154" s="2">
        <v>119870.96272710001</v>
      </c>
      <c r="R154" s="2">
        <v>129478.18118113901</v>
      </c>
      <c r="S154" s="2">
        <v>139110.006930301</v>
      </c>
      <c r="T154" s="2">
        <v>445815.90625</v>
      </c>
      <c r="U154" s="2">
        <v>494496.95348419499</v>
      </c>
      <c r="V154" s="2">
        <v>543178.00071838999</v>
      </c>
      <c r="W154" s="2">
        <v>594421.20833333302</v>
      </c>
      <c r="X154" s="2">
        <v>650788.73670977005</v>
      </c>
      <c r="Y154" s="2">
        <v>702031.94432471297</v>
      </c>
      <c r="Z154" s="2">
        <v>753275.15193965496</v>
      </c>
      <c r="AA154" s="2">
        <v>3833118637.49088</v>
      </c>
      <c r="AB154" s="2">
        <v>4268239757.9014702</v>
      </c>
      <c r="AC154" s="2">
        <v>4713619005.5688496</v>
      </c>
      <c r="AD154" s="2">
        <v>5190460659.0135002</v>
      </c>
      <c r="AE154" s="2">
        <v>5716193160.9831495</v>
      </c>
      <c r="AF154" s="2">
        <v>6206078610.7337303</v>
      </c>
      <c r="AG154" s="2">
        <v>6701773038.5962601</v>
      </c>
      <c r="AH154" s="1">
        <f>(Table1345[[#This Row],[2050_BUILDINGS]]/Table1345[[#This Row],[2020_BUILDINGS]])-1</f>
        <v>0.69623041667667396</v>
      </c>
      <c r="AI154" s="1">
        <f>(Table1345[[#This Row],[2050_DWELLINGS]]/Table1345[[#This Row],[2020_DWELLINGS]])-1</f>
        <v>0.70131826484949733</v>
      </c>
      <c r="AJ154" s="1">
        <f>(Table1345[[#This Row],[2050_OCCUPANTS]]/Table1345[[#This Row],[2020_OCCUPANTS]])-1</f>
        <v>0.68965517241379271</v>
      </c>
      <c r="AK154" s="1">
        <f>(Table1345[[#This Row],[2050_TOTAL_REPL_COST_USD]]/Table1345[[#This Row],[2020_TOTAL_REPL_COST_USD]])-1</f>
        <v>0.74838654171767871</v>
      </c>
      <c r="AL154"/>
      <c r="AM154"/>
    </row>
    <row r="155" spans="1:39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4637.83497302457</v>
      </c>
      <c r="G155" s="2">
        <v>4899.0107107990798</v>
      </c>
      <c r="H155" s="2">
        <v>5158.1436389891796</v>
      </c>
      <c r="I155" s="2">
        <v>5391.9778055079696</v>
      </c>
      <c r="J155" s="2">
        <v>5602.1423932058397</v>
      </c>
      <c r="K155" s="2">
        <v>5792.84964168036</v>
      </c>
      <c r="L155" s="2">
        <v>5949.3946984685999</v>
      </c>
      <c r="M155" s="2">
        <v>4873.6071820279403</v>
      </c>
      <c r="N155" s="2">
        <v>5125.2985790394796</v>
      </c>
      <c r="O155" s="2">
        <v>5360.0162289606096</v>
      </c>
      <c r="P155" s="2">
        <v>5567.9292091018797</v>
      </c>
      <c r="Q155" s="2">
        <v>5740.7108704553902</v>
      </c>
      <c r="R155" s="2">
        <v>5887.0409683342104</v>
      </c>
      <c r="S155" s="2">
        <v>5989.1803518072302</v>
      </c>
      <c r="T155" s="2">
        <v>20218.7734375</v>
      </c>
      <c r="U155" s="2">
        <v>21236.9850494604</v>
      </c>
      <c r="V155" s="2">
        <v>22182.4672605665</v>
      </c>
      <c r="W155" s="2">
        <v>23018.855370391098</v>
      </c>
      <c r="X155" s="2">
        <v>23709.784678507101</v>
      </c>
      <c r="Y155" s="2">
        <v>24291.619885341701</v>
      </c>
      <c r="Z155" s="2">
        <v>24691.631590040401</v>
      </c>
      <c r="AA155" s="2">
        <v>230636526.432219</v>
      </c>
      <c r="AB155" s="2">
        <v>244417206.73344401</v>
      </c>
      <c r="AC155" s="2">
        <v>258090100.20102701</v>
      </c>
      <c r="AD155" s="2">
        <v>270428129.45197201</v>
      </c>
      <c r="AE155" s="2">
        <v>281517256.71311003</v>
      </c>
      <c r="AF155" s="2">
        <v>291579736.65381098</v>
      </c>
      <c r="AG155" s="2">
        <v>299839682.23190498</v>
      </c>
      <c r="AH155" s="1">
        <f>(Table1345[[#This Row],[2050_BUILDINGS]]/Table1345[[#This Row],[2020_BUILDINGS]])-1</f>
        <v>0.28279568658060605</v>
      </c>
      <c r="AI155" s="1">
        <f>(Table1345[[#This Row],[2050_DWELLINGS]]/Table1345[[#This Row],[2020_DWELLINGS]])-1</f>
        <v>0.22890092042976118</v>
      </c>
      <c r="AJ155" s="1">
        <f>(Table1345[[#This Row],[2050_OCCUPANTS]]/Table1345[[#This Row],[2020_OCCUPANTS]])-1</f>
        <v>0.22122302158273044</v>
      </c>
      <c r="AK155" s="1">
        <f>(Table1345[[#This Row],[2050_TOTAL_REPL_COST_USD]]/Table1345[[#This Row],[2020_TOTAL_REPL_COST_USD]])-1</f>
        <v>0.30005288785002526</v>
      </c>
      <c r="AL155"/>
      <c r="AM155"/>
    </row>
    <row r="156" spans="1:39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4363.2657838111299</v>
      </c>
      <c r="G156" s="2">
        <v>4608.9793908759202</v>
      </c>
      <c r="H156" s="2">
        <v>4852.7711268059502</v>
      </c>
      <c r="I156" s="2">
        <v>5072.7618388066603</v>
      </c>
      <c r="J156" s="2">
        <v>5270.4842588161</v>
      </c>
      <c r="K156" s="2">
        <v>5449.9012533477098</v>
      </c>
      <c r="L156" s="2">
        <v>5597.1785268776603</v>
      </c>
      <c r="M156" s="2">
        <v>4585.0798022704903</v>
      </c>
      <c r="N156" s="2">
        <v>4821.8705606841904</v>
      </c>
      <c r="O156" s="2">
        <v>5042.6924520870098</v>
      </c>
      <c r="P156" s="2">
        <v>5238.2965642507897</v>
      </c>
      <c r="Q156" s="2">
        <v>5400.8492025914702</v>
      </c>
      <c r="R156" s="2">
        <v>5538.5162633924701</v>
      </c>
      <c r="S156" s="2">
        <v>5634.60878925412</v>
      </c>
      <c r="T156" s="2">
        <v>19021.781249999902</v>
      </c>
      <c r="U156" s="2">
        <v>19979.7126798561</v>
      </c>
      <c r="V156" s="2">
        <v>20869.220436151001</v>
      </c>
      <c r="W156" s="2">
        <v>21656.092682104299</v>
      </c>
      <c r="X156" s="2">
        <v>22306.117580935199</v>
      </c>
      <c r="Y156" s="2">
        <v>22853.506969424401</v>
      </c>
      <c r="Z156" s="2">
        <v>23229.8371740107</v>
      </c>
      <c r="AA156" s="2">
        <v>216982378.65985799</v>
      </c>
      <c r="AB156" s="2">
        <v>229947214.87885001</v>
      </c>
      <c r="AC156" s="2">
        <v>242810645.462257</v>
      </c>
      <c r="AD156" s="2">
        <v>254418238.48431</v>
      </c>
      <c r="AE156" s="2">
        <v>264850867.03454399</v>
      </c>
      <c r="AF156" s="2">
        <v>274317627.857409</v>
      </c>
      <c r="AG156" s="2">
        <v>282088567.989317</v>
      </c>
      <c r="AH156" s="1">
        <f>(Table1345[[#This Row],[2050_BUILDINGS]]/Table1345[[#This Row],[2020_BUILDINGS]])-1</f>
        <v>0.28279568658060494</v>
      </c>
      <c r="AI156" s="1">
        <f>(Table1345[[#This Row],[2050_DWELLINGS]]/Table1345[[#This Row],[2020_DWELLINGS]])-1</f>
        <v>0.22890092042976273</v>
      </c>
      <c r="AJ156" s="1">
        <f>(Table1345[[#This Row],[2050_OCCUPANTS]]/Table1345[[#This Row],[2020_OCCUPANTS]])-1</f>
        <v>0.22122302158273532</v>
      </c>
      <c r="AK156" s="1">
        <f>(Table1345[[#This Row],[2050_TOTAL_REPL_COST_USD]]/Table1345[[#This Row],[2020_TOTAL_REPL_COST_USD]])-1</f>
        <v>0.30005288785002948</v>
      </c>
      <c r="AL156"/>
      <c r="AM156"/>
    </row>
    <row r="157" spans="1:39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1771.23246195057</v>
      </c>
      <c r="G157" s="2">
        <v>1870.9779138070401</v>
      </c>
      <c r="H157" s="2">
        <v>1969.94319761732</v>
      </c>
      <c r="I157" s="2">
        <v>2059.2466482274099</v>
      </c>
      <c r="J157" s="2">
        <v>2139.51046577332</v>
      </c>
      <c r="K157" s="2">
        <v>2212.3433438709799</v>
      </c>
      <c r="L157" s="2">
        <v>2272.1293621217301</v>
      </c>
      <c r="M157" s="2">
        <v>1861.27606907362</v>
      </c>
      <c r="N157" s="2">
        <v>1957.3993626736401</v>
      </c>
      <c r="O157" s="2">
        <v>2047.0402238408001</v>
      </c>
      <c r="P157" s="2">
        <v>2126.4441314461901</v>
      </c>
      <c r="Q157" s="2">
        <v>2192.4310605195901</v>
      </c>
      <c r="R157" s="2">
        <v>2248.31589062477</v>
      </c>
      <c r="S157" s="2">
        <v>2287.3238744584501</v>
      </c>
      <c r="T157" s="2">
        <v>7721.73828124999</v>
      </c>
      <c r="U157" s="2">
        <v>8110.6027990107796</v>
      </c>
      <c r="V157" s="2">
        <v>8471.6912797886707</v>
      </c>
      <c r="W157" s="2">
        <v>8791.1157050921593</v>
      </c>
      <c r="X157" s="2">
        <v>9054.9880564298492</v>
      </c>
      <c r="Y157" s="2">
        <v>9277.1963522931601</v>
      </c>
      <c r="Z157" s="2">
        <v>9429.96455569918</v>
      </c>
      <c r="AA157" s="2">
        <v>88082242.016872793</v>
      </c>
      <c r="AB157" s="2">
        <v>93345212.441492096</v>
      </c>
      <c r="AC157" s="2">
        <v>98567018.068349198</v>
      </c>
      <c r="AD157" s="2">
        <v>103279026.592343</v>
      </c>
      <c r="AE157" s="2">
        <v>107514067.79020099</v>
      </c>
      <c r="AF157" s="2">
        <v>111357022.79449999</v>
      </c>
      <c r="AG157" s="2">
        <v>114511573.10234</v>
      </c>
      <c r="AH157" s="1">
        <f>(Table1345[[#This Row],[2050_BUILDINGS]]/Table1345[[#This Row],[2020_BUILDINGS]])-1</f>
        <v>0.28279568658060117</v>
      </c>
      <c r="AI157" s="1">
        <f>(Table1345[[#This Row],[2050_DWELLINGS]]/Table1345[[#This Row],[2020_DWELLINGS]])-1</f>
        <v>0.22890092042975629</v>
      </c>
      <c r="AJ157" s="1">
        <f>(Table1345[[#This Row],[2050_OCCUPANTS]]/Table1345[[#This Row],[2020_OCCUPANTS]])-1</f>
        <v>0.22122302158273399</v>
      </c>
      <c r="AK157" s="1">
        <f>(Table1345[[#This Row],[2050_TOTAL_REPL_COST_USD]]/Table1345[[#This Row],[2020_TOTAL_REPL_COST_USD]])-1</f>
        <v>0.30005288785002171</v>
      </c>
      <c r="AL157"/>
      <c r="AM157"/>
    </row>
    <row r="158" spans="1:39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5286.7068483649</v>
      </c>
      <c r="G158" s="2">
        <v>5584.4232547377596</v>
      </c>
      <c r="H158" s="2">
        <v>5879.8110453917297</v>
      </c>
      <c r="I158" s="2">
        <v>6146.3605661717702</v>
      </c>
      <c r="J158" s="2">
        <v>6385.9289362255904</v>
      </c>
      <c r="K158" s="2">
        <v>6603.3177226759999</v>
      </c>
      <c r="L158" s="2">
        <v>6781.7647412986398</v>
      </c>
      <c r="M158" s="2">
        <v>5555.4655599711004</v>
      </c>
      <c r="N158" s="2">
        <v>5842.3706870389597</v>
      </c>
      <c r="O158" s="2">
        <v>6109.92729793341</v>
      </c>
      <c r="P158" s="2">
        <v>6346.9290417147204</v>
      </c>
      <c r="Q158" s="2">
        <v>6543.88430158542</v>
      </c>
      <c r="R158" s="2">
        <v>6710.6872031714902</v>
      </c>
      <c r="S158" s="2">
        <v>6827.1167400643199</v>
      </c>
      <c r="T158" s="2">
        <v>23047.548828125</v>
      </c>
      <c r="U158" s="2">
        <v>24208.216754721201</v>
      </c>
      <c r="V158" s="2">
        <v>25285.979829417702</v>
      </c>
      <c r="W158" s="2">
        <v>26239.3856262646</v>
      </c>
      <c r="X158" s="2">
        <v>27026.981719312</v>
      </c>
      <c r="Y158" s="2">
        <v>27690.220534509801</v>
      </c>
      <c r="Z158" s="2">
        <v>28146.197219958402</v>
      </c>
      <c r="AA158" s="2">
        <v>262904504.11976001</v>
      </c>
      <c r="AB158" s="2">
        <v>278613216.77283299</v>
      </c>
      <c r="AC158" s="2">
        <v>294199062.31336403</v>
      </c>
      <c r="AD158" s="2">
        <v>308263284.97667301</v>
      </c>
      <c r="AE158" s="2">
        <v>320903873.82358801</v>
      </c>
      <c r="AF158" s="2">
        <v>332374178.80930901</v>
      </c>
      <c r="AG158" s="2">
        <v>341789759.809672</v>
      </c>
      <c r="AH158" s="1">
        <f>(Table1345[[#This Row],[2050_BUILDINGS]]/Table1345[[#This Row],[2020_BUILDINGS]])-1</f>
        <v>0.28279568658060539</v>
      </c>
      <c r="AI158" s="1">
        <f>(Table1345[[#This Row],[2050_DWELLINGS]]/Table1345[[#This Row],[2020_DWELLINGS]])-1</f>
        <v>0.22890092042976051</v>
      </c>
      <c r="AJ158" s="1">
        <f>(Table1345[[#This Row],[2050_OCCUPANTS]]/Table1345[[#This Row],[2020_OCCUPANTS]])-1</f>
        <v>0.22122302158273355</v>
      </c>
      <c r="AK158" s="1">
        <f>(Table1345[[#This Row],[2050_TOTAL_REPL_COST_USD]]/Table1345[[#This Row],[2020_TOTAL_REPL_COST_USD]])-1</f>
        <v>0.30005288785002193</v>
      </c>
      <c r="AL158"/>
      <c r="AM158"/>
    </row>
    <row r="159" spans="1:39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1838.0694912515501</v>
      </c>
      <c r="G159" s="2">
        <v>1941.57881365104</v>
      </c>
      <c r="H159" s="2">
        <v>2044.2785285514799</v>
      </c>
      <c r="I159" s="2">
        <v>2136.9518233087001</v>
      </c>
      <c r="J159" s="2">
        <v>2220.2443766306201</v>
      </c>
      <c r="K159" s="2">
        <v>2295.8255857983399</v>
      </c>
      <c r="L159" s="2">
        <v>2357.8676150128999</v>
      </c>
      <c r="M159" s="2">
        <v>1931.5108721490401</v>
      </c>
      <c r="N159" s="2">
        <v>2031.26135502482</v>
      </c>
      <c r="O159" s="2">
        <v>2124.2847924450102</v>
      </c>
      <c r="P159" s="2">
        <v>2206.6849873324099</v>
      </c>
      <c r="Q159" s="2">
        <v>2275.1619172423498</v>
      </c>
      <c r="R159" s="2">
        <v>2333.1555479185799</v>
      </c>
      <c r="S159" s="2">
        <v>2373.6354886040499</v>
      </c>
      <c r="T159" s="2">
        <v>8013.11621093749</v>
      </c>
      <c r="U159" s="2">
        <v>8416.6544373875895</v>
      </c>
      <c r="V159" s="2">
        <v>8791.3685048055304</v>
      </c>
      <c r="W159" s="2">
        <v>9122.8463336752393</v>
      </c>
      <c r="X159" s="2">
        <v>9396.6758444806601</v>
      </c>
      <c r="Y159" s="2">
        <v>9627.2691167378598</v>
      </c>
      <c r="Z159" s="2">
        <v>9785.8019914146698</v>
      </c>
      <c r="AA159" s="2">
        <v>91406004.152586505</v>
      </c>
      <c r="AB159" s="2">
        <v>96867571.495474294</v>
      </c>
      <c r="AC159" s="2">
        <v>102286420.696895</v>
      </c>
      <c r="AD159" s="2">
        <v>107176235.72486299</v>
      </c>
      <c r="AE159" s="2">
        <v>111571085.179804</v>
      </c>
      <c r="AF159" s="2">
        <v>115559053.16333701</v>
      </c>
      <c r="AG159" s="2">
        <v>118832639.665401</v>
      </c>
      <c r="AH159" s="1">
        <f>(Table1345[[#This Row],[2050_BUILDINGS]]/Table1345[[#This Row],[2020_BUILDINGS]])-1</f>
        <v>0.28279568658060739</v>
      </c>
      <c r="AI159" s="1">
        <f>(Table1345[[#This Row],[2050_DWELLINGS]]/Table1345[[#This Row],[2020_DWELLINGS]])-1</f>
        <v>0.22890092042976318</v>
      </c>
      <c r="AJ159" s="1">
        <f>(Table1345[[#This Row],[2050_OCCUPANTS]]/Table1345[[#This Row],[2020_OCCUPANTS]])-1</f>
        <v>0.22122302158273399</v>
      </c>
      <c r="AK159" s="1">
        <f>(Table1345[[#This Row],[2050_TOTAL_REPL_COST_USD]]/Table1345[[#This Row],[2020_TOTAL_REPL_COST_USD]])-1</f>
        <v>0.30005288785001993</v>
      </c>
      <c r="AL159"/>
      <c r="AM159"/>
    </row>
    <row r="160" spans="1:39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1606.32451162814</v>
      </c>
      <c r="G160" s="2">
        <v>1696.7833123120599</v>
      </c>
      <c r="H160" s="2">
        <v>1786.53458132935</v>
      </c>
      <c r="I160" s="2">
        <v>1867.5235676818199</v>
      </c>
      <c r="J160" s="2">
        <v>1940.3145424920201</v>
      </c>
      <c r="K160" s="2">
        <v>2006.3664243618</v>
      </c>
      <c r="L160" s="2">
        <v>2060.5861547652698</v>
      </c>
      <c r="M160" s="2">
        <v>1687.9847433279799</v>
      </c>
      <c r="N160" s="2">
        <v>1775.1586213846899</v>
      </c>
      <c r="O160" s="2">
        <v>1856.45360418874</v>
      </c>
      <c r="P160" s="2">
        <v>1928.46472968783</v>
      </c>
      <c r="Q160" s="2">
        <v>1988.3080443823601</v>
      </c>
      <c r="R160" s="2">
        <v>2038.9898009301601</v>
      </c>
      <c r="S160" s="2">
        <v>2074.3660047471499</v>
      </c>
      <c r="T160" s="2">
        <v>7002.81738281249</v>
      </c>
      <c r="U160" s="2">
        <v>7355.47725101169</v>
      </c>
      <c r="V160" s="2">
        <v>7682.9471286252201</v>
      </c>
      <c r="W160" s="2">
        <v>7972.63202036027</v>
      </c>
      <c r="X160" s="2">
        <v>8211.9369309240101</v>
      </c>
      <c r="Y160" s="2">
        <v>8413.4568556092599</v>
      </c>
      <c r="Z160" s="2">
        <v>8552.0018038303697</v>
      </c>
      <c r="AA160" s="2">
        <v>79881476.559576303</v>
      </c>
      <c r="AB160" s="2">
        <v>84654445.991115302</v>
      </c>
      <c r="AC160" s="2">
        <v>89390083.211845398</v>
      </c>
      <c r="AD160" s="2">
        <v>93663387.226812005</v>
      </c>
      <c r="AE160" s="2">
        <v>97504131.245461896</v>
      </c>
      <c r="AF160" s="2">
        <v>100989293.669422</v>
      </c>
      <c r="AG160" s="2">
        <v>103850144.287001</v>
      </c>
      <c r="AH160" s="1">
        <f>(Table1345[[#This Row],[2050_BUILDINGS]]/Table1345[[#This Row],[2020_BUILDINGS]])-1</f>
        <v>0.28279568658060183</v>
      </c>
      <c r="AI160" s="1">
        <f>(Table1345[[#This Row],[2050_DWELLINGS]]/Table1345[[#This Row],[2020_DWELLINGS]])-1</f>
        <v>0.22890092042976184</v>
      </c>
      <c r="AJ160" s="1">
        <f>(Table1345[[#This Row],[2050_OCCUPANTS]]/Table1345[[#This Row],[2020_OCCUPANTS]])-1</f>
        <v>0.2212230215827351</v>
      </c>
      <c r="AK160" s="1">
        <f>(Table1345[[#This Row],[2050_TOTAL_REPL_COST_USD]]/Table1345[[#This Row],[2020_TOTAL_REPL_COST_USD]])-1</f>
        <v>0.30005288785002193</v>
      </c>
      <c r="AL160"/>
      <c r="AM160"/>
    </row>
    <row r="161" spans="1:39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10793.834254142999</v>
      </c>
      <c r="G161" s="2">
        <v>11401.679863384899</v>
      </c>
      <c r="H161" s="2">
        <v>12004.7711533819</v>
      </c>
      <c r="I161" s="2">
        <v>12548.9835393421</v>
      </c>
      <c r="J161" s="2">
        <v>13038.1086890931</v>
      </c>
      <c r="K161" s="2">
        <v>13481.949930334</v>
      </c>
      <c r="L161" s="2">
        <v>13846.2840228806</v>
      </c>
      <c r="M161" s="2">
        <v>11342.5571303379</v>
      </c>
      <c r="N161" s="2">
        <v>11928.329422439199</v>
      </c>
      <c r="O161" s="2">
        <v>12474.597977596201</v>
      </c>
      <c r="P161" s="2">
        <v>12958.482863536001</v>
      </c>
      <c r="Q161" s="2">
        <v>13360.605109293499</v>
      </c>
      <c r="R161" s="2">
        <v>13701.1654854353</v>
      </c>
      <c r="S161" s="2">
        <v>13938.8788974994</v>
      </c>
      <c r="T161" s="2">
        <v>47056.02734375</v>
      </c>
      <c r="U161" s="2">
        <v>49425.755339478397</v>
      </c>
      <c r="V161" s="2">
        <v>51626.217049797597</v>
      </c>
      <c r="W161" s="2">
        <v>53572.779332003098</v>
      </c>
      <c r="X161" s="2">
        <v>55180.809043390298</v>
      </c>
      <c r="Y161" s="2">
        <v>56534.939326663603</v>
      </c>
      <c r="Z161" s="2">
        <v>57465.9038964141</v>
      </c>
      <c r="AA161" s="2">
        <v>536770379.65780598</v>
      </c>
      <c r="AB161" s="2">
        <v>568842753.93285501</v>
      </c>
      <c r="AC161" s="2">
        <v>600664271.24040103</v>
      </c>
      <c r="AD161" s="2">
        <v>629379101.22725201</v>
      </c>
      <c r="AE161" s="2">
        <v>655187307.50798595</v>
      </c>
      <c r="AF161" s="2">
        <v>678606153.00320005</v>
      </c>
      <c r="AG161" s="2">
        <v>697829882.18648398</v>
      </c>
      <c r="AH161" s="1">
        <f>(Table1345[[#This Row],[2050_BUILDINGS]]/Table1345[[#This Row],[2020_BUILDINGS]])-1</f>
        <v>0.28279568658060295</v>
      </c>
      <c r="AI161" s="1">
        <f>(Table1345[[#This Row],[2050_DWELLINGS]]/Table1345[[#This Row],[2020_DWELLINGS]])-1</f>
        <v>0.22890092042976162</v>
      </c>
      <c r="AJ161" s="1">
        <f>(Table1345[[#This Row],[2050_OCCUPANTS]]/Table1345[[#This Row],[2020_OCCUPANTS]])-1</f>
        <v>0.22122302158273333</v>
      </c>
      <c r="AK161" s="1">
        <f>(Table1345[[#This Row],[2050_TOTAL_REPL_COST_USD]]/Table1345[[#This Row],[2020_TOTAL_REPL_COST_USD]])-1</f>
        <v>0.30005288785002304</v>
      </c>
      <c r="AL161"/>
      <c r="AM161"/>
    </row>
    <row r="162" spans="1:39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9962.4325128650707</v>
      </c>
      <c r="G162" s="2">
        <v>10523.4584391237</v>
      </c>
      <c r="H162" s="2">
        <v>11080.09625051</v>
      </c>
      <c r="I162" s="2">
        <v>11582.3903417606</v>
      </c>
      <c r="J162" s="2">
        <v>12033.8403251498</v>
      </c>
      <c r="K162" s="2">
        <v>12443.494421014</v>
      </c>
      <c r="L162" s="2">
        <v>12779.765455353599</v>
      </c>
      <c r="M162" s="2">
        <v>10468.889671057799</v>
      </c>
      <c r="N162" s="2">
        <v>11009.542491044</v>
      </c>
      <c r="O162" s="2">
        <v>11513.734373790599</v>
      </c>
      <c r="P162" s="2">
        <v>11960.3477279211</v>
      </c>
      <c r="Q162" s="2">
        <v>12331.496259662101</v>
      </c>
      <c r="R162" s="2">
        <v>12645.824762767001</v>
      </c>
      <c r="S162" s="2">
        <v>12865.2281526406</v>
      </c>
      <c r="T162" s="2">
        <v>43431.5078125</v>
      </c>
      <c r="U162" s="2">
        <v>45618.706047661799</v>
      </c>
      <c r="V162" s="2">
        <v>47649.675837454997</v>
      </c>
      <c r="W162" s="2">
        <v>49446.302959195098</v>
      </c>
      <c r="X162" s="2">
        <v>50930.473190197801</v>
      </c>
      <c r="Y162" s="2">
        <v>52180.3007531474</v>
      </c>
      <c r="Z162" s="2">
        <v>53039.5572026753</v>
      </c>
      <c r="AA162" s="2">
        <v>495425310.07397002</v>
      </c>
      <c r="AB162" s="2">
        <v>525027289.937603</v>
      </c>
      <c r="AC162" s="2">
        <v>554397735.24638796</v>
      </c>
      <c r="AD162" s="2">
        <v>580900787.74162102</v>
      </c>
      <c r="AE162" s="2">
        <v>604721101.01456404</v>
      </c>
      <c r="AF162" s="2">
        <v>626336095.49029803</v>
      </c>
      <c r="AG162" s="2">
        <v>644079105.07565904</v>
      </c>
      <c r="AH162" s="1">
        <f>(Table1345[[#This Row],[2050_BUILDINGS]]/Table1345[[#This Row],[2020_BUILDINGS]])-1</f>
        <v>0.28279568658059584</v>
      </c>
      <c r="AI162" s="1">
        <f>(Table1345[[#This Row],[2050_DWELLINGS]]/Table1345[[#This Row],[2020_DWELLINGS]])-1</f>
        <v>0.22890092042976606</v>
      </c>
      <c r="AJ162" s="1">
        <f>(Table1345[[#This Row],[2050_OCCUPANTS]]/Table1345[[#This Row],[2020_OCCUPANTS]])-1</f>
        <v>0.22122302158273244</v>
      </c>
      <c r="AK162" s="1">
        <f>(Table1345[[#This Row],[2050_TOTAL_REPL_COST_USD]]/Table1345[[#This Row],[2020_TOTAL_REPL_COST_USD]])-1</f>
        <v>0.30005288785002548</v>
      </c>
      <c r="AL162"/>
      <c r="AM162"/>
    </row>
    <row r="163" spans="1:39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2109.7985026511101</v>
      </c>
      <c r="G163" s="2">
        <v>2228.6100135587699</v>
      </c>
      <c r="H163" s="2">
        <v>2346.4922295201</v>
      </c>
      <c r="I163" s="2">
        <v>2452.8657803815499</v>
      </c>
      <c r="J163" s="2">
        <v>2548.4717980631299</v>
      </c>
      <c r="K163" s="2">
        <v>2635.2264733839402</v>
      </c>
      <c r="L163" s="2">
        <v>2706.4404187550599</v>
      </c>
      <c r="M163" s="2">
        <v>2217.0536888350298</v>
      </c>
      <c r="N163" s="2">
        <v>2331.5506762513</v>
      </c>
      <c r="O163" s="2">
        <v>2438.32613273686</v>
      </c>
      <c r="P163" s="2">
        <v>2532.9078711417701</v>
      </c>
      <c r="Q163" s="2">
        <v>2611.5080137793302</v>
      </c>
      <c r="R163" s="2">
        <v>2678.0750700013</v>
      </c>
      <c r="S163" s="2">
        <v>2724.53931885157</v>
      </c>
      <c r="T163" s="2">
        <v>9197.7265624999909</v>
      </c>
      <c r="U163" s="2">
        <v>9660.9214253597092</v>
      </c>
      <c r="V163" s="2">
        <v>10091.030940872301</v>
      </c>
      <c r="W163" s="2">
        <v>10471.5124353642</v>
      </c>
      <c r="X163" s="2">
        <v>10785.823235161801</v>
      </c>
      <c r="Y163" s="2">
        <v>11050.506013938801</v>
      </c>
      <c r="Z163" s="2">
        <v>11232.475424348</v>
      </c>
      <c r="AA163" s="2">
        <v>104918911.723591</v>
      </c>
      <c r="AB163" s="2">
        <v>111187883.956141</v>
      </c>
      <c r="AC163" s="2">
        <v>117407822.857072</v>
      </c>
      <c r="AD163" s="2">
        <v>123020518.39081</v>
      </c>
      <c r="AE163" s="2">
        <v>128065075.65240601</v>
      </c>
      <c r="AF163" s="2">
        <v>132642600.56118999</v>
      </c>
      <c r="AG163" s="2">
        <v>136400134.17633599</v>
      </c>
      <c r="AH163" s="1">
        <f>(Table1345[[#This Row],[2050_BUILDINGS]]/Table1345[[#This Row],[2020_BUILDINGS]])-1</f>
        <v>0.28279568658060339</v>
      </c>
      <c r="AI163" s="1">
        <f>(Table1345[[#This Row],[2050_DWELLINGS]]/Table1345[[#This Row],[2020_DWELLINGS]])-1</f>
        <v>0.22890092042976318</v>
      </c>
      <c r="AJ163" s="1">
        <f>(Table1345[[#This Row],[2050_OCCUPANTS]]/Table1345[[#This Row],[2020_OCCUPANTS]])-1</f>
        <v>0.22122302158273266</v>
      </c>
      <c r="AK163" s="1">
        <f>(Table1345[[#This Row],[2050_TOTAL_REPL_COST_USD]]/Table1345[[#This Row],[2020_TOTAL_REPL_COST_USD]])-1</f>
        <v>0.30005288785002193</v>
      </c>
      <c r="AL163"/>
      <c r="AM163"/>
    </row>
    <row r="164" spans="1:39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6344.8582253708701</v>
      </c>
      <c r="G164" s="2">
        <v>6702.16352789335</v>
      </c>
      <c r="H164" s="2">
        <v>7056.67413477232</v>
      </c>
      <c r="I164" s="2">
        <v>7376.5743993222604</v>
      </c>
      <c r="J164" s="2">
        <v>7664.0931490605299</v>
      </c>
      <c r="K164" s="2">
        <v>7924.9930002107503</v>
      </c>
      <c r="L164" s="2">
        <v>8139.1567634712401</v>
      </c>
      <c r="M164" s="2">
        <v>6667.4098573952697</v>
      </c>
      <c r="N164" s="2">
        <v>7011.7399682923096</v>
      </c>
      <c r="O164" s="2">
        <v>7332.8488952817097</v>
      </c>
      <c r="P164" s="2">
        <v>7617.2873002451397</v>
      </c>
      <c r="Q164" s="2">
        <v>7853.6637887593697</v>
      </c>
      <c r="R164" s="2">
        <v>8053.85282751256</v>
      </c>
      <c r="S164" s="2">
        <v>8193.5861106355096</v>
      </c>
      <c r="T164" s="2">
        <v>27660.58984375</v>
      </c>
      <c r="U164" s="2">
        <v>29053.5691883992</v>
      </c>
      <c r="V164" s="2">
        <v>30347.050008430699</v>
      </c>
      <c r="W164" s="2">
        <v>31491.283041535498</v>
      </c>
      <c r="X164" s="2">
        <v>32436.519025404599</v>
      </c>
      <c r="Y164" s="2">
        <v>33232.5072223471</v>
      </c>
      <c r="Z164" s="2">
        <v>33779.749107745003</v>
      </c>
      <c r="AA164" s="2">
        <v>315525686.083242</v>
      </c>
      <c r="AB164" s="2">
        <v>334378548.09083802</v>
      </c>
      <c r="AC164" s="2">
        <v>353083950.73819399</v>
      </c>
      <c r="AD164" s="2">
        <v>369963172.79612601</v>
      </c>
      <c r="AE164" s="2">
        <v>385133816.15110701</v>
      </c>
      <c r="AF164" s="2">
        <v>398899939.56660903</v>
      </c>
      <c r="AG164" s="2">
        <v>410200079.38337898</v>
      </c>
      <c r="AH164" s="1">
        <f>(Table1345[[#This Row],[2050_BUILDINGS]]/Table1345[[#This Row],[2020_BUILDINGS]])-1</f>
        <v>0.28279568658060739</v>
      </c>
      <c r="AI164" s="1">
        <f>(Table1345[[#This Row],[2050_DWELLINGS]]/Table1345[[#This Row],[2020_DWELLINGS]])-1</f>
        <v>0.22890092042976118</v>
      </c>
      <c r="AJ164" s="1">
        <f>(Table1345[[#This Row],[2050_OCCUPANTS]]/Table1345[[#This Row],[2020_OCCUPANTS]])-1</f>
        <v>0.22122302158273199</v>
      </c>
      <c r="AK164" s="1">
        <f>(Table1345[[#This Row],[2050_TOTAL_REPL_COST_USD]]/Table1345[[#This Row],[2020_TOTAL_REPL_COST_USD]])-1</f>
        <v>0.30005288785002437</v>
      </c>
      <c r="AL164"/>
      <c r="AM164"/>
    </row>
    <row r="165" spans="1:39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31132.445470205701</v>
      </c>
      <c r="G165" s="2">
        <v>32885.642697295298</v>
      </c>
      <c r="H165" s="2">
        <v>34625.127134179398</v>
      </c>
      <c r="I165" s="2">
        <v>36194.788297321204</v>
      </c>
      <c r="J165" s="2">
        <v>37605.562420231603</v>
      </c>
      <c r="K165" s="2">
        <v>38885.725049656503</v>
      </c>
      <c r="L165" s="2">
        <v>39936.566761885799</v>
      </c>
      <c r="M165" s="2">
        <v>32715.1161522978</v>
      </c>
      <c r="N165" s="2">
        <v>34404.6477415755</v>
      </c>
      <c r="O165" s="2">
        <v>35980.239473400099</v>
      </c>
      <c r="P165" s="2">
        <v>37375.899205677</v>
      </c>
      <c r="Q165" s="2">
        <v>38535.732550681001</v>
      </c>
      <c r="R165" s="2">
        <v>39518.004196688104</v>
      </c>
      <c r="S165" s="2">
        <v>40203.636351525398</v>
      </c>
      <c r="T165" s="2">
        <v>135722.78125</v>
      </c>
      <c r="U165" s="2">
        <v>142557.74145683399</v>
      </c>
      <c r="V165" s="2">
        <v>148904.490220323</v>
      </c>
      <c r="W165" s="2">
        <v>154518.921818795</v>
      </c>
      <c r="X165" s="2">
        <v>159156.93053057499</v>
      </c>
      <c r="Y165" s="2">
        <v>163062.62207733799</v>
      </c>
      <c r="Z165" s="2">
        <v>165747.785015737</v>
      </c>
      <c r="AA165" s="2">
        <v>1548196329.61327</v>
      </c>
      <c r="AB165" s="2">
        <v>1640702052.7611699</v>
      </c>
      <c r="AC165" s="2">
        <v>1732484234.0538001</v>
      </c>
      <c r="AD165" s="2">
        <v>1815305857.7422299</v>
      </c>
      <c r="AE165" s="2">
        <v>1889743963.40522</v>
      </c>
      <c r="AF165" s="2">
        <v>1957290482.3889699</v>
      </c>
      <c r="AG165" s="2">
        <v>2012737109.2725501</v>
      </c>
      <c r="AH165" s="1">
        <f>(Table1345[[#This Row],[2050_BUILDINGS]]/Table1345[[#This Row],[2020_BUILDINGS]])-1</f>
        <v>0.28279568658060605</v>
      </c>
      <c r="AI165" s="1">
        <f>(Table1345[[#This Row],[2050_DWELLINGS]]/Table1345[[#This Row],[2020_DWELLINGS]])-1</f>
        <v>0.22890092042976384</v>
      </c>
      <c r="AJ165" s="1">
        <f>(Table1345[[#This Row],[2050_OCCUPANTS]]/Table1345[[#This Row],[2020_OCCUPANTS]])-1</f>
        <v>0.22122302158273088</v>
      </c>
      <c r="AK165" s="1">
        <f>(Table1345[[#This Row],[2050_TOTAL_REPL_COST_USD]]/Table1345[[#This Row],[2020_TOTAL_REPL_COST_USD]])-1</f>
        <v>0.30005288785003104</v>
      </c>
      <c r="AL165"/>
      <c r="AM165"/>
    </row>
    <row r="166" spans="1:39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1232.34753088349</v>
      </c>
      <c r="G166" s="2">
        <v>1301.7461355007599</v>
      </c>
      <c r="H166" s="2">
        <v>1370.60193267403</v>
      </c>
      <c r="I166" s="2">
        <v>1432.7354409643699</v>
      </c>
      <c r="J166" s="2">
        <v>1488.57956052339</v>
      </c>
      <c r="K166" s="2">
        <v>1539.25355132861</v>
      </c>
      <c r="L166" s="2">
        <v>1580.8500969856</v>
      </c>
      <c r="M166" s="2">
        <v>1294.9960083101801</v>
      </c>
      <c r="N166" s="2">
        <v>1361.87447066511</v>
      </c>
      <c r="O166" s="2">
        <v>1424.24273474037</v>
      </c>
      <c r="P166" s="2">
        <v>1479.4885658676101</v>
      </c>
      <c r="Q166" s="2">
        <v>1525.39943914995</v>
      </c>
      <c r="R166" s="2">
        <v>1564.2817055229</v>
      </c>
      <c r="S166" s="2">
        <v>1591.4217865652499</v>
      </c>
      <c r="T166" s="2">
        <v>5372.45410156249</v>
      </c>
      <c r="U166" s="2">
        <v>5643.0093440872197</v>
      </c>
      <c r="V166" s="2">
        <v>5894.2392121458997</v>
      </c>
      <c r="W166" s="2">
        <v>6116.4810185055003</v>
      </c>
      <c r="X166" s="2">
        <v>6300.0720759329997</v>
      </c>
      <c r="Y166" s="2">
        <v>6454.6750716614197</v>
      </c>
      <c r="Z166" s="2">
        <v>6560.9646312247096</v>
      </c>
      <c r="AA166" s="2">
        <v>61283843.761895098</v>
      </c>
      <c r="AB166" s="2">
        <v>64945592.711973503</v>
      </c>
      <c r="AC166" s="2">
        <v>68578700.962442398</v>
      </c>
      <c r="AD166" s="2">
        <v>71857114.267747</v>
      </c>
      <c r="AE166" s="2">
        <v>74803674.177575797</v>
      </c>
      <c r="AF166" s="2">
        <v>77477437.3411237</v>
      </c>
      <c r="AG166" s="2">
        <v>79672238.061201394</v>
      </c>
      <c r="AH166" s="1">
        <f>(Table1345[[#This Row],[2050_BUILDINGS]]/Table1345[[#This Row],[2020_BUILDINGS]])-1</f>
        <v>0.28279568658060517</v>
      </c>
      <c r="AI166" s="1">
        <f>(Table1345[[#This Row],[2050_DWELLINGS]]/Table1345[[#This Row],[2020_DWELLINGS]])-1</f>
        <v>0.2289009204297634</v>
      </c>
      <c r="AJ166" s="1">
        <f>(Table1345[[#This Row],[2050_OCCUPANTS]]/Table1345[[#This Row],[2020_OCCUPANTS]])-1</f>
        <v>0.22122302158273643</v>
      </c>
      <c r="AK166" s="1">
        <f>(Table1345[[#This Row],[2050_TOTAL_REPL_COST_USD]]/Table1345[[#This Row],[2020_TOTAL_REPL_COST_USD]])-1</f>
        <v>0.30005288785002393</v>
      </c>
      <c r="AL166"/>
      <c r="AM166"/>
    </row>
    <row r="167" spans="1:39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3226.4437886269502</v>
      </c>
      <c r="G167" s="2">
        <v>3408.13823049129</v>
      </c>
      <c r="H167" s="2">
        <v>3588.4115328943799</v>
      </c>
      <c r="I167" s="2">
        <v>3751.0850213909598</v>
      </c>
      <c r="J167" s="2">
        <v>3897.2920840637598</v>
      </c>
      <c r="K167" s="2">
        <v>4029.9630869919802</v>
      </c>
      <c r="L167" s="2">
        <v>4138.8681750454398</v>
      </c>
      <c r="M167" s="2">
        <v>3390.46553232726</v>
      </c>
      <c r="N167" s="2">
        <v>3565.56191873645</v>
      </c>
      <c r="O167" s="2">
        <v>3728.8500279671398</v>
      </c>
      <c r="P167" s="2">
        <v>3873.4906948415401</v>
      </c>
      <c r="Q167" s="2">
        <v>3993.6912455953202</v>
      </c>
      <c r="R167" s="2">
        <v>4095.4900025878301</v>
      </c>
      <c r="S167" s="2">
        <v>4166.5462133623596</v>
      </c>
      <c r="T167" s="2">
        <v>14065.7734374999</v>
      </c>
      <c r="U167" s="2">
        <v>14774.121740107899</v>
      </c>
      <c r="V167" s="2">
        <v>15431.8737353866</v>
      </c>
      <c r="W167" s="2">
        <v>16013.7312696717</v>
      </c>
      <c r="X167" s="2">
        <v>16494.396189298499</v>
      </c>
      <c r="Y167" s="2">
        <v>16899.166647931601</v>
      </c>
      <c r="Z167" s="2">
        <v>17177.4463382418</v>
      </c>
      <c r="AA167" s="2">
        <v>160448957.85768801</v>
      </c>
      <c r="AB167" s="2">
        <v>170035885.94364899</v>
      </c>
      <c r="AC167" s="2">
        <v>179547829.00708899</v>
      </c>
      <c r="AD167" s="2">
        <v>188131135.24203399</v>
      </c>
      <c r="AE167" s="2">
        <v>195845606.753223</v>
      </c>
      <c r="AF167" s="2">
        <v>202845861.41767099</v>
      </c>
      <c r="AG167" s="2">
        <v>208592131.015414</v>
      </c>
      <c r="AH167" s="1">
        <f>(Table1345[[#This Row],[2050_BUILDINGS]]/Table1345[[#This Row],[2020_BUILDINGS]])-1</f>
        <v>0.28279568658060583</v>
      </c>
      <c r="AI167" s="1">
        <f>(Table1345[[#This Row],[2050_DWELLINGS]]/Table1345[[#This Row],[2020_DWELLINGS]])-1</f>
        <v>0.22890092042976407</v>
      </c>
      <c r="AJ167" s="1">
        <f>(Table1345[[#This Row],[2050_OCCUPANTS]]/Table1345[[#This Row],[2020_OCCUPANTS]])-1</f>
        <v>0.22122302158273488</v>
      </c>
      <c r="AK167" s="1">
        <f>(Table1345[[#This Row],[2050_TOTAL_REPL_COST_USD]]/Table1345[[#This Row],[2020_TOTAL_REPL_COST_USD]])-1</f>
        <v>0.30005288785002349</v>
      </c>
      <c r="AL167"/>
      <c r="AM167"/>
    </row>
    <row r="168" spans="1:39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3754.8481297911699</v>
      </c>
      <c r="G168" s="2">
        <v>3966.2992133750899</v>
      </c>
      <c r="H168" s="2">
        <v>4176.09641324125</v>
      </c>
      <c r="I168" s="2">
        <v>4365.4114250821704</v>
      </c>
      <c r="J168" s="2">
        <v>4535.5632553339101</v>
      </c>
      <c r="K168" s="2">
        <v>4689.9621848855604</v>
      </c>
      <c r="L168" s="2">
        <v>4816.7029846613696</v>
      </c>
      <c r="M168" s="2">
        <v>3945.73220461967</v>
      </c>
      <c r="N168" s="2">
        <v>4149.5046494889102</v>
      </c>
      <c r="O168" s="2">
        <v>4339.5349403383098</v>
      </c>
      <c r="P168" s="2">
        <v>4507.8638414707302</v>
      </c>
      <c r="Q168" s="2">
        <v>4647.7499956286301</v>
      </c>
      <c r="R168" s="2">
        <v>4766.2206392690896</v>
      </c>
      <c r="S168" s="2">
        <v>4848.9139380264596</v>
      </c>
      <c r="T168" s="2">
        <v>16369.3671874999</v>
      </c>
      <c r="U168" s="2">
        <v>17193.7238084532</v>
      </c>
      <c r="V168" s="2">
        <v>17959.197813624101</v>
      </c>
      <c r="W168" s="2">
        <v>18636.3478951213</v>
      </c>
      <c r="X168" s="2">
        <v>19195.732745053901</v>
      </c>
      <c r="Y168" s="2">
        <v>19666.793671312898</v>
      </c>
      <c r="Z168" s="2">
        <v>19990.648058115999</v>
      </c>
      <c r="AA168" s="2">
        <v>186726163.171516</v>
      </c>
      <c r="AB168" s="2">
        <v>197883171.11967999</v>
      </c>
      <c r="AC168" s="2">
        <v>208952913.52409899</v>
      </c>
      <c r="AD168" s="2">
        <v>218941933.47148299</v>
      </c>
      <c r="AE168" s="2">
        <v>227919827.03597701</v>
      </c>
      <c r="AF168" s="2">
        <v>236066534.32637399</v>
      </c>
      <c r="AG168" s="2">
        <v>242753887.668284</v>
      </c>
      <c r="AH168" s="1">
        <f>(Table1345[[#This Row],[2050_BUILDINGS]]/Table1345[[#This Row],[2020_BUILDINGS]])-1</f>
        <v>0.28279568658060628</v>
      </c>
      <c r="AI168" s="1">
        <f>(Table1345[[#This Row],[2050_DWELLINGS]]/Table1345[[#This Row],[2020_DWELLINGS]])-1</f>
        <v>0.22890092042976029</v>
      </c>
      <c r="AJ168" s="1">
        <f>(Table1345[[#This Row],[2050_OCCUPANTS]]/Table1345[[#This Row],[2020_OCCUPANTS]])-1</f>
        <v>0.22122302158274088</v>
      </c>
      <c r="AK168" s="1">
        <f>(Table1345[[#This Row],[2050_TOTAL_REPL_COST_USD]]/Table1345[[#This Row],[2020_TOTAL_REPL_COST_USD]])-1</f>
        <v>0.30005288785002304</v>
      </c>
      <c r="AL168"/>
      <c r="AM168"/>
    </row>
    <row r="169" spans="1:39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2158.6897030062901</v>
      </c>
      <c r="G169" s="2">
        <v>2280.2544803405699</v>
      </c>
      <c r="H169" s="2">
        <v>2400.8684278068899</v>
      </c>
      <c r="I169" s="2">
        <v>2509.7070152967699</v>
      </c>
      <c r="J169" s="2">
        <v>2607.52854927518</v>
      </c>
      <c r="K169" s="2">
        <v>2696.2936252136401</v>
      </c>
      <c r="L169" s="2">
        <v>2769.1578396824302</v>
      </c>
      <c r="M169" s="2">
        <v>2268.4303563048402</v>
      </c>
      <c r="N169" s="2">
        <v>2385.5806279777798</v>
      </c>
      <c r="O169" s="2">
        <v>2494.8304346107602</v>
      </c>
      <c r="P169" s="2">
        <v>2591.6039532811701</v>
      </c>
      <c r="Q169" s="2">
        <v>2672.0255283052002</v>
      </c>
      <c r="R169" s="2">
        <v>2740.13516941321</v>
      </c>
      <c r="S169" s="2">
        <v>2787.6761527938402</v>
      </c>
      <c r="T169" s="2">
        <v>9410.8691406249909</v>
      </c>
      <c r="U169" s="2">
        <v>9884.7978023830892</v>
      </c>
      <c r="V169" s="2">
        <v>10324.874416872701</v>
      </c>
      <c r="W169" s="2">
        <v>10714.1729604597</v>
      </c>
      <c r="X169" s="2">
        <v>11035.767409509799</v>
      </c>
      <c r="Y169" s="2">
        <v>11306.5837876573</v>
      </c>
      <c r="Z169" s="2">
        <v>11492.7700476337</v>
      </c>
      <c r="AA169" s="2">
        <v>107350239.42037299</v>
      </c>
      <c r="AB169" s="2">
        <v>113764485.04138</v>
      </c>
      <c r="AC169" s="2">
        <v>120128561.06186099</v>
      </c>
      <c r="AD169" s="2">
        <v>125871321.822932</v>
      </c>
      <c r="AE169" s="2">
        <v>131032778.61757299</v>
      </c>
      <c r="AF169" s="2">
        <v>135716380.332822</v>
      </c>
      <c r="AG169" s="2">
        <v>139560988.76984799</v>
      </c>
      <c r="AH169" s="1">
        <f>(Table1345[[#This Row],[2050_BUILDINGS]]/Table1345[[#This Row],[2020_BUILDINGS]])-1</f>
        <v>0.28279568658060228</v>
      </c>
      <c r="AI169" s="1">
        <f>(Table1345[[#This Row],[2050_DWELLINGS]]/Table1345[[#This Row],[2020_DWELLINGS]])-1</f>
        <v>0.22890092042976606</v>
      </c>
      <c r="AJ169" s="1">
        <f>(Table1345[[#This Row],[2050_OCCUPANTS]]/Table1345[[#This Row],[2020_OCCUPANTS]])-1</f>
        <v>0.22122302158272777</v>
      </c>
      <c r="AK169" s="1">
        <f>(Table1345[[#This Row],[2050_TOTAL_REPL_COST_USD]]/Table1345[[#This Row],[2020_TOTAL_REPL_COST_USD]])-1</f>
        <v>0.30005288785002948</v>
      </c>
      <c r="AL169"/>
      <c r="AM169"/>
    </row>
    <row r="170" spans="1:39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1562.8279466703</v>
      </c>
      <c r="G170" s="2">
        <v>1650.8372752385501</v>
      </c>
      <c r="H170" s="2">
        <v>1738.1582309072101</v>
      </c>
      <c r="I170" s="2">
        <v>1816.95417178209</v>
      </c>
      <c r="J170" s="2">
        <v>1887.7740894732301</v>
      </c>
      <c r="K170" s="2">
        <v>1952.03739752151</v>
      </c>
      <c r="L170" s="2">
        <v>2004.7889488562901</v>
      </c>
      <c r="M170" s="2">
        <v>1642.2769566980101</v>
      </c>
      <c r="N170" s="2">
        <v>1727.0903128165401</v>
      </c>
      <c r="O170" s="2">
        <v>1806.1839642739801</v>
      </c>
      <c r="P170" s="2">
        <v>1876.24514966117</v>
      </c>
      <c r="Q170" s="2">
        <v>1934.4680080866999</v>
      </c>
      <c r="R170" s="2">
        <v>1983.7773879448</v>
      </c>
      <c r="S170" s="2">
        <v>2018.1956636867701</v>
      </c>
      <c r="T170" s="2">
        <v>6813.19287109375</v>
      </c>
      <c r="U170" s="2">
        <v>7156.3033034509899</v>
      </c>
      <c r="V170" s="2">
        <v>7474.9058477827102</v>
      </c>
      <c r="W170" s="2">
        <v>7756.7465600761498</v>
      </c>
      <c r="X170" s="2">
        <v>7989.5714963185601</v>
      </c>
      <c r="Y170" s="2">
        <v>8185.6346005226997</v>
      </c>
      <c r="Z170" s="2">
        <v>8320.4279846630507</v>
      </c>
      <c r="AA170" s="2">
        <v>77718420.583682999</v>
      </c>
      <c r="AB170" s="2">
        <v>82362146.034060195</v>
      </c>
      <c r="AC170" s="2">
        <v>86969550.167081594</v>
      </c>
      <c r="AD170" s="2">
        <v>91127140.299625203</v>
      </c>
      <c r="AE170" s="2">
        <v>94863883.432722896</v>
      </c>
      <c r="AF170" s="2">
        <v>98254673.522410095</v>
      </c>
      <c r="AG170" s="2">
        <v>101038057.11895899</v>
      </c>
      <c r="AH170" s="1">
        <f>(Table1345[[#This Row],[2050_BUILDINGS]]/Table1345[[#This Row],[2020_BUILDINGS]])-1</f>
        <v>0.2827956865806085</v>
      </c>
      <c r="AI170" s="1">
        <f>(Table1345[[#This Row],[2050_DWELLINGS]]/Table1345[[#This Row],[2020_DWELLINGS]])-1</f>
        <v>0.22890092042976029</v>
      </c>
      <c r="AJ170" s="1">
        <f>(Table1345[[#This Row],[2050_OCCUPANTS]]/Table1345[[#This Row],[2020_OCCUPANTS]])-1</f>
        <v>0.22122302158273377</v>
      </c>
      <c r="AK170" s="1">
        <f>(Table1345[[#This Row],[2050_TOTAL_REPL_COST_USD]]/Table1345[[#This Row],[2020_TOTAL_REPL_COST_USD]])-1</f>
        <v>0.30005288785001327</v>
      </c>
      <c r="AL170"/>
      <c r="AM170"/>
    </row>
    <row r="171" spans="1:39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5381.8258123525602</v>
      </c>
      <c r="G171" s="2">
        <v>5684.8987624015699</v>
      </c>
      <c r="H171" s="2">
        <v>5985.6012000423198</v>
      </c>
      <c r="I171" s="2">
        <v>6256.9465067426399</v>
      </c>
      <c r="J171" s="2">
        <v>6500.8252151256502</v>
      </c>
      <c r="K171" s="2">
        <v>6722.1252825951797</v>
      </c>
      <c r="L171" s="2">
        <v>6903.7829380140201</v>
      </c>
      <c r="M171" s="2">
        <v>5655.4200578636701</v>
      </c>
      <c r="N171" s="2">
        <v>5947.4872109776597</v>
      </c>
      <c r="O171" s="2">
        <v>6219.8577274595</v>
      </c>
      <c r="P171" s="2">
        <v>6461.1236305706898</v>
      </c>
      <c r="Q171" s="2">
        <v>6661.6225293849002</v>
      </c>
      <c r="R171" s="2">
        <v>6831.4265656364796</v>
      </c>
      <c r="S171" s="2">
        <v>6949.9509145255997</v>
      </c>
      <c r="T171" s="2">
        <v>23462.22265625</v>
      </c>
      <c r="U171" s="2">
        <v>24643.773437499902</v>
      </c>
      <c r="V171" s="2">
        <v>25740.927734374902</v>
      </c>
      <c r="W171" s="2">
        <v>26711.4873046875</v>
      </c>
      <c r="X171" s="2">
        <v>27513.253906249902</v>
      </c>
      <c r="Y171" s="2">
        <v>28188.42578125</v>
      </c>
      <c r="Z171" s="2">
        <v>28652.6064453125</v>
      </c>
      <c r="AA171" s="2">
        <v>267634708.531849</v>
      </c>
      <c r="AB171" s="2">
        <v>283626053.93078798</v>
      </c>
      <c r="AC171" s="2">
        <v>299492321.57967597</v>
      </c>
      <c r="AD171" s="2">
        <v>313809589.15873301</v>
      </c>
      <c r="AE171" s="2">
        <v>326677608.75787199</v>
      </c>
      <c r="AF171" s="2">
        <v>338354288.63029701</v>
      </c>
      <c r="AG171" s="2">
        <v>347939275.71573001</v>
      </c>
      <c r="AH171" s="1">
        <f>(Table1345[[#This Row],[2050_BUILDINGS]]/Table1345[[#This Row],[2020_BUILDINGS]])-1</f>
        <v>0.28279568658060406</v>
      </c>
      <c r="AI171" s="1">
        <f>(Table1345[[#This Row],[2050_DWELLINGS]]/Table1345[[#This Row],[2020_DWELLINGS]])-1</f>
        <v>0.22890092042976162</v>
      </c>
      <c r="AJ171" s="1">
        <f>(Table1345[[#This Row],[2050_OCCUPANTS]]/Table1345[[#This Row],[2020_OCCUPANTS]])-1</f>
        <v>0.22122302158273377</v>
      </c>
      <c r="AK171" s="1">
        <f>(Table1345[[#This Row],[2050_TOTAL_REPL_COST_USD]]/Table1345[[#This Row],[2020_TOTAL_REPL_COST_USD]])-1</f>
        <v>0.30005288785002504</v>
      </c>
      <c r="AL171"/>
      <c r="AM171"/>
    </row>
    <row r="172" spans="1:39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20062.163060724</v>
      </c>
      <c r="G172" s="2">
        <v>21191.946735480298</v>
      </c>
      <c r="H172" s="2">
        <v>22312.8937053468</v>
      </c>
      <c r="I172" s="2">
        <v>23324.404292755498</v>
      </c>
      <c r="J172" s="2">
        <v>24233.525952432501</v>
      </c>
      <c r="K172" s="2">
        <v>25058.479823799498</v>
      </c>
      <c r="L172" s="2">
        <v>25735.656237773499</v>
      </c>
      <c r="M172" s="2">
        <v>21082.057155646398</v>
      </c>
      <c r="N172" s="2">
        <v>22170.813844316199</v>
      </c>
      <c r="O172" s="2">
        <v>23186.146169277399</v>
      </c>
      <c r="P172" s="2">
        <v>24085.5279140563</v>
      </c>
      <c r="Q172" s="2">
        <v>24832.939989763701</v>
      </c>
      <c r="R172" s="2">
        <v>25465.9289385753</v>
      </c>
      <c r="S172" s="2">
        <v>25907.759443126699</v>
      </c>
      <c r="T172" s="2">
        <v>87461.5703125</v>
      </c>
      <c r="U172" s="2">
        <v>91866.109824640196</v>
      </c>
      <c r="V172" s="2">
        <v>95956.039371627601</v>
      </c>
      <c r="W172" s="2">
        <v>99574.053970885696</v>
      </c>
      <c r="X172" s="2">
        <v>102562.848639838</v>
      </c>
      <c r="Y172" s="2">
        <v>105079.728361061</v>
      </c>
      <c r="Z172" s="2">
        <v>106810.083169402</v>
      </c>
      <c r="AA172" s="2">
        <v>997678362.41586101</v>
      </c>
      <c r="AB172" s="2">
        <v>1057290284.1204799</v>
      </c>
      <c r="AC172" s="2">
        <v>1116435945.8040099</v>
      </c>
      <c r="AD172" s="2">
        <v>1169807304.6643701</v>
      </c>
      <c r="AE172" s="2">
        <v>1217776212.70186</v>
      </c>
      <c r="AF172" s="2">
        <v>1261304090.3731899</v>
      </c>
      <c r="AG172" s="2">
        <v>1297034636.2042201</v>
      </c>
      <c r="AH172" s="1">
        <f>(Table1345[[#This Row],[2050_BUILDINGS]]/Table1345[[#This Row],[2020_BUILDINGS]])-1</f>
        <v>0.28279568658060517</v>
      </c>
      <c r="AI172" s="1">
        <f>(Table1345[[#This Row],[2050_DWELLINGS]]/Table1345[[#This Row],[2020_DWELLINGS]])-1</f>
        <v>0.22890092042976162</v>
      </c>
      <c r="AJ172" s="1">
        <f>(Table1345[[#This Row],[2050_OCCUPANTS]]/Table1345[[#This Row],[2020_OCCUPANTS]])-1</f>
        <v>0.22122302158273399</v>
      </c>
      <c r="AK172" s="1">
        <f>(Table1345[[#This Row],[2050_TOTAL_REPL_COST_USD]]/Table1345[[#This Row],[2020_TOTAL_REPL_COST_USD]])-1</f>
        <v>0.30005288785002104</v>
      </c>
      <c r="AL172"/>
      <c r="AM172"/>
    </row>
    <row r="173" spans="1:39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1799.95445731358</v>
      </c>
      <c r="G173" s="2">
        <v>1901.3173639464601</v>
      </c>
      <c r="H173" s="2">
        <v>2001.88745146475</v>
      </c>
      <c r="I173" s="2">
        <v>2092.639031188</v>
      </c>
      <c r="J173" s="2">
        <v>2174.2043927406498</v>
      </c>
      <c r="K173" s="2">
        <v>2248.2183160324998</v>
      </c>
      <c r="L173" s="2">
        <v>2308.97381388339</v>
      </c>
      <c r="M173" s="2">
        <v>1891.45819579816</v>
      </c>
      <c r="N173" s="2">
        <v>1989.1402078907499</v>
      </c>
      <c r="O173" s="2">
        <v>2080.2346695615502</v>
      </c>
      <c r="P173" s="2">
        <v>2160.9261770246899</v>
      </c>
      <c r="Q173" s="2">
        <v>2227.9831385820098</v>
      </c>
      <c r="R173" s="2">
        <v>2284.7741873036798</v>
      </c>
      <c r="S173" s="2">
        <v>2324.41471777078</v>
      </c>
      <c r="T173" s="2">
        <v>7846.95263671875</v>
      </c>
      <c r="U173" s="2">
        <v>8242.1229133880297</v>
      </c>
      <c r="V173" s="2">
        <v>8609.0667417238092</v>
      </c>
      <c r="W173" s="2">
        <v>8933.6708975592992</v>
      </c>
      <c r="X173" s="2">
        <v>9201.8221567277396</v>
      </c>
      <c r="Y173" s="2">
        <v>9427.6337433958997</v>
      </c>
      <c r="Z173" s="2">
        <v>9582.8792092302701</v>
      </c>
      <c r="AA173" s="2">
        <v>89510568.225385606</v>
      </c>
      <c r="AB173" s="2">
        <v>94858882.056575507</v>
      </c>
      <c r="AC173" s="2">
        <v>100165363.56885301</v>
      </c>
      <c r="AD173" s="2">
        <v>104953781.197741</v>
      </c>
      <c r="AE173" s="2">
        <v>109257497.08187599</v>
      </c>
      <c r="AF173" s="2">
        <v>113162768.771412</v>
      </c>
      <c r="AG173" s="2">
        <v>116368472.714509</v>
      </c>
      <c r="AH173" s="1">
        <f>(Table1345[[#This Row],[2050_BUILDINGS]]/Table1345[[#This Row],[2020_BUILDINGS]])-1</f>
        <v>0.28279568658060272</v>
      </c>
      <c r="AI173" s="1">
        <f>(Table1345[[#This Row],[2050_DWELLINGS]]/Table1345[[#This Row],[2020_DWELLINGS]])-1</f>
        <v>0.22890092042976429</v>
      </c>
      <c r="AJ173" s="1">
        <f>(Table1345[[#This Row],[2050_OCCUPANTS]]/Table1345[[#This Row],[2020_OCCUPANTS]])-1</f>
        <v>0.22122302158273355</v>
      </c>
      <c r="AK173" s="1">
        <f>(Table1345[[#This Row],[2050_TOTAL_REPL_COST_USD]]/Table1345[[#This Row],[2020_TOTAL_REPL_COST_USD]])-1</f>
        <v>0.30005288785002215</v>
      </c>
      <c r="AL173"/>
      <c r="AM173"/>
    </row>
    <row r="174" spans="1:39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1187.8975944629301</v>
      </c>
      <c r="G174" s="2">
        <v>1254.79303866026</v>
      </c>
      <c r="H174" s="2">
        <v>1321.16525410855</v>
      </c>
      <c r="I174" s="2">
        <v>1381.05764905717</v>
      </c>
      <c r="J174" s="2">
        <v>1434.8875092440201</v>
      </c>
      <c r="K174" s="2">
        <v>1483.73372370123</v>
      </c>
      <c r="L174" s="2">
        <v>1523.82991027653</v>
      </c>
      <c r="M174" s="2">
        <v>1248.2863839617601</v>
      </c>
      <c r="N174" s="2">
        <v>1312.7525857123701</v>
      </c>
      <c r="O174" s="2">
        <v>1372.8712689645899</v>
      </c>
      <c r="P174" s="2">
        <v>1426.1244205760499</v>
      </c>
      <c r="Q174" s="2">
        <v>1470.37931991657</v>
      </c>
      <c r="R174" s="2">
        <v>1507.8591294136299</v>
      </c>
      <c r="S174" s="2">
        <v>1534.02028621055</v>
      </c>
      <c r="T174" s="2">
        <v>5178.67333984375</v>
      </c>
      <c r="U174" s="2">
        <v>5439.46983897257</v>
      </c>
      <c r="V174" s="2">
        <v>5681.6380167350499</v>
      </c>
      <c r="W174" s="2">
        <v>5895.8637124480101</v>
      </c>
      <c r="X174" s="2">
        <v>6072.8327654282803</v>
      </c>
      <c r="Y174" s="2">
        <v>6221.8593363590298</v>
      </c>
      <c r="Z174" s="2">
        <v>6324.3151038739297</v>
      </c>
      <c r="AA174" s="2">
        <v>59073377.241245002</v>
      </c>
      <c r="AB174" s="2">
        <v>62603049.399720401</v>
      </c>
      <c r="AC174" s="2">
        <v>66105113.909121796</v>
      </c>
      <c r="AD174" s="2">
        <v>69265277.078544095</v>
      </c>
      <c r="AE174" s="2">
        <v>72105556.578529894</v>
      </c>
      <c r="AF174" s="2">
        <v>74682878.925145194</v>
      </c>
      <c r="AG174" s="2">
        <v>76798514.677534506</v>
      </c>
      <c r="AH174" s="1">
        <f>(Table1345[[#This Row],[2050_BUILDINGS]]/Table1345[[#This Row],[2020_BUILDINGS]])-1</f>
        <v>0.28279568658061049</v>
      </c>
      <c r="AI174" s="1">
        <f>(Table1345[[#This Row],[2050_DWELLINGS]]/Table1345[[#This Row],[2020_DWELLINGS]])-1</f>
        <v>0.22890092042976495</v>
      </c>
      <c r="AJ174" s="1">
        <f>(Table1345[[#This Row],[2050_OCCUPANTS]]/Table1345[[#This Row],[2020_OCCUPANTS]])-1</f>
        <v>0.22122302158273333</v>
      </c>
      <c r="AK174" s="1">
        <f>(Table1345[[#This Row],[2050_TOTAL_REPL_COST_USD]]/Table1345[[#This Row],[2020_TOTAL_REPL_COST_USD]])-1</f>
        <v>0.30005288785002504</v>
      </c>
      <c r="AL174"/>
      <c r="AM174"/>
    </row>
    <row r="175" spans="1:39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1324.7111034996101</v>
      </c>
      <c r="G175" s="2">
        <v>1399.3110842679901</v>
      </c>
      <c r="H175" s="2">
        <v>1473.32757455978</v>
      </c>
      <c r="I175" s="2">
        <v>1540.11794518891</v>
      </c>
      <c r="J175" s="2">
        <v>1600.14754186604</v>
      </c>
      <c r="K175" s="2">
        <v>1654.6195123094601</v>
      </c>
      <c r="L175" s="2">
        <v>1699.33368953473</v>
      </c>
      <c r="M175" s="2">
        <v>1392.05503983629</v>
      </c>
      <c r="N175" s="2">
        <v>1463.94599546877</v>
      </c>
      <c r="O175" s="2">
        <v>1530.98871666225</v>
      </c>
      <c r="P175" s="2">
        <v>1590.3751836143599</v>
      </c>
      <c r="Q175" s="2">
        <v>1639.7270442578199</v>
      </c>
      <c r="R175" s="2">
        <v>1681.5235088935301</v>
      </c>
      <c r="S175" s="2">
        <v>1710.6977197437</v>
      </c>
      <c r="T175" s="2">
        <v>5775.11572265624</v>
      </c>
      <c r="U175" s="2">
        <v>6065.9488885454102</v>
      </c>
      <c r="V175" s="2">
        <v>6336.0082568710604</v>
      </c>
      <c r="W175" s="2">
        <v>6574.9069288514502</v>
      </c>
      <c r="X175" s="2">
        <v>6772.2580057048099</v>
      </c>
      <c r="Y175" s="2">
        <v>6938.4483862129</v>
      </c>
      <c r="Z175" s="2">
        <v>7052.7042728122096</v>
      </c>
      <c r="AA175" s="2">
        <v>65877024.347438604</v>
      </c>
      <c r="AB175" s="2">
        <v>69813218.781909004</v>
      </c>
      <c r="AC175" s="2">
        <v>73718625.916665807</v>
      </c>
      <c r="AD175" s="2">
        <v>77242753.971910298</v>
      </c>
      <c r="AE175" s="2">
        <v>80410156.455265507</v>
      </c>
      <c r="AF175" s="2">
        <v>83284316.269859999</v>
      </c>
      <c r="AG175" s="2">
        <v>85643615.745854005</v>
      </c>
      <c r="AH175" s="1">
        <f>(Table1345[[#This Row],[2050_BUILDINGS]]/Table1345[[#This Row],[2020_BUILDINGS]])-1</f>
        <v>0.2827956865806025</v>
      </c>
      <c r="AI175" s="1">
        <f>(Table1345[[#This Row],[2050_DWELLINGS]]/Table1345[[#This Row],[2020_DWELLINGS]])-1</f>
        <v>0.22890092042975785</v>
      </c>
      <c r="AJ175" s="1">
        <f>(Table1345[[#This Row],[2050_OCCUPANTS]]/Table1345[[#This Row],[2020_OCCUPANTS]])-1</f>
        <v>0.22122302158273421</v>
      </c>
      <c r="AK175" s="1">
        <f>(Table1345[[#This Row],[2050_TOTAL_REPL_COST_USD]]/Table1345[[#This Row],[2020_TOTAL_REPL_COST_USD]])-1</f>
        <v>0.30005288785002571</v>
      </c>
      <c r="AL175"/>
      <c r="AM175"/>
    </row>
    <row r="176" spans="1:39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5665.8489698960902</v>
      </c>
      <c r="G176" s="2">
        <v>5984.91644285244</v>
      </c>
      <c r="H176" s="2">
        <v>6301.4883007973103</v>
      </c>
      <c r="I176" s="2">
        <v>6587.1537199428803</v>
      </c>
      <c r="J176" s="2">
        <v>6843.9030048230998</v>
      </c>
      <c r="K176" s="2">
        <v>7076.8820723418503</v>
      </c>
      <c r="L176" s="2">
        <v>7268.1266193998799</v>
      </c>
      <c r="M176" s="2">
        <v>5953.8820144700503</v>
      </c>
      <c r="N176" s="2">
        <v>6261.3628650790097</v>
      </c>
      <c r="O176" s="2">
        <v>6548.1075989380497</v>
      </c>
      <c r="P176" s="2">
        <v>6802.1061890588999</v>
      </c>
      <c r="Q176" s="2">
        <v>7013.1863166810999</v>
      </c>
      <c r="R176" s="2">
        <v>7191.9516757664896</v>
      </c>
      <c r="S176" s="2">
        <v>7316.7310877124601</v>
      </c>
      <c r="T176" s="2">
        <v>24700.4296875</v>
      </c>
      <c r="U176" s="2">
        <v>25944.336218525099</v>
      </c>
      <c r="V176" s="2">
        <v>27099.392283048499</v>
      </c>
      <c r="W176" s="2">
        <v>28121.172647819199</v>
      </c>
      <c r="X176" s="2">
        <v>28965.252079586298</v>
      </c>
      <c r="Y176" s="2">
        <v>29676.055811600701</v>
      </c>
      <c r="Z176" s="2">
        <v>30164.733377360601</v>
      </c>
      <c r="AA176" s="2">
        <v>281758996.02012002</v>
      </c>
      <c r="AB176" s="2">
        <v>298594276.65069503</v>
      </c>
      <c r="AC176" s="2">
        <v>315297878.615704</v>
      </c>
      <c r="AD176" s="2">
        <v>330370732.80922598</v>
      </c>
      <c r="AE176" s="2">
        <v>343917855.68768197</v>
      </c>
      <c r="AF176" s="2">
        <v>356210766.48296201</v>
      </c>
      <c r="AG176" s="2">
        <v>366301596.45367998</v>
      </c>
      <c r="AH176" s="1">
        <f>(Table1345[[#This Row],[2050_BUILDINGS]]/Table1345[[#This Row],[2020_BUILDINGS]])-1</f>
        <v>0.28279568658060694</v>
      </c>
      <c r="AI176" s="1">
        <f>(Table1345[[#This Row],[2050_DWELLINGS]]/Table1345[[#This Row],[2020_DWELLINGS]])-1</f>
        <v>0.22890092042976362</v>
      </c>
      <c r="AJ176" s="1">
        <f>(Table1345[[#This Row],[2050_OCCUPANTS]]/Table1345[[#This Row],[2020_OCCUPANTS]])-1</f>
        <v>0.22122302158273333</v>
      </c>
      <c r="AK176" s="1">
        <f>(Table1345[[#This Row],[2050_TOTAL_REPL_COST_USD]]/Table1345[[#This Row],[2020_TOTAL_REPL_COST_USD]])-1</f>
        <v>0.30005288785002238</v>
      </c>
      <c r="AL176"/>
      <c r="AM176"/>
    </row>
    <row r="177" spans="1:39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9241.6874413244605</v>
      </c>
      <c r="G177" s="2">
        <v>9918.5904876770892</v>
      </c>
      <c r="H177" s="2">
        <v>10484.9884554621</v>
      </c>
      <c r="I177" s="2">
        <v>10958.730243510199</v>
      </c>
      <c r="J177" s="2">
        <v>11447.8883515909</v>
      </c>
      <c r="K177" s="2">
        <v>11901.8717960536</v>
      </c>
      <c r="L177" s="2">
        <v>12352.6448750605</v>
      </c>
      <c r="M177" s="2">
        <v>9442.7840949998208</v>
      </c>
      <c r="N177" s="2">
        <v>10135.6091538542</v>
      </c>
      <c r="O177" s="2">
        <v>10716.132217156401</v>
      </c>
      <c r="P177" s="2">
        <v>11202.290968740301</v>
      </c>
      <c r="Q177" s="2">
        <v>11689.1129674942</v>
      </c>
      <c r="R177" s="2">
        <v>12080.719487328201</v>
      </c>
      <c r="S177" s="2">
        <v>12472.138087130799</v>
      </c>
      <c r="T177" s="2">
        <v>58374.4765625</v>
      </c>
      <c r="U177" s="2">
        <v>62628.487000253001</v>
      </c>
      <c r="V177" s="2">
        <v>66173.495698380502</v>
      </c>
      <c r="W177" s="2">
        <v>69127.669613486796</v>
      </c>
      <c r="X177" s="2">
        <v>72081.843528593105</v>
      </c>
      <c r="Y177" s="2">
        <v>74445.182660678096</v>
      </c>
      <c r="Z177" s="2">
        <v>76808.521792763102</v>
      </c>
      <c r="AA177" s="2">
        <v>281701162.82024997</v>
      </c>
      <c r="AB177" s="2">
        <v>303142367.72462499</v>
      </c>
      <c r="AC177" s="2">
        <v>321626895.94182599</v>
      </c>
      <c r="AD177" s="2">
        <v>337495823.02024901</v>
      </c>
      <c r="AE177" s="2">
        <v>353826066.65374899</v>
      </c>
      <c r="AF177" s="2">
        <v>368667648.90562302</v>
      </c>
      <c r="AG177" s="2">
        <v>383404278.20480001</v>
      </c>
      <c r="AH177" s="1">
        <f>(Table1345[[#This Row],[2050_BUILDINGS]]/Table1345[[#This Row],[2020_BUILDINGS]])-1</f>
        <v>0.33662222981328149</v>
      </c>
      <c r="AI177" s="1">
        <f>(Table1345[[#This Row],[2050_DWELLINGS]]/Table1345[[#This Row],[2020_DWELLINGS]])-1</f>
        <v>0.32081152779243283</v>
      </c>
      <c r="AJ177" s="1">
        <f>(Table1345[[#This Row],[2050_OCCUPANTS]]/Table1345[[#This Row],[2020_OCCUPANTS]])-1</f>
        <v>0.31578947368420951</v>
      </c>
      <c r="AK177" s="1">
        <f>(Table1345[[#This Row],[2050_TOTAL_REPL_COST_USD]]/Table1345[[#This Row],[2020_TOTAL_REPL_COST_USD]])-1</f>
        <v>0.36103193315338045</v>
      </c>
      <c r="AL177"/>
      <c r="AM177"/>
    </row>
    <row r="178" spans="1:39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22366.5807443427</v>
      </c>
      <c r="G178" s="2">
        <v>24004.810422468199</v>
      </c>
      <c r="H178" s="2">
        <v>25375.597517392802</v>
      </c>
      <c r="I178" s="2">
        <v>26522.1396420452</v>
      </c>
      <c r="J178" s="2">
        <v>27705.9920922171</v>
      </c>
      <c r="K178" s="2">
        <v>28804.715396985801</v>
      </c>
      <c r="L178" s="2">
        <v>29895.669027802302</v>
      </c>
      <c r="M178" s="2">
        <v>22853.271575471099</v>
      </c>
      <c r="N178" s="2">
        <v>24530.035447757102</v>
      </c>
      <c r="O178" s="2">
        <v>25935.007867755001</v>
      </c>
      <c r="P178" s="2">
        <v>27111.601324405299</v>
      </c>
      <c r="Q178" s="2">
        <v>28289.799961005301</v>
      </c>
      <c r="R178" s="2">
        <v>29237.559653322201</v>
      </c>
      <c r="S178" s="2">
        <v>30184.864544653399</v>
      </c>
      <c r="T178" s="2">
        <v>141276.953125</v>
      </c>
      <c r="U178" s="2">
        <v>151572.43958755</v>
      </c>
      <c r="V178" s="2">
        <v>160152.011639676</v>
      </c>
      <c r="W178" s="2">
        <v>167301.65501644701</v>
      </c>
      <c r="X178" s="2">
        <v>174451.29839321799</v>
      </c>
      <c r="Y178" s="2">
        <v>180171.01309463501</v>
      </c>
      <c r="Z178" s="2">
        <v>185890.727796052</v>
      </c>
      <c r="AA178" s="2">
        <v>681768545.40877903</v>
      </c>
      <c r="AB178" s="2">
        <v>733660198.72365999</v>
      </c>
      <c r="AC178" s="2">
        <v>778396151.49375999</v>
      </c>
      <c r="AD178" s="2">
        <v>816801869.18104398</v>
      </c>
      <c r="AE178" s="2">
        <v>856324057.64743304</v>
      </c>
      <c r="AF178" s="2">
        <v>892243412.19365704</v>
      </c>
      <c r="AG178" s="2">
        <v>927908761.32087803</v>
      </c>
      <c r="AH178" s="1">
        <f>(Table1345[[#This Row],[2050_BUILDINGS]]/Table1345[[#This Row],[2020_BUILDINGS]])-1</f>
        <v>0.33662222981328838</v>
      </c>
      <c r="AI178" s="1">
        <f>(Table1345[[#This Row],[2050_DWELLINGS]]/Table1345[[#This Row],[2020_DWELLINGS]])-1</f>
        <v>0.3208115277924346</v>
      </c>
      <c r="AJ178" s="1">
        <f>(Table1345[[#This Row],[2050_OCCUPANTS]]/Table1345[[#This Row],[2020_OCCUPANTS]])-1</f>
        <v>0.31578947368420596</v>
      </c>
      <c r="AK178" s="1">
        <f>(Table1345[[#This Row],[2050_TOTAL_REPL_COST_USD]]/Table1345[[#This Row],[2020_TOTAL_REPL_COST_USD]])-1</f>
        <v>0.36103193315337934</v>
      </c>
      <c r="AL178"/>
      <c r="AM178"/>
    </row>
    <row r="179" spans="1:39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15161.893517360801</v>
      </c>
      <c r="G179" s="2">
        <v>16272.419270967601</v>
      </c>
      <c r="H179" s="2">
        <v>17201.650618654799</v>
      </c>
      <c r="I179" s="2">
        <v>17978.8704273439</v>
      </c>
      <c r="J179" s="2">
        <v>18781.3822191525</v>
      </c>
      <c r="K179" s="2">
        <v>19526.186529760402</v>
      </c>
      <c r="L179" s="2">
        <v>20265.7239213664</v>
      </c>
      <c r="M179" s="2">
        <v>15491.8122761461</v>
      </c>
      <c r="N179" s="2">
        <v>16628.459650903598</v>
      </c>
      <c r="O179" s="2">
        <v>17580.864601411002</v>
      </c>
      <c r="P179" s="2">
        <v>18378.455655084599</v>
      </c>
      <c r="Q179" s="2">
        <v>19177.134830709001</v>
      </c>
      <c r="R179" s="2">
        <v>19819.603686329301</v>
      </c>
      <c r="S179" s="2">
        <v>20461.764240730099</v>
      </c>
      <c r="T179" s="2">
        <v>95769.046875</v>
      </c>
      <c r="U179" s="2">
        <v>102748.167699898</v>
      </c>
      <c r="V179" s="2">
        <v>108564.101720647</v>
      </c>
      <c r="W179" s="2">
        <v>113410.71340460501</v>
      </c>
      <c r="X179" s="2">
        <v>118257.32508856199</v>
      </c>
      <c r="Y179" s="2">
        <v>122134.614435728</v>
      </c>
      <c r="Z179" s="2">
        <v>126011.90378289401</v>
      </c>
      <c r="AA179" s="2">
        <v>462158351.65544802</v>
      </c>
      <c r="AB179" s="2">
        <v>497334748.57516998</v>
      </c>
      <c r="AC179" s="2">
        <v>527660427.76819998</v>
      </c>
      <c r="AD179" s="2">
        <v>553694957.08174801</v>
      </c>
      <c r="AE179" s="2">
        <v>580486321.39218295</v>
      </c>
      <c r="AF179" s="2">
        <v>604835390.88417196</v>
      </c>
      <c r="AG179" s="2">
        <v>629012274.77659297</v>
      </c>
      <c r="AH179" s="1">
        <f>(Table1345[[#This Row],[2050_BUILDINGS]]/Table1345[[#This Row],[2020_BUILDINGS]])-1</f>
        <v>0.33662222981328593</v>
      </c>
      <c r="AI179" s="1">
        <f>(Table1345[[#This Row],[2050_DWELLINGS]]/Table1345[[#This Row],[2020_DWELLINGS]])-1</f>
        <v>0.32081152779243305</v>
      </c>
      <c r="AJ179" s="1">
        <f>(Table1345[[#This Row],[2050_OCCUPANTS]]/Table1345[[#This Row],[2020_OCCUPANTS]])-1</f>
        <v>0.31578947368420285</v>
      </c>
      <c r="AK179" s="1">
        <f>(Table1345[[#This Row],[2050_TOTAL_REPL_COST_USD]]/Table1345[[#This Row],[2020_TOTAL_REPL_COST_USD]])-1</f>
        <v>0.36103193315337778</v>
      </c>
      <c r="AL179"/>
      <c r="AM179"/>
    </row>
    <row r="180" spans="1:39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20487.777819618099</v>
      </c>
      <c r="G180" s="2">
        <v>21988.3954619205</v>
      </c>
      <c r="H180" s="2">
        <v>23244.035819283501</v>
      </c>
      <c r="I180" s="2">
        <v>24294.267885561701</v>
      </c>
      <c r="J180" s="2">
        <v>25378.676193097501</v>
      </c>
      <c r="K180" s="2">
        <v>26385.106242045898</v>
      </c>
      <c r="L180" s="2">
        <v>27384.419273177198</v>
      </c>
      <c r="M180" s="2">
        <v>20933.586400240201</v>
      </c>
      <c r="N180" s="2">
        <v>22469.5013469201</v>
      </c>
      <c r="O180" s="2">
        <v>23756.4554465488</v>
      </c>
      <c r="P180" s="2">
        <v>24834.214519310299</v>
      </c>
      <c r="Q180" s="2">
        <v>25913.443936177799</v>
      </c>
      <c r="R180" s="2">
        <v>26781.591384575298</v>
      </c>
      <c r="S180" s="2">
        <v>27649.3222354762</v>
      </c>
      <c r="T180" s="2">
        <v>129409.624999999</v>
      </c>
      <c r="U180" s="2">
        <v>138840.285931174</v>
      </c>
      <c r="V180" s="2">
        <v>146699.17004048501</v>
      </c>
      <c r="W180" s="2">
        <v>153248.240131578</v>
      </c>
      <c r="X180" s="2">
        <v>159797.31022267201</v>
      </c>
      <c r="Y180" s="2">
        <v>165036.56629554601</v>
      </c>
      <c r="Z180" s="2">
        <v>170275.82236842101</v>
      </c>
      <c r="AA180" s="2">
        <v>624499678.44424796</v>
      </c>
      <c r="AB180" s="2">
        <v>672032409.35023701</v>
      </c>
      <c r="AC180" s="2">
        <v>713010521.801983</v>
      </c>
      <c r="AD180" s="2">
        <v>748190141.78833699</v>
      </c>
      <c r="AE180" s="2">
        <v>784392448.50208199</v>
      </c>
      <c r="AF180" s="2">
        <v>817294560.97867405</v>
      </c>
      <c r="AG180" s="2">
        <v>849964004.60663795</v>
      </c>
      <c r="AH180" s="1">
        <f>(Table1345[[#This Row],[2050_BUILDINGS]]/Table1345[[#This Row],[2020_BUILDINGS]])-1</f>
        <v>0.33662222981328949</v>
      </c>
      <c r="AI180" s="1">
        <f>(Table1345[[#This Row],[2050_DWELLINGS]]/Table1345[[#This Row],[2020_DWELLINGS]])-1</f>
        <v>0.32081152779243505</v>
      </c>
      <c r="AJ180" s="1">
        <f>(Table1345[[#This Row],[2050_OCCUPANTS]]/Table1345[[#This Row],[2020_OCCUPANTS]])-1</f>
        <v>0.31578947368422039</v>
      </c>
      <c r="AK180" s="1">
        <f>(Table1345[[#This Row],[2050_TOTAL_REPL_COST_USD]]/Table1345[[#This Row],[2020_TOTAL_REPL_COST_USD]])-1</f>
        <v>0.36103193315337823</v>
      </c>
      <c r="AL180"/>
      <c r="AM180"/>
    </row>
    <row r="181" spans="1:39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81538.388064958795</v>
      </c>
      <c r="G181" s="2">
        <v>87510.628916672998</v>
      </c>
      <c r="H181" s="2">
        <v>92507.895659318805</v>
      </c>
      <c r="I181" s="2">
        <v>96687.667156862997</v>
      </c>
      <c r="J181" s="2">
        <v>101003.455144179</v>
      </c>
      <c r="K181" s="2">
        <v>105008.90095747801</v>
      </c>
      <c r="L181" s="2">
        <v>108986.022070766</v>
      </c>
      <c r="M181" s="2">
        <v>83312.641640407193</v>
      </c>
      <c r="N181" s="2">
        <v>89425.360650725197</v>
      </c>
      <c r="O181" s="2">
        <v>94547.251551788897</v>
      </c>
      <c r="P181" s="2">
        <v>98836.576547846198</v>
      </c>
      <c r="Q181" s="2">
        <v>103131.75330046601</v>
      </c>
      <c r="R181" s="2">
        <v>106586.854393824</v>
      </c>
      <c r="S181" s="2">
        <v>110040.29748948901</v>
      </c>
      <c r="T181" s="2">
        <v>515031.56249999901</v>
      </c>
      <c r="U181" s="2">
        <v>552564.22697368404</v>
      </c>
      <c r="V181" s="2">
        <v>583841.44736842101</v>
      </c>
      <c r="W181" s="2">
        <v>609905.79769736796</v>
      </c>
      <c r="X181" s="2">
        <v>635970.14802631596</v>
      </c>
      <c r="Y181" s="2">
        <v>656821.62828947301</v>
      </c>
      <c r="Z181" s="2">
        <v>677673.10855263099</v>
      </c>
      <c r="AA181" s="2">
        <v>2485418261.3533401</v>
      </c>
      <c r="AB181" s="2">
        <v>2674591645.2372999</v>
      </c>
      <c r="AC181" s="2">
        <v>2837678597.1106501</v>
      </c>
      <c r="AD181" s="2">
        <v>2977688388.8840799</v>
      </c>
      <c r="AE181" s="2">
        <v>3121768325.6962399</v>
      </c>
      <c r="AF181" s="2">
        <v>3252713967.4780598</v>
      </c>
      <c r="AG181" s="2">
        <v>3382733620.9444499</v>
      </c>
      <c r="AH181" s="1">
        <f>(Table1345[[#This Row],[2050_BUILDINGS]]/Table1345[[#This Row],[2020_BUILDINGS]])-1</f>
        <v>0.33662222981328305</v>
      </c>
      <c r="AI181" s="1">
        <f>(Table1345[[#This Row],[2050_DWELLINGS]]/Table1345[[#This Row],[2020_DWELLINGS]])-1</f>
        <v>0.32081152779242461</v>
      </c>
      <c r="AJ181" s="1">
        <f>(Table1345[[#This Row],[2050_OCCUPANTS]]/Table1345[[#This Row],[2020_OCCUPANTS]])-1</f>
        <v>0.31578947368421195</v>
      </c>
      <c r="AK181" s="1">
        <f>(Table1345[[#This Row],[2050_TOTAL_REPL_COST_USD]]/Table1345[[#This Row],[2020_TOTAL_REPL_COST_USD]])-1</f>
        <v>0.36103193315338022</v>
      </c>
      <c r="AL181"/>
      <c r="AM181"/>
    </row>
    <row r="182" spans="1:39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7063.7681641240897</v>
      </c>
      <c r="G182" s="2">
        <v>7581.1505382177702</v>
      </c>
      <c r="H182" s="2">
        <v>8014.0697381437603</v>
      </c>
      <c r="I182" s="2">
        <v>8376.1683463986192</v>
      </c>
      <c r="J182" s="2">
        <v>8750.0502259818495</v>
      </c>
      <c r="K182" s="2">
        <v>9097.0467915328409</v>
      </c>
      <c r="L182" s="2">
        <v>9441.5895544156501</v>
      </c>
      <c r="M182" s="2">
        <v>7217.4738752469402</v>
      </c>
      <c r="N182" s="2">
        <v>7747.0260403807597</v>
      </c>
      <c r="O182" s="2">
        <v>8190.7415803326603</v>
      </c>
      <c r="P182" s="2">
        <v>8562.3309393054296</v>
      </c>
      <c r="Q182" s="2">
        <v>8934.4272429540906</v>
      </c>
      <c r="R182" s="2">
        <v>9233.7467866228999</v>
      </c>
      <c r="S182" s="2">
        <v>9532.9226959668904</v>
      </c>
      <c r="T182" s="2">
        <v>44617.800781249898</v>
      </c>
      <c r="U182" s="2">
        <v>47869.300433324803</v>
      </c>
      <c r="V182" s="2">
        <v>50578.883476720599</v>
      </c>
      <c r="W182" s="2">
        <v>52836.869346216998</v>
      </c>
      <c r="X182" s="2">
        <v>55094.855215713498</v>
      </c>
      <c r="Y182" s="2">
        <v>56901.243911310703</v>
      </c>
      <c r="Z182" s="2">
        <v>58707.632606907799</v>
      </c>
      <c r="AA182" s="2">
        <v>215314759.16710299</v>
      </c>
      <c r="AB182" s="2">
        <v>231703075.86419699</v>
      </c>
      <c r="AC182" s="2">
        <v>245831493.72927999</v>
      </c>
      <c r="AD182" s="2">
        <v>257960709.590242</v>
      </c>
      <c r="AE182" s="2">
        <v>270442526.98810297</v>
      </c>
      <c r="AF182" s="2">
        <v>281786504.68499202</v>
      </c>
      <c r="AG182" s="2">
        <v>293050262.90565598</v>
      </c>
      <c r="AH182" s="1">
        <f>(Table1345[[#This Row],[2050_BUILDINGS]]/Table1345[[#This Row],[2020_BUILDINGS]])-1</f>
        <v>0.33662222981328704</v>
      </c>
      <c r="AI182" s="1">
        <f>(Table1345[[#This Row],[2050_DWELLINGS]]/Table1345[[#This Row],[2020_DWELLINGS]])-1</f>
        <v>0.32081152779243394</v>
      </c>
      <c r="AJ182" s="1">
        <f>(Table1345[[#This Row],[2050_OCCUPANTS]]/Table1345[[#This Row],[2020_OCCUPANTS]])-1</f>
        <v>0.31578947368421129</v>
      </c>
      <c r="AK182" s="1">
        <f>(Table1345[[#This Row],[2050_TOTAL_REPL_COST_USD]]/Table1345[[#This Row],[2020_TOTAL_REPL_COST_USD]])-1</f>
        <v>0.36103193315337689</v>
      </c>
      <c r="AL182"/>
      <c r="AM182"/>
    </row>
    <row r="183" spans="1:39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172750.27871836899</v>
      </c>
      <c r="G183" s="2">
        <v>187361.45043152501</v>
      </c>
      <c r="H183" s="2">
        <v>200342.08602123999</v>
      </c>
      <c r="I183" s="2">
        <v>211740.70179682699</v>
      </c>
      <c r="J183" s="2">
        <v>223266.624368055</v>
      </c>
      <c r="K183" s="2">
        <v>235212.11598223599</v>
      </c>
      <c r="L183" s="2">
        <v>246907.26344035301</v>
      </c>
      <c r="M183" s="2">
        <v>194025.987450485</v>
      </c>
      <c r="N183" s="2">
        <v>209730.14834863099</v>
      </c>
      <c r="O183" s="2">
        <v>223214.20798741799</v>
      </c>
      <c r="P183" s="2">
        <v>234907.99616842601</v>
      </c>
      <c r="Q183" s="2">
        <v>246608.29227406401</v>
      </c>
      <c r="R183" s="2">
        <v>258757.38640063201</v>
      </c>
      <c r="S183" s="2">
        <v>270466.33328413201</v>
      </c>
      <c r="T183" s="2">
        <v>1139948.49999999</v>
      </c>
      <c r="U183" s="2">
        <v>1230832.77676537</v>
      </c>
      <c r="V183" s="2">
        <v>1308733.5854214099</v>
      </c>
      <c r="W183" s="2">
        <v>1376247.61958997</v>
      </c>
      <c r="X183" s="2">
        <v>1443761.6537585401</v>
      </c>
      <c r="Y183" s="2">
        <v>1513872.38154897</v>
      </c>
      <c r="Z183" s="2">
        <v>1581386.4157175301</v>
      </c>
      <c r="AA183" s="2">
        <v>17980569154.014099</v>
      </c>
      <c r="AB183" s="2">
        <v>19705634047.897999</v>
      </c>
      <c r="AC183" s="2">
        <v>21238190039.691101</v>
      </c>
      <c r="AD183" s="2">
        <v>22583965197.1777</v>
      </c>
      <c r="AE183" s="2">
        <v>23944770804.5299</v>
      </c>
      <c r="AF183" s="2">
        <v>25355112742.0798</v>
      </c>
      <c r="AG183" s="2">
        <v>26735897849.8633</v>
      </c>
      <c r="AH183" s="1">
        <f>(Table1345[[#This Row],[2050_BUILDINGS]]/Table1345[[#This Row],[2020_BUILDINGS]])-1</f>
        <v>0.42927273560513624</v>
      </c>
      <c r="AI183" s="1">
        <f>(Table1345[[#This Row],[2050_DWELLINGS]]/Table1345[[#This Row],[2020_DWELLINGS]])-1</f>
        <v>0.39396962663650625</v>
      </c>
      <c r="AJ183" s="1">
        <f>(Table1345[[#This Row],[2050_OCCUPANTS]]/Table1345[[#This Row],[2020_OCCUPANTS]])-1</f>
        <v>0.38724373576310156</v>
      </c>
      <c r="AK183" s="1">
        <f>(Table1345[[#This Row],[2050_TOTAL_REPL_COST_USD]]/Table1345[[#This Row],[2020_TOTAL_REPL_COST_USD]])-1</f>
        <v>0.4869327895493567</v>
      </c>
      <c r="AL183"/>
      <c r="AM183"/>
    </row>
    <row r="184" spans="1:39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181175.455542757</v>
      </c>
      <c r="G184" s="2">
        <v>196499.22642627801</v>
      </c>
      <c r="H184" s="2">
        <v>210112.938564104</v>
      </c>
      <c r="I184" s="2">
        <v>222067.47444688299</v>
      </c>
      <c r="J184" s="2">
        <v>234155.52598512199</v>
      </c>
      <c r="K184" s="2">
        <v>246683.60930248399</v>
      </c>
      <c r="L184" s="2">
        <v>258949.138968104</v>
      </c>
      <c r="M184" s="2">
        <v>203488.79853782299</v>
      </c>
      <c r="N184" s="2">
        <v>219958.864610925</v>
      </c>
      <c r="O184" s="2">
        <v>234100.55321338301</v>
      </c>
      <c r="P184" s="2">
        <v>246364.65730880099</v>
      </c>
      <c r="Q184" s="2">
        <v>258635.58672582399</v>
      </c>
      <c r="R184" s="2">
        <v>271377.202421861</v>
      </c>
      <c r="S184" s="2">
        <v>283657.20452247898</v>
      </c>
      <c r="T184" s="2">
        <v>1195544.75</v>
      </c>
      <c r="U184" s="2">
        <v>1290861.52961275</v>
      </c>
      <c r="V184" s="2">
        <v>1372561.62642369</v>
      </c>
      <c r="W184" s="2">
        <v>1443368.37699316</v>
      </c>
      <c r="X184" s="2">
        <v>1514175.12756264</v>
      </c>
      <c r="Y184" s="2">
        <v>1587705.2146924799</v>
      </c>
      <c r="Z184" s="2">
        <v>1658511.9652619499</v>
      </c>
      <c r="AA184" s="2">
        <v>18857496679.975899</v>
      </c>
      <c r="AB184" s="2">
        <v>20666694443.990799</v>
      </c>
      <c r="AC184" s="2">
        <v>22273994484.3605</v>
      </c>
      <c r="AD184" s="2">
        <v>23685404231.567001</v>
      </c>
      <c r="AE184" s="2">
        <v>25112577476.358799</v>
      </c>
      <c r="AF184" s="2">
        <v>26591702979.960602</v>
      </c>
      <c r="AG184" s="2">
        <v>28039830142.2742</v>
      </c>
      <c r="AH184" s="1">
        <f>(Table1345[[#This Row],[2050_BUILDINGS]]/Table1345[[#This Row],[2020_BUILDINGS]])-1</f>
        <v>0.42927273560514156</v>
      </c>
      <c r="AI184" s="1">
        <f>(Table1345[[#This Row],[2050_DWELLINGS]]/Table1345[[#This Row],[2020_DWELLINGS]])-1</f>
        <v>0.39396962663649937</v>
      </c>
      <c r="AJ184" s="1">
        <f>(Table1345[[#This Row],[2050_OCCUPANTS]]/Table1345[[#This Row],[2020_OCCUPANTS]])-1</f>
        <v>0.38724373576309046</v>
      </c>
      <c r="AK184" s="1">
        <f>(Table1345[[#This Row],[2050_TOTAL_REPL_COST_USD]]/Table1345[[#This Row],[2020_TOTAL_REPL_COST_USD]])-1</f>
        <v>0.4869327895493516</v>
      </c>
      <c r="AL184"/>
      <c r="AM184"/>
    </row>
    <row r="185" spans="1:39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188152.53319787301</v>
      </c>
      <c r="G185" s="2">
        <v>204066.423416837</v>
      </c>
      <c r="H185" s="2">
        <v>218204.40042528501</v>
      </c>
      <c r="I185" s="2">
        <v>230619.30620163001</v>
      </c>
      <c r="J185" s="2">
        <v>243172.869329332</v>
      </c>
      <c r="K185" s="2">
        <v>256183.40988635301</v>
      </c>
      <c r="L185" s="2">
        <v>268921.28583476099</v>
      </c>
      <c r="M185" s="2">
        <v>211325.16436944899</v>
      </c>
      <c r="N185" s="2">
        <v>228429.49367447101</v>
      </c>
      <c r="O185" s="2">
        <v>243115.77955285701</v>
      </c>
      <c r="P185" s="2">
        <v>255852.17503227</v>
      </c>
      <c r="Q185" s="2">
        <v>268595.65867683198</v>
      </c>
      <c r="R185" s="2">
        <v>281827.95475723199</v>
      </c>
      <c r="S185" s="2">
        <v>294580.86047498003</v>
      </c>
      <c r="T185" s="2">
        <v>1241585.25</v>
      </c>
      <c r="U185" s="2">
        <v>1340572.6845102501</v>
      </c>
      <c r="V185" s="2">
        <v>1425419.0569476001</v>
      </c>
      <c r="W185" s="2">
        <v>1498952.5797266499</v>
      </c>
      <c r="X185" s="2">
        <v>1572486.10250569</v>
      </c>
      <c r="Y185" s="2">
        <v>1648847.8376993099</v>
      </c>
      <c r="Z185" s="2">
        <v>1722381.36047835</v>
      </c>
      <c r="AA185" s="2">
        <v>19583700007.701099</v>
      </c>
      <c r="AB185" s="2">
        <v>21462570086.076599</v>
      </c>
      <c r="AC185" s="2">
        <v>23131767347.3647</v>
      </c>
      <c r="AD185" s="2">
        <v>24597530568.555698</v>
      </c>
      <c r="AE185" s="2">
        <v>26079664340.568901</v>
      </c>
      <c r="AF185" s="2">
        <v>27615751055.993599</v>
      </c>
      <c r="AG185" s="2">
        <v>29119645682.1488</v>
      </c>
      <c r="AH185" s="1">
        <f>(Table1345[[#This Row],[2050_BUILDINGS]]/Table1345[[#This Row],[2020_BUILDINGS]])-1</f>
        <v>0.42927273560514068</v>
      </c>
      <c r="AI185" s="1">
        <f>(Table1345[[#This Row],[2050_DWELLINGS]]/Table1345[[#This Row],[2020_DWELLINGS]])-1</f>
        <v>0.39396962663651047</v>
      </c>
      <c r="AJ185" s="1">
        <f>(Table1345[[#This Row],[2050_OCCUPANTS]]/Table1345[[#This Row],[2020_OCCUPANTS]])-1</f>
        <v>0.38724373576309001</v>
      </c>
      <c r="AK185" s="1">
        <f>(Table1345[[#This Row],[2050_TOTAL_REPL_COST_USD]]/Table1345[[#This Row],[2020_TOTAL_REPL_COST_USD]])-1</f>
        <v>0.48693278954935915</v>
      </c>
      <c r="AL185"/>
      <c r="AM185"/>
    </row>
    <row r="186" spans="1:39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73420.035330079205</v>
      </c>
      <c r="G186" s="2">
        <v>79629.882002122293</v>
      </c>
      <c r="H186" s="2">
        <v>85146.739807934704</v>
      </c>
      <c r="I186" s="2">
        <v>89991.228506687898</v>
      </c>
      <c r="J186" s="2">
        <v>94889.823453506702</v>
      </c>
      <c r="K186" s="2">
        <v>99966.738077639398</v>
      </c>
      <c r="L186" s="2">
        <v>104937.254744447</v>
      </c>
      <c r="M186" s="2">
        <v>82462.355252069101</v>
      </c>
      <c r="N186" s="2">
        <v>89136.729710537198</v>
      </c>
      <c r="O186" s="2">
        <v>94867.546137679295</v>
      </c>
      <c r="P186" s="2">
        <v>99837.485102534803</v>
      </c>
      <c r="Q186" s="2">
        <v>104810.189979317</v>
      </c>
      <c r="R186" s="2">
        <v>109973.63704648599</v>
      </c>
      <c r="S186" s="2">
        <v>114950.018562293</v>
      </c>
      <c r="T186" s="2">
        <v>484485.8125</v>
      </c>
      <c r="U186" s="2">
        <v>523112.24402050098</v>
      </c>
      <c r="V186" s="2">
        <v>556220.61389521603</v>
      </c>
      <c r="W186" s="2">
        <v>584914.53445330204</v>
      </c>
      <c r="X186" s="2">
        <v>613608.45501138899</v>
      </c>
      <c r="Y186" s="2">
        <v>643405.987898633</v>
      </c>
      <c r="Z186" s="2">
        <v>672099.90845671995</v>
      </c>
      <c r="AA186" s="2">
        <v>7641863343.6466503</v>
      </c>
      <c r="AB186" s="2">
        <v>8375027575.8277998</v>
      </c>
      <c r="AC186" s="2">
        <v>9026374224.2822208</v>
      </c>
      <c r="AD186" s="2">
        <v>9598337756.5095005</v>
      </c>
      <c r="AE186" s="2">
        <v>10176689331.4557</v>
      </c>
      <c r="AF186" s="2">
        <v>10776094181.338499</v>
      </c>
      <c r="AG186" s="2">
        <v>11362937178.923401</v>
      </c>
      <c r="AH186" s="1">
        <f>(Table1345[[#This Row],[2050_BUILDINGS]]/Table1345[[#This Row],[2020_BUILDINGS]])-1</f>
        <v>0.4292727356051218</v>
      </c>
      <c r="AI186" s="1">
        <f>(Table1345[[#This Row],[2050_DWELLINGS]]/Table1345[[#This Row],[2020_DWELLINGS]])-1</f>
        <v>0.39396962663649782</v>
      </c>
      <c r="AJ186" s="1">
        <f>(Table1345[[#This Row],[2050_OCCUPANTS]]/Table1345[[#This Row],[2020_OCCUPANTS]])-1</f>
        <v>0.38724373576309823</v>
      </c>
      <c r="AK186" s="1">
        <f>(Table1345[[#This Row],[2050_TOTAL_REPL_COST_USD]]/Table1345[[#This Row],[2020_TOTAL_REPL_COST_USD]])-1</f>
        <v>0.48693278954934538</v>
      </c>
      <c r="AL186"/>
      <c r="AM186"/>
    </row>
    <row r="187" spans="1:39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69638.139259696996</v>
      </c>
      <c r="G187" s="2">
        <v>75528.114187997504</v>
      </c>
      <c r="H187" s="2">
        <v>80760.796390204501</v>
      </c>
      <c r="I187" s="2">
        <v>85355.743493254893</v>
      </c>
      <c r="J187" s="2">
        <v>90002.009809387499</v>
      </c>
      <c r="K187" s="2">
        <v>94817.410483269996</v>
      </c>
      <c r="L187" s="2">
        <v>99531.893802158404</v>
      </c>
      <c r="M187" s="2">
        <v>78214.685581519501</v>
      </c>
      <c r="N187" s="2">
        <v>84545.260279836904</v>
      </c>
      <c r="O187" s="2">
        <v>89980.880007216401</v>
      </c>
      <c r="P187" s="2">
        <v>94694.815381815803</v>
      </c>
      <c r="Q187" s="2">
        <v>99411.374195086595</v>
      </c>
      <c r="R187" s="2">
        <v>104308.84999044699</v>
      </c>
      <c r="S187" s="2">
        <v>109028.896057562</v>
      </c>
      <c r="T187" s="2">
        <v>459529.74999999901</v>
      </c>
      <c r="U187" s="2">
        <v>496166.51822323399</v>
      </c>
      <c r="V187" s="2">
        <v>527569.46241457795</v>
      </c>
      <c r="W187" s="2">
        <v>554785.34738040995</v>
      </c>
      <c r="X187" s="2">
        <v>582001.23234624101</v>
      </c>
      <c r="Y187" s="2">
        <v>610263.88211845001</v>
      </c>
      <c r="Z187" s="2">
        <v>637479.76708428201</v>
      </c>
      <c r="AA187" s="2">
        <v>7248227835.0309896</v>
      </c>
      <c r="AB187" s="2">
        <v>7943626477.5312796</v>
      </c>
      <c r="AC187" s="2">
        <v>8561421993.5302</v>
      </c>
      <c r="AD187" s="2">
        <v>9103923450.1100407</v>
      </c>
      <c r="AE187" s="2">
        <v>9652483898.7138195</v>
      </c>
      <c r="AF187" s="2">
        <v>10221013159.445101</v>
      </c>
      <c r="AG187" s="2">
        <v>10777627634.0319</v>
      </c>
      <c r="AH187" s="1">
        <f>(Table1345[[#This Row],[2050_BUILDINGS]]/Table1345[[#This Row],[2020_BUILDINGS]])-1</f>
        <v>0.42927273560513401</v>
      </c>
      <c r="AI187" s="1">
        <f>(Table1345[[#This Row],[2050_DWELLINGS]]/Table1345[[#This Row],[2020_DWELLINGS]])-1</f>
        <v>0.39396962663650026</v>
      </c>
      <c r="AJ187" s="1">
        <f>(Table1345[[#This Row],[2050_OCCUPANTS]]/Table1345[[#This Row],[2020_OCCUPANTS]])-1</f>
        <v>0.38724373576310001</v>
      </c>
      <c r="AK187" s="1">
        <f>(Table1345[[#This Row],[2050_TOTAL_REPL_COST_USD]]/Table1345[[#This Row],[2020_TOTAL_REPL_COST_USD]])-1</f>
        <v>0.48693278954935337</v>
      </c>
      <c r="AL187"/>
      <c r="AM187"/>
    </row>
    <row r="188" spans="1:39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15126.5696592887</v>
      </c>
      <c r="G188" s="2">
        <v>16405.970817785299</v>
      </c>
      <c r="H188" s="2">
        <v>17542.596992436898</v>
      </c>
      <c r="I188" s="2">
        <v>18540.696427228399</v>
      </c>
      <c r="J188" s="2">
        <v>19549.943254236401</v>
      </c>
      <c r="K188" s="2">
        <v>20595.928895225901</v>
      </c>
      <c r="L188" s="2">
        <v>21619.9935972532</v>
      </c>
      <c r="M188" s="2">
        <v>16989.539100349699</v>
      </c>
      <c r="N188" s="2">
        <v>18364.645904974601</v>
      </c>
      <c r="O188" s="2">
        <v>19545.353507470802</v>
      </c>
      <c r="P188" s="2">
        <v>20569.299186825399</v>
      </c>
      <c r="Q188" s="2">
        <v>21593.814720978498</v>
      </c>
      <c r="R188" s="2">
        <v>22657.628452372701</v>
      </c>
      <c r="S188" s="2">
        <v>23682.9014764407</v>
      </c>
      <c r="T188" s="2">
        <v>99817.5546875</v>
      </c>
      <c r="U188" s="2">
        <v>107775.674081719</v>
      </c>
      <c r="V188" s="2">
        <v>114596.91927676499</v>
      </c>
      <c r="W188" s="2">
        <v>120508.665112471</v>
      </c>
      <c r="X188" s="2">
        <v>126420.410948177</v>
      </c>
      <c r="Y188" s="2">
        <v>132559.53162371801</v>
      </c>
      <c r="Z188" s="2">
        <v>138471.27745942399</v>
      </c>
      <c r="AA188" s="2">
        <v>1574436428.35021</v>
      </c>
      <c r="AB188" s="2">
        <v>1725488655.1698799</v>
      </c>
      <c r="AC188" s="2">
        <v>1859684183.7595201</v>
      </c>
      <c r="AD188" s="2">
        <v>1977524582.1454899</v>
      </c>
      <c r="AE188" s="2">
        <v>2096681095.03264</v>
      </c>
      <c r="AF188" s="2">
        <v>2220175168.2117901</v>
      </c>
      <c r="AG188" s="2">
        <v>2341081150.3748999</v>
      </c>
      <c r="AH188" s="1">
        <f>(Table1345[[#This Row],[2050_BUILDINGS]]/Table1345[[#This Row],[2020_BUILDINGS]])-1</f>
        <v>0.42927273560513535</v>
      </c>
      <c r="AI188" s="1">
        <f>(Table1345[[#This Row],[2050_DWELLINGS]]/Table1345[[#This Row],[2020_DWELLINGS]])-1</f>
        <v>0.3939696266365007</v>
      </c>
      <c r="AJ188" s="1">
        <f>(Table1345[[#This Row],[2050_OCCUPANTS]]/Table1345[[#This Row],[2020_OCCUPANTS]])-1</f>
        <v>0.38724373576308957</v>
      </c>
      <c r="AK188" s="1">
        <f>(Table1345[[#This Row],[2050_TOTAL_REPL_COST_USD]]/Table1345[[#This Row],[2020_TOTAL_REPL_COST_USD]])-1</f>
        <v>0.48693278954935426</v>
      </c>
      <c r="AL188"/>
      <c r="AM188"/>
    </row>
    <row r="189" spans="1:39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160214.558196028</v>
      </c>
      <c r="G189" s="2">
        <v>173765.462067888</v>
      </c>
      <c r="H189" s="2">
        <v>185804.15058138201</v>
      </c>
      <c r="I189" s="2">
        <v>196375.61943272399</v>
      </c>
      <c r="J189" s="2">
        <v>207065.156990933</v>
      </c>
      <c r="K189" s="2">
        <v>218143.81733000101</v>
      </c>
      <c r="L189" s="2">
        <v>228990.29987660499</v>
      </c>
      <c r="M189" s="2">
        <v>179946.38323337201</v>
      </c>
      <c r="N189" s="2">
        <v>194510.96291916</v>
      </c>
      <c r="O189" s="2">
        <v>207016.54423425099</v>
      </c>
      <c r="P189" s="2">
        <v>217861.76614044799</v>
      </c>
      <c r="Q189" s="2">
        <v>228713.02372008699</v>
      </c>
      <c r="R189" s="2">
        <v>239980.51204144201</v>
      </c>
      <c r="S189" s="2">
        <v>250839.792650413</v>
      </c>
      <c r="T189" s="2">
        <v>1057227.5</v>
      </c>
      <c r="U189" s="2">
        <v>1141516.7084282399</v>
      </c>
      <c r="V189" s="2">
        <v>1213764.60136674</v>
      </c>
      <c r="W189" s="2">
        <v>1276379.4419134301</v>
      </c>
      <c r="X189" s="2">
        <v>1338994.2824601301</v>
      </c>
      <c r="Y189" s="2">
        <v>1404017.38610478</v>
      </c>
      <c r="Z189" s="2">
        <v>1466632.22665148</v>
      </c>
      <c r="AA189" s="2">
        <v>16675799104.323999</v>
      </c>
      <c r="AB189" s="2">
        <v>18275683700.0742</v>
      </c>
      <c r="AC189" s="2">
        <v>19697028909.803799</v>
      </c>
      <c r="AD189" s="2">
        <v>20945147140.856998</v>
      </c>
      <c r="AE189" s="2">
        <v>22207205128.780998</v>
      </c>
      <c r="AF189" s="2">
        <v>23515204815.416801</v>
      </c>
      <c r="AG189" s="2">
        <v>24795792480.157101</v>
      </c>
      <c r="AH189" s="1">
        <f>(Table1345[[#This Row],[2050_BUILDINGS]]/Table1345[[#This Row],[2020_BUILDINGS]])-1</f>
        <v>0.42927273560513468</v>
      </c>
      <c r="AI189" s="1">
        <f>(Table1345[[#This Row],[2050_DWELLINGS]]/Table1345[[#This Row],[2020_DWELLINGS]])-1</f>
        <v>0.39396962663650492</v>
      </c>
      <c r="AJ189" s="1">
        <f>(Table1345[[#This Row],[2050_OCCUPANTS]]/Table1345[[#This Row],[2020_OCCUPANTS]])-1</f>
        <v>0.38724373576309734</v>
      </c>
      <c r="AK189" s="1">
        <f>(Table1345[[#This Row],[2050_TOTAL_REPL_COST_USD]]/Table1345[[#This Row],[2020_TOTAL_REPL_COST_USD]])-1</f>
        <v>0.48693278954935382</v>
      </c>
      <c r="AL189"/>
      <c r="AM189"/>
    </row>
    <row r="190" spans="1:39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106106.470828983</v>
      </c>
      <c r="G190" s="2">
        <v>115080.92734888699</v>
      </c>
      <c r="H190" s="2">
        <v>123053.87790943</v>
      </c>
      <c r="I190" s="2">
        <v>130055.122140445</v>
      </c>
      <c r="J190" s="2">
        <v>137134.560600136</v>
      </c>
      <c r="K190" s="2">
        <v>144471.706258605</v>
      </c>
      <c r="L190" s="2">
        <v>151655.08582714701</v>
      </c>
      <c r="M190" s="2">
        <v>119174.411353875</v>
      </c>
      <c r="N190" s="2">
        <v>128820.202391639</v>
      </c>
      <c r="O190" s="2">
        <v>137102.36547313299</v>
      </c>
      <c r="P190" s="2">
        <v>144284.910148105</v>
      </c>
      <c r="Q190" s="2">
        <v>151471.452112806</v>
      </c>
      <c r="R190" s="2">
        <v>158933.65426439099</v>
      </c>
      <c r="S190" s="2">
        <v>166125.50969958599</v>
      </c>
      <c r="T190" s="2">
        <v>700177.81249999895</v>
      </c>
      <c r="U190" s="2">
        <v>756000.64493166294</v>
      </c>
      <c r="V190" s="2">
        <v>803848.78701594495</v>
      </c>
      <c r="W190" s="2">
        <v>845317.17682232196</v>
      </c>
      <c r="X190" s="2">
        <v>886785.56662870105</v>
      </c>
      <c r="Y190" s="2">
        <v>929848.89450455504</v>
      </c>
      <c r="Z190" s="2">
        <v>971317.28431093297</v>
      </c>
      <c r="AA190" s="2">
        <v>11044003810.4902</v>
      </c>
      <c r="AB190" s="2">
        <v>12103571118.8556</v>
      </c>
      <c r="AC190" s="2">
        <v>13044895838.2332</v>
      </c>
      <c r="AD190" s="2">
        <v>13871496255.608</v>
      </c>
      <c r="AE190" s="2">
        <v>14707328658.031099</v>
      </c>
      <c r="AF190" s="2">
        <v>15573587206.2995</v>
      </c>
      <c r="AG190" s="2">
        <v>16421691393.7258</v>
      </c>
      <c r="AH190" s="1">
        <f>(Table1345[[#This Row],[2050_BUILDINGS]]/Table1345[[#This Row],[2020_BUILDINGS]])-1</f>
        <v>0.42927273560513513</v>
      </c>
      <c r="AI190" s="1">
        <f>(Table1345[[#This Row],[2050_DWELLINGS]]/Table1345[[#This Row],[2020_DWELLINGS]])-1</f>
        <v>0.39396962663650159</v>
      </c>
      <c r="AJ190" s="1">
        <f>(Table1345[[#This Row],[2050_OCCUPANTS]]/Table1345[[#This Row],[2020_OCCUPANTS]])-1</f>
        <v>0.38724373576309867</v>
      </c>
      <c r="AK190" s="1">
        <f>(Table1345[[#This Row],[2050_TOTAL_REPL_COST_USD]]/Table1345[[#This Row],[2020_TOTAL_REPL_COST_USD]])-1</f>
        <v>0.48693278954934605</v>
      </c>
      <c r="AL190"/>
      <c r="AM190"/>
    </row>
    <row r="191" spans="1:39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98354.984229140304</v>
      </c>
      <c r="G191" s="2">
        <v>106673.822115124</v>
      </c>
      <c r="H191" s="2">
        <v>114064.31791161399</v>
      </c>
      <c r="I191" s="2">
        <v>120554.094270642</v>
      </c>
      <c r="J191" s="2">
        <v>127116.352468602</v>
      </c>
      <c r="K191" s="2">
        <v>133917.49136133501</v>
      </c>
      <c r="L191" s="2">
        <v>140576.097369583</v>
      </c>
      <c r="M191" s="2">
        <v>110468.261338362</v>
      </c>
      <c r="N191" s="2">
        <v>119409.390168534</v>
      </c>
      <c r="O191" s="2">
        <v>127086.509319698</v>
      </c>
      <c r="P191" s="2">
        <v>133744.34142656799</v>
      </c>
      <c r="Q191" s="2">
        <v>140405.878805749</v>
      </c>
      <c r="R191" s="2">
        <v>147322.93833284199</v>
      </c>
      <c r="S191" s="2">
        <v>153989.40101302101</v>
      </c>
      <c r="T191" s="2">
        <v>649027.125</v>
      </c>
      <c r="U191" s="2">
        <v>700771.88439635397</v>
      </c>
      <c r="V191" s="2">
        <v>745124.53530751599</v>
      </c>
      <c r="W191" s="2">
        <v>783563.49943052302</v>
      </c>
      <c r="X191" s="2">
        <v>822002.46355353098</v>
      </c>
      <c r="Y191" s="2">
        <v>861919.849373576</v>
      </c>
      <c r="Z191" s="2">
        <v>900358.81349658198</v>
      </c>
      <c r="AA191" s="2">
        <v>10237196771.5151</v>
      </c>
      <c r="AB191" s="2">
        <v>11219358604.7171</v>
      </c>
      <c r="AC191" s="2">
        <v>12091915925.732</v>
      </c>
      <c r="AD191" s="2">
        <v>12858129997.122</v>
      </c>
      <c r="AE191" s="2">
        <v>13632901621.475</v>
      </c>
      <c r="AF191" s="2">
        <v>14435876644.465</v>
      </c>
      <c r="AG191" s="2">
        <v>15222023552.634501</v>
      </c>
      <c r="AH191" s="1">
        <f>(Table1345[[#This Row],[2050_BUILDINGS]]/Table1345[[#This Row],[2020_BUILDINGS]])-1</f>
        <v>0.42927273560513224</v>
      </c>
      <c r="AI191" s="1">
        <f>(Table1345[[#This Row],[2050_DWELLINGS]]/Table1345[[#This Row],[2020_DWELLINGS]])-1</f>
        <v>0.39396962663651092</v>
      </c>
      <c r="AJ191" s="1">
        <f>(Table1345[[#This Row],[2050_OCCUPANTS]]/Table1345[[#This Row],[2020_OCCUPANTS]])-1</f>
        <v>0.38724373576309623</v>
      </c>
      <c r="AK191" s="1">
        <f>(Table1345[[#This Row],[2050_TOTAL_REPL_COST_USD]]/Table1345[[#This Row],[2020_TOTAL_REPL_COST_USD]])-1</f>
        <v>0.48693278954934538</v>
      </c>
      <c r="AL191"/>
      <c r="AM191"/>
    </row>
    <row r="192" spans="1:39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166207.085262193</v>
      </c>
      <c r="G192" s="2">
        <v>180264.83544775599</v>
      </c>
      <c r="H192" s="2">
        <v>192753.80867676201</v>
      </c>
      <c r="I192" s="2">
        <v>203720.68362561599</v>
      </c>
      <c r="J192" s="2">
        <v>214810.04342135199</v>
      </c>
      <c r="K192" s="2">
        <v>226303.08041062101</v>
      </c>
      <c r="L192" s="2">
        <v>237555.25542965101</v>
      </c>
      <c r="M192" s="2">
        <v>186676.94245424599</v>
      </c>
      <c r="N192" s="2">
        <v>201786.283109057</v>
      </c>
      <c r="O192" s="2">
        <v>214759.61239507201</v>
      </c>
      <c r="P192" s="2">
        <v>226010.47962179</v>
      </c>
      <c r="Q192" s="2">
        <v>237267.60827507</v>
      </c>
      <c r="R192" s="2">
        <v>248956.53600551299</v>
      </c>
      <c r="S192" s="2">
        <v>260221.98777459</v>
      </c>
      <c r="T192" s="2">
        <v>1096771.12499999</v>
      </c>
      <c r="U192" s="2">
        <v>1184213.0142369</v>
      </c>
      <c r="V192" s="2">
        <v>1259163.2050113799</v>
      </c>
      <c r="W192" s="2">
        <v>1324120.0370159401</v>
      </c>
      <c r="X192" s="2">
        <v>1389076.86902049</v>
      </c>
      <c r="Y192" s="2">
        <v>1456532.0407175301</v>
      </c>
      <c r="Z192" s="2">
        <v>1521488.87272209</v>
      </c>
      <c r="AA192" s="2">
        <v>17299526302.449902</v>
      </c>
      <c r="AB192" s="2">
        <v>18959251600.884899</v>
      </c>
      <c r="AC192" s="2">
        <v>20433759580.187901</v>
      </c>
      <c r="AD192" s="2">
        <v>21728561348.4025</v>
      </c>
      <c r="AE192" s="2">
        <v>23037824264.123699</v>
      </c>
      <c r="AF192" s="2">
        <v>24394747242.206699</v>
      </c>
      <c r="AG192" s="2">
        <v>25723232902.784302</v>
      </c>
      <c r="AH192" s="1">
        <f>(Table1345[[#This Row],[2050_BUILDINGS]]/Table1345[[#This Row],[2020_BUILDINGS]])-1</f>
        <v>0.42927273560513801</v>
      </c>
      <c r="AI192" s="1">
        <f>(Table1345[[#This Row],[2050_DWELLINGS]]/Table1345[[#This Row],[2020_DWELLINGS]])-1</f>
        <v>0.39396962663650714</v>
      </c>
      <c r="AJ192" s="1">
        <f>(Table1345[[#This Row],[2050_OCCUPANTS]]/Table1345[[#This Row],[2020_OCCUPANTS]])-1</f>
        <v>0.38724373576310533</v>
      </c>
      <c r="AK192" s="1">
        <f>(Table1345[[#This Row],[2050_TOTAL_REPL_COST_USD]]/Table1345[[#This Row],[2020_TOTAL_REPL_COST_USD]])-1</f>
        <v>0.4869327895493567</v>
      </c>
      <c r="AL192"/>
      <c r="AM192"/>
    </row>
    <row r="193" spans="1:39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108792.95373568</v>
      </c>
      <c r="G193" s="2">
        <v>117994.63225108699</v>
      </c>
      <c r="H193" s="2">
        <v>126169.44793097299</v>
      </c>
      <c r="I193" s="2">
        <v>133347.954894461</v>
      </c>
      <c r="J193" s="2">
        <v>140606.63586653001</v>
      </c>
      <c r="K193" s="2">
        <v>148129.54886078401</v>
      </c>
      <c r="L193" s="2">
        <v>155494.802600358</v>
      </c>
      <c r="M193" s="2">
        <v>122191.758142591</v>
      </c>
      <c r="N193" s="2">
        <v>132081.768524774</v>
      </c>
      <c r="O193" s="2">
        <v>140573.625599247</v>
      </c>
      <c r="P193" s="2">
        <v>147938.023306791</v>
      </c>
      <c r="Q193" s="2">
        <v>155306.51951043401</v>
      </c>
      <c r="R193" s="2">
        <v>162957.65527153399</v>
      </c>
      <c r="S193" s="2">
        <v>170331.599476086</v>
      </c>
      <c r="T193" s="2">
        <v>717905.43749999895</v>
      </c>
      <c r="U193" s="2">
        <v>775141.63411161699</v>
      </c>
      <c r="V193" s="2">
        <v>824201.23120728903</v>
      </c>
      <c r="W193" s="2">
        <v>866719.54869020497</v>
      </c>
      <c r="X193" s="2">
        <v>909237.86617311998</v>
      </c>
      <c r="Y193" s="2">
        <v>953391.50355922501</v>
      </c>
      <c r="Z193" s="2">
        <v>995909.82104214095</v>
      </c>
      <c r="AA193" s="2">
        <v>11323624150.5748</v>
      </c>
      <c r="AB193" s="2">
        <v>12410018375.716999</v>
      </c>
      <c r="AC193" s="2">
        <v>13375176257.657801</v>
      </c>
      <c r="AD193" s="2">
        <v>14222705162.000401</v>
      </c>
      <c r="AE193" s="2">
        <v>15079699793.686501</v>
      </c>
      <c r="AF193" s="2">
        <v>15967890923.1115</v>
      </c>
      <c r="AG193" s="2">
        <v>16837468046.0226</v>
      </c>
      <c r="AH193" s="1">
        <f>(Table1345[[#This Row],[2050_BUILDINGS]]/Table1345[[#This Row],[2020_BUILDINGS]])-1</f>
        <v>0.42927273560513268</v>
      </c>
      <c r="AI193" s="1">
        <f>(Table1345[[#This Row],[2050_DWELLINGS]]/Table1345[[#This Row],[2020_DWELLINGS]])-1</f>
        <v>0.39396962663650759</v>
      </c>
      <c r="AJ193" s="1">
        <f>(Table1345[[#This Row],[2050_OCCUPANTS]]/Table1345[[#This Row],[2020_OCCUPANTS]])-1</f>
        <v>0.38724373576309956</v>
      </c>
      <c r="AK193" s="1">
        <f>(Table1345[[#This Row],[2050_TOTAL_REPL_COST_USD]]/Table1345[[#This Row],[2020_TOTAL_REPL_COST_USD]])-1</f>
        <v>0.48693278954935204</v>
      </c>
      <c r="AL193"/>
      <c r="AM193"/>
    </row>
    <row r="194" spans="1:39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116622.664513629</v>
      </c>
      <c r="G194" s="2">
        <v>126486.577842721</v>
      </c>
      <c r="H194" s="2">
        <v>135249.72613274999</v>
      </c>
      <c r="I194" s="2">
        <v>142944.862449626</v>
      </c>
      <c r="J194" s="2">
        <v>150725.942811446</v>
      </c>
      <c r="K194" s="2">
        <v>158790.271687245</v>
      </c>
      <c r="L194" s="2">
        <v>166685.594742955</v>
      </c>
      <c r="M194" s="2">
        <v>130985.766328361</v>
      </c>
      <c r="N194" s="2">
        <v>141587.550021448</v>
      </c>
      <c r="O194" s="2">
        <v>150690.556831061</v>
      </c>
      <c r="P194" s="2">
        <v>158584.962247046</v>
      </c>
      <c r="Q194" s="2">
        <v>166483.76112344299</v>
      </c>
      <c r="R194" s="2">
        <v>174685.54081942301</v>
      </c>
      <c r="S194" s="2">
        <v>182590.179783442</v>
      </c>
      <c r="T194" s="2">
        <v>769572.3125</v>
      </c>
      <c r="U194" s="2">
        <v>830927.73604783497</v>
      </c>
      <c r="V194" s="2">
        <v>883518.09908883797</v>
      </c>
      <c r="W194" s="2">
        <v>929096.41372437298</v>
      </c>
      <c r="X194" s="2">
        <v>974674.72835990798</v>
      </c>
      <c r="Y194" s="2">
        <v>1022006.05509681</v>
      </c>
      <c r="Z194" s="2">
        <v>1067584.3697323401</v>
      </c>
      <c r="AA194" s="2">
        <v>12138573088.1007</v>
      </c>
      <c r="AB194" s="2">
        <v>13303153926.2691</v>
      </c>
      <c r="AC194" s="2">
        <v>14337773173.226299</v>
      </c>
      <c r="AD194" s="2">
        <v>15246297812.762199</v>
      </c>
      <c r="AE194" s="2">
        <v>16164969417.7628</v>
      </c>
      <c r="AF194" s="2">
        <v>17117082698.578501</v>
      </c>
      <c r="AG194" s="2">
        <v>18049242343.0383</v>
      </c>
      <c r="AH194" s="1">
        <f>(Table1345[[#This Row],[2050_BUILDINGS]]/Table1345[[#This Row],[2020_BUILDINGS]])-1</f>
        <v>0.42927273560514001</v>
      </c>
      <c r="AI194" s="1">
        <f>(Table1345[[#This Row],[2050_DWELLINGS]]/Table1345[[#This Row],[2020_DWELLINGS]])-1</f>
        <v>0.39396962663650603</v>
      </c>
      <c r="AJ194" s="1">
        <f>(Table1345[[#This Row],[2050_OCCUPANTS]]/Table1345[[#This Row],[2020_OCCUPANTS]])-1</f>
        <v>0.38724373576309001</v>
      </c>
      <c r="AK194" s="1">
        <f>(Table1345[[#This Row],[2050_TOTAL_REPL_COST_USD]]/Table1345[[#This Row],[2020_TOTAL_REPL_COST_USD]])-1</f>
        <v>0.48693278954935471</v>
      </c>
      <c r="AL194"/>
      <c r="AM194"/>
    </row>
    <row r="195" spans="1:39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265497.19838742103</v>
      </c>
      <c r="G195" s="2">
        <v>287952.87940733298</v>
      </c>
      <c r="H195" s="2">
        <v>307902.614990542</v>
      </c>
      <c r="I195" s="2">
        <v>325420.96909315302</v>
      </c>
      <c r="J195" s="2">
        <v>343134.97901657701</v>
      </c>
      <c r="K195" s="2">
        <v>361493.81803237798</v>
      </c>
      <c r="L195" s="2">
        <v>379467.90703468799</v>
      </c>
      <c r="M195" s="2">
        <v>298195.501996484</v>
      </c>
      <c r="N195" s="2">
        <v>322330.98098046001</v>
      </c>
      <c r="O195" s="2">
        <v>343054.42110192601</v>
      </c>
      <c r="P195" s="2">
        <v>361026.42105253099</v>
      </c>
      <c r="Q195" s="2">
        <v>379008.42293059698</v>
      </c>
      <c r="R195" s="2">
        <v>397680.17545961798</v>
      </c>
      <c r="S195" s="2">
        <v>415675.472582724</v>
      </c>
      <c r="T195" s="2">
        <v>1751969</v>
      </c>
      <c r="U195" s="2">
        <v>1891647.62186788</v>
      </c>
      <c r="V195" s="2">
        <v>2011372.1548974901</v>
      </c>
      <c r="W195" s="2">
        <v>2115133.4168564901</v>
      </c>
      <c r="X195" s="2">
        <v>2218894.6788154901</v>
      </c>
      <c r="Y195" s="2">
        <v>2326646.75854214</v>
      </c>
      <c r="Z195" s="2">
        <v>2430408.02050114</v>
      </c>
      <c r="AA195" s="2">
        <v>27634055187.746601</v>
      </c>
      <c r="AB195" s="2">
        <v>30285280411.5816</v>
      </c>
      <c r="AC195" s="2">
        <v>32640641718.154499</v>
      </c>
      <c r="AD195" s="2">
        <v>34708942485.151001</v>
      </c>
      <c r="AE195" s="2">
        <v>36800343315.195</v>
      </c>
      <c r="AF195" s="2">
        <v>38967875755.465103</v>
      </c>
      <c r="AG195" s="2">
        <v>41089982766.876801</v>
      </c>
      <c r="AH195" s="1">
        <f>(Table1345[[#This Row],[2050_BUILDINGS]]/Table1345[[#This Row],[2020_BUILDINGS]])-1</f>
        <v>0.42927273560513313</v>
      </c>
      <c r="AI195" s="1">
        <f>(Table1345[[#This Row],[2050_DWELLINGS]]/Table1345[[#This Row],[2020_DWELLINGS]])-1</f>
        <v>0.39396962663650514</v>
      </c>
      <c r="AJ195" s="1">
        <f>(Table1345[[#This Row],[2050_OCCUPANTS]]/Table1345[[#This Row],[2020_OCCUPANTS]])-1</f>
        <v>0.38724373576309867</v>
      </c>
      <c r="AK195" s="1">
        <f>(Table1345[[#This Row],[2050_TOTAL_REPL_COST_USD]]/Table1345[[#This Row],[2020_TOTAL_REPL_COST_USD]])-1</f>
        <v>0.48693278954935226</v>
      </c>
      <c r="AL195"/>
      <c r="AM195"/>
    </row>
    <row r="196" spans="1:39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127593.10587740999</v>
      </c>
      <c r="G196" s="2">
        <v>138384.89616117001</v>
      </c>
      <c r="H196" s="2">
        <v>147972.37482367799</v>
      </c>
      <c r="I196" s="2">
        <v>156391.375940784</v>
      </c>
      <c r="J196" s="2">
        <v>164904.405672928</v>
      </c>
      <c r="K196" s="2">
        <v>173727.32849304401</v>
      </c>
      <c r="L196" s="2">
        <v>182365.347481762</v>
      </c>
      <c r="M196" s="2">
        <v>143307.313559236</v>
      </c>
      <c r="N196" s="2">
        <v>154906.38407338399</v>
      </c>
      <c r="O196" s="2">
        <v>164865.69101004</v>
      </c>
      <c r="P196" s="2">
        <v>173502.706038651</v>
      </c>
      <c r="Q196" s="2">
        <v>182144.52781097699</v>
      </c>
      <c r="R196" s="2">
        <v>191117.83115211301</v>
      </c>
      <c r="S196" s="2">
        <v>199766.04237644901</v>
      </c>
      <c r="T196" s="2">
        <v>841964.3125</v>
      </c>
      <c r="U196" s="2">
        <v>909091.30780182197</v>
      </c>
      <c r="V196" s="2">
        <v>966628.73234624101</v>
      </c>
      <c r="W196" s="2">
        <v>1016494.50028473</v>
      </c>
      <c r="X196" s="2">
        <v>1066360.26822323</v>
      </c>
      <c r="Y196" s="2">
        <v>1118143.95031321</v>
      </c>
      <c r="Z196" s="2">
        <v>1168009.7182517</v>
      </c>
      <c r="AA196" s="2">
        <v>13280422357.780399</v>
      </c>
      <c r="AB196" s="2">
        <v>14554552792.091</v>
      </c>
      <c r="AC196" s="2">
        <v>15686496429.8939</v>
      </c>
      <c r="AD196" s="2">
        <v>16680484013.7652</v>
      </c>
      <c r="AE196" s="2">
        <v>17685573066.157001</v>
      </c>
      <c r="AF196" s="2">
        <v>18727249580.349602</v>
      </c>
      <c r="AG196" s="2">
        <v>19747095462.8479</v>
      </c>
      <c r="AH196" s="1">
        <f>(Table1345[[#This Row],[2050_BUILDINGS]]/Table1345[[#This Row],[2020_BUILDINGS]])-1</f>
        <v>0.42927273560513957</v>
      </c>
      <c r="AI196" s="1">
        <f>(Table1345[[#This Row],[2050_DWELLINGS]]/Table1345[[#This Row],[2020_DWELLINGS]])-1</f>
        <v>0.3939696266365067</v>
      </c>
      <c r="AJ196" s="1">
        <f>(Table1345[[#This Row],[2050_OCCUPANTS]]/Table1345[[#This Row],[2020_OCCUPANTS]])-1</f>
        <v>0.38724373576308802</v>
      </c>
      <c r="AK196" s="1">
        <f>(Table1345[[#This Row],[2050_TOTAL_REPL_COST_USD]]/Table1345[[#This Row],[2020_TOTAL_REPL_COST_USD]])-1</f>
        <v>0.48693278954934516</v>
      </c>
      <c r="AL196"/>
      <c r="AM196"/>
    </row>
    <row r="197" spans="1:39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117093.013549197</v>
      </c>
      <c r="G197" s="2">
        <v>126996.70887212901</v>
      </c>
      <c r="H197" s="2">
        <v>135795.199677817</v>
      </c>
      <c r="I197" s="2">
        <v>143521.37112804601</v>
      </c>
      <c r="J197" s="2">
        <v>151333.83324279601</v>
      </c>
      <c r="K197" s="2">
        <v>159430.68623665601</v>
      </c>
      <c r="L197" s="2">
        <v>167357.85179571001</v>
      </c>
      <c r="M197" s="2">
        <v>131514.042964147</v>
      </c>
      <c r="N197" s="2">
        <v>142158.584544443</v>
      </c>
      <c r="O197" s="2">
        <v>151298.30454777001</v>
      </c>
      <c r="P197" s="2">
        <v>159224.54876618</v>
      </c>
      <c r="Q197" s="2">
        <v>167155.20416419901</v>
      </c>
      <c r="R197" s="2">
        <v>175390.06232898301</v>
      </c>
      <c r="S197" s="2">
        <v>183326.58136818901</v>
      </c>
      <c r="T197" s="2">
        <v>772676.06249999895</v>
      </c>
      <c r="U197" s="2">
        <v>834278.93764236895</v>
      </c>
      <c r="V197" s="2">
        <v>887081.402050114</v>
      </c>
      <c r="W197" s="2">
        <v>932843.53787015902</v>
      </c>
      <c r="X197" s="2">
        <v>978605.67369020404</v>
      </c>
      <c r="Y197" s="2">
        <v>1026127.89165717</v>
      </c>
      <c r="Z197" s="2">
        <v>1071890.0274772199</v>
      </c>
      <c r="AA197" s="2">
        <v>12187528976.4692</v>
      </c>
      <c r="AB197" s="2">
        <v>13356806667.315001</v>
      </c>
      <c r="AC197" s="2">
        <v>14395598620.898399</v>
      </c>
      <c r="AD197" s="2">
        <v>15307787416.880899</v>
      </c>
      <c r="AE197" s="2">
        <v>16230164101.8951</v>
      </c>
      <c r="AF197" s="2">
        <v>17186117335.821499</v>
      </c>
      <c r="AG197" s="2">
        <v>18122036458.694901</v>
      </c>
      <c r="AH197" s="1">
        <f>(Table1345[[#This Row],[2050_BUILDINGS]]/Table1345[[#This Row],[2020_BUILDINGS]])-1</f>
        <v>0.42927273560513557</v>
      </c>
      <c r="AI197" s="1">
        <f>(Table1345[[#This Row],[2050_DWELLINGS]]/Table1345[[#This Row],[2020_DWELLINGS]])-1</f>
        <v>0.39396962663650315</v>
      </c>
      <c r="AJ197" s="1">
        <f>(Table1345[[#This Row],[2050_OCCUPANTS]]/Table1345[[#This Row],[2020_OCCUPANTS]])-1</f>
        <v>0.38724373576309845</v>
      </c>
      <c r="AK197" s="1">
        <f>(Table1345[[#This Row],[2050_TOTAL_REPL_COST_USD]]/Table1345[[#This Row],[2020_TOTAL_REPL_COST_USD]])-1</f>
        <v>0.4869327895493516</v>
      </c>
      <c r="AL197"/>
      <c r="AM197"/>
    </row>
    <row r="198" spans="1:39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53354.6717496907</v>
      </c>
      <c r="G198" s="2">
        <v>57867.3954131051</v>
      </c>
      <c r="H198" s="2">
        <v>61876.520933074098</v>
      </c>
      <c r="I198" s="2">
        <v>65397.032781849703</v>
      </c>
      <c r="J198" s="2">
        <v>68956.863885814499</v>
      </c>
      <c r="K198" s="2">
        <v>72646.280705814701</v>
      </c>
      <c r="L198" s="2">
        <v>76258.377648994501</v>
      </c>
      <c r="M198" s="2">
        <v>59925.766534982999</v>
      </c>
      <c r="N198" s="2">
        <v>64776.064641829602</v>
      </c>
      <c r="O198" s="2">
        <v>68940.674859643404</v>
      </c>
      <c r="P198" s="2">
        <v>72552.351984200999</v>
      </c>
      <c r="Q198" s="2">
        <v>76166.039109466001</v>
      </c>
      <c r="R198" s="2">
        <v>79918.339447203107</v>
      </c>
      <c r="S198" s="2">
        <v>83534.6984026766</v>
      </c>
      <c r="T198" s="2">
        <v>352078.03125</v>
      </c>
      <c r="U198" s="2">
        <v>380148.03374145698</v>
      </c>
      <c r="V198" s="2">
        <v>404208.03587699297</v>
      </c>
      <c r="W198" s="2">
        <v>425060.03772779001</v>
      </c>
      <c r="X198" s="2">
        <v>445912.03957858699</v>
      </c>
      <c r="Y198" s="2">
        <v>467566.04150056897</v>
      </c>
      <c r="Z198" s="2">
        <v>488418.04335136601</v>
      </c>
      <c r="AA198" s="2">
        <v>5553376655.6118698</v>
      </c>
      <c r="AB198" s="2">
        <v>6086170419.2048197</v>
      </c>
      <c r="AC198" s="2">
        <v>6559506974.6464996</v>
      </c>
      <c r="AD198" s="2">
        <v>6975155460.4798803</v>
      </c>
      <c r="AE198" s="2">
        <v>7395446165.8499403</v>
      </c>
      <c r="AF198" s="2">
        <v>7831036381.3393698</v>
      </c>
      <c r="AG198" s="2">
        <v>8257497841.9472198</v>
      </c>
      <c r="AH198" s="1">
        <f>(Table1345[[#This Row],[2050_BUILDINGS]]/Table1345[[#This Row],[2020_BUILDINGS]])-1</f>
        <v>0.42927273560513601</v>
      </c>
      <c r="AI198" s="1">
        <f>(Table1345[[#This Row],[2050_DWELLINGS]]/Table1345[[#This Row],[2020_DWELLINGS]])-1</f>
        <v>0.3939696266365047</v>
      </c>
      <c r="AJ198" s="1">
        <f>(Table1345[[#This Row],[2050_OCCUPANTS]]/Table1345[[#This Row],[2020_OCCUPANTS]])-1</f>
        <v>0.38724373576309579</v>
      </c>
      <c r="AK198" s="1">
        <f>(Table1345[[#This Row],[2050_TOTAL_REPL_COST_USD]]/Table1345[[#This Row],[2020_TOTAL_REPL_COST_USD]])-1</f>
        <v>0.48693278954935404</v>
      </c>
      <c r="AL198"/>
      <c r="AM198"/>
    </row>
    <row r="199" spans="1:39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195819.58239030401</v>
      </c>
      <c r="G199" s="2">
        <v>212381.94955017301</v>
      </c>
      <c r="H199" s="2">
        <v>227096.03660807299</v>
      </c>
      <c r="I199" s="2">
        <v>240016.838806268</v>
      </c>
      <c r="J199" s="2">
        <v>253081.94852015999</v>
      </c>
      <c r="K199" s="2">
        <v>266622.65708914102</v>
      </c>
      <c r="L199" s="2">
        <v>279879.59020804602</v>
      </c>
      <c r="M199" s="2">
        <v>219936.477771832</v>
      </c>
      <c r="N199" s="2">
        <v>237737.79335684801</v>
      </c>
      <c r="O199" s="2">
        <v>253022.53238582399</v>
      </c>
      <c r="P199" s="2">
        <v>266277.92470793298</v>
      </c>
      <c r="Q199" s="2">
        <v>279540.694031647</v>
      </c>
      <c r="R199" s="2">
        <v>293312.19446530699</v>
      </c>
      <c r="S199" s="2">
        <v>306584.76980334899</v>
      </c>
      <c r="T199" s="2">
        <v>1292178.75</v>
      </c>
      <c r="U199" s="2">
        <v>1395199.8348519299</v>
      </c>
      <c r="V199" s="2">
        <v>1483503.62186788</v>
      </c>
      <c r="W199" s="2">
        <v>1560033.5706150299</v>
      </c>
      <c r="X199" s="2">
        <v>1636563.51936218</v>
      </c>
      <c r="Y199" s="2">
        <v>1716036.9276765301</v>
      </c>
      <c r="Z199" s="2">
        <v>1792566.87642369</v>
      </c>
      <c r="AA199" s="2">
        <v>20381718449.3181</v>
      </c>
      <c r="AB199" s="2">
        <v>22337150820.383801</v>
      </c>
      <c r="AC199" s="2">
        <v>24074366392.648899</v>
      </c>
      <c r="AD199" s="2">
        <v>25599858167.743999</v>
      </c>
      <c r="AE199" s="2">
        <v>27142387579.117802</v>
      </c>
      <c r="AF199" s="2">
        <v>28741068468.592899</v>
      </c>
      <c r="AG199" s="2">
        <v>30306245469.654099</v>
      </c>
      <c r="AH199" s="1">
        <f>(Table1345[[#This Row],[2050_BUILDINGS]]/Table1345[[#This Row],[2020_BUILDINGS]])-1</f>
        <v>0.42927273560514045</v>
      </c>
      <c r="AI199" s="1">
        <f>(Table1345[[#This Row],[2050_DWELLINGS]]/Table1345[[#This Row],[2020_DWELLINGS]])-1</f>
        <v>0.3939696266365067</v>
      </c>
      <c r="AJ199" s="1">
        <f>(Table1345[[#This Row],[2050_OCCUPANTS]]/Table1345[[#This Row],[2020_OCCUPANTS]])-1</f>
        <v>0.38724373576309778</v>
      </c>
      <c r="AK199" s="1">
        <f>(Table1345[[#This Row],[2050_TOTAL_REPL_COST_USD]]/Table1345[[#This Row],[2020_TOTAL_REPL_COST_USD]])-1</f>
        <v>0.48693278954935404</v>
      </c>
      <c r="AL199"/>
      <c r="AM199"/>
    </row>
    <row r="200" spans="1:39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135362.61652507199</v>
      </c>
      <c r="G200" s="2">
        <v>146811.54991182699</v>
      </c>
      <c r="H200" s="2">
        <v>156982.83768408501</v>
      </c>
      <c r="I200" s="2">
        <v>165914.495957487</v>
      </c>
      <c r="J200" s="2">
        <v>174945.90851833299</v>
      </c>
      <c r="K200" s="2">
        <v>184306.084447253</v>
      </c>
      <c r="L200" s="2">
        <v>193470.09721945901</v>
      </c>
      <c r="M200" s="2">
        <v>152033.70744180301</v>
      </c>
      <c r="N200" s="2">
        <v>164339.07867057799</v>
      </c>
      <c r="O200" s="2">
        <v>174904.83640843901</v>
      </c>
      <c r="P200" s="2">
        <v>184067.784086525</v>
      </c>
      <c r="Q200" s="2">
        <v>193235.83120475401</v>
      </c>
      <c r="R200" s="2">
        <v>202755.544756491</v>
      </c>
      <c r="S200" s="2">
        <v>211930.370398814</v>
      </c>
      <c r="T200" s="2">
        <v>893233.9375</v>
      </c>
      <c r="U200" s="2">
        <v>964448.48832573998</v>
      </c>
      <c r="V200" s="2">
        <v>1025489.5318906599</v>
      </c>
      <c r="W200" s="2">
        <v>1078391.76964692</v>
      </c>
      <c r="X200" s="2">
        <v>1131294.00740318</v>
      </c>
      <c r="Y200" s="2">
        <v>1186230.94661161</v>
      </c>
      <c r="Z200" s="2">
        <v>1239133.18436788</v>
      </c>
      <c r="AA200" s="2">
        <v>14089105414.7894</v>
      </c>
      <c r="AB200" s="2">
        <v>15440821310.382</v>
      </c>
      <c r="AC200" s="2">
        <v>16641692247.0853</v>
      </c>
      <c r="AD200" s="2">
        <v>17696206589.5415</v>
      </c>
      <c r="AE200" s="2">
        <v>18762498400.818401</v>
      </c>
      <c r="AF200" s="2">
        <v>19867605589.519501</v>
      </c>
      <c r="AG200" s="2">
        <v>20949552816.667702</v>
      </c>
      <c r="AH200" s="1">
        <f>(Table1345[[#This Row],[2050_BUILDINGS]]/Table1345[[#This Row],[2020_BUILDINGS]])-1</f>
        <v>0.4292727356051389</v>
      </c>
      <c r="AI200" s="1">
        <f>(Table1345[[#This Row],[2050_DWELLINGS]]/Table1345[[#This Row],[2020_DWELLINGS]])-1</f>
        <v>0.39396962663650648</v>
      </c>
      <c r="AJ200" s="1">
        <f>(Table1345[[#This Row],[2050_OCCUPANTS]]/Table1345[[#This Row],[2020_OCCUPANTS]])-1</f>
        <v>0.38724373576309623</v>
      </c>
      <c r="AK200" s="1">
        <f>(Table1345[[#This Row],[2050_TOTAL_REPL_COST_USD]]/Table1345[[#This Row],[2020_TOTAL_REPL_COST_USD]])-1</f>
        <v>0.48693278954935337</v>
      </c>
      <c r="AL200"/>
      <c r="AM200"/>
    </row>
    <row r="201" spans="1:39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13269.6724411837</v>
      </c>
      <c r="G201" s="2">
        <v>14392.0177366814</v>
      </c>
      <c r="H201" s="2">
        <v>15389.114723336301</v>
      </c>
      <c r="I201" s="2">
        <v>16264.690142068601</v>
      </c>
      <c r="J201" s="2">
        <v>17150.044528975199</v>
      </c>
      <c r="K201" s="2">
        <v>18067.627771358799</v>
      </c>
      <c r="L201" s="2">
        <v>18965.981030594801</v>
      </c>
      <c r="M201" s="2">
        <v>14903.9487382974</v>
      </c>
      <c r="N201" s="2">
        <v>16110.2511108787</v>
      </c>
      <c r="O201" s="2">
        <v>17146.018207241999</v>
      </c>
      <c r="P201" s="2">
        <v>18044.267054710101</v>
      </c>
      <c r="Q201" s="2">
        <v>18943.0158031262</v>
      </c>
      <c r="R201" s="2">
        <v>19876.238607238101</v>
      </c>
      <c r="S201" s="2">
        <v>20775.651858133999</v>
      </c>
      <c r="T201" s="2">
        <v>87564.21875</v>
      </c>
      <c r="U201" s="2">
        <v>94545.420700455506</v>
      </c>
      <c r="V201" s="2">
        <v>100529.30808656001</v>
      </c>
      <c r="W201" s="2">
        <v>105715.343821184</v>
      </c>
      <c r="X201" s="2">
        <v>110901.379555808</v>
      </c>
      <c r="Y201" s="2">
        <v>116286.878203302</v>
      </c>
      <c r="Z201" s="2">
        <v>121472.91393792701</v>
      </c>
      <c r="AA201" s="2">
        <v>1381162825.0325301</v>
      </c>
      <c r="AB201" s="2">
        <v>1513672284.6493399</v>
      </c>
      <c r="AC201" s="2">
        <v>1631394329.20837</v>
      </c>
      <c r="AD201" s="2">
        <v>1734768955.58707</v>
      </c>
      <c r="AE201" s="2">
        <v>1839298133.7722499</v>
      </c>
      <c r="AF201" s="2">
        <v>1947632404.9537201</v>
      </c>
      <c r="AG201" s="2">
        <v>2053696292.2474799</v>
      </c>
      <c r="AH201" s="1">
        <f>(Table1345[[#This Row],[2050_BUILDINGS]]/Table1345[[#This Row],[2020_BUILDINGS]])-1</f>
        <v>0.4292727356051429</v>
      </c>
      <c r="AI201" s="1">
        <f>(Table1345[[#This Row],[2050_DWELLINGS]]/Table1345[[#This Row],[2020_DWELLINGS]])-1</f>
        <v>0.39396962663650248</v>
      </c>
      <c r="AJ201" s="1">
        <f>(Table1345[[#This Row],[2050_OCCUPANTS]]/Table1345[[#This Row],[2020_OCCUPANTS]])-1</f>
        <v>0.3872437357630969</v>
      </c>
      <c r="AK201" s="1">
        <f>(Table1345[[#This Row],[2050_TOTAL_REPL_COST_USD]]/Table1345[[#This Row],[2020_TOTAL_REPL_COST_USD]])-1</f>
        <v>0.48693278954934938</v>
      </c>
      <c r="AL201"/>
      <c r="AM201"/>
    </row>
    <row r="202" spans="1:39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83883.710178595094</v>
      </c>
      <c r="G202" s="2">
        <v>90978.571630912804</v>
      </c>
      <c r="H202" s="2">
        <v>97281.680846248593</v>
      </c>
      <c r="I202" s="2">
        <v>102816.59627012</v>
      </c>
      <c r="J202" s="2">
        <v>108413.329055033</v>
      </c>
      <c r="K202" s="2">
        <v>114213.79527678801</v>
      </c>
      <c r="L202" s="2">
        <v>119892.699919668</v>
      </c>
      <c r="M202" s="2">
        <v>94214.723236111196</v>
      </c>
      <c r="N202" s="2">
        <v>101840.316034868</v>
      </c>
      <c r="O202" s="2">
        <v>108387.87682123799</v>
      </c>
      <c r="P202" s="2">
        <v>114066.121429252</v>
      </c>
      <c r="Q202" s="2">
        <v>119747.526141364</v>
      </c>
      <c r="R202" s="2">
        <v>125646.857234814</v>
      </c>
      <c r="S202" s="2">
        <v>131332.462573103</v>
      </c>
      <c r="T202" s="2">
        <v>553533.74999999895</v>
      </c>
      <c r="U202" s="2">
        <v>597665.14236902003</v>
      </c>
      <c r="V202" s="2">
        <v>635492.05011389498</v>
      </c>
      <c r="W202" s="2">
        <v>668275.37015945301</v>
      </c>
      <c r="X202" s="2">
        <v>701058.69020501105</v>
      </c>
      <c r="Y202" s="2">
        <v>735102.90717539797</v>
      </c>
      <c r="Z202" s="2">
        <v>767886.227220956</v>
      </c>
      <c r="AA202" s="2">
        <v>8730966241.8572197</v>
      </c>
      <c r="AB202" s="2">
        <v>9568619556.6384506</v>
      </c>
      <c r="AC202" s="2">
        <v>10312794811.2418</v>
      </c>
      <c r="AD202" s="2">
        <v>10966273428.5481</v>
      </c>
      <c r="AE202" s="2">
        <v>11627050499.493601</v>
      </c>
      <c r="AF202" s="2">
        <v>12311881315.512199</v>
      </c>
      <c r="AG202" s="2">
        <v>12982359989.4659</v>
      </c>
      <c r="AH202" s="1">
        <f>(Table1345[[#This Row],[2050_BUILDINGS]]/Table1345[[#This Row],[2020_BUILDINGS]])-1</f>
        <v>0.42927273560512402</v>
      </c>
      <c r="AI202" s="1">
        <f>(Table1345[[#This Row],[2050_DWELLINGS]]/Table1345[[#This Row],[2020_DWELLINGS]])-1</f>
        <v>0.39396962663649893</v>
      </c>
      <c r="AJ202" s="1">
        <f>(Table1345[[#This Row],[2050_OCCUPANTS]]/Table1345[[#This Row],[2020_OCCUPANTS]])-1</f>
        <v>0.38724373576309934</v>
      </c>
      <c r="AK202" s="1">
        <f>(Table1345[[#This Row],[2050_TOTAL_REPL_COST_USD]]/Table1345[[#This Row],[2020_TOTAL_REPL_COST_USD]])-1</f>
        <v>0.48693278954934316</v>
      </c>
      <c r="AL202"/>
      <c r="AM202"/>
    </row>
    <row r="203" spans="1:39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252504.95705327101</v>
      </c>
      <c r="G203" s="2">
        <v>273861.75782546197</v>
      </c>
      <c r="H203" s="2">
        <v>292835.242883906</v>
      </c>
      <c r="I203" s="2">
        <v>309496.32735933899</v>
      </c>
      <c r="J203" s="2">
        <v>326343.49313782097</v>
      </c>
      <c r="K203" s="2">
        <v>343803.93296690099</v>
      </c>
      <c r="L203" s="2">
        <v>360898.45072138699</v>
      </c>
      <c r="M203" s="2">
        <v>283603.15243412601</v>
      </c>
      <c r="N203" s="2">
        <v>306557.54939697398</v>
      </c>
      <c r="O203" s="2">
        <v>326266.87736596802</v>
      </c>
      <c r="P203" s="2">
        <v>343359.40829756402</v>
      </c>
      <c r="Q203" s="2">
        <v>360461.45170717902</v>
      </c>
      <c r="R203" s="2">
        <v>378219.49246650201</v>
      </c>
      <c r="S203" s="2">
        <v>395334.18051153398</v>
      </c>
      <c r="T203" s="2">
        <v>1666235.49999999</v>
      </c>
      <c r="U203" s="2">
        <v>1799078.87699316</v>
      </c>
      <c r="V203" s="2">
        <v>1912944.62870159</v>
      </c>
      <c r="W203" s="2">
        <v>2011628.2801822301</v>
      </c>
      <c r="X203" s="2">
        <v>2110311.9316628599</v>
      </c>
      <c r="Y203" s="2">
        <v>2212791.10820045</v>
      </c>
      <c r="Z203" s="2">
        <v>2311474.7596810898</v>
      </c>
      <c r="AA203" s="2">
        <v>26281768548.862801</v>
      </c>
      <c r="AB203" s="2">
        <v>28803254708.9771</v>
      </c>
      <c r="AC203" s="2">
        <v>31043355204.0989</v>
      </c>
      <c r="AD203" s="2">
        <v>33010442614.119801</v>
      </c>
      <c r="AE203" s="2">
        <v>34999499673.775902</v>
      </c>
      <c r="AF203" s="2">
        <v>37060962804.333397</v>
      </c>
      <c r="AG203" s="2">
        <v>39079223422.651001</v>
      </c>
      <c r="AH203" s="1">
        <f>(Table1345[[#This Row],[2050_BUILDINGS]]/Table1345[[#This Row],[2020_BUILDINGS]])-1</f>
        <v>0.42927273560513979</v>
      </c>
      <c r="AI203" s="1">
        <f>(Table1345[[#This Row],[2050_DWELLINGS]]/Table1345[[#This Row],[2020_DWELLINGS]])-1</f>
        <v>0.39396962663650337</v>
      </c>
      <c r="AJ203" s="1">
        <f>(Table1345[[#This Row],[2050_OCCUPANTS]]/Table1345[[#This Row],[2020_OCCUPANTS]])-1</f>
        <v>0.38724373576310422</v>
      </c>
      <c r="AK203" s="1">
        <f>(Table1345[[#This Row],[2050_TOTAL_REPL_COST_USD]]/Table1345[[#This Row],[2020_TOTAL_REPL_COST_USD]])-1</f>
        <v>0.48693278954935248</v>
      </c>
      <c r="AL203"/>
      <c r="AM203"/>
    </row>
    <row r="204" spans="1:39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131985.252827991</v>
      </c>
      <c r="G204" s="2">
        <v>143148.529709403</v>
      </c>
      <c r="H204" s="2">
        <v>153066.03886126701</v>
      </c>
      <c r="I204" s="2">
        <v>161774.84787848801</v>
      </c>
      <c r="J204" s="2">
        <v>170580.92226473801</v>
      </c>
      <c r="K204" s="2">
        <v>179707.55721172201</v>
      </c>
      <c r="L204" s="2">
        <v>188642.92336899901</v>
      </c>
      <c r="M204" s="2">
        <v>148240.391846788</v>
      </c>
      <c r="N204" s="2">
        <v>160238.73802585501</v>
      </c>
      <c r="O204" s="2">
        <v>170540.874924137</v>
      </c>
      <c r="P204" s="2">
        <v>179475.20256191399</v>
      </c>
      <c r="Q204" s="2">
        <v>188414.502406302</v>
      </c>
      <c r="R204" s="2">
        <v>197696.69443413799</v>
      </c>
      <c r="S204" s="2">
        <v>206642.60367511699</v>
      </c>
      <c r="T204" s="2">
        <v>870947.3125</v>
      </c>
      <c r="U204" s="2">
        <v>940385.02534168505</v>
      </c>
      <c r="V204" s="2">
        <v>999903.06492027303</v>
      </c>
      <c r="W204" s="2">
        <v>1051485.36588838</v>
      </c>
      <c r="X204" s="2">
        <v>1103067.6668564901</v>
      </c>
      <c r="Y204" s="2">
        <v>1156633.9024772199</v>
      </c>
      <c r="Z204" s="2">
        <v>1208216.20344532</v>
      </c>
      <c r="AA204" s="2">
        <v>13737575321.9632</v>
      </c>
      <c r="AB204" s="2">
        <v>15055565242.7502</v>
      </c>
      <c r="AC204" s="2">
        <v>16226473860.3834</v>
      </c>
      <c r="AD204" s="2">
        <v>17254677552.604698</v>
      </c>
      <c r="AE204" s="2">
        <v>18294364860.021099</v>
      </c>
      <c r="AF204" s="2">
        <v>19371899082.150501</v>
      </c>
      <c r="AG204" s="2">
        <v>20426851195.1311</v>
      </c>
      <c r="AH204" s="1">
        <f>(Table1345[[#This Row],[2050_BUILDINGS]]/Table1345[[#This Row],[2020_BUILDINGS]])-1</f>
        <v>0.42927273560514201</v>
      </c>
      <c r="AI204" s="1">
        <f>(Table1345[[#This Row],[2050_DWELLINGS]]/Table1345[[#This Row],[2020_DWELLINGS]])-1</f>
        <v>0.39396962663650981</v>
      </c>
      <c r="AJ204" s="1">
        <f>(Table1345[[#This Row],[2050_OCCUPANTS]]/Table1345[[#This Row],[2020_OCCUPANTS]])-1</f>
        <v>0.38724373576308624</v>
      </c>
      <c r="AK204" s="1">
        <f>(Table1345[[#This Row],[2050_TOTAL_REPL_COST_USD]]/Table1345[[#This Row],[2020_TOTAL_REPL_COST_USD]])-1</f>
        <v>0.4869327895493536</v>
      </c>
      <c r="AL204"/>
      <c r="AM204"/>
    </row>
    <row r="205" spans="1:39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61813.0647252618</v>
      </c>
      <c r="G205" s="2">
        <v>67041.196972096805</v>
      </c>
      <c r="H205" s="2">
        <v>71685.894936319106</v>
      </c>
      <c r="I205" s="2">
        <v>75764.518600153693</v>
      </c>
      <c r="J205" s="2">
        <v>79888.694857346301</v>
      </c>
      <c r="K205" s="2">
        <v>84163.000240819296</v>
      </c>
      <c r="L205" s="2">
        <v>88347.728116012193</v>
      </c>
      <c r="M205" s="2">
        <v>69425.884633228998</v>
      </c>
      <c r="N205" s="2">
        <v>75045.107486325302</v>
      </c>
      <c r="O205" s="2">
        <v>79869.9393615343</v>
      </c>
      <c r="P205" s="2">
        <v>84054.180863653994</v>
      </c>
      <c r="Q205" s="2">
        <v>88240.751014788693</v>
      </c>
      <c r="R205" s="2">
        <v>92587.908930656005</v>
      </c>
      <c r="S205" s="2">
        <v>96777.5744810912</v>
      </c>
      <c r="T205" s="2">
        <v>407893.46875</v>
      </c>
      <c r="U205" s="2">
        <v>440413.44917425897</v>
      </c>
      <c r="V205" s="2">
        <v>468287.71810933901</v>
      </c>
      <c r="W205" s="2">
        <v>492445.41785307502</v>
      </c>
      <c r="X205" s="2">
        <v>516603.11759681097</v>
      </c>
      <c r="Y205" s="2">
        <v>541689.95963838196</v>
      </c>
      <c r="Z205" s="2">
        <v>565847.65938211803</v>
      </c>
      <c r="AA205" s="2">
        <v>6433761457.0571203</v>
      </c>
      <c r="AB205" s="2">
        <v>7051019783.5386696</v>
      </c>
      <c r="AC205" s="2">
        <v>7599395065.0062904</v>
      </c>
      <c r="AD205" s="2">
        <v>8080936904.0847902</v>
      </c>
      <c r="AE205" s="2">
        <v>8567856900.4507198</v>
      </c>
      <c r="AF205" s="2">
        <v>9072501860.3158493</v>
      </c>
      <c r="AG205" s="2">
        <v>9566570870.6370506</v>
      </c>
      <c r="AH205" s="1">
        <f>(Table1345[[#This Row],[2050_BUILDINGS]]/Table1345[[#This Row],[2020_BUILDINGS]])-1</f>
        <v>0.4292727356051349</v>
      </c>
      <c r="AI205" s="1">
        <f>(Table1345[[#This Row],[2050_DWELLINGS]]/Table1345[[#This Row],[2020_DWELLINGS]])-1</f>
        <v>0.39396962663650359</v>
      </c>
      <c r="AJ205" s="1">
        <f>(Table1345[[#This Row],[2050_OCCUPANTS]]/Table1345[[#This Row],[2020_OCCUPANTS]])-1</f>
        <v>0.3872437357630969</v>
      </c>
      <c r="AK205" s="1">
        <f>(Table1345[[#This Row],[2050_TOTAL_REPL_COST_USD]]/Table1345[[#This Row],[2020_TOTAL_REPL_COST_USD]])-1</f>
        <v>0.48693278954935248</v>
      </c>
      <c r="AL205"/>
      <c r="AM205"/>
    </row>
    <row r="206" spans="1:39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223880.590698071</v>
      </c>
      <c r="G206" s="2">
        <v>242816.350328684</v>
      </c>
      <c r="H206" s="2">
        <v>259638.97073209001</v>
      </c>
      <c r="I206" s="2">
        <v>274411.32798622199</v>
      </c>
      <c r="J206" s="2">
        <v>289348.67206885398</v>
      </c>
      <c r="K206" s="2">
        <v>304829.76847345999</v>
      </c>
      <c r="L206" s="2">
        <v>319986.42431592598</v>
      </c>
      <c r="M206" s="2">
        <v>251453.44484223999</v>
      </c>
      <c r="N206" s="2">
        <v>271805.69460055401</v>
      </c>
      <c r="O206" s="2">
        <v>289280.74158361001</v>
      </c>
      <c r="P206" s="2">
        <v>304435.63583261002</v>
      </c>
      <c r="Q206" s="2">
        <v>319598.96420988598</v>
      </c>
      <c r="R206" s="2">
        <v>335343.92502663098</v>
      </c>
      <c r="S206" s="2">
        <v>350518.464623201</v>
      </c>
      <c r="T206" s="2">
        <v>1477348.37499999</v>
      </c>
      <c r="U206" s="2">
        <v>1595132.4140091101</v>
      </c>
      <c r="V206" s="2">
        <v>1696090.1617312001</v>
      </c>
      <c r="W206" s="2">
        <v>1783586.87642368</v>
      </c>
      <c r="X206" s="2">
        <v>1871083.5911161699</v>
      </c>
      <c r="Y206" s="2">
        <v>1961945.5640660501</v>
      </c>
      <c r="Z206" s="2">
        <v>2049442.2787585401</v>
      </c>
      <c r="AA206" s="2">
        <v>23302425172.065102</v>
      </c>
      <c r="AB206" s="2">
        <v>25538071622.539799</v>
      </c>
      <c r="AC206" s="2">
        <v>27524230737.685799</v>
      </c>
      <c r="AD206" s="2">
        <v>29268325968.3284</v>
      </c>
      <c r="AE206" s="2">
        <v>31031900333.935902</v>
      </c>
      <c r="AF206" s="2">
        <v>32859672702.2785</v>
      </c>
      <c r="AG206" s="2">
        <v>34649140064.363899</v>
      </c>
      <c r="AH206" s="1">
        <f>(Table1345[[#This Row],[2050_BUILDINGS]]/Table1345[[#This Row],[2020_BUILDINGS]])-1</f>
        <v>0.42927273560513735</v>
      </c>
      <c r="AI206" s="1">
        <f>(Table1345[[#This Row],[2050_DWELLINGS]]/Table1345[[#This Row],[2020_DWELLINGS]])-1</f>
        <v>0.39396962663650781</v>
      </c>
      <c r="AJ206" s="1">
        <f>(Table1345[[#This Row],[2050_OCCUPANTS]]/Table1345[[#This Row],[2020_OCCUPANTS]])-1</f>
        <v>0.387243735763106</v>
      </c>
      <c r="AK206" s="1">
        <f>(Table1345[[#This Row],[2050_TOTAL_REPL_COST_USD]]/Table1345[[#This Row],[2020_TOTAL_REPL_COST_USD]])-1</f>
        <v>0.48693278954935626</v>
      </c>
      <c r="AL206"/>
      <c r="AM206"/>
    </row>
    <row r="207" spans="1:39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659398.50903301302</v>
      </c>
      <c r="G207" s="2">
        <v>715170.256056285</v>
      </c>
      <c r="H207" s="2">
        <v>764718.14574804495</v>
      </c>
      <c r="I207" s="2">
        <v>808227.36786464695</v>
      </c>
      <c r="J207" s="2">
        <v>852222.52790191898</v>
      </c>
      <c r="K207" s="2">
        <v>897819.20895213098</v>
      </c>
      <c r="L207" s="2">
        <v>942460.31085956201</v>
      </c>
      <c r="M207" s="2">
        <v>740609.20646667399</v>
      </c>
      <c r="N207" s="2">
        <v>800552.96087724704</v>
      </c>
      <c r="O207" s="2">
        <v>852022.45133186702</v>
      </c>
      <c r="P207" s="2">
        <v>896658.36479441798</v>
      </c>
      <c r="Q207" s="2">
        <v>941319.11940819398</v>
      </c>
      <c r="R207" s="2">
        <v>987692.96385345201</v>
      </c>
      <c r="S207" s="2">
        <v>1032386.7390219</v>
      </c>
      <c r="T207" s="2">
        <v>4351253.9999999898</v>
      </c>
      <c r="U207" s="2">
        <v>4698164.9111617301</v>
      </c>
      <c r="V207" s="2">
        <v>4995517.1207289305</v>
      </c>
      <c r="W207" s="2">
        <v>5253222.36902049</v>
      </c>
      <c r="X207" s="2">
        <v>5510927.61731207</v>
      </c>
      <c r="Y207" s="2">
        <v>5778544.6059225397</v>
      </c>
      <c r="Z207" s="2">
        <v>6036249.8542141197</v>
      </c>
      <c r="AA207" s="2">
        <v>68632945658.229897</v>
      </c>
      <c r="AB207" s="2">
        <v>75217625158.901901</v>
      </c>
      <c r="AC207" s="2">
        <v>81067486261.849792</v>
      </c>
      <c r="AD207" s="2">
        <v>86204393356.436996</v>
      </c>
      <c r="AE207" s="2">
        <v>91398672608.713699</v>
      </c>
      <c r="AF207" s="2">
        <v>96782035100.204697</v>
      </c>
      <c r="AG207" s="2">
        <v>102052577342.58</v>
      </c>
      <c r="AH207" s="1">
        <f>(Table1345[[#This Row],[2050_BUILDINGS]]/Table1345[[#This Row],[2020_BUILDINGS]])-1</f>
        <v>0.42927273560513535</v>
      </c>
      <c r="AI207" s="1">
        <f>(Table1345[[#This Row],[2050_DWELLINGS]]/Table1345[[#This Row],[2020_DWELLINGS]])-1</f>
        <v>0.39396962663649449</v>
      </c>
      <c r="AJ207" s="1">
        <f>(Table1345[[#This Row],[2050_OCCUPANTS]]/Table1345[[#This Row],[2020_OCCUPANTS]])-1</f>
        <v>0.38724373576310045</v>
      </c>
      <c r="AK207" s="1">
        <f>(Table1345[[#This Row],[2050_TOTAL_REPL_COST_USD]]/Table1345[[#This Row],[2020_TOTAL_REPL_COST_USD]])-1</f>
        <v>0.48693278954933938</v>
      </c>
      <c r="AL207"/>
      <c r="AM207"/>
    </row>
    <row r="208" spans="1:39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111616.51601393901</v>
      </c>
      <c r="G208" s="2">
        <v>121057.010660912</v>
      </c>
      <c r="H208" s="2">
        <v>129443.991746671</v>
      </c>
      <c r="I208" s="2">
        <v>136808.806377892</v>
      </c>
      <c r="J208" s="2">
        <v>144255.87581703399</v>
      </c>
      <c r="K208" s="2">
        <v>151974.035034723</v>
      </c>
      <c r="L208" s="2">
        <v>159530.443181957</v>
      </c>
      <c r="M208" s="2">
        <v>125363.06682719399</v>
      </c>
      <c r="N208" s="2">
        <v>135509.75798959201</v>
      </c>
      <c r="O208" s="2">
        <v>144222.00881645799</v>
      </c>
      <c r="P208" s="2">
        <v>151777.53871460099</v>
      </c>
      <c r="Q208" s="2">
        <v>159337.27347932299</v>
      </c>
      <c r="R208" s="2">
        <v>167186.98329856899</v>
      </c>
      <c r="S208" s="2">
        <v>174752.30745911101</v>
      </c>
      <c r="T208" s="2">
        <v>736537.625</v>
      </c>
      <c r="U208" s="2">
        <v>795259.30353075196</v>
      </c>
      <c r="V208" s="2">
        <v>845592.17084282497</v>
      </c>
      <c r="W208" s="2">
        <v>889213.98917995405</v>
      </c>
      <c r="X208" s="2">
        <v>932835.80751708394</v>
      </c>
      <c r="Y208" s="2">
        <v>978135.38809794898</v>
      </c>
      <c r="Z208" s="2">
        <v>1021757.20643507</v>
      </c>
      <c r="AA208" s="2">
        <v>11617512283.0951</v>
      </c>
      <c r="AB208" s="2">
        <v>12732102284.232901</v>
      </c>
      <c r="AC208" s="2">
        <v>13722309429.884501</v>
      </c>
      <c r="AD208" s="2">
        <v>14591834709.5609</v>
      </c>
      <c r="AE208" s="2">
        <v>15471071385.714199</v>
      </c>
      <c r="AF208" s="2">
        <v>16382314219.158701</v>
      </c>
      <c r="AG208" s="2">
        <v>17274459946.726398</v>
      </c>
      <c r="AH208" s="1">
        <f>(Table1345[[#This Row],[2050_BUILDINGS]]/Table1345[[#This Row],[2020_BUILDINGS]])-1</f>
        <v>0.42927273560513535</v>
      </c>
      <c r="AI208" s="1">
        <f>(Table1345[[#This Row],[2050_DWELLINGS]]/Table1345[[#This Row],[2020_DWELLINGS]])-1</f>
        <v>0.39396962663650625</v>
      </c>
      <c r="AJ208" s="1">
        <f>(Table1345[[#This Row],[2050_OCCUPANTS]]/Table1345[[#This Row],[2020_OCCUPANTS]])-1</f>
        <v>0.38724373576308468</v>
      </c>
      <c r="AK208" s="1">
        <f>(Table1345[[#This Row],[2050_TOTAL_REPL_COST_USD]]/Table1345[[#This Row],[2020_TOTAL_REPL_COST_USD]])-1</f>
        <v>0.48693278954934671</v>
      </c>
      <c r="AL208"/>
      <c r="AM208"/>
    </row>
    <row r="209" spans="1:39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108824.21878131801</v>
      </c>
      <c r="G209" s="2">
        <v>118028.541685805</v>
      </c>
      <c r="H209" s="2">
        <v>126205.706653733</v>
      </c>
      <c r="I209" s="2">
        <v>133386.27658490499</v>
      </c>
      <c r="J209" s="2">
        <v>140647.043565158</v>
      </c>
      <c r="K209" s="2">
        <v>148172.11850290201</v>
      </c>
      <c r="L209" s="2">
        <v>155539.488877667</v>
      </c>
      <c r="M209" s="2">
        <v>122226.873752232</v>
      </c>
      <c r="N209" s="2">
        <v>132119.726337106</v>
      </c>
      <c r="O209" s="2">
        <v>140614.02381134601</v>
      </c>
      <c r="P209" s="2">
        <v>147980.53790807299</v>
      </c>
      <c r="Q209" s="2">
        <v>155351.15167872899</v>
      </c>
      <c r="R209" s="2">
        <v>163004.486232127</v>
      </c>
      <c r="S209" s="2">
        <v>170380.54956934499</v>
      </c>
      <c r="T209" s="2">
        <v>718111.74999999895</v>
      </c>
      <c r="U209" s="2">
        <v>775364.39521640097</v>
      </c>
      <c r="V209" s="2">
        <v>824438.09111617203</v>
      </c>
      <c r="W209" s="2">
        <v>866968.62756264198</v>
      </c>
      <c r="X209" s="2">
        <v>909499.164009111</v>
      </c>
      <c r="Y209" s="2">
        <v>953665.49031890603</v>
      </c>
      <c r="Z209" s="2">
        <v>996196.02676537505</v>
      </c>
      <c r="AA209" s="2">
        <v>11326878346.8596</v>
      </c>
      <c r="AB209" s="2">
        <v>12413584781.2384</v>
      </c>
      <c r="AC209" s="2">
        <v>13379020031.3743</v>
      </c>
      <c r="AD209" s="2">
        <v>14226792499.5597</v>
      </c>
      <c r="AE209" s="2">
        <v>15084033415.3603</v>
      </c>
      <c r="AF209" s="2">
        <v>15972479794.1856</v>
      </c>
      <c r="AG209" s="2">
        <v>16842306817.1821</v>
      </c>
      <c r="AH209" s="1">
        <f>(Table1345[[#This Row],[2050_BUILDINGS]]/Table1345[[#This Row],[2020_BUILDINGS]])-1</f>
        <v>0.42927273560514334</v>
      </c>
      <c r="AI209" s="1">
        <f>(Table1345[[#This Row],[2050_DWELLINGS]]/Table1345[[#This Row],[2020_DWELLINGS]])-1</f>
        <v>0.39396962663649604</v>
      </c>
      <c r="AJ209" s="1">
        <f>(Table1345[[#This Row],[2050_OCCUPANTS]]/Table1345[[#This Row],[2020_OCCUPANTS]])-1</f>
        <v>0.3872437357630989</v>
      </c>
      <c r="AK209" s="1">
        <f>(Table1345[[#This Row],[2050_TOTAL_REPL_COST_USD]]/Table1345[[#This Row],[2020_TOTAL_REPL_COST_USD]])-1</f>
        <v>0.48693278954935226</v>
      </c>
      <c r="AL209"/>
      <c r="AM209"/>
    </row>
    <row r="210" spans="1:39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141399.07188014101</v>
      </c>
      <c r="G210" s="2">
        <v>153358.56702335799</v>
      </c>
      <c r="H210" s="2">
        <v>163983.44032843801</v>
      </c>
      <c r="I210" s="2">
        <v>173313.40322831899</v>
      </c>
      <c r="J210" s="2">
        <v>182747.568928225</v>
      </c>
      <c r="K210" s="2">
        <v>192525.15910016699</v>
      </c>
      <c r="L210" s="2">
        <v>202097.838278157</v>
      </c>
      <c r="M210" s="2">
        <v>158813.605104819</v>
      </c>
      <c r="N210" s="2">
        <v>171667.730679195</v>
      </c>
      <c r="O210" s="2">
        <v>182704.66521988701</v>
      </c>
      <c r="P210" s="2">
        <v>192276.23180620201</v>
      </c>
      <c r="Q210" s="2">
        <v>201853.12524066801</v>
      </c>
      <c r="R210" s="2">
        <v>211797.36756795101</v>
      </c>
      <c r="S210" s="2">
        <v>221381.341812762</v>
      </c>
      <c r="T210" s="2">
        <v>933067.4375</v>
      </c>
      <c r="U210" s="2">
        <v>1007457.7798974901</v>
      </c>
      <c r="V210" s="2">
        <v>1071220.9305239101</v>
      </c>
      <c r="W210" s="2">
        <v>1126482.3277334799</v>
      </c>
      <c r="X210" s="2">
        <v>1181743.72494305</v>
      </c>
      <c r="Y210" s="2">
        <v>1239130.56050683</v>
      </c>
      <c r="Z210" s="2">
        <v>1294391.9577164</v>
      </c>
      <c r="AA210" s="2">
        <v>14717404852.3486</v>
      </c>
      <c r="AB210" s="2">
        <v>16129400113.5884</v>
      </c>
      <c r="AC210" s="2">
        <v>17383823530.161701</v>
      </c>
      <c r="AD210" s="2">
        <v>18485363623.988098</v>
      </c>
      <c r="AE210" s="2">
        <v>19599206399.330799</v>
      </c>
      <c r="AF210" s="2">
        <v>20753595512.2323</v>
      </c>
      <c r="AG210" s="2">
        <v>21883791852.0299</v>
      </c>
      <c r="AH210" s="1">
        <f>(Table1345[[#This Row],[2050_BUILDINGS]]/Table1345[[#This Row],[2020_BUILDINGS]])-1</f>
        <v>0.42927273560514023</v>
      </c>
      <c r="AI210" s="1">
        <f>(Table1345[[#This Row],[2050_DWELLINGS]]/Table1345[[#This Row],[2020_DWELLINGS]])-1</f>
        <v>0.39396962663650581</v>
      </c>
      <c r="AJ210" s="1">
        <f>(Table1345[[#This Row],[2050_OCCUPANTS]]/Table1345[[#This Row],[2020_OCCUPANTS]])-1</f>
        <v>0.38724373576309712</v>
      </c>
      <c r="AK210" s="1">
        <f>(Table1345[[#This Row],[2050_TOTAL_REPL_COST_USD]]/Table1345[[#This Row],[2020_TOTAL_REPL_COST_USD]])-1</f>
        <v>0.48693278954935382</v>
      </c>
      <c r="AL210"/>
      <c r="AM210"/>
    </row>
    <row r="211" spans="1:39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131939.534447107</v>
      </c>
      <c r="G211" s="2">
        <v>143098.944480265</v>
      </c>
      <c r="H211" s="2">
        <v>153013.01830544599</v>
      </c>
      <c r="I211" s="2">
        <v>161718.81067770801</v>
      </c>
      <c r="J211" s="2">
        <v>170521.83472724</v>
      </c>
      <c r="K211" s="2">
        <v>179645.30829851201</v>
      </c>
      <c r="L211" s="2">
        <v>188577.57933368601</v>
      </c>
      <c r="M211" s="2">
        <v>148189.04284717201</v>
      </c>
      <c r="N211" s="2">
        <v>160183.23291827401</v>
      </c>
      <c r="O211" s="2">
        <v>170481.80125863999</v>
      </c>
      <c r="P211" s="2">
        <v>179413.03413404801</v>
      </c>
      <c r="Q211" s="2">
        <v>188349.237493742</v>
      </c>
      <c r="R211" s="2">
        <v>197628.21426243801</v>
      </c>
      <c r="S211" s="2">
        <v>206571.02472929301</v>
      </c>
      <c r="T211" s="2">
        <v>870645.62499999895</v>
      </c>
      <c r="U211" s="2">
        <v>940059.28530751704</v>
      </c>
      <c r="V211" s="2">
        <v>999556.70842824504</v>
      </c>
      <c r="W211" s="2">
        <v>1051121.14179954</v>
      </c>
      <c r="X211" s="2">
        <v>1102685.5751708399</v>
      </c>
      <c r="Y211" s="2">
        <v>1156233.25597949</v>
      </c>
      <c r="Z211" s="2">
        <v>1207797.6893507901</v>
      </c>
      <c r="AA211" s="2">
        <v>13732816762.294399</v>
      </c>
      <c r="AB211" s="2">
        <v>15050350144.4613</v>
      </c>
      <c r="AC211" s="2">
        <v>16220853170.9771</v>
      </c>
      <c r="AD211" s="2">
        <v>17248700703.6502</v>
      </c>
      <c r="AE211" s="2">
        <v>18288027873.708099</v>
      </c>
      <c r="AF211" s="2">
        <v>19365188848.683498</v>
      </c>
      <c r="AG211" s="2">
        <v>20419775536.7285</v>
      </c>
      <c r="AH211" s="1">
        <f>(Table1345[[#This Row],[2050_BUILDINGS]]/Table1345[[#This Row],[2020_BUILDINGS]])-1</f>
        <v>0.42927273560514601</v>
      </c>
      <c r="AI211" s="1">
        <f>(Table1345[[#This Row],[2050_DWELLINGS]]/Table1345[[#This Row],[2020_DWELLINGS]])-1</f>
        <v>0.39396962663650226</v>
      </c>
      <c r="AJ211" s="1">
        <f>(Table1345[[#This Row],[2050_OCCUPANTS]]/Table1345[[#This Row],[2020_OCCUPANTS]])-1</f>
        <v>0.38724373576309135</v>
      </c>
      <c r="AK211" s="1">
        <f>(Table1345[[#This Row],[2050_TOTAL_REPL_COST_USD]]/Table1345[[#This Row],[2020_TOTAL_REPL_COST_USD]])-1</f>
        <v>0.48693278954935115</v>
      </c>
      <c r="AL211"/>
      <c r="AM211"/>
    </row>
    <row r="212" spans="1:39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133630.30000059801</v>
      </c>
      <c r="G212" s="2">
        <v>144932.714525627</v>
      </c>
      <c r="H212" s="2">
        <v>154973.83423276199</v>
      </c>
      <c r="I212" s="2">
        <v>163791.18872262901</v>
      </c>
      <c r="J212" s="2">
        <v>172707.02088454401</v>
      </c>
      <c r="K212" s="2">
        <v>181947.409032686</v>
      </c>
      <c r="L212" s="2">
        <v>190994.14444159</v>
      </c>
      <c r="M212" s="2">
        <v>150088.04097613099</v>
      </c>
      <c r="N212" s="2">
        <v>162235.932994865</v>
      </c>
      <c r="O212" s="2">
        <v>172666.474399053</v>
      </c>
      <c r="P212" s="2">
        <v>181712.15834448501</v>
      </c>
      <c r="Q212" s="2">
        <v>190762.876469468</v>
      </c>
      <c r="R212" s="2">
        <v>200160.76054186001</v>
      </c>
      <c r="S212" s="2">
        <v>209218.17044210201</v>
      </c>
      <c r="T212" s="2">
        <v>881802.68749999895</v>
      </c>
      <c r="U212" s="2">
        <v>952105.86304100195</v>
      </c>
      <c r="V212" s="2">
        <v>1012365.72779043</v>
      </c>
      <c r="W212" s="2">
        <v>1064590.9439065999</v>
      </c>
      <c r="X212" s="2">
        <v>1116816.1600227701</v>
      </c>
      <c r="Y212" s="2">
        <v>1171050.0382972599</v>
      </c>
      <c r="Z212" s="2">
        <v>1223275.2544134399</v>
      </c>
      <c r="AA212" s="2">
        <v>13908798689.405001</v>
      </c>
      <c r="AB212" s="2">
        <v>15243215866.6185</v>
      </c>
      <c r="AC212" s="2">
        <v>16428718538.280701</v>
      </c>
      <c r="AD212" s="2">
        <v>17469737628.741798</v>
      </c>
      <c r="AE212" s="2">
        <v>18522383464.696899</v>
      </c>
      <c r="AF212" s="2">
        <v>19613347934.429901</v>
      </c>
      <c r="AG212" s="2">
        <v>20681448834.517399</v>
      </c>
      <c r="AH212" s="1">
        <f>(Table1345[[#This Row],[2050_BUILDINGS]]/Table1345[[#This Row],[2020_BUILDINGS]])-1</f>
        <v>0.42927273560513801</v>
      </c>
      <c r="AI212" s="1">
        <f>(Table1345[[#This Row],[2050_DWELLINGS]]/Table1345[[#This Row],[2020_DWELLINGS]])-1</f>
        <v>0.39396962663650648</v>
      </c>
      <c r="AJ212" s="1">
        <f>(Table1345[[#This Row],[2050_OCCUPANTS]]/Table1345[[#This Row],[2020_OCCUPANTS]])-1</f>
        <v>0.38724373576309978</v>
      </c>
      <c r="AK212" s="1">
        <f>(Table1345[[#This Row],[2050_TOTAL_REPL_COST_USD]]/Table1345[[#This Row],[2020_TOTAL_REPL_COST_USD]])-1</f>
        <v>0.48693278954935559</v>
      </c>
      <c r="AL212"/>
      <c r="AM212"/>
    </row>
    <row r="213" spans="1:39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119660.336946903</v>
      </c>
      <c r="G213" s="2">
        <v>129781.17578639201</v>
      </c>
      <c r="H213" s="2">
        <v>138772.577942</v>
      </c>
      <c r="I213" s="2">
        <v>146668.14959927401</v>
      </c>
      <c r="J213" s="2">
        <v>154651.90388742599</v>
      </c>
      <c r="K213" s="2">
        <v>162926.284468192</v>
      </c>
      <c r="L213" s="2">
        <v>171027.25713153201</v>
      </c>
      <c r="M213" s="2">
        <v>134397.55470745801</v>
      </c>
      <c r="N213" s="2">
        <v>145275.483232275</v>
      </c>
      <c r="O213" s="2">
        <v>154615.596207836</v>
      </c>
      <c r="P213" s="2">
        <v>162715.62732967499</v>
      </c>
      <c r="Q213" s="2">
        <v>170820.166348461</v>
      </c>
      <c r="R213" s="2">
        <v>179235.57793314999</v>
      </c>
      <c r="S213" s="2">
        <v>187346.10915641501</v>
      </c>
      <c r="T213" s="2">
        <v>789617.37499999895</v>
      </c>
      <c r="U213" s="2">
        <v>852570.92425968102</v>
      </c>
      <c r="V213" s="2">
        <v>906531.10933940799</v>
      </c>
      <c r="W213" s="2">
        <v>953296.60307517101</v>
      </c>
      <c r="X213" s="2">
        <v>1000062.0968109299</v>
      </c>
      <c r="Y213" s="2">
        <v>1048626.26338268</v>
      </c>
      <c r="Z213" s="2">
        <v>1095391.75711845</v>
      </c>
      <c r="AA213" s="2">
        <v>12454746698.1171</v>
      </c>
      <c r="AB213" s="2">
        <v>13649661392.2575</v>
      </c>
      <c r="AC213" s="2">
        <v>14711229383.513399</v>
      </c>
      <c r="AD213" s="2">
        <v>15643418379.064301</v>
      </c>
      <c r="AE213" s="2">
        <v>16586018638.253901</v>
      </c>
      <c r="AF213" s="2">
        <v>17562931629.130699</v>
      </c>
      <c r="AG213" s="2">
        <v>18519371250.961899</v>
      </c>
      <c r="AH213" s="1">
        <f>(Table1345[[#This Row],[2050_BUILDINGS]]/Table1345[[#This Row],[2020_BUILDINGS]])-1</f>
        <v>0.4292727356051329</v>
      </c>
      <c r="AI213" s="1">
        <f>(Table1345[[#This Row],[2050_DWELLINGS]]/Table1345[[#This Row],[2020_DWELLINGS]])-1</f>
        <v>0.39396962663650892</v>
      </c>
      <c r="AJ213" s="1">
        <f>(Table1345[[#This Row],[2050_OCCUPANTS]]/Table1345[[#This Row],[2020_OCCUPANTS]])-1</f>
        <v>0.38724373576309845</v>
      </c>
      <c r="AK213" s="1">
        <f>(Table1345[[#This Row],[2050_TOTAL_REPL_COST_USD]]/Table1345[[#This Row],[2020_TOTAL_REPL_COST_USD]])-1</f>
        <v>0.4869327895493567</v>
      </c>
      <c r="AL213"/>
      <c r="AM213"/>
    </row>
    <row r="214" spans="1:39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159448.664027438</v>
      </c>
      <c r="G214" s="2">
        <v>172934.78877827799</v>
      </c>
      <c r="H214" s="2">
        <v>184915.92720747399</v>
      </c>
      <c r="I214" s="2">
        <v>195436.859912552</v>
      </c>
      <c r="J214" s="2">
        <v>206075.29690553699</v>
      </c>
      <c r="K214" s="2">
        <v>217100.996505925</v>
      </c>
      <c r="L214" s="2">
        <v>227895.62822308001</v>
      </c>
      <c r="M214" s="2">
        <v>179086.16249482601</v>
      </c>
      <c r="N214" s="2">
        <v>193581.11725529601</v>
      </c>
      <c r="O214" s="2">
        <v>206026.916538641</v>
      </c>
      <c r="P214" s="2">
        <v>216820.29364179101</v>
      </c>
      <c r="Q214" s="2">
        <v>227619.67756528</v>
      </c>
      <c r="R214" s="2">
        <v>238833.30246937001</v>
      </c>
      <c r="S214" s="2">
        <v>249640.67106867701</v>
      </c>
      <c r="T214" s="2">
        <v>1052173.49999999</v>
      </c>
      <c r="U214" s="2">
        <v>1136059.76993166</v>
      </c>
      <c r="V214" s="2">
        <v>1207962.2870159401</v>
      </c>
      <c r="W214" s="2">
        <v>1270277.8018223201</v>
      </c>
      <c r="X214" s="2">
        <v>1332593.3166286999</v>
      </c>
      <c r="Y214" s="2">
        <v>1397305.5820045499</v>
      </c>
      <c r="Z214" s="2">
        <v>1459621.0968109299</v>
      </c>
      <c r="AA214" s="2">
        <v>16596081646.469999</v>
      </c>
      <c r="AB214" s="2">
        <v>18188318109.0163</v>
      </c>
      <c r="AC214" s="2">
        <v>19602868680.231499</v>
      </c>
      <c r="AD214" s="2">
        <v>20845020371.878799</v>
      </c>
      <c r="AE214" s="2">
        <v>22101045182.392101</v>
      </c>
      <c r="AF214" s="2">
        <v>23402792070.631802</v>
      </c>
      <c r="AG214" s="2">
        <v>24677257978.1745</v>
      </c>
      <c r="AH214" s="1">
        <f>(Table1345[[#This Row],[2050_BUILDINGS]]/Table1345[[#This Row],[2020_BUILDINGS]])-1</f>
        <v>0.42927273560513268</v>
      </c>
      <c r="AI214" s="1">
        <f>(Table1345[[#This Row],[2050_DWELLINGS]]/Table1345[[#This Row],[2020_DWELLINGS]])-1</f>
        <v>0.39396962663650448</v>
      </c>
      <c r="AJ214" s="1">
        <f>(Table1345[[#This Row],[2050_OCCUPANTS]]/Table1345[[#This Row],[2020_OCCUPANTS]])-1</f>
        <v>0.38724373576310733</v>
      </c>
      <c r="AK214" s="1">
        <f>(Table1345[[#This Row],[2050_TOTAL_REPL_COST_USD]]/Table1345[[#This Row],[2020_TOTAL_REPL_COST_USD]])-1</f>
        <v>0.48693278954935559</v>
      </c>
      <c r="AL214"/>
      <c r="AM214"/>
    </row>
    <row r="215" spans="1:39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206856.36134259001</v>
      </c>
      <c r="G215" s="2">
        <v>224352.21627236801</v>
      </c>
      <c r="H215" s="2">
        <v>239895.618378132</v>
      </c>
      <c r="I215" s="2">
        <v>253544.662542768</v>
      </c>
      <c r="J215" s="2">
        <v>267346.14768009499</v>
      </c>
      <c r="K215" s="2">
        <v>281650.037364616</v>
      </c>
      <c r="L215" s="2">
        <v>295654.15745344799</v>
      </c>
      <c r="M215" s="2">
        <v>232332.53264582201</v>
      </c>
      <c r="N215" s="2">
        <v>251137.16558435999</v>
      </c>
      <c r="O215" s="2">
        <v>267283.382734916</v>
      </c>
      <c r="P215" s="2">
        <v>281285.87518459698</v>
      </c>
      <c r="Q215" s="2">
        <v>295296.16041828401</v>
      </c>
      <c r="R215" s="2">
        <v>309843.84985343402</v>
      </c>
      <c r="S215" s="2">
        <v>323864.49378780898</v>
      </c>
      <c r="T215" s="2">
        <v>1365008.5</v>
      </c>
      <c r="U215" s="2">
        <v>1473836.0569476001</v>
      </c>
      <c r="V215" s="2">
        <v>1567116.8200455499</v>
      </c>
      <c r="W215" s="2">
        <v>1647960.14806378</v>
      </c>
      <c r="X215" s="2">
        <v>1728803.476082</v>
      </c>
      <c r="Y215" s="2">
        <v>1812756.1628701501</v>
      </c>
      <c r="Z215" s="2">
        <v>1893599.49088838</v>
      </c>
      <c r="AA215" s="2">
        <v>21530472411.751099</v>
      </c>
      <c r="AB215" s="2">
        <v>23596116818.672199</v>
      </c>
      <c r="AC215" s="2">
        <v>25431245296.426701</v>
      </c>
      <c r="AD215" s="2">
        <v>27042716805.058899</v>
      </c>
      <c r="AE215" s="2">
        <v>28672186224.847198</v>
      </c>
      <c r="AF215" s="2">
        <v>30360971931.0979</v>
      </c>
      <c r="AG215" s="2">
        <v>32014365403.5205</v>
      </c>
      <c r="AH215" s="1">
        <f>(Table1345[[#This Row],[2050_BUILDINGS]]/Table1345[[#This Row],[2020_BUILDINGS]])-1</f>
        <v>0.42927273560513535</v>
      </c>
      <c r="AI215" s="1">
        <f>(Table1345[[#This Row],[2050_DWELLINGS]]/Table1345[[#This Row],[2020_DWELLINGS]])-1</f>
        <v>0.39396962663650004</v>
      </c>
      <c r="AJ215" s="1">
        <f>(Table1345[[#This Row],[2050_OCCUPANTS]]/Table1345[[#This Row],[2020_OCCUPANTS]])-1</f>
        <v>0.38724373576309601</v>
      </c>
      <c r="AK215" s="1">
        <f>(Table1345[[#This Row],[2050_TOTAL_REPL_COST_USD]]/Table1345[[#This Row],[2020_TOTAL_REPL_COST_USD]])-1</f>
        <v>0.48693278954935537</v>
      </c>
      <c r="AL215"/>
      <c r="AM215"/>
    </row>
    <row r="216" spans="1:39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138287.57946331499</v>
      </c>
      <c r="G216" s="2">
        <v>149983.905421951</v>
      </c>
      <c r="H216" s="2">
        <v>160374.97795112099</v>
      </c>
      <c r="I216" s="2">
        <v>169499.63463204101</v>
      </c>
      <c r="J216" s="2">
        <v>178726.20112606799</v>
      </c>
      <c r="K216" s="2">
        <v>188288.63502243999</v>
      </c>
      <c r="L216" s="2">
        <v>197650.66699974501</v>
      </c>
      <c r="M216" s="2">
        <v>155318.90516512399</v>
      </c>
      <c r="N216" s="2">
        <v>167890.17517532999</v>
      </c>
      <c r="O216" s="2">
        <v>178684.24151560399</v>
      </c>
      <c r="P216" s="2">
        <v>188045.18538385999</v>
      </c>
      <c r="Q216" s="2">
        <v>197411.33888275301</v>
      </c>
      <c r="R216" s="2">
        <v>207136.75774690401</v>
      </c>
      <c r="S216" s="2">
        <v>216509.83624261801</v>
      </c>
      <c r="T216" s="2">
        <v>912535.25</v>
      </c>
      <c r="U216" s="2">
        <v>985288.62984054605</v>
      </c>
      <c r="V216" s="2">
        <v>1047648.66970387</v>
      </c>
      <c r="W216" s="2">
        <v>1101694.0375854201</v>
      </c>
      <c r="X216" s="2">
        <v>1155739.4054669701</v>
      </c>
      <c r="Y216" s="2">
        <v>1211863.4413439599</v>
      </c>
      <c r="Z216" s="2">
        <v>1265908.8092255101</v>
      </c>
      <c r="AA216" s="2">
        <v>14393547750.7103</v>
      </c>
      <c r="AB216" s="2">
        <v>15774471997.9079</v>
      </c>
      <c r="AC216" s="2">
        <v>17001291775.389</v>
      </c>
      <c r="AD216" s="2">
        <v>18078592433.954498</v>
      </c>
      <c r="AE216" s="2">
        <v>19167925053.021599</v>
      </c>
      <c r="AF216" s="2">
        <v>20296911785.8148</v>
      </c>
      <c r="AG216" s="2">
        <v>21402238108.475399</v>
      </c>
      <c r="AH216" s="1">
        <f>(Table1345[[#This Row],[2050_BUILDINGS]]/Table1345[[#This Row],[2020_BUILDINGS]])-1</f>
        <v>0.42927273560513712</v>
      </c>
      <c r="AI216" s="1">
        <f>(Table1345[[#This Row],[2050_DWELLINGS]]/Table1345[[#This Row],[2020_DWELLINGS]])-1</f>
        <v>0.39396962663650115</v>
      </c>
      <c r="AJ216" s="1">
        <f>(Table1345[[#This Row],[2050_OCCUPANTS]]/Table1345[[#This Row],[2020_OCCUPANTS]])-1</f>
        <v>0.38724373576309534</v>
      </c>
      <c r="AK216" s="1">
        <f>(Table1345[[#This Row],[2050_TOTAL_REPL_COST_USD]]/Table1345[[#This Row],[2020_TOTAL_REPL_COST_USD]])-1</f>
        <v>0.48693278954934716</v>
      </c>
      <c r="AL216"/>
      <c r="AM216"/>
    </row>
    <row r="217" spans="1:39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149834.37361631001</v>
      </c>
      <c r="G217" s="2">
        <v>162507.32429218301</v>
      </c>
      <c r="H217" s="2">
        <v>173766.034941775</v>
      </c>
      <c r="I217" s="2">
        <v>183652.58602290199</v>
      </c>
      <c r="J217" s="2">
        <v>193649.55622533799</v>
      </c>
      <c r="K217" s="2">
        <v>204010.438226967</v>
      </c>
      <c r="L217" s="2">
        <v>214154.18506626601</v>
      </c>
      <c r="M217" s="2">
        <v>168287.78807543599</v>
      </c>
      <c r="N217" s="2">
        <v>181908.73924726999</v>
      </c>
      <c r="O217" s="2">
        <v>193604.09305376801</v>
      </c>
      <c r="P217" s="2">
        <v>203746.66092863501</v>
      </c>
      <c r="Q217" s="2">
        <v>213894.87343005501</v>
      </c>
      <c r="R217" s="2">
        <v>224432.34938647601</v>
      </c>
      <c r="S217" s="2">
        <v>234588.06511099901</v>
      </c>
      <c r="T217" s="2">
        <v>988730.49999999895</v>
      </c>
      <c r="U217" s="2">
        <v>1067558.6719817701</v>
      </c>
      <c r="V217" s="2">
        <v>1135125.6765375801</v>
      </c>
      <c r="W217" s="2">
        <v>1193683.74715261</v>
      </c>
      <c r="X217" s="2">
        <v>1252241.8177676499</v>
      </c>
      <c r="Y217" s="2">
        <v>1313052.12186788</v>
      </c>
      <c r="Z217" s="2">
        <v>1371610.1924829099</v>
      </c>
      <c r="AA217" s="2">
        <v>15595386221.3363</v>
      </c>
      <c r="AB217" s="2">
        <v>17091615458.9398</v>
      </c>
      <c r="AC217" s="2">
        <v>18420872747.355499</v>
      </c>
      <c r="AD217" s="2">
        <v>19588126306.923599</v>
      </c>
      <c r="AE217" s="2">
        <v>20768416476.663898</v>
      </c>
      <c r="AF217" s="2">
        <v>21991671815.904701</v>
      </c>
      <c r="AG217" s="2">
        <v>23189291138.191101</v>
      </c>
      <c r="AH217" s="1">
        <f>(Table1345[[#This Row],[2050_BUILDINGS]]/Table1345[[#This Row],[2020_BUILDINGS]])-1</f>
        <v>0.42927273560514001</v>
      </c>
      <c r="AI217" s="1">
        <f>(Table1345[[#This Row],[2050_DWELLINGS]]/Table1345[[#This Row],[2020_DWELLINGS]])-1</f>
        <v>0.39396962663650625</v>
      </c>
      <c r="AJ217" s="1">
        <f>(Table1345[[#This Row],[2050_OCCUPANTS]]/Table1345[[#This Row],[2020_OCCUPANTS]])-1</f>
        <v>0.38724373576309357</v>
      </c>
      <c r="AK217" s="1">
        <f>(Table1345[[#This Row],[2050_TOTAL_REPL_COST_USD]]/Table1345[[#This Row],[2020_TOTAL_REPL_COST_USD]])-1</f>
        <v>0.48693278954935137</v>
      </c>
      <c r="AL217"/>
      <c r="AM217"/>
    </row>
    <row r="218" spans="1:39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36239.218738630101</v>
      </c>
      <c r="G218" s="2">
        <v>39304.322029166498</v>
      </c>
      <c r="H218" s="2">
        <v>42027.374611148203</v>
      </c>
      <c r="I218" s="2">
        <v>44418.554141935099</v>
      </c>
      <c r="J218" s="2">
        <v>46836.439845634603</v>
      </c>
      <c r="K218" s="2">
        <v>49342.341930183502</v>
      </c>
      <c r="L218" s="2">
        <v>51795.727302754698</v>
      </c>
      <c r="M218" s="2">
        <v>40702.395691412297</v>
      </c>
      <c r="N218" s="2">
        <v>43996.784135337002</v>
      </c>
      <c r="O218" s="2">
        <v>46825.4440388695</v>
      </c>
      <c r="P218" s="2">
        <v>49278.544264922501</v>
      </c>
      <c r="Q218" s="2">
        <v>51733.0097107943</v>
      </c>
      <c r="R218" s="2">
        <v>54281.623135879803</v>
      </c>
      <c r="S218" s="2">
        <v>56737.903325169202</v>
      </c>
      <c r="T218" s="2">
        <v>239136.1875</v>
      </c>
      <c r="U218" s="2">
        <v>258201.71497721999</v>
      </c>
      <c r="V218" s="2">
        <v>274543.59567198099</v>
      </c>
      <c r="W218" s="2">
        <v>288706.558940774</v>
      </c>
      <c r="X218" s="2">
        <v>302869.52220956702</v>
      </c>
      <c r="Y218" s="2">
        <v>317577.21483485098</v>
      </c>
      <c r="Z218" s="2">
        <v>331740.17810364399</v>
      </c>
      <c r="AA218" s="2">
        <v>3771928956.94063</v>
      </c>
      <c r="AB218" s="2">
        <v>4133809727.7943001</v>
      </c>
      <c r="AC218" s="2">
        <v>4455306354.1837301</v>
      </c>
      <c r="AD218" s="2">
        <v>4737620459.0696497</v>
      </c>
      <c r="AE218" s="2">
        <v>5023087622.6045303</v>
      </c>
      <c r="AF218" s="2">
        <v>5318946421.5038099</v>
      </c>
      <c r="AG218" s="2">
        <v>5608604845.9257202</v>
      </c>
      <c r="AH218" s="1">
        <f>(Table1345[[#This Row],[2050_BUILDINGS]]/Table1345[[#This Row],[2020_BUILDINGS]])-1</f>
        <v>0.42927273560513446</v>
      </c>
      <c r="AI218" s="1">
        <f>(Table1345[[#This Row],[2050_DWELLINGS]]/Table1345[[#This Row],[2020_DWELLINGS]])-1</f>
        <v>0.39396962663650292</v>
      </c>
      <c r="AJ218" s="1">
        <f>(Table1345[[#This Row],[2050_OCCUPANTS]]/Table1345[[#This Row],[2020_OCCUPANTS]])-1</f>
        <v>0.38724373576309512</v>
      </c>
      <c r="AK218" s="1">
        <f>(Table1345[[#This Row],[2050_TOTAL_REPL_COST_USD]]/Table1345[[#This Row],[2020_TOTAL_REPL_COST_USD]])-1</f>
        <v>0.48693278954935515</v>
      </c>
      <c r="AL218"/>
      <c r="AM218"/>
    </row>
    <row r="219" spans="1:39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71585.228936215601</v>
      </c>
      <c r="G219" s="2">
        <v>77639.888181181799</v>
      </c>
      <c r="H219" s="2">
        <v>83018.876726503906</v>
      </c>
      <c r="I219" s="2">
        <v>87742.299032418799</v>
      </c>
      <c r="J219" s="2">
        <v>92518.475441995499</v>
      </c>
      <c r="K219" s="2">
        <v>97468.515223701499</v>
      </c>
      <c r="L219" s="2">
        <v>102314.815990584</v>
      </c>
      <c r="M219" s="2">
        <v>80401.576392602205</v>
      </c>
      <c r="N219" s="2">
        <v>86909.154623359704</v>
      </c>
      <c r="O219" s="2">
        <v>92496.754848339799</v>
      </c>
      <c r="P219" s="2">
        <v>97342.492350354296</v>
      </c>
      <c r="Q219" s="2">
        <v>102190.92664265999</v>
      </c>
      <c r="R219" s="2">
        <v>107225.336374848</v>
      </c>
      <c r="S219" s="2">
        <v>112077.355424981</v>
      </c>
      <c r="T219" s="2">
        <v>472378.24999999901</v>
      </c>
      <c r="U219" s="2">
        <v>510039.38610478299</v>
      </c>
      <c r="V219" s="2">
        <v>542320.35990888299</v>
      </c>
      <c r="W219" s="2">
        <v>570297.20387243701</v>
      </c>
      <c r="X219" s="2">
        <v>598274.04783598997</v>
      </c>
      <c r="Y219" s="2">
        <v>627326.92425968102</v>
      </c>
      <c r="Z219" s="2">
        <v>655303.76822323399</v>
      </c>
      <c r="AA219" s="2">
        <v>7450889045.4061604</v>
      </c>
      <c r="AB219" s="2">
        <v>8165731106.8758698</v>
      </c>
      <c r="AC219" s="2">
        <v>8800800250.2891502</v>
      </c>
      <c r="AD219" s="2">
        <v>9358470104.4860592</v>
      </c>
      <c r="AE219" s="2">
        <v>9922368360.7592392</v>
      </c>
      <c r="AF219" s="2">
        <v>10506793759.241199</v>
      </c>
      <c r="AG219" s="2">
        <v>11078971232.9084</v>
      </c>
      <c r="AH219" s="1">
        <f>(Table1345[[#This Row],[2050_BUILDINGS]]/Table1345[[#This Row],[2020_BUILDINGS]])-1</f>
        <v>0.42927273560512469</v>
      </c>
      <c r="AI219" s="1">
        <f>(Table1345[[#This Row],[2050_DWELLINGS]]/Table1345[[#This Row],[2020_DWELLINGS]])-1</f>
        <v>0.39396962663649093</v>
      </c>
      <c r="AJ219" s="1">
        <f>(Table1345[[#This Row],[2050_OCCUPANTS]]/Table1345[[#This Row],[2020_OCCUPANTS]])-1</f>
        <v>0.38724373576309956</v>
      </c>
      <c r="AK219" s="1">
        <f>(Table1345[[#This Row],[2050_TOTAL_REPL_COST_USD]]/Table1345[[#This Row],[2020_TOTAL_REPL_COST_USD]])-1</f>
        <v>0.48693278954933983</v>
      </c>
      <c r="AL219"/>
      <c r="AM219"/>
    </row>
    <row r="220" spans="1:39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329119.98454036203</v>
      </c>
      <c r="G220" s="2">
        <v>356956.86355455098</v>
      </c>
      <c r="H220" s="2">
        <v>381687.28145202802</v>
      </c>
      <c r="I220" s="2">
        <v>403403.67042503</v>
      </c>
      <c r="J220" s="2">
        <v>425362.60147046403</v>
      </c>
      <c r="K220" s="2">
        <v>448120.886114366</v>
      </c>
      <c r="L220" s="2">
        <v>470402.220646323</v>
      </c>
      <c r="M220" s="2">
        <v>369653.99108986702</v>
      </c>
      <c r="N220" s="2">
        <v>399573.20876269898</v>
      </c>
      <c r="O220" s="2">
        <v>425262.73894918099</v>
      </c>
      <c r="P220" s="2">
        <v>447541.483816655</v>
      </c>
      <c r="Q220" s="2">
        <v>469832.62743722898</v>
      </c>
      <c r="R220" s="2">
        <v>492978.811054299</v>
      </c>
      <c r="S220" s="2">
        <v>515286.435944236</v>
      </c>
      <c r="T220" s="2">
        <v>2171804.5</v>
      </c>
      <c r="U220" s="2">
        <v>2344955.2004555799</v>
      </c>
      <c r="V220" s="2">
        <v>2493370.0865603602</v>
      </c>
      <c r="W220" s="2">
        <v>2621996.3211845099</v>
      </c>
      <c r="X220" s="2">
        <v>2750622.5558086499</v>
      </c>
      <c r="Y220" s="2">
        <v>2884195.9533029599</v>
      </c>
      <c r="Z220" s="2">
        <v>3012822.1879270999</v>
      </c>
      <c r="AA220" s="2">
        <v>34256179995.192001</v>
      </c>
      <c r="AB220" s="2">
        <v>37542735220.563103</v>
      </c>
      <c r="AC220" s="2">
        <v>40462526772.092201</v>
      </c>
      <c r="AD220" s="2">
        <v>43026467636.980003</v>
      </c>
      <c r="AE220" s="2">
        <v>45619044180.282501</v>
      </c>
      <c r="AF220" s="2">
        <v>48305996236.896896</v>
      </c>
      <c r="AG220" s="2">
        <v>50936637279.555496</v>
      </c>
      <c r="AH220" s="1">
        <f>(Table1345[[#This Row],[2050_BUILDINGS]]/Table1345[[#This Row],[2020_BUILDINGS]])-1</f>
        <v>0.42927273560513513</v>
      </c>
      <c r="AI220" s="1">
        <f>(Table1345[[#This Row],[2050_DWELLINGS]]/Table1345[[#This Row],[2020_DWELLINGS]])-1</f>
        <v>0.39396962663650537</v>
      </c>
      <c r="AJ220" s="1">
        <f>(Table1345[[#This Row],[2050_OCCUPANTS]]/Table1345[[#This Row],[2020_OCCUPANTS]])-1</f>
        <v>0.38724373576309468</v>
      </c>
      <c r="AK220" s="1">
        <f>(Table1345[[#This Row],[2050_TOTAL_REPL_COST_USD]]/Table1345[[#This Row],[2020_TOTAL_REPL_COST_USD]])-1</f>
        <v>0.48693278954935049</v>
      </c>
      <c r="AL220"/>
      <c r="AM220"/>
    </row>
    <row r="221" spans="1:39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118654.399968055</v>
      </c>
      <c r="G221" s="2">
        <v>128690.15693074701</v>
      </c>
      <c r="H221" s="2">
        <v>137605.971935668</v>
      </c>
      <c r="I221" s="2">
        <v>145435.16865449701</v>
      </c>
      <c r="J221" s="2">
        <v>153351.80668781101</v>
      </c>
      <c r="K221" s="2">
        <v>161556.62783380001</v>
      </c>
      <c r="L221" s="2">
        <v>169589.498833928</v>
      </c>
      <c r="M221" s="2">
        <v>133267.72778571901</v>
      </c>
      <c r="N221" s="2">
        <v>144054.20988112001</v>
      </c>
      <c r="O221" s="2">
        <v>153315.80423247899</v>
      </c>
      <c r="P221" s="2">
        <v>161347.74160627101</v>
      </c>
      <c r="Q221" s="2">
        <v>169384.148980909</v>
      </c>
      <c r="R221" s="2">
        <v>177728.815539123</v>
      </c>
      <c r="S221" s="2">
        <v>185771.164744154</v>
      </c>
      <c r="T221" s="2">
        <v>782979.375</v>
      </c>
      <c r="U221" s="2">
        <v>845403.698747152</v>
      </c>
      <c r="V221" s="2">
        <v>898910.261958997</v>
      </c>
      <c r="W221" s="2">
        <v>945282.61674259603</v>
      </c>
      <c r="X221" s="2">
        <v>991654.97152619599</v>
      </c>
      <c r="Y221" s="2">
        <v>1039810.87841685</v>
      </c>
      <c r="Z221" s="2">
        <v>1086183.23320045</v>
      </c>
      <c r="AA221" s="2">
        <v>12350044583.903799</v>
      </c>
      <c r="AB221" s="2">
        <v>13534914104.2792</v>
      </c>
      <c r="AC221" s="2">
        <v>14587557914.5975</v>
      </c>
      <c r="AD221" s="2">
        <v>15511910367.098101</v>
      </c>
      <c r="AE221" s="2">
        <v>16446586559.8745</v>
      </c>
      <c r="AF221" s="2">
        <v>17415287030.816002</v>
      </c>
      <c r="AG221" s="2">
        <v>18363686244.2029</v>
      </c>
      <c r="AH221" s="1">
        <f>(Table1345[[#This Row],[2050_BUILDINGS]]/Table1345[[#This Row],[2020_BUILDINGS]])-1</f>
        <v>0.42927273560513646</v>
      </c>
      <c r="AI221" s="1">
        <f>(Table1345[[#This Row],[2050_DWELLINGS]]/Table1345[[#This Row],[2020_DWELLINGS]])-1</f>
        <v>0.39396962663650426</v>
      </c>
      <c r="AJ221" s="1">
        <f>(Table1345[[#This Row],[2050_OCCUPANTS]]/Table1345[[#This Row],[2020_OCCUPANTS]])-1</f>
        <v>0.38724373576309068</v>
      </c>
      <c r="AK221" s="1">
        <f>(Table1345[[#This Row],[2050_TOTAL_REPL_COST_USD]]/Table1345[[#This Row],[2020_TOTAL_REPL_COST_USD]])-1</f>
        <v>0.48693278954934849</v>
      </c>
      <c r="AL221"/>
      <c r="AM221"/>
    </row>
    <row r="222" spans="1:39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50643.160705126596</v>
      </c>
      <c r="G222" s="2">
        <v>54926.545499925698</v>
      </c>
      <c r="H222" s="2">
        <v>58731.925260246098</v>
      </c>
      <c r="I222" s="2">
        <v>62073.522939982096</v>
      </c>
      <c r="J222" s="2">
        <v>65452.441650736699</v>
      </c>
      <c r="K222" s="2">
        <v>68954.360466768907</v>
      </c>
      <c r="L222" s="2">
        <v>72382.888840706699</v>
      </c>
      <c r="M222" s="2">
        <v>56880.309174175301</v>
      </c>
      <c r="N222" s="2">
        <v>61484.112710727299</v>
      </c>
      <c r="O222" s="2">
        <v>65437.075358954702</v>
      </c>
      <c r="P222" s="2">
        <v>68865.205249662205</v>
      </c>
      <c r="Q222" s="2">
        <v>72295.242991837993</v>
      </c>
      <c r="R222" s="2">
        <v>75856.849553854205</v>
      </c>
      <c r="S222" s="2">
        <v>79289.423342493901</v>
      </c>
      <c r="T222" s="2">
        <v>334185.25</v>
      </c>
      <c r="U222" s="2">
        <v>360828.72095671901</v>
      </c>
      <c r="V222" s="2">
        <v>383665.98177676502</v>
      </c>
      <c r="W222" s="2">
        <v>403458.27448747098</v>
      </c>
      <c r="X222" s="2">
        <v>423250.56719817698</v>
      </c>
      <c r="Y222" s="2">
        <v>443804.10193621798</v>
      </c>
      <c r="Z222" s="2">
        <v>463596.39464692399</v>
      </c>
      <c r="AA222" s="2">
        <v>5271151282.6031199</v>
      </c>
      <c r="AB222" s="2">
        <v>5776868201.2435703</v>
      </c>
      <c r="AC222" s="2">
        <v>6226149556.7226896</v>
      </c>
      <c r="AD222" s="2">
        <v>6620674579.0797901</v>
      </c>
      <c r="AE222" s="2">
        <v>7019605901.0600405</v>
      </c>
      <c r="AF222" s="2">
        <v>7433059204.42031</v>
      </c>
      <c r="AG222" s="2">
        <v>7837847680.77771</v>
      </c>
      <c r="AH222" s="1">
        <f>(Table1345[[#This Row],[2050_BUILDINGS]]/Table1345[[#This Row],[2020_BUILDINGS]])-1</f>
        <v>0.42927273560513357</v>
      </c>
      <c r="AI222" s="1">
        <f>(Table1345[[#This Row],[2050_DWELLINGS]]/Table1345[[#This Row],[2020_DWELLINGS]])-1</f>
        <v>0.39396962663650115</v>
      </c>
      <c r="AJ222" s="1">
        <f>(Table1345[[#This Row],[2050_OCCUPANTS]]/Table1345[[#This Row],[2020_OCCUPANTS]])-1</f>
        <v>0.38724373576309534</v>
      </c>
      <c r="AK222" s="1">
        <f>(Table1345[[#This Row],[2050_TOTAL_REPL_COST_USD]]/Table1345[[#This Row],[2020_TOTAL_REPL_COST_USD]])-1</f>
        <v>0.4869327895493536</v>
      </c>
      <c r="AL222"/>
      <c r="AM222"/>
    </row>
    <row r="223" spans="1:39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126066.204775477</v>
      </c>
      <c r="G223" s="2">
        <v>136728.85017822901</v>
      </c>
      <c r="H223" s="2">
        <v>146201.595904079</v>
      </c>
      <c r="I223" s="2">
        <v>154519.84720406501</v>
      </c>
      <c r="J223" s="2">
        <v>162931.001882777</v>
      </c>
      <c r="K223" s="2">
        <v>171648.34117247001</v>
      </c>
      <c r="L223" s="2">
        <v>180182.98936680399</v>
      </c>
      <c r="M223" s="2">
        <v>141592.36122318401</v>
      </c>
      <c r="N223" s="2">
        <v>153052.62616921199</v>
      </c>
      <c r="O223" s="2">
        <v>162892.750516562</v>
      </c>
      <c r="P223" s="2">
        <v>171426.40676513599</v>
      </c>
      <c r="Q223" s="2">
        <v>179964.81223533399</v>
      </c>
      <c r="R223" s="2">
        <v>188830.732448947</v>
      </c>
      <c r="S223" s="2">
        <v>197375.45090886299</v>
      </c>
      <c r="T223" s="2">
        <v>831888.5625</v>
      </c>
      <c r="U223" s="2">
        <v>898212.25199316605</v>
      </c>
      <c r="V223" s="2">
        <v>955061.12870159396</v>
      </c>
      <c r="W223" s="2">
        <v>1004330.1551822301</v>
      </c>
      <c r="X223" s="2">
        <v>1053599.1816628601</v>
      </c>
      <c r="Y223" s="2">
        <v>1104763.17070045</v>
      </c>
      <c r="Z223" s="2">
        <v>1154032.19718109</v>
      </c>
      <c r="AA223" s="2">
        <v>13121496125.8904</v>
      </c>
      <c r="AB223" s="2">
        <v>14380379097.1758</v>
      </c>
      <c r="AC223" s="2">
        <v>15498776815.110901</v>
      </c>
      <c r="AD223" s="2">
        <v>16480869393.161301</v>
      </c>
      <c r="AE223" s="2">
        <v>17473930588.945301</v>
      </c>
      <c r="AF223" s="2">
        <v>18503141405.979401</v>
      </c>
      <c r="AG223" s="2">
        <v>19510782837.5313</v>
      </c>
      <c r="AH223" s="1">
        <f>(Table1345[[#This Row],[2050_BUILDINGS]]/Table1345[[#This Row],[2020_BUILDINGS]])-1</f>
        <v>0.42927273560514156</v>
      </c>
      <c r="AI223" s="1">
        <f>(Table1345[[#This Row],[2050_DWELLINGS]]/Table1345[[#This Row],[2020_DWELLINGS]])-1</f>
        <v>0.39396962663650514</v>
      </c>
      <c r="AJ223" s="1">
        <f>(Table1345[[#This Row],[2050_OCCUPANTS]]/Table1345[[#This Row],[2020_OCCUPANTS]])-1</f>
        <v>0.38724373576309379</v>
      </c>
      <c r="AK223" s="1">
        <f>(Table1345[[#This Row],[2050_TOTAL_REPL_COST_USD]]/Table1345[[#This Row],[2020_TOTAL_REPL_COST_USD]])-1</f>
        <v>0.48693278954935759</v>
      </c>
      <c r="AL223"/>
      <c r="AM223"/>
    </row>
    <row r="224" spans="1:39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84187.646959734397</v>
      </c>
      <c r="G224" s="2">
        <v>91308.215302553901</v>
      </c>
      <c r="H224" s="2">
        <v>97634.162643694901</v>
      </c>
      <c r="I224" s="2">
        <v>103189.13278825401</v>
      </c>
      <c r="J224" s="2">
        <v>108806.144277385</v>
      </c>
      <c r="K224" s="2">
        <v>114627.62739299099</v>
      </c>
      <c r="L224" s="2">
        <v>120327.108474298</v>
      </c>
      <c r="M224" s="2">
        <v>94556.092491898205</v>
      </c>
      <c r="N224" s="2">
        <v>102209.31518595399</v>
      </c>
      <c r="O224" s="2">
        <v>108780.59982222901</v>
      </c>
      <c r="P224" s="2">
        <v>114479.41847715899</v>
      </c>
      <c r="Q224" s="2">
        <v>120181.408686226</v>
      </c>
      <c r="R224" s="2">
        <v>126102.11489171701</v>
      </c>
      <c r="S224" s="2">
        <v>131808.32094713699</v>
      </c>
      <c r="T224" s="2">
        <v>555539.375</v>
      </c>
      <c r="U224" s="2">
        <v>599830.66913439601</v>
      </c>
      <c r="V224" s="2">
        <v>637794.635535307</v>
      </c>
      <c r="W224" s="2">
        <v>670696.73974942998</v>
      </c>
      <c r="X224" s="2">
        <v>703598.84396355401</v>
      </c>
      <c r="Y224" s="2">
        <v>737766.41372437298</v>
      </c>
      <c r="Z224" s="2">
        <v>770668.51793849596</v>
      </c>
      <c r="AA224" s="2">
        <v>8762601249.0610695</v>
      </c>
      <c r="AB224" s="2">
        <v>9603289642.4250698</v>
      </c>
      <c r="AC224" s="2">
        <v>10350161275.514799</v>
      </c>
      <c r="AD224" s="2">
        <v>11006007649.1717</v>
      </c>
      <c r="AE224" s="2">
        <v>11669178921.0361</v>
      </c>
      <c r="AF224" s="2">
        <v>12356491092.1761</v>
      </c>
      <c r="AG224" s="2">
        <v>13029399118.975</v>
      </c>
      <c r="AH224" s="1">
        <f>(Table1345[[#This Row],[2050_BUILDINGS]]/Table1345[[#This Row],[2020_BUILDINGS]])-1</f>
        <v>0.42927273560512424</v>
      </c>
      <c r="AI224" s="1">
        <f>(Table1345[[#This Row],[2050_DWELLINGS]]/Table1345[[#This Row],[2020_DWELLINGS]])-1</f>
        <v>0.39396962663649249</v>
      </c>
      <c r="AJ224" s="1">
        <f>(Table1345[[#This Row],[2050_OCCUPANTS]]/Table1345[[#This Row],[2020_OCCUPANTS]])-1</f>
        <v>0.3872437357630969</v>
      </c>
      <c r="AK224" s="1">
        <f>(Table1345[[#This Row],[2050_TOTAL_REPL_COST_USD]]/Table1345[[#This Row],[2020_TOTAL_REPL_COST_USD]])-1</f>
        <v>0.48693278954935071</v>
      </c>
      <c r="AL224"/>
      <c r="AM224"/>
    </row>
    <row r="225" spans="1:39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174655.27755489401</v>
      </c>
      <c r="G225" s="2">
        <v>189427.573552888</v>
      </c>
      <c r="H225" s="2">
        <v>202551.35273622899</v>
      </c>
      <c r="I225" s="2">
        <v>214075.666426468</v>
      </c>
      <c r="J225" s="2">
        <v>225728.69078445499</v>
      </c>
      <c r="K225" s="2">
        <v>237805.910971206</v>
      </c>
      <c r="L225" s="2">
        <v>249630.02633875801</v>
      </c>
      <c r="M225" s="2">
        <v>196165.603566251</v>
      </c>
      <c r="N225" s="2">
        <v>212042.94165670901</v>
      </c>
      <c r="O225" s="2">
        <v>225675.69638365501</v>
      </c>
      <c r="P225" s="2">
        <v>237498.437484708</v>
      </c>
      <c r="Q225" s="2">
        <v>249327.758276348</v>
      </c>
      <c r="R225" s="2">
        <v>261610.82619646101</v>
      </c>
      <c r="S225" s="2">
        <v>273448.89316217101</v>
      </c>
      <c r="T225" s="2">
        <v>1152519.25</v>
      </c>
      <c r="U225" s="2">
        <v>1244405.75056947</v>
      </c>
      <c r="V225" s="2">
        <v>1323165.60820045</v>
      </c>
      <c r="W225" s="2">
        <v>1391424.15148063</v>
      </c>
      <c r="X225" s="2">
        <v>1459682.6947608099</v>
      </c>
      <c r="Y225" s="2">
        <v>1530566.5666286999</v>
      </c>
      <c r="Z225" s="2">
        <v>1598825.10990888</v>
      </c>
      <c r="AA225" s="2">
        <v>18178849374.2985</v>
      </c>
      <c r="AB225" s="2">
        <v>19922937372.747799</v>
      </c>
      <c r="AC225" s="2">
        <v>21472393582.6068</v>
      </c>
      <c r="AD225" s="2">
        <v>22833009237.7658</v>
      </c>
      <c r="AE225" s="2">
        <v>24208821090.6534</v>
      </c>
      <c r="AF225" s="2">
        <v>25634715534.2257</v>
      </c>
      <c r="AG225" s="2">
        <v>27030727210.923199</v>
      </c>
      <c r="AH225" s="1">
        <f>(Table1345[[#This Row],[2050_BUILDINGS]]/Table1345[[#This Row],[2020_BUILDINGS]])-1</f>
        <v>0.42927273560513801</v>
      </c>
      <c r="AI225" s="1">
        <f>(Table1345[[#This Row],[2050_DWELLINGS]]/Table1345[[#This Row],[2020_DWELLINGS]])-1</f>
        <v>0.39396962663650226</v>
      </c>
      <c r="AJ225" s="1">
        <f>(Table1345[[#This Row],[2050_OCCUPANTS]]/Table1345[[#This Row],[2020_OCCUPANTS]])-1</f>
        <v>0.38724373576309468</v>
      </c>
      <c r="AK225" s="1">
        <f>(Table1345[[#This Row],[2050_TOTAL_REPL_COST_USD]]/Table1345[[#This Row],[2020_TOTAL_REPL_COST_USD]])-1</f>
        <v>0.48693278954935404</v>
      </c>
      <c r="AL225"/>
      <c r="AM225"/>
    </row>
    <row r="226" spans="1:39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82525.0398372294</v>
      </c>
      <c r="G226" s="2">
        <v>89504.985320631997</v>
      </c>
      <c r="H226" s="2">
        <v>95706.002633606302</v>
      </c>
      <c r="I226" s="2">
        <v>101151.268643875</v>
      </c>
      <c r="J226" s="2">
        <v>106657.350755048</v>
      </c>
      <c r="K226" s="2">
        <v>112363.866418288</v>
      </c>
      <c r="L226" s="2">
        <v>117950.789444079</v>
      </c>
      <c r="M226" s="2">
        <v>92688.720751143104</v>
      </c>
      <c r="N226" s="2">
        <v>100190.801288116</v>
      </c>
      <c r="O226" s="2">
        <v>106632.310772871</v>
      </c>
      <c r="P226" s="2">
        <v>112218.584454426</v>
      </c>
      <c r="Q226" s="2">
        <v>117807.967055651</v>
      </c>
      <c r="R226" s="2">
        <v>123611.74626932001</v>
      </c>
      <c r="S226" s="2">
        <v>129205.261458886</v>
      </c>
      <c r="T226" s="2">
        <v>544568.125</v>
      </c>
      <c r="U226" s="2">
        <v>587984.71810933901</v>
      </c>
      <c r="V226" s="2">
        <v>625198.94077448698</v>
      </c>
      <c r="W226" s="2">
        <v>657451.26708428201</v>
      </c>
      <c r="X226" s="2">
        <v>689703.59339407703</v>
      </c>
      <c r="Y226" s="2">
        <v>723196.39379271003</v>
      </c>
      <c r="Z226" s="2">
        <v>755448.72010250494</v>
      </c>
      <c r="AA226" s="2">
        <v>8589550168.8315897</v>
      </c>
      <c r="AB226" s="2">
        <v>9413635954.0803699</v>
      </c>
      <c r="AC226" s="2">
        <v>10145757749.8529</v>
      </c>
      <c r="AD226" s="2">
        <v>10788651928.128599</v>
      </c>
      <c r="AE226" s="2">
        <v>11438726346.4776</v>
      </c>
      <c r="AF226" s="2">
        <v>12112464909.702499</v>
      </c>
      <c r="AG226" s="2">
        <v>12772083793.514799</v>
      </c>
      <c r="AH226" s="1">
        <f>(Table1345[[#This Row],[2050_BUILDINGS]]/Table1345[[#This Row],[2020_BUILDINGS]])-1</f>
        <v>0.42927273560512758</v>
      </c>
      <c r="AI226" s="1">
        <f>(Table1345[[#This Row],[2050_DWELLINGS]]/Table1345[[#This Row],[2020_DWELLINGS]])-1</f>
        <v>0.39396962663650248</v>
      </c>
      <c r="AJ226" s="1">
        <f>(Table1345[[#This Row],[2050_OCCUPANTS]]/Table1345[[#This Row],[2020_OCCUPANTS]])-1</f>
        <v>0.38724373576309667</v>
      </c>
      <c r="AK226" s="1">
        <f>(Table1345[[#This Row],[2050_TOTAL_REPL_COST_USD]]/Table1345[[#This Row],[2020_TOTAL_REPL_COST_USD]])-1</f>
        <v>0.48693278954934449</v>
      </c>
      <c r="AL226"/>
      <c r="AM226"/>
    </row>
    <row r="227" spans="1:39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65781.589723782206</v>
      </c>
      <c r="G227" s="2">
        <v>71345.378738476196</v>
      </c>
      <c r="H227" s="2">
        <v>76288.275798043906</v>
      </c>
      <c r="I227" s="2">
        <v>80628.755431023994</v>
      </c>
      <c r="J227" s="2">
        <v>85017.7122268893</v>
      </c>
      <c r="K227" s="2">
        <v>89566.436745556799</v>
      </c>
      <c r="L227" s="2">
        <v>94019.832696964906</v>
      </c>
      <c r="M227" s="2">
        <v>73883.168217790895</v>
      </c>
      <c r="N227" s="2">
        <v>79863.156654407299</v>
      </c>
      <c r="O227" s="2">
        <v>84997.752589941098</v>
      </c>
      <c r="P227" s="2">
        <v>89450.630942131495</v>
      </c>
      <c r="Q227" s="2">
        <v>93905.987447359599</v>
      </c>
      <c r="R227" s="2">
        <v>98532.241779790493</v>
      </c>
      <c r="S227" s="2">
        <v>102990.892415275</v>
      </c>
      <c r="T227" s="2">
        <v>434081.0625</v>
      </c>
      <c r="U227" s="2">
        <v>468688.89208428201</v>
      </c>
      <c r="V227" s="2">
        <v>498352.74601366703</v>
      </c>
      <c r="W227" s="2">
        <v>524061.41941913398</v>
      </c>
      <c r="X227" s="2">
        <v>549770.09282460099</v>
      </c>
      <c r="Y227" s="2">
        <v>576467.56136104697</v>
      </c>
      <c r="Z227" s="2">
        <v>602176.23476651404</v>
      </c>
      <c r="AA227" s="2">
        <v>6846822082.5144196</v>
      </c>
      <c r="AB227" s="2">
        <v>7503709654.20609</v>
      </c>
      <c r="AC227" s="2">
        <v>8087291748.7115002</v>
      </c>
      <c r="AD227" s="2">
        <v>8599749557.3299294</v>
      </c>
      <c r="AE227" s="2">
        <v>9117930811.9176903</v>
      </c>
      <c r="AF227" s="2">
        <v>9654975008.8616199</v>
      </c>
      <c r="AG227" s="2">
        <v>10180764258.7012</v>
      </c>
      <c r="AH227" s="1">
        <f>(Table1345[[#This Row],[2050_BUILDINGS]]/Table1345[[#This Row],[2020_BUILDINGS]])-1</f>
        <v>0.42927273560513624</v>
      </c>
      <c r="AI227" s="1">
        <f>(Table1345[[#This Row],[2050_DWELLINGS]]/Table1345[[#This Row],[2020_DWELLINGS]])-1</f>
        <v>0.39396962663649049</v>
      </c>
      <c r="AJ227" s="1">
        <f>(Table1345[[#This Row],[2050_OCCUPANTS]]/Table1345[[#This Row],[2020_OCCUPANTS]])-1</f>
        <v>0.38724373576309623</v>
      </c>
      <c r="AK227" s="1">
        <f>(Table1345[[#This Row],[2050_TOTAL_REPL_COST_USD]]/Table1345[[#This Row],[2020_TOTAL_REPL_COST_USD]])-1</f>
        <v>0.48693278954934183</v>
      </c>
      <c r="AL227"/>
      <c r="AM227"/>
    </row>
    <row r="228" spans="1:39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50680.544266209698</v>
      </c>
      <c r="G228" s="2">
        <v>54967.090952464401</v>
      </c>
      <c r="H228" s="2">
        <v>58775.279752440598</v>
      </c>
      <c r="I228" s="2">
        <v>62119.344119074398</v>
      </c>
      <c r="J228" s="2">
        <v>65500.757066212696</v>
      </c>
      <c r="K228" s="2">
        <v>69005.260914343002</v>
      </c>
      <c r="L228" s="2">
        <v>72436.320145322694</v>
      </c>
      <c r="M228" s="2">
        <v>56922.296847986101</v>
      </c>
      <c r="N228" s="2">
        <v>61529.498801389098</v>
      </c>
      <c r="O228" s="2">
        <v>65485.379431404297</v>
      </c>
      <c r="P228" s="2">
        <v>68916.039885003003</v>
      </c>
      <c r="Q228" s="2">
        <v>72348.609598399897</v>
      </c>
      <c r="R228" s="2">
        <v>75912.845252570201</v>
      </c>
      <c r="S228" s="2">
        <v>79347.952884479397</v>
      </c>
      <c r="T228" s="2">
        <v>334431.9375</v>
      </c>
      <c r="U228" s="2">
        <v>361095.076025057</v>
      </c>
      <c r="V228" s="2">
        <v>383949.19476082001</v>
      </c>
      <c r="W228" s="2">
        <v>403756.09766514797</v>
      </c>
      <c r="X228" s="2">
        <v>423563.000569475</v>
      </c>
      <c r="Y228" s="2">
        <v>444131.70743166201</v>
      </c>
      <c r="Z228" s="2">
        <v>463938.61033598997</v>
      </c>
      <c r="AA228" s="2">
        <v>5275042319.4816999</v>
      </c>
      <c r="AB228" s="2">
        <v>5781132546.1672201</v>
      </c>
      <c r="AC228" s="2">
        <v>6230745550.3183804</v>
      </c>
      <c r="AD228" s="2">
        <v>6625561801.5416603</v>
      </c>
      <c r="AE228" s="2">
        <v>7024787605.0123196</v>
      </c>
      <c r="AF228" s="2">
        <v>7438546109.6397696</v>
      </c>
      <c r="AG228" s="2">
        <v>7843633391.0978098</v>
      </c>
      <c r="AH228" s="1">
        <f>(Table1345[[#This Row],[2050_BUILDINGS]]/Table1345[[#This Row],[2020_BUILDINGS]])-1</f>
        <v>0.42927273560513535</v>
      </c>
      <c r="AI228" s="1">
        <f>(Table1345[[#This Row],[2050_DWELLINGS]]/Table1345[[#This Row],[2020_DWELLINGS]])-1</f>
        <v>0.39396962663650337</v>
      </c>
      <c r="AJ228" s="1">
        <f>(Table1345[[#This Row],[2050_OCCUPANTS]]/Table1345[[#This Row],[2020_OCCUPANTS]])-1</f>
        <v>0.38724373576309512</v>
      </c>
      <c r="AK228" s="1">
        <f>(Table1345[[#This Row],[2050_TOTAL_REPL_COST_USD]]/Table1345[[#This Row],[2020_TOTAL_REPL_COST_USD]])-1</f>
        <v>0.48693278954935226</v>
      </c>
      <c r="AL228"/>
      <c r="AM228"/>
    </row>
    <row r="229" spans="1:39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151861.61963370701</v>
      </c>
      <c r="G229" s="2">
        <v>164706.03422781301</v>
      </c>
      <c r="H229" s="2">
        <v>176117.07425132999</v>
      </c>
      <c r="I229" s="2">
        <v>186137.389507001</v>
      </c>
      <c r="J229" s="2">
        <v>196269.61784506901</v>
      </c>
      <c r="K229" s="2">
        <v>206770.68167725901</v>
      </c>
      <c r="L229" s="2">
        <v>217051.67252729501</v>
      </c>
      <c r="M229" s="2">
        <v>170564.707182304</v>
      </c>
      <c r="N229" s="2">
        <v>184369.94863646501</v>
      </c>
      <c r="O229" s="2">
        <v>196223.53956075001</v>
      </c>
      <c r="P229" s="2">
        <v>206503.33549506799</v>
      </c>
      <c r="Q229" s="2">
        <v>216788.852427245</v>
      </c>
      <c r="R229" s="2">
        <v>227468.89951504601</v>
      </c>
      <c r="S229" s="2">
        <v>237762.02118828101</v>
      </c>
      <c r="T229" s="2">
        <v>1002107.9375</v>
      </c>
      <c r="U229" s="2">
        <v>1082002.64777904</v>
      </c>
      <c r="V229" s="2">
        <v>1150483.8280182199</v>
      </c>
      <c r="W229" s="2">
        <v>1209834.1842255101</v>
      </c>
      <c r="X229" s="2">
        <v>1269184.5404328001</v>
      </c>
      <c r="Y229" s="2">
        <v>1330817.6026480601</v>
      </c>
      <c r="Z229" s="2">
        <v>1390167.95885535</v>
      </c>
      <c r="AA229" s="2">
        <v>15806390437.818199</v>
      </c>
      <c r="AB229" s="2">
        <v>17322863526.614399</v>
      </c>
      <c r="AC229" s="2">
        <v>18670105550.301498</v>
      </c>
      <c r="AD229" s="2">
        <v>19853151948.8078</v>
      </c>
      <c r="AE229" s="2">
        <v>21049411341.685799</v>
      </c>
      <c r="AF229" s="2">
        <v>22289217219.0634</v>
      </c>
      <c r="AG229" s="2">
        <v>23503040226.411201</v>
      </c>
      <c r="AH229" s="1">
        <f>(Table1345[[#This Row],[2050_BUILDINGS]]/Table1345[[#This Row],[2020_BUILDINGS]])-1</f>
        <v>0.42927273560513579</v>
      </c>
      <c r="AI229" s="1">
        <f>(Table1345[[#This Row],[2050_DWELLINGS]]/Table1345[[#This Row],[2020_DWELLINGS]])-1</f>
        <v>0.39396962663650448</v>
      </c>
      <c r="AJ229" s="1">
        <f>(Table1345[[#This Row],[2050_OCCUPANTS]]/Table1345[[#This Row],[2020_OCCUPANTS]])-1</f>
        <v>0.3872437357630949</v>
      </c>
      <c r="AK229" s="1">
        <f>(Table1345[[#This Row],[2050_TOTAL_REPL_COST_USD]]/Table1345[[#This Row],[2020_TOTAL_REPL_COST_USD]])-1</f>
        <v>0.48693278954935093</v>
      </c>
      <c r="AL229"/>
      <c r="AM229"/>
    </row>
    <row r="230" spans="1:39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111718.115573031</v>
      </c>
      <c r="G230" s="2">
        <v>121167.203483153</v>
      </c>
      <c r="H230" s="2">
        <v>129561.818865437</v>
      </c>
      <c r="I230" s="2">
        <v>136933.33736044099</v>
      </c>
      <c r="J230" s="2">
        <v>144387.185536267</v>
      </c>
      <c r="K230" s="2">
        <v>152112.37025162901</v>
      </c>
      <c r="L230" s="2">
        <v>159675.65666171699</v>
      </c>
      <c r="M230" s="2">
        <v>125477.179261187</v>
      </c>
      <c r="N230" s="2">
        <v>135633.10650606701</v>
      </c>
      <c r="O230" s="2">
        <v>144353.28770806399</v>
      </c>
      <c r="P230" s="2">
        <v>151915.69506962999</v>
      </c>
      <c r="Q230" s="2">
        <v>159482.31112527999</v>
      </c>
      <c r="R230" s="2">
        <v>167339.16618686999</v>
      </c>
      <c r="S230" s="2">
        <v>174911.37672611899</v>
      </c>
      <c r="T230" s="2">
        <v>737208.06249999895</v>
      </c>
      <c r="U230" s="2">
        <v>795983.19276765303</v>
      </c>
      <c r="V230" s="2">
        <v>846361.87585421395</v>
      </c>
      <c r="W230" s="2">
        <v>890023.401195899</v>
      </c>
      <c r="X230" s="2">
        <v>933684.92653758498</v>
      </c>
      <c r="Y230" s="2">
        <v>979025.74131548905</v>
      </c>
      <c r="Z230" s="2">
        <v>1022687.26665717</v>
      </c>
      <c r="AA230" s="2">
        <v>11628087188.743999</v>
      </c>
      <c r="AB230" s="2">
        <v>12743691751.675501</v>
      </c>
      <c r="AC230" s="2">
        <v>13734800238.9296</v>
      </c>
      <c r="AD230" s="2">
        <v>14605117008.8638</v>
      </c>
      <c r="AE230" s="2">
        <v>15485154015.127899</v>
      </c>
      <c r="AF230" s="2">
        <v>16397226312.4673</v>
      </c>
      <c r="AG230" s="2">
        <v>17290184120.682301</v>
      </c>
      <c r="AH230" s="1">
        <f>(Table1345[[#This Row],[2050_BUILDINGS]]/Table1345[[#This Row],[2020_BUILDINGS]])-1</f>
        <v>0.42927273560513801</v>
      </c>
      <c r="AI230" s="1">
        <f>(Table1345[[#This Row],[2050_DWELLINGS]]/Table1345[[#This Row],[2020_DWELLINGS]])-1</f>
        <v>0.39396962663650759</v>
      </c>
      <c r="AJ230" s="1">
        <f>(Table1345[[#This Row],[2050_OCCUPANTS]]/Table1345[[#This Row],[2020_OCCUPANTS]])-1</f>
        <v>0.38724373576309268</v>
      </c>
      <c r="AK230" s="1">
        <f>(Table1345[[#This Row],[2050_TOTAL_REPL_COST_USD]]/Table1345[[#This Row],[2020_TOTAL_REPL_COST_USD]])-1</f>
        <v>0.48693278954936092</v>
      </c>
      <c r="AL230"/>
      <c r="AM230"/>
    </row>
    <row r="231" spans="1:39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102267.314226313</v>
      </c>
      <c r="G231" s="2">
        <v>112268.040798223</v>
      </c>
      <c r="H231" s="2">
        <v>121225.347179962</v>
      </c>
      <c r="I231" s="2">
        <v>130143.52247874701</v>
      </c>
      <c r="J231" s="2">
        <v>140016.54218302699</v>
      </c>
      <c r="K231" s="2">
        <v>149841.406387934</v>
      </c>
      <c r="L231" s="2">
        <v>159642.76160889599</v>
      </c>
      <c r="M231" s="2">
        <v>111514.443908938</v>
      </c>
      <c r="N231" s="2">
        <v>122490.60444763</v>
      </c>
      <c r="O231" s="2">
        <v>132442.93282997899</v>
      </c>
      <c r="P231" s="2">
        <v>142461.86808973001</v>
      </c>
      <c r="Q231" s="2">
        <v>153655.40456164899</v>
      </c>
      <c r="R231" s="2">
        <v>164930.90879936499</v>
      </c>
      <c r="S231" s="2">
        <v>176246.42879675899</v>
      </c>
      <c r="T231" s="2">
        <v>457988.6875</v>
      </c>
      <c r="U231" s="2">
        <v>502889.53921568597</v>
      </c>
      <c r="V231" s="2">
        <v>543300.30575980397</v>
      </c>
      <c r="W231" s="2">
        <v>583711.07230392098</v>
      </c>
      <c r="X231" s="2">
        <v>628611.92401960702</v>
      </c>
      <c r="Y231" s="2">
        <v>673512.77573529305</v>
      </c>
      <c r="Z231" s="2">
        <v>718413.62745098001</v>
      </c>
      <c r="AA231" s="2">
        <v>5645736644.8348103</v>
      </c>
      <c r="AB231" s="2">
        <v>6219273516.9628296</v>
      </c>
      <c r="AC231" s="2">
        <v>6769537126.1654501</v>
      </c>
      <c r="AD231" s="2">
        <v>7350566128.8815403</v>
      </c>
      <c r="AE231" s="2">
        <v>8024507889.9178896</v>
      </c>
      <c r="AF231" s="2">
        <v>8736310164.2896099</v>
      </c>
      <c r="AG231" s="2">
        <v>9466595523.9116802</v>
      </c>
      <c r="AH231" s="1">
        <f>(Table1345[[#This Row],[2050_BUILDINGS]]/Table1345[[#This Row],[2020_BUILDINGS]])-1</f>
        <v>0.56103406857457583</v>
      </c>
      <c r="AI231" s="1">
        <f>(Table1345[[#This Row],[2050_DWELLINGS]]/Table1345[[#This Row],[2020_DWELLINGS]])-1</f>
        <v>0.58048072176803145</v>
      </c>
      <c r="AJ231" s="1">
        <f>(Table1345[[#This Row],[2050_OCCUPANTS]]/Table1345[[#This Row],[2020_OCCUPANTS]])-1</f>
        <v>0.56862745098039125</v>
      </c>
      <c r="AK231" s="1">
        <f>(Table1345[[#This Row],[2050_TOTAL_REPL_COST_USD]]/Table1345[[#This Row],[2020_TOTAL_REPL_COST_USD]])-1</f>
        <v>0.67676888233398369</v>
      </c>
      <c r="AL231"/>
      <c r="AM231"/>
    </row>
    <row r="232" spans="1:39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1186834.68577606</v>
      </c>
      <c r="G232" s="2">
        <v>1302895.3183281</v>
      </c>
      <c r="H232" s="2">
        <v>1406846.82996598</v>
      </c>
      <c r="I232" s="2">
        <v>1510344.21677528</v>
      </c>
      <c r="J232" s="2">
        <v>1624922.7830262701</v>
      </c>
      <c r="K232" s="2">
        <v>1738942.4941103</v>
      </c>
      <c r="L232" s="2">
        <v>1852689.37826242</v>
      </c>
      <c r="M232" s="2">
        <v>1294149.6605970601</v>
      </c>
      <c r="N232" s="2">
        <v>1421530.41898031</v>
      </c>
      <c r="O232" s="2">
        <v>1537029.37989236</v>
      </c>
      <c r="P232" s="2">
        <v>1653301.32827367</v>
      </c>
      <c r="Q232" s="2">
        <v>1783204.7821961499</v>
      </c>
      <c r="R232" s="2">
        <v>1914059.4900779</v>
      </c>
      <c r="S232" s="2">
        <v>2045378.5896562999</v>
      </c>
      <c r="T232" s="2">
        <v>5315059.4999999898</v>
      </c>
      <c r="U232" s="2">
        <v>5836143.7647058703</v>
      </c>
      <c r="V232" s="2">
        <v>6305119.6029411796</v>
      </c>
      <c r="W232" s="2">
        <v>6774095.4411764704</v>
      </c>
      <c r="X232" s="2">
        <v>7295179.7058823397</v>
      </c>
      <c r="Y232" s="2">
        <v>7816263.9705882296</v>
      </c>
      <c r="Z232" s="2">
        <v>8337348.2352941101</v>
      </c>
      <c r="AA232" s="2">
        <v>65520016121.8554</v>
      </c>
      <c r="AB232" s="2">
        <v>72176037731.132095</v>
      </c>
      <c r="AC232" s="2">
        <v>78561968002.819702</v>
      </c>
      <c r="AD232" s="2">
        <v>85304937436.233307</v>
      </c>
      <c r="AE232" s="2">
        <v>93126179875.639496</v>
      </c>
      <c r="AF232" s="2">
        <v>101386801903.604</v>
      </c>
      <c r="AG232" s="2">
        <v>109861924203.14799</v>
      </c>
      <c r="AH232" s="1">
        <f>(Table1345[[#This Row],[2050_BUILDINGS]]/Table1345[[#This Row],[2020_BUILDINGS]])-1</f>
        <v>0.56103406857456628</v>
      </c>
      <c r="AI232" s="1">
        <f>(Table1345[[#This Row],[2050_DWELLINGS]]/Table1345[[#This Row],[2020_DWELLINGS]])-1</f>
        <v>0.58048072176803567</v>
      </c>
      <c r="AJ232" s="1">
        <f>(Table1345[[#This Row],[2050_OCCUPANTS]]/Table1345[[#This Row],[2020_OCCUPANTS]])-1</f>
        <v>0.56862745098039369</v>
      </c>
      <c r="AK232" s="1">
        <f>(Table1345[[#This Row],[2050_TOTAL_REPL_COST_USD]]/Table1345[[#This Row],[2020_TOTAL_REPL_COST_USD]])-1</f>
        <v>0.67676888233398258</v>
      </c>
      <c r="AL232"/>
      <c r="AM232"/>
    </row>
    <row r="233" spans="1:39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817241.58721465804</v>
      </c>
      <c r="G233" s="2">
        <v>897159.689286259</v>
      </c>
      <c r="H233" s="2">
        <v>968739.58106263995</v>
      </c>
      <c r="I233" s="2">
        <v>1040006.76737114</v>
      </c>
      <c r="J233" s="2">
        <v>1118904.3345437001</v>
      </c>
      <c r="K233" s="2">
        <v>1197417.0800649</v>
      </c>
      <c r="L233" s="2">
        <v>1275741.9598980299</v>
      </c>
      <c r="M233" s="2">
        <v>891137.52352803596</v>
      </c>
      <c r="N233" s="2">
        <v>978850.54237502697</v>
      </c>
      <c r="O233" s="2">
        <v>1058381.88340225</v>
      </c>
      <c r="P233" s="2">
        <v>1138445.49527887</v>
      </c>
      <c r="Q233" s="2">
        <v>1227895.6151149401</v>
      </c>
      <c r="R233" s="2">
        <v>1318000.7581861999</v>
      </c>
      <c r="S233" s="2">
        <v>1408425.67638016</v>
      </c>
      <c r="T233" s="2">
        <v>3659892.7499999902</v>
      </c>
      <c r="U233" s="2">
        <v>4018705.7647058801</v>
      </c>
      <c r="V233" s="2">
        <v>4341637.4779411703</v>
      </c>
      <c r="W233" s="2">
        <v>4664569.1911764704</v>
      </c>
      <c r="X233" s="2">
        <v>5023382.20588235</v>
      </c>
      <c r="Y233" s="2">
        <v>5382195.2205882296</v>
      </c>
      <c r="Z233" s="2">
        <v>5741008.2352941101</v>
      </c>
      <c r="AA233" s="2">
        <v>45116377715.858398</v>
      </c>
      <c r="AB233" s="2">
        <v>49699642537.566498</v>
      </c>
      <c r="AC233" s="2">
        <v>54096925372.002197</v>
      </c>
      <c r="AD233" s="2">
        <v>58740061529.334503</v>
      </c>
      <c r="AE233" s="2">
        <v>64125684869.952698</v>
      </c>
      <c r="AF233" s="2">
        <v>69813860264.910706</v>
      </c>
      <c r="AG233" s="2">
        <v>75649738237.577805</v>
      </c>
      <c r="AH233" s="1">
        <f>(Table1345[[#This Row],[2050_BUILDINGS]]/Table1345[[#This Row],[2020_BUILDINGS]])-1</f>
        <v>0.5610340685745614</v>
      </c>
      <c r="AI233" s="1">
        <f>(Table1345[[#This Row],[2050_DWELLINGS]]/Table1345[[#This Row],[2020_DWELLINGS]])-1</f>
        <v>0.58048072176802434</v>
      </c>
      <c r="AJ233" s="1">
        <f>(Table1345[[#This Row],[2050_OCCUPANTS]]/Table1345[[#This Row],[2020_OCCUPANTS]])-1</f>
        <v>0.56862745098039436</v>
      </c>
      <c r="AK233" s="1">
        <f>(Table1345[[#This Row],[2050_TOTAL_REPL_COST_USD]]/Table1345[[#This Row],[2020_TOTAL_REPL_COST_USD]])-1</f>
        <v>0.67676888233398524</v>
      </c>
      <c r="AL233"/>
      <c r="AM233"/>
    </row>
    <row r="234" spans="1:39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735767.86120630801</v>
      </c>
      <c r="G234" s="2">
        <v>807718.64290024701</v>
      </c>
      <c r="H234" s="2">
        <v>872162.48019588098</v>
      </c>
      <c r="I234" s="2">
        <v>936324.786746033</v>
      </c>
      <c r="J234" s="2">
        <v>1007356.77430161</v>
      </c>
      <c r="K234" s="2">
        <v>1078042.3044475401</v>
      </c>
      <c r="L234" s="2">
        <v>1148558.6979052899</v>
      </c>
      <c r="M234" s="2">
        <v>802296.84830599604</v>
      </c>
      <c r="N234" s="2">
        <v>881265.44374538597</v>
      </c>
      <c r="O234" s="2">
        <v>952868.02198166098</v>
      </c>
      <c r="P234" s="2">
        <v>1024949.8070896399</v>
      </c>
      <c r="Q234" s="2">
        <v>1105482.32573047</v>
      </c>
      <c r="R234" s="2">
        <v>1186604.56600607</v>
      </c>
      <c r="S234" s="2">
        <v>1268014.7018828699</v>
      </c>
      <c r="T234" s="2">
        <v>3295024.9999999902</v>
      </c>
      <c r="U234" s="2">
        <v>3618066.66666666</v>
      </c>
      <c r="V234" s="2">
        <v>3908804.16666666</v>
      </c>
      <c r="W234" s="2">
        <v>4199541.6666666605</v>
      </c>
      <c r="X234" s="2">
        <v>4522583.33333332</v>
      </c>
      <c r="Y234" s="2">
        <v>4845624.9999999898</v>
      </c>
      <c r="Z234" s="2">
        <v>5168666.6666666605</v>
      </c>
      <c r="AA234" s="2">
        <v>40618565252.546402</v>
      </c>
      <c r="AB234" s="2">
        <v>44744908072.058899</v>
      </c>
      <c r="AC234" s="2">
        <v>48703810111.343201</v>
      </c>
      <c r="AD234" s="2">
        <v>52884055479.684502</v>
      </c>
      <c r="AE234" s="2">
        <v>57732766838.212898</v>
      </c>
      <c r="AF234" s="2">
        <v>62853867758.662399</v>
      </c>
      <c r="AG234" s="2">
        <v>68107946260.522202</v>
      </c>
      <c r="AH234" s="1">
        <f>(Table1345[[#This Row],[2050_BUILDINGS]]/Table1345[[#This Row],[2020_BUILDINGS]])-1</f>
        <v>0.5610340685745665</v>
      </c>
      <c r="AI234" s="1">
        <f>(Table1345[[#This Row],[2050_DWELLINGS]]/Table1345[[#This Row],[2020_DWELLINGS]])-1</f>
        <v>0.58048072176802212</v>
      </c>
      <c r="AJ234" s="1">
        <f>(Table1345[[#This Row],[2050_OCCUPANTS]]/Table1345[[#This Row],[2020_OCCUPANTS]])-1</f>
        <v>0.56862745098039502</v>
      </c>
      <c r="AK234" s="1">
        <f>(Table1345[[#This Row],[2050_TOTAL_REPL_COST_USD]]/Table1345[[#This Row],[2020_TOTAL_REPL_COST_USD]])-1</f>
        <v>0.67676888233398325</v>
      </c>
      <c r="AL234"/>
      <c r="AM234"/>
    </row>
    <row r="235" spans="1:39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1284978.56322071</v>
      </c>
      <c r="G235" s="2">
        <v>1410636.6912233401</v>
      </c>
      <c r="H235" s="2">
        <v>1523184.34901421</v>
      </c>
      <c r="I235" s="2">
        <v>1635240.3286659601</v>
      </c>
      <c r="J235" s="2">
        <v>1759293.83266413</v>
      </c>
      <c r="K235" s="2">
        <v>1882742.26763449</v>
      </c>
      <c r="L235" s="2">
        <v>2005895.3145755201</v>
      </c>
      <c r="M235" s="2">
        <v>1401167.82176718</v>
      </c>
      <c r="N235" s="2">
        <v>1539082.17989217</v>
      </c>
      <c r="O235" s="2">
        <v>1664132.1894890801</v>
      </c>
      <c r="P235" s="2">
        <v>1790019.1078311999</v>
      </c>
      <c r="Q235" s="2">
        <v>1930664.77279133</v>
      </c>
      <c r="R235" s="2">
        <v>2072340.3545212301</v>
      </c>
      <c r="S235" s="2">
        <v>2214518.7302647401</v>
      </c>
      <c r="T235" s="2">
        <v>5754582</v>
      </c>
      <c r="U235" s="2">
        <v>6318756.70588235</v>
      </c>
      <c r="V235" s="2">
        <v>6826513.9411764704</v>
      </c>
      <c r="W235" s="2">
        <v>7334271.1764705796</v>
      </c>
      <c r="X235" s="2">
        <v>7898445.8823529398</v>
      </c>
      <c r="Y235" s="2">
        <v>8462620.5882352795</v>
      </c>
      <c r="Z235" s="2">
        <v>9026795.2941176295</v>
      </c>
      <c r="AA235" s="2">
        <v>70938115634.366592</v>
      </c>
      <c r="AB235" s="2">
        <v>78144549004.3703</v>
      </c>
      <c r="AC235" s="2">
        <v>85058556156.069702</v>
      </c>
      <c r="AD235" s="2">
        <v>92359127396.725098</v>
      </c>
      <c r="AE235" s="2">
        <v>100827138142.313</v>
      </c>
      <c r="AF235" s="2">
        <v>109770862446.985</v>
      </c>
      <c r="AG235" s="2">
        <v>118946824867.11501</v>
      </c>
      <c r="AH235" s="1">
        <f>(Table1345[[#This Row],[2050_BUILDINGS]]/Table1345[[#This Row],[2020_BUILDINGS]])-1</f>
        <v>0.56103406857456206</v>
      </c>
      <c r="AI235" s="1">
        <f>(Table1345[[#This Row],[2050_DWELLINGS]]/Table1345[[#This Row],[2020_DWELLINGS]])-1</f>
        <v>0.58048072176803633</v>
      </c>
      <c r="AJ235" s="1">
        <f>(Table1345[[#This Row],[2050_OCCUPANTS]]/Table1345[[#This Row],[2020_OCCUPANTS]])-1</f>
        <v>0.56862745098038903</v>
      </c>
      <c r="AK235" s="1">
        <f>(Table1345[[#This Row],[2050_TOTAL_REPL_COST_USD]]/Table1345[[#This Row],[2020_TOTAL_REPL_COST_USD]])-1</f>
        <v>0.67676888233397303</v>
      </c>
      <c r="AL235"/>
      <c r="AM235"/>
    </row>
    <row r="236" spans="1:39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995588.74469339405</v>
      </c>
      <c r="G236" s="2">
        <v>1092947.42560795</v>
      </c>
      <c r="H236" s="2">
        <v>1180148.24322887</v>
      </c>
      <c r="I236" s="2">
        <v>1266968.11346643</v>
      </c>
      <c r="J236" s="2">
        <v>1363083.5474942101</v>
      </c>
      <c r="K236" s="2">
        <v>1458730.1799940199</v>
      </c>
      <c r="L236" s="2">
        <v>1554147.94875577</v>
      </c>
      <c r="M236" s="2">
        <v>1085611.03874101</v>
      </c>
      <c r="N236" s="2">
        <v>1192465.7261349401</v>
      </c>
      <c r="O236" s="2">
        <v>1289353.2428935401</v>
      </c>
      <c r="P236" s="2">
        <v>1386889.1883115</v>
      </c>
      <c r="Q236" s="2">
        <v>1495860.0653611999</v>
      </c>
      <c r="R236" s="2">
        <v>1605628.9117882201</v>
      </c>
      <c r="S236" s="2">
        <v>1715787.3180687299</v>
      </c>
      <c r="T236" s="2">
        <v>4458593.4999999898</v>
      </c>
      <c r="U236" s="2">
        <v>4895710.5098039098</v>
      </c>
      <c r="V236" s="2">
        <v>5289115.8186274497</v>
      </c>
      <c r="W236" s="2">
        <v>5682521.12745097</v>
      </c>
      <c r="X236" s="2">
        <v>6119638.1372549003</v>
      </c>
      <c r="Y236" s="2">
        <v>6556755.1470588204</v>
      </c>
      <c r="Z236" s="2">
        <v>6993872.1568627404</v>
      </c>
      <c r="AA236" s="2">
        <v>54962153857.506104</v>
      </c>
      <c r="AB236" s="2">
        <v>60545627510.619598</v>
      </c>
      <c r="AC236" s="2">
        <v>65902532207.697701</v>
      </c>
      <c r="AD236" s="2">
        <v>71558942956.536301</v>
      </c>
      <c r="AE236" s="2">
        <v>78119874344.465393</v>
      </c>
      <c r="AF236" s="2">
        <v>85049383916.247101</v>
      </c>
      <c r="AG236" s="2">
        <v>92158829294.319107</v>
      </c>
      <c r="AH236" s="1">
        <f>(Table1345[[#This Row],[2050_BUILDINGS]]/Table1345[[#This Row],[2020_BUILDINGS]])-1</f>
        <v>0.56103406857456228</v>
      </c>
      <c r="AI236" s="1">
        <f>(Table1345[[#This Row],[2050_DWELLINGS]]/Table1345[[#This Row],[2020_DWELLINGS]])-1</f>
        <v>0.5804807217680279</v>
      </c>
      <c r="AJ236" s="1">
        <f>(Table1345[[#This Row],[2050_OCCUPANTS]]/Table1345[[#This Row],[2020_OCCUPANTS]])-1</f>
        <v>0.5686274509803948</v>
      </c>
      <c r="AK236" s="1">
        <f>(Table1345[[#This Row],[2050_TOTAL_REPL_COST_USD]]/Table1345[[#This Row],[2020_TOTAL_REPL_COST_USD]])-1</f>
        <v>0.67676888233398635</v>
      </c>
      <c r="AL236"/>
      <c r="AM236"/>
    </row>
    <row r="237" spans="1:39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1009379.87731299</v>
      </c>
      <c r="G237" s="2">
        <v>1108087.1938839101</v>
      </c>
      <c r="H237" s="2">
        <v>1196495.93801742</v>
      </c>
      <c r="I237" s="2">
        <v>1284518.4577935999</v>
      </c>
      <c r="J237" s="2">
        <v>1381965.3057255</v>
      </c>
      <c r="K237" s="2">
        <v>1478936.8581789101</v>
      </c>
      <c r="L237" s="2">
        <v>1575676.37661919</v>
      </c>
      <c r="M237" s="2">
        <v>1100649.1816372401</v>
      </c>
      <c r="N237" s="2">
        <v>1208984.04563293</v>
      </c>
      <c r="O237" s="2">
        <v>1307213.67136968</v>
      </c>
      <c r="P237" s="2">
        <v>1406100.7079541699</v>
      </c>
      <c r="Q237" s="2">
        <v>1516581.0755692001</v>
      </c>
      <c r="R237" s="2">
        <v>1627870.4662235801</v>
      </c>
      <c r="S237" s="2">
        <v>1739554.8130074199</v>
      </c>
      <c r="T237" s="2">
        <v>4520355</v>
      </c>
      <c r="U237" s="2">
        <v>4963527.0588235203</v>
      </c>
      <c r="V237" s="2">
        <v>5362381.9117647</v>
      </c>
      <c r="W237" s="2">
        <v>5761236.7647058796</v>
      </c>
      <c r="X237" s="2">
        <v>6204408.8235293999</v>
      </c>
      <c r="Y237" s="2">
        <v>6647580.8823529296</v>
      </c>
      <c r="Z237" s="2">
        <v>7090752.9411764704</v>
      </c>
      <c r="AA237" s="2">
        <v>55723502714.5998</v>
      </c>
      <c r="AB237" s="2">
        <v>61384319975.742798</v>
      </c>
      <c r="AC237" s="2">
        <v>66815429793.661903</v>
      </c>
      <c r="AD237" s="2">
        <v>72550194492.566696</v>
      </c>
      <c r="AE237" s="2">
        <v>79202009466.073898</v>
      </c>
      <c r="AF237" s="2">
        <v>86227508256.298203</v>
      </c>
      <c r="AG237" s="2">
        <v>93435435366.494293</v>
      </c>
      <c r="AH237" s="1">
        <f>(Table1345[[#This Row],[2050_BUILDINGS]]/Table1345[[#This Row],[2020_BUILDINGS]])-1</f>
        <v>0.56103406857456295</v>
      </c>
      <c r="AI237" s="1">
        <f>(Table1345[[#This Row],[2050_DWELLINGS]]/Table1345[[#This Row],[2020_DWELLINGS]])-1</f>
        <v>0.58048072176803278</v>
      </c>
      <c r="AJ237" s="1">
        <f>(Table1345[[#This Row],[2050_OCCUPANTS]]/Table1345[[#This Row],[2020_OCCUPANTS]])-1</f>
        <v>0.56862745098039214</v>
      </c>
      <c r="AK237" s="1">
        <f>(Table1345[[#This Row],[2050_TOTAL_REPL_COST_USD]]/Table1345[[#This Row],[2020_TOTAL_REPL_COST_USD]])-1</f>
        <v>0.67676888233398502</v>
      </c>
      <c r="AL237"/>
      <c r="AM237"/>
    </row>
    <row r="238" spans="1:39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475187.26688067499</v>
      </c>
      <c r="G238" s="2">
        <v>521655.857187154</v>
      </c>
      <c r="H238" s="2">
        <v>563276.17322217103</v>
      </c>
      <c r="I238" s="2">
        <v>604714.66584175802</v>
      </c>
      <c r="J238" s="2">
        <v>650589.86345136701</v>
      </c>
      <c r="K238" s="2">
        <v>696241.30550128897</v>
      </c>
      <c r="L238" s="2">
        <v>741783.51255356695</v>
      </c>
      <c r="M238" s="2">
        <v>518154.25309343002</v>
      </c>
      <c r="N238" s="2">
        <v>569155.21822763199</v>
      </c>
      <c r="O238" s="2">
        <v>615398.92530926701</v>
      </c>
      <c r="P238" s="2">
        <v>661952.12267396704</v>
      </c>
      <c r="Q238" s="2">
        <v>713963.12973972305</v>
      </c>
      <c r="R238" s="2">
        <v>766355.00178560801</v>
      </c>
      <c r="S238" s="2">
        <v>818932.80791628</v>
      </c>
      <c r="T238" s="2">
        <v>2128054.25</v>
      </c>
      <c r="U238" s="2">
        <v>2336687.0196078401</v>
      </c>
      <c r="V238" s="2">
        <v>2524456.5122548998</v>
      </c>
      <c r="W238" s="2">
        <v>2712226.0049019498</v>
      </c>
      <c r="X238" s="2">
        <v>2920858.7745098001</v>
      </c>
      <c r="Y238" s="2">
        <v>3129491.5441176398</v>
      </c>
      <c r="Z238" s="2">
        <v>3338124.3137254799</v>
      </c>
      <c r="AA238" s="2">
        <v>26233036293.9837</v>
      </c>
      <c r="AB238" s="2">
        <v>28897987659.761101</v>
      </c>
      <c r="AC238" s="2">
        <v>31454799310.6689</v>
      </c>
      <c r="AD238" s="2">
        <v>34154563021.761101</v>
      </c>
      <c r="AE238" s="2">
        <v>37286047855.272102</v>
      </c>
      <c r="AF238" s="2">
        <v>40593452375.250397</v>
      </c>
      <c r="AG238" s="2">
        <v>43986738946.8899</v>
      </c>
      <c r="AH238" s="1">
        <f>(Table1345[[#This Row],[2050_BUILDINGS]]/Table1345[[#This Row],[2020_BUILDINGS]])-1</f>
        <v>0.56103406857456339</v>
      </c>
      <c r="AI238" s="1">
        <f>(Table1345[[#This Row],[2050_DWELLINGS]]/Table1345[[#This Row],[2020_DWELLINGS]])-1</f>
        <v>0.58048072176803234</v>
      </c>
      <c r="AJ238" s="1">
        <f>(Table1345[[#This Row],[2050_OCCUPANTS]]/Table1345[[#This Row],[2020_OCCUPANTS]])-1</f>
        <v>0.56862745098038725</v>
      </c>
      <c r="AK238" s="1">
        <f>(Table1345[[#This Row],[2050_TOTAL_REPL_COST_USD]]/Table1345[[#This Row],[2020_TOTAL_REPL_COST_USD]])-1</f>
        <v>0.67676888233398458</v>
      </c>
      <c r="AL238"/>
      <c r="AM238"/>
    </row>
    <row r="239" spans="1:39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936301.15424633597</v>
      </c>
      <c r="G239" s="2">
        <v>1027862.09826271</v>
      </c>
      <c r="H239" s="2">
        <v>1109870.0826085301</v>
      </c>
      <c r="I239" s="2">
        <v>1191519.8050950801</v>
      </c>
      <c r="J239" s="2">
        <v>1281911.53792731</v>
      </c>
      <c r="K239" s="2">
        <v>1371862.3864947299</v>
      </c>
      <c r="L239" s="2">
        <v>1461598.0002242101</v>
      </c>
      <c r="M239" s="2">
        <v>1020962.59530214</v>
      </c>
      <c r="N239" s="2">
        <v>1121454.0559347</v>
      </c>
      <c r="O239" s="2">
        <v>1212571.8937534399</v>
      </c>
      <c r="P239" s="2">
        <v>1304299.5461220599</v>
      </c>
      <c r="Q239" s="2">
        <v>1406781.17671973</v>
      </c>
      <c r="R239" s="2">
        <v>1510013.2573933201</v>
      </c>
      <c r="S239" s="2">
        <v>1613611.6995212899</v>
      </c>
      <c r="T239" s="2">
        <v>4193083</v>
      </c>
      <c r="U239" s="2">
        <v>4604169.5686274404</v>
      </c>
      <c r="V239" s="2">
        <v>4974147.4803921496</v>
      </c>
      <c r="W239" s="2">
        <v>5344125.3921568599</v>
      </c>
      <c r="X239" s="2">
        <v>5755211.9607843095</v>
      </c>
      <c r="Y239" s="2">
        <v>6166298.5294117602</v>
      </c>
      <c r="Z239" s="2">
        <v>6577385.0980392098</v>
      </c>
      <c r="AA239" s="2">
        <v>51689142099.025902</v>
      </c>
      <c r="AB239" s="2">
        <v>56940118321.867996</v>
      </c>
      <c r="AC239" s="2">
        <v>61978017833.886299</v>
      </c>
      <c r="AD239" s="2">
        <v>67297587727.838898</v>
      </c>
      <c r="AE239" s="2">
        <v>73467813801.799606</v>
      </c>
      <c r="AF239" s="2">
        <v>79984669124.845993</v>
      </c>
      <c r="AG239" s="2">
        <v>86670745026.186295</v>
      </c>
      <c r="AH239" s="1">
        <f>(Table1345[[#This Row],[2050_BUILDINGS]]/Table1345[[#This Row],[2020_BUILDINGS]])-1</f>
        <v>0.5610340685745554</v>
      </c>
      <c r="AI239" s="1">
        <f>(Table1345[[#This Row],[2050_DWELLINGS]]/Table1345[[#This Row],[2020_DWELLINGS]])-1</f>
        <v>0.58048072176803256</v>
      </c>
      <c r="AJ239" s="1">
        <f>(Table1345[[#This Row],[2050_OCCUPANTS]]/Table1345[[#This Row],[2020_OCCUPANTS]])-1</f>
        <v>0.5686274509803908</v>
      </c>
      <c r="AK239" s="1">
        <f>(Table1345[[#This Row],[2050_TOTAL_REPL_COST_USD]]/Table1345[[#This Row],[2020_TOTAL_REPL_COST_USD]])-1</f>
        <v>0.67676888233398702</v>
      </c>
      <c r="AL239"/>
      <c r="AM239"/>
    </row>
    <row r="240" spans="1:39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2286266.1719499701</v>
      </c>
      <c r="G240" s="2">
        <v>2509840.2731107702</v>
      </c>
      <c r="H240" s="2">
        <v>2710087.89599293</v>
      </c>
      <c r="I240" s="2">
        <v>2909460.7127661398</v>
      </c>
      <c r="J240" s="2">
        <v>3130179.82654808</v>
      </c>
      <c r="K240" s="2">
        <v>3349822.3863005899</v>
      </c>
      <c r="L240" s="2">
        <v>3568939.3842434501</v>
      </c>
      <c r="M240" s="2">
        <v>2492993.0224687401</v>
      </c>
      <c r="N240" s="2">
        <v>2738373.7164602801</v>
      </c>
      <c r="O240" s="2">
        <v>2960865.83806179</v>
      </c>
      <c r="P240" s="2">
        <v>3184847.00874781</v>
      </c>
      <c r="Q240" s="2">
        <v>3435087.31254229</v>
      </c>
      <c r="R240" s="2">
        <v>3687160.0701520098</v>
      </c>
      <c r="S240" s="2">
        <v>3940127.4115140601</v>
      </c>
      <c r="T240" s="2">
        <v>10238696.999999899</v>
      </c>
      <c r="U240" s="2">
        <v>11242490.8235294</v>
      </c>
      <c r="V240" s="2">
        <v>12145905.2647058</v>
      </c>
      <c r="W240" s="2">
        <v>13049319.7058823</v>
      </c>
      <c r="X240" s="2">
        <v>14053113.5294117</v>
      </c>
      <c r="Y240" s="2">
        <v>15056907.3529411</v>
      </c>
      <c r="Z240" s="2">
        <v>16060701.176470499</v>
      </c>
      <c r="AA240" s="2">
        <v>126214879157.381</v>
      </c>
      <c r="AB240" s="2">
        <v>139036746623.36801</v>
      </c>
      <c r="AC240" s="2">
        <v>151338322008.354</v>
      </c>
      <c r="AD240" s="2">
        <v>164327681941.01099</v>
      </c>
      <c r="AE240" s="2">
        <v>179394179597.457</v>
      </c>
      <c r="AF240" s="2">
        <v>195307078780.59</v>
      </c>
      <c r="AG240" s="2">
        <v>211633181858.64099</v>
      </c>
      <c r="AH240" s="1">
        <f>(Table1345[[#This Row],[2050_BUILDINGS]]/Table1345[[#This Row],[2020_BUILDINGS]])-1</f>
        <v>0.56103406857456162</v>
      </c>
      <c r="AI240" s="1">
        <f>(Table1345[[#This Row],[2050_DWELLINGS]]/Table1345[[#This Row],[2020_DWELLINGS]])-1</f>
        <v>0.58048072176803123</v>
      </c>
      <c r="AJ240" s="1">
        <f>(Table1345[[#This Row],[2050_OCCUPANTS]]/Table1345[[#This Row],[2020_OCCUPANTS]])-1</f>
        <v>0.5686274509803988</v>
      </c>
      <c r="AK240" s="1">
        <f>(Table1345[[#This Row],[2050_TOTAL_REPL_COST_USD]]/Table1345[[#This Row],[2020_TOTAL_REPL_COST_USD]])-1</f>
        <v>0.67676888233398724</v>
      </c>
      <c r="AL240"/>
      <c r="AM240"/>
    </row>
    <row r="241" spans="1:39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961103.60018092801</v>
      </c>
      <c r="G241" s="2">
        <v>1055089.9768194701</v>
      </c>
      <c r="H241" s="2">
        <v>1139270.3376370301</v>
      </c>
      <c r="I241" s="2">
        <v>1223082.9463043299</v>
      </c>
      <c r="J241" s="2">
        <v>1315869.1395688001</v>
      </c>
      <c r="K241" s="2">
        <v>1408202.7696251201</v>
      </c>
      <c r="L241" s="2">
        <v>1500315.4633120899</v>
      </c>
      <c r="M241" s="2">
        <v>1048007.70729029</v>
      </c>
      <c r="N241" s="2">
        <v>1151161.16829305</v>
      </c>
      <c r="O241" s="2">
        <v>1244692.7009320101</v>
      </c>
      <c r="P241" s="2">
        <v>1338850.2019964999</v>
      </c>
      <c r="Q241" s="2">
        <v>1444046.5522019099</v>
      </c>
      <c r="R241" s="2">
        <v>1550013.2317681899</v>
      </c>
      <c r="S241" s="2">
        <v>1656355.9776366199</v>
      </c>
      <c r="T241" s="2">
        <v>4304156.9999999898</v>
      </c>
      <c r="U241" s="2">
        <v>4726133.1764705796</v>
      </c>
      <c r="V241" s="2">
        <v>5105911.7352941101</v>
      </c>
      <c r="W241" s="2">
        <v>5485690.2941176398</v>
      </c>
      <c r="X241" s="2">
        <v>5907666.4705882296</v>
      </c>
      <c r="Y241" s="2">
        <v>6329642.6470588204</v>
      </c>
      <c r="Z241" s="2">
        <v>6751618.8235294102</v>
      </c>
      <c r="AA241" s="2">
        <v>53058377997.6493</v>
      </c>
      <c r="AB241" s="2">
        <v>58448451618.032898</v>
      </c>
      <c r="AC241" s="2">
        <v>63619804164.584099</v>
      </c>
      <c r="AD241" s="2">
        <v>69080288489.851395</v>
      </c>
      <c r="AE241" s="2">
        <v>75413962721.394302</v>
      </c>
      <c r="AF241" s="2">
        <v>82103448347.287598</v>
      </c>
      <c r="AG241" s="2">
        <v>88966637173.572495</v>
      </c>
      <c r="AH241" s="1">
        <f>(Table1345[[#This Row],[2050_BUILDINGS]]/Table1345[[#This Row],[2020_BUILDINGS]])-1</f>
        <v>0.56103406857455851</v>
      </c>
      <c r="AI241" s="1">
        <f>(Table1345[[#This Row],[2050_DWELLINGS]]/Table1345[[#This Row],[2020_DWELLINGS]])-1</f>
        <v>0.58048072176803389</v>
      </c>
      <c r="AJ241" s="1">
        <f>(Table1345[[#This Row],[2050_OCCUPANTS]]/Table1345[[#This Row],[2020_OCCUPANTS]])-1</f>
        <v>0.56862745098039547</v>
      </c>
      <c r="AK241" s="1">
        <f>(Table1345[[#This Row],[2050_TOTAL_REPL_COST_USD]]/Table1345[[#This Row],[2020_TOTAL_REPL_COST_USD]])-1</f>
        <v>0.67676888233398458</v>
      </c>
      <c r="AL241"/>
      <c r="AM241"/>
    </row>
    <row r="242" spans="1:39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39906.545084650897</v>
      </c>
      <c r="G242" s="2">
        <v>43809.0084361181</v>
      </c>
      <c r="H242" s="2">
        <v>47304.310465551302</v>
      </c>
      <c r="I242" s="2">
        <v>50784.342842721002</v>
      </c>
      <c r="J242" s="2">
        <v>54636.972677886202</v>
      </c>
      <c r="K242" s="2">
        <v>58470.811371215503</v>
      </c>
      <c r="L242" s="2">
        <v>62295.4764362469</v>
      </c>
      <c r="M242" s="2">
        <v>43514.941377983101</v>
      </c>
      <c r="N242" s="2">
        <v>47798.036604522102</v>
      </c>
      <c r="O242" s="2">
        <v>51681.614112077797</v>
      </c>
      <c r="P242" s="2">
        <v>55591.182820987597</v>
      </c>
      <c r="Q242" s="2">
        <v>59959.102045744301</v>
      </c>
      <c r="R242" s="2">
        <v>64359.006566741104</v>
      </c>
      <c r="S242" s="2">
        <v>68774.525956768397</v>
      </c>
      <c r="T242" s="2">
        <v>178715.421875</v>
      </c>
      <c r="U242" s="2">
        <v>196236.54166666599</v>
      </c>
      <c r="V242" s="2">
        <v>212005.54947916599</v>
      </c>
      <c r="W242" s="2">
        <v>227774.55729166599</v>
      </c>
      <c r="X242" s="2">
        <v>245295.67708333299</v>
      </c>
      <c r="Y242" s="2">
        <v>262816.79687499901</v>
      </c>
      <c r="Z242" s="2">
        <v>280337.91666666599</v>
      </c>
      <c r="AA242" s="2">
        <v>2203067966.12045</v>
      </c>
      <c r="AB242" s="2">
        <v>2426872367.5407901</v>
      </c>
      <c r="AC242" s="2">
        <v>2641595123.2444601</v>
      </c>
      <c r="AD242" s="2">
        <v>2868323088.7512898</v>
      </c>
      <c r="AE242" s="2">
        <v>3131307283.4052</v>
      </c>
      <c r="AF242" s="2">
        <v>3409065331.2083502</v>
      </c>
      <c r="AG242" s="2">
        <v>3694035811.2575898</v>
      </c>
      <c r="AH242" s="1">
        <f>(Table1345[[#This Row],[2050_BUILDINGS]]/Table1345[[#This Row],[2020_BUILDINGS]])-1</f>
        <v>0.56103406857456495</v>
      </c>
      <c r="AI242" s="1">
        <f>(Table1345[[#This Row],[2050_DWELLINGS]]/Table1345[[#This Row],[2020_DWELLINGS]])-1</f>
        <v>0.58048072176803345</v>
      </c>
      <c r="AJ242" s="1">
        <f>(Table1345[[#This Row],[2050_OCCUPANTS]]/Table1345[[#This Row],[2020_OCCUPANTS]])-1</f>
        <v>0.56862745098038836</v>
      </c>
      <c r="AK242" s="1">
        <f>(Table1345[[#This Row],[2050_TOTAL_REPL_COST_USD]]/Table1345[[#This Row],[2020_TOTAL_REPL_COST_USD]])-1</f>
        <v>0.67676888233398369</v>
      </c>
      <c r="AL242"/>
      <c r="AM242"/>
    </row>
    <row r="243" spans="1:39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1415601.15362817</v>
      </c>
      <c r="G243" s="2">
        <v>1554032.8723001501</v>
      </c>
      <c r="H243" s="2">
        <v>1678021.39535191</v>
      </c>
      <c r="I243" s="2">
        <v>1801468.25945239</v>
      </c>
      <c r="J243" s="2">
        <v>1938132.23844615</v>
      </c>
      <c r="K243" s="2">
        <v>2074129.6410173101</v>
      </c>
      <c r="L243" s="2">
        <v>2209801.62832704</v>
      </c>
      <c r="M243" s="2">
        <v>1543601.4589603799</v>
      </c>
      <c r="N243" s="2">
        <v>1695535.2966535899</v>
      </c>
      <c r="O243" s="2">
        <v>1833297.0795450499</v>
      </c>
      <c r="P243" s="2">
        <v>1971980.8458992101</v>
      </c>
      <c r="Q243" s="2">
        <v>2126923.6373737501</v>
      </c>
      <c r="R243" s="2">
        <v>2283001.0402800799</v>
      </c>
      <c r="S243" s="2">
        <v>2439632.3479798902</v>
      </c>
      <c r="T243" s="2">
        <v>6339555.5</v>
      </c>
      <c r="U243" s="2">
        <v>6961080.5490196003</v>
      </c>
      <c r="V243" s="2">
        <v>7520453.0931372503</v>
      </c>
      <c r="W243" s="2">
        <v>8079825.6372549003</v>
      </c>
      <c r="X243" s="2">
        <v>8701350.6862745006</v>
      </c>
      <c r="Y243" s="2">
        <v>9322875.7352941092</v>
      </c>
      <c r="Z243" s="2">
        <v>9944400.7843137104</v>
      </c>
      <c r="AA243" s="2">
        <v>78149224588.247192</v>
      </c>
      <c r="AB243" s="2">
        <v>86088217256.383606</v>
      </c>
      <c r="AC243" s="2">
        <v>93705057552.619904</v>
      </c>
      <c r="AD243" s="2">
        <v>101747757537.056</v>
      </c>
      <c r="AE243" s="2">
        <v>111076571358.15601</v>
      </c>
      <c r="AF243" s="2">
        <v>120929456694.77499</v>
      </c>
      <c r="AG243" s="2">
        <v>131038187968.10201</v>
      </c>
      <c r="AH243" s="1">
        <f>(Table1345[[#This Row],[2050_BUILDINGS]]/Table1345[[#This Row],[2020_BUILDINGS]])-1</f>
        <v>0.56103406857457205</v>
      </c>
      <c r="AI243" s="1">
        <f>(Table1345[[#This Row],[2050_DWELLINGS]]/Table1345[[#This Row],[2020_DWELLINGS]])-1</f>
        <v>0.580480721768033</v>
      </c>
      <c r="AJ243" s="1">
        <f>(Table1345[[#This Row],[2050_OCCUPANTS]]/Table1345[[#This Row],[2020_OCCUPANTS]])-1</f>
        <v>0.56862745098038969</v>
      </c>
      <c r="AK243" s="1">
        <f>(Table1345[[#This Row],[2050_TOTAL_REPL_COST_USD]]/Table1345[[#This Row],[2020_TOTAL_REPL_COST_USD]])-1</f>
        <v>0.67676888233397459</v>
      </c>
      <c r="AL243"/>
      <c r="AM243"/>
    </row>
    <row r="244" spans="1:39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1836998.67133848</v>
      </c>
      <c r="G244" s="2">
        <v>2016638.8776351099</v>
      </c>
      <c r="H244" s="2">
        <v>2177536.42389915</v>
      </c>
      <c r="I244" s="2">
        <v>2337731.0696524899</v>
      </c>
      <c r="J244" s="2">
        <v>2515077.3138173302</v>
      </c>
      <c r="K244" s="2">
        <v>2691558.5544467201</v>
      </c>
      <c r="L244" s="2">
        <v>2867617.5098855798</v>
      </c>
      <c r="M244" s="2">
        <v>2003102.2311042601</v>
      </c>
      <c r="N244" s="2">
        <v>2200263.8802442299</v>
      </c>
      <c r="O244" s="2">
        <v>2379034.7236306202</v>
      </c>
      <c r="P244" s="2">
        <v>2559002.0074067302</v>
      </c>
      <c r="Q244" s="2">
        <v>2760068.3185938201</v>
      </c>
      <c r="R244" s="2">
        <v>2962606.9934388199</v>
      </c>
      <c r="S244" s="2">
        <v>3165864.4599908199</v>
      </c>
      <c r="T244" s="2">
        <v>8226720.5</v>
      </c>
      <c r="U244" s="2">
        <v>9033261.7254901901</v>
      </c>
      <c r="V244" s="2">
        <v>9759148.8284313697</v>
      </c>
      <c r="W244" s="2">
        <v>10485035.931372499</v>
      </c>
      <c r="X244" s="2">
        <v>11291577.1568627</v>
      </c>
      <c r="Y244" s="2">
        <v>12098118.3823529</v>
      </c>
      <c r="Z244" s="2">
        <v>12904659.607843099</v>
      </c>
      <c r="AA244" s="2">
        <v>101412761191.10201</v>
      </c>
      <c r="AB244" s="2">
        <v>111715040859.181</v>
      </c>
      <c r="AC244" s="2">
        <v>121599269526.36</v>
      </c>
      <c r="AD244" s="2">
        <v>132036128204.75</v>
      </c>
      <c r="AE244" s="2">
        <v>144141952328.02399</v>
      </c>
      <c r="AF244" s="2">
        <v>156927854081.37299</v>
      </c>
      <c r="AG244" s="2">
        <v>170045762236.80701</v>
      </c>
      <c r="AH244" s="1">
        <f>(Table1345[[#This Row],[2050_BUILDINGS]]/Table1345[[#This Row],[2020_BUILDINGS]])-1</f>
        <v>0.56103406857456628</v>
      </c>
      <c r="AI244" s="1">
        <f>(Table1345[[#This Row],[2050_DWELLINGS]]/Table1345[[#This Row],[2020_DWELLINGS]])-1</f>
        <v>0.58048072176803389</v>
      </c>
      <c r="AJ244" s="1">
        <f>(Table1345[[#This Row],[2050_OCCUPANTS]]/Table1345[[#This Row],[2020_OCCUPANTS]])-1</f>
        <v>0.56862745098038747</v>
      </c>
      <c r="AK244" s="1">
        <f>(Table1345[[#This Row],[2050_TOTAL_REPL_COST_USD]]/Table1345[[#This Row],[2020_TOTAL_REPL_COST_USD]])-1</f>
        <v>0.6767688823339808</v>
      </c>
      <c r="AL244"/>
      <c r="AM244"/>
    </row>
    <row r="245" spans="1:39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1513807.66576757</v>
      </c>
      <c r="G245" s="2">
        <v>1661843.0049405501</v>
      </c>
      <c r="H245" s="2">
        <v>1794433.1601420401</v>
      </c>
      <c r="I245" s="2">
        <v>1926444.0791154499</v>
      </c>
      <c r="J245" s="2">
        <v>2072589.04269139</v>
      </c>
      <c r="K245" s="2">
        <v>2218021.1864905502</v>
      </c>
      <c r="L245" s="2">
        <v>2363105.3395325202</v>
      </c>
      <c r="M245" s="2">
        <v>1650687.9183273099</v>
      </c>
      <c r="N245" s="2">
        <v>1813162.07822749</v>
      </c>
      <c r="O245" s="2">
        <v>1960481.00521227</v>
      </c>
      <c r="P245" s="2">
        <v>2108785.87772976</v>
      </c>
      <c r="Q245" s="2">
        <v>2274477.7358413599</v>
      </c>
      <c r="R245" s="2">
        <v>2441382.9183972999</v>
      </c>
      <c r="S245" s="2">
        <v>2608880.4325717199</v>
      </c>
      <c r="T245" s="2">
        <v>6779358.4999999898</v>
      </c>
      <c r="U245" s="2">
        <v>7444001.4901960697</v>
      </c>
      <c r="V245" s="2">
        <v>8042180.1813725401</v>
      </c>
      <c r="W245" s="2">
        <v>8640358.8725490104</v>
      </c>
      <c r="X245" s="2">
        <v>9305001.8627450895</v>
      </c>
      <c r="Y245" s="2">
        <v>9969644.8529411796</v>
      </c>
      <c r="Z245" s="2">
        <v>10634287.843137201</v>
      </c>
      <c r="AA245" s="2">
        <v>83570781891.686707</v>
      </c>
      <c r="AB245" s="2">
        <v>92060537589.253998</v>
      </c>
      <c r="AC245" s="2">
        <v>100205791780.25</v>
      </c>
      <c r="AD245" s="2">
        <v>108806449429.267</v>
      </c>
      <c r="AE245" s="2">
        <v>118782444319.286</v>
      </c>
      <c r="AF245" s="2">
        <v>129318867883.41901</v>
      </c>
      <c r="AG245" s="2">
        <v>140128886548.29999</v>
      </c>
      <c r="AH245" s="1">
        <f>(Table1345[[#This Row],[2050_BUILDINGS]]/Table1345[[#This Row],[2020_BUILDINGS]])-1</f>
        <v>0.56103406857456828</v>
      </c>
      <c r="AI245" s="1">
        <f>(Table1345[[#This Row],[2050_DWELLINGS]]/Table1345[[#This Row],[2020_DWELLINGS]])-1</f>
        <v>0.58048072176803367</v>
      </c>
      <c r="AJ245" s="1">
        <f>(Table1345[[#This Row],[2050_OCCUPANTS]]/Table1345[[#This Row],[2020_OCCUPANTS]])-1</f>
        <v>0.56862745098038658</v>
      </c>
      <c r="AK245" s="1">
        <f>(Table1345[[#This Row],[2050_TOTAL_REPL_COST_USD]]/Table1345[[#This Row],[2020_TOTAL_REPL_COST_USD]])-1</f>
        <v>0.67676888233397592</v>
      </c>
      <c r="AL245"/>
      <c r="AM245"/>
    </row>
    <row r="246" spans="1:39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1637148.44258095</v>
      </c>
      <c r="G246" s="2">
        <v>1797245.28345083</v>
      </c>
      <c r="H246" s="2">
        <v>1940638.51034376</v>
      </c>
      <c r="I246" s="2">
        <v>2083405.3064753099</v>
      </c>
      <c r="J246" s="2">
        <v>2241457.7492789198</v>
      </c>
      <c r="K246" s="2">
        <v>2398739.2937618298</v>
      </c>
      <c r="L246" s="2">
        <v>2555644.49418265</v>
      </c>
      <c r="M246" s="2">
        <v>1785181.3118587299</v>
      </c>
      <c r="N246" s="2">
        <v>1960893.40782394</v>
      </c>
      <c r="O246" s="2">
        <v>2120215.4652621499</v>
      </c>
      <c r="P246" s="2">
        <v>2280603.80029285</v>
      </c>
      <c r="Q246" s="2">
        <v>2459795.7634397801</v>
      </c>
      <c r="R246" s="2">
        <v>2640299.9092828901</v>
      </c>
      <c r="S246" s="2">
        <v>2821444.6482532802</v>
      </c>
      <c r="T246" s="2">
        <v>7331721.4999999898</v>
      </c>
      <c r="U246" s="2">
        <v>8050517.7254901901</v>
      </c>
      <c r="V246" s="2">
        <v>8697434.3284313697</v>
      </c>
      <c r="W246" s="2">
        <v>9344350.9313725401</v>
      </c>
      <c r="X246" s="2">
        <v>10063147.1568627</v>
      </c>
      <c r="Y246" s="2">
        <v>10781943.3823529</v>
      </c>
      <c r="Z246" s="2">
        <v>11500739.607843099</v>
      </c>
      <c r="AA246" s="2">
        <v>90379893372.962997</v>
      </c>
      <c r="AB246" s="2">
        <v>99561370407.641296</v>
      </c>
      <c r="AC246" s="2">
        <v>108370276925.13699</v>
      </c>
      <c r="AD246" s="2">
        <v>117671691889.31599</v>
      </c>
      <c r="AE246" s="2">
        <v>128460502691.85001</v>
      </c>
      <c r="AF246" s="2">
        <v>139855404315.397</v>
      </c>
      <c r="AG246" s="2">
        <v>151546192796.44699</v>
      </c>
      <c r="AH246" s="1">
        <f>(Table1345[[#This Row],[2050_BUILDINGS]]/Table1345[[#This Row],[2020_BUILDINGS]])-1</f>
        <v>0.56103406857456317</v>
      </c>
      <c r="AI246" s="1">
        <f>(Table1345[[#This Row],[2050_DWELLINGS]]/Table1345[[#This Row],[2020_DWELLINGS]])-1</f>
        <v>0.5804807217680279</v>
      </c>
      <c r="AJ246" s="1">
        <f>(Table1345[[#This Row],[2050_OCCUPANTS]]/Table1345[[#This Row],[2020_OCCUPANTS]])-1</f>
        <v>0.56862745098038925</v>
      </c>
      <c r="AK246" s="1">
        <f>(Table1345[[#This Row],[2050_TOTAL_REPL_COST_USD]]/Table1345[[#This Row],[2020_TOTAL_REPL_COST_USD]])-1</f>
        <v>0.67676888233397481</v>
      </c>
      <c r="AL246"/>
      <c r="AM246"/>
    </row>
    <row r="247" spans="1:39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376298.19287611899</v>
      </c>
      <c r="G247" s="2">
        <v>413096.41491732502</v>
      </c>
      <c r="H247" s="2">
        <v>446055.31512885599</v>
      </c>
      <c r="I247" s="2">
        <v>478870.23037399899</v>
      </c>
      <c r="J247" s="2">
        <v>515198.547990021</v>
      </c>
      <c r="K247" s="2">
        <v>551349.67480438505</v>
      </c>
      <c r="L247" s="2">
        <v>587414.29902266501</v>
      </c>
      <c r="M247" s="2">
        <v>410323.51382238301</v>
      </c>
      <c r="N247" s="2">
        <v>450710.89865472401</v>
      </c>
      <c r="O247" s="2">
        <v>487331.03690241301</v>
      </c>
      <c r="P247" s="2">
        <v>524196.25880942401</v>
      </c>
      <c r="Q247" s="2">
        <v>565383.49031288398</v>
      </c>
      <c r="R247" s="2">
        <v>606872.32670717698</v>
      </c>
      <c r="S247" s="2">
        <v>648508.40328439604</v>
      </c>
      <c r="T247" s="2">
        <v>1685194.49999999</v>
      </c>
      <c r="U247" s="2">
        <v>1850409.6470588199</v>
      </c>
      <c r="V247" s="2">
        <v>1999103.2794117599</v>
      </c>
      <c r="W247" s="2">
        <v>2147796.9117647</v>
      </c>
      <c r="X247" s="2">
        <v>2313012.0588235199</v>
      </c>
      <c r="Y247" s="2">
        <v>2478227.20588235</v>
      </c>
      <c r="Z247" s="2">
        <v>2643442.3529411699</v>
      </c>
      <c r="AA247" s="2">
        <v>20773797698.494598</v>
      </c>
      <c r="AB247" s="2">
        <v>22884158082.575802</v>
      </c>
      <c r="AC247" s="2">
        <v>24908883218.998299</v>
      </c>
      <c r="AD247" s="2">
        <v>27046811308.5816</v>
      </c>
      <c r="AE247" s="2">
        <v>29526616989.412399</v>
      </c>
      <c r="AF247" s="2">
        <v>32145732506.012901</v>
      </c>
      <c r="AG247" s="2">
        <v>34832857548.737099</v>
      </c>
      <c r="AH247" s="1">
        <f>(Table1345[[#This Row],[2050_BUILDINGS]]/Table1345[[#This Row],[2020_BUILDINGS]])-1</f>
        <v>0.5610340685745665</v>
      </c>
      <c r="AI247" s="1">
        <f>(Table1345[[#This Row],[2050_DWELLINGS]]/Table1345[[#This Row],[2020_DWELLINGS]])-1</f>
        <v>0.58048072176803456</v>
      </c>
      <c r="AJ247" s="1">
        <f>(Table1345[[#This Row],[2050_OCCUPANTS]]/Table1345[[#This Row],[2020_OCCUPANTS]])-1</f>
        <v>0.56862745098039746</v>
      </c>
      <c r="AK247" s="1">
        <f>(Table1345[[#This Row],[2050_TOTAL_REPL_COST_USD]]/Table1345[[#This Row],[2020_TOTAL_REPL_COST_USD]])-1</f>
        <v>0.67676888233398502</v>
      </c>
      <c r="AL247"/>
      <c r="AM247"/>
    </row>
    <row r="248" spans="1:39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913417.32847561198</v>
      </c>
      <c r="G248" s="2">
        <v>1002740.46184658</v>
      </c>
      <c r="H248" s="2">
        <v>1082744.1162638699</v>
      </c>
      <c r="I248" s="2">
        <v>1162398.2649810801</v>
      </c>
      <c r="J248" s="2">
        <v>1250580.7634704199</v>
      </c>
      <c r="K248" s="2">
        <v>1338333.15320095</v>
      </c>
      <c r="L248" s="2">
        <v>1425875.5685767899</v>
      </c>
      <c r="M248" s="2">
        <v>996009.58734806802</v>
      </c>
      <c r="N248" s="2">
        <v>1094044.9695424701</v>
      </c>
      <c r="O248" s="2">
        <v>1182935.8265273201</v>
      </c>
      <c r="P248" s="2">
        <v>1272421.5937870301</v>
      </c>
      <c r="Q248" s="2">
        <v>1372398.5048629399</v>
      </c>
      <c r="R248" s="2">
        <v>1473107.5245135101</v>
      </c>
      <c r="S248" s="2">
        <v>1574173.9514997499</v>
      </c>
      <c r="T248" s="2">
        <v>4090601.25</v>
      </c>
      <c r="U248" s="2">
        <v>4491640.5882352898</v>
      </c>
      <c r="V248" s="2">
        <v>4852575.9926470602</v>
      </c>
      <c r="W248" s="2">
        <v>5213511.3970588204</v>
      </c>
      <c r="X248" s="2">
        <v>5614550.7352941101</v>
      </c>
      <c r="Y248" s="2">
        <v>6015590.0735294102</v>
      </c>
      <c r="Z248" s="2">
        <v>6416629.4117647</v>
      </c>
      <c r="AA248" s="2">
        <v>50425824931.608398</v>
      </c>
      <c r="AB248" s="2">
        <v>55548463787.285202</v>
      </c>
      <c r="AC248" s="2">
        <v>60463233669.311501</v>
      </c>
      <c r="AD248" s="2">
        <v>65652789720.948097</v>
      </c>
      <c r="AE248" s="2">
        <v>71672211347.213593</v>
      </c>
      <c r="AF248" s="2">
        <v>78029790372.127502</v>
      </c>
      <c r="AG248" s="2">
        <v>84552454111.342102</v>
      </c>
      <c r="AH248" s="1">
        <f>(Table1345[[#This Row],[2050_BUILDINGS]]/Table1345[[#This Row],[2020_BUILDINGS]])-1</f>
        <v>0.56103406857456006</v>
      </c>
      <c r="AI248" s="1">
        <f>(Table1345[[#This Row],[2050_DWELLINGS]]/Table1345[[#This Row],[2020_DWELLINGS]])-1</f>
        <v>0.58048072176802767</v>
      </c>
      <c r="AJ248" s="1">
        <f>(Table1345[[#This Row],[2050_OCCUPANTS]]/Table1345[[#This Row],[2020_OCCUPANTS]])-1</f>
        <v>0.5686274509803908</v>
      </c>
      <c r="AK248" s="1">
        <f>(Table1345[[#This Row],[2050_TOTAL_REPL_COST_USD]]/Table1345[[#This Row],[2020_TOTAL_REPL_COST_USD]])-1</f>
        <v>0.6767688823339828</v>
      </c>
      <c r="AL248"/>
      <c r="AM248"/>
    </row>
    <row r="249" spans="1:39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174469.31903891699</v>
      </c>
      <c r="G249" s="2">
        <v>191530.68383661</v>
      </c>
      <c r="H249" s="2">
        <v>206811.960720314</v>
      </c>
      <c r="I249" s="2">
        <v>222026.47948635201</v>
      </c>
      <c r="J249" s="2">
        <v>238869.974768254</v>
      </c>
      <c r="K249" s="2">
        <v>255631.31616504301</v>
      </c>
      <c r="L249" s="2">
        <v>272352.550940755</v>
      </c>
      <c r="M249" s="2">
        <v>190245.03810416799</v>
      </c>
      <c r="N249" s="2">
        <v>208970.50546717801</v>
      </c>
      <c r="O249" s="2">
        <v>225949.30234725901</v>
      </c>
      <c r="P249" s="2">
        <v>243041.73139448601</v>
      </c>
      <c r="Q249" s="2">
        <v>262138.04482236601</v>
      </c>
      <c r="R249" s="2">
        <v>281374.19628539501</v>
      </c>
      <c r="S249" s="2">
        <v>300678.61513566301</v>
      </c>
      <c r="T249" s="2">
        <v>781334.4375</v>
      </c>
      <c r="U249" s="2">
        <v>857935.85294117604</v>
      </c>
      <c r="V249" s="2">
        <v>926877.12683823402</v>
      </c>
      <c r="W249" s="2">
        <v>995818.40073529398</v>
      </c>
      <c r="X249" s="2">
        <v>1072419.8161764699</v>
      </c>
      <c r="Y249" s="2">
        <v>1149021.23161764</v>
      </c>
      <c r="Z249" s="2">
        <v>1225622.6470588199</v>
      </c>
      <c r="AA249" s="2">
        <v>9631697432.8435707</v>
      </c>
      <c r="AB249" s="2">
        <v>10610158520.639799</v>
      </c>
      <c r="AC249" s="2">
        <v>11548915130.3717</v>
      </c>
      <c r="AD249" s="2">
        <v>12540157886.795401</v>
      </c>
      <c r="AE249" s="2">
        <v>13689910972.709999</v>
      </c>
      <c r="AF249" s="2">
        <v>14904254568.6038</v>
      </c>
      <c r="AG249" s="2">
        <v>16150130539.4482</v>
      </c>
      <c r="AH249" s="1">
        <f>(Table1345[[#This Row],[2050_BUILDINGS]]/Table1345[[#This Row],[2020_BUILDINGS]])-1</f>
        <v>0.5610340685745685</v>
      </c>
      <c r="AI249" s="1">
        <f>(Table1345[[#This Row],[2050_DWELLINGS]]/Table1345[[#This Row],[2020_DWELLINGS]])-1</f>
        <v>0.58048072176803633</v>
      </c>
      <c r="AJ249" s="1">
        <f>(Table1345[[#This Row],[2050_OCCUPANTS]]/Table1345[[#This Row],[2020_OCCUPANTS]])-1</f>
        <v>0.56862745098038747</v>
      </c>
      <c r="AK249" s="1">
        <f>(Table1345[[#This Row],[2050_TOTAL_REPL_COST_USD]]/Table1345[[#This Row],[2020_TOTAL_REPL_COST_USD]])-1</f>
        <v>0.67676888233398236</v>
      </c>
      <c r="AL249"/>
      <c r="AM249"/>
    </row>
    <row r="250" spans="1:39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1540950.3716605499</v>
      </c>
      <c r="G250" s="2">
        <v>1691639.9976123599</v>
      </c>
      <c r="H250" s="2">
        <v>1826607.5060723301</v>
      </c>
      <c r="I250" s="2">
        <v>1960985.39254722</v>
      </c>
      <c r="J250" s="2">
        <v>2109750.7482996499</v>
      </c>
      <c r="K250" s="2">
        <v>2257790.5033533801</v>
      </c>
      <c r="L250" s="2">
        <v>2405476.0281447601</v>
      </c>
      <c r="M250" s="2">
        <v>1680284.89930543</v>
      </c>
      <c r="N250" s="2">
        <v>1845672.23532243</v>
      </c>
      <c r="O250" s="2">
        <v>1995632.6037518701</v>
      </c>
      <c r="P250" s="2">
        <v>2146596.595805</v>
      </c>
      <c r="Q250" s="2">
        <v>2315259.3236481301</v>
      </c>
      <c r="R250" s="2">
        <v>2485157.13095064</v>
      </c>
      <c r="S250" s="2">
        <v>2655657.8904301701</v>
      </c>
      <c r="T250" s="2">
        <v>6900912.9999999898</v>
      </c>
      <c r="U250" s="2">
        <v>7577473.0980392098</v>
      </c>
      <c r="V250" s="2">
        <v>8186377.1862744996</v>
      </c>
      <c r="W250" s="2">
        <v>8795281.2745098006</v>
      </c>
      <c r="X250" s="2">
        <v>9471841.3725490198</v>
      </c>
      <c r="Y250" s="2">
        <v>10148401.4705882</v>
      </c>
      <c r="Z250" s="2">
        <v>10824961.5686274</v>
      </c>
      <c r="AA250" s="2">
        <v>85069213433.1745</v>
      </c>
      <c r="AB250" s="2">
        <v>93711191204.399506</v>
      </c>
      <c r="AC250" s="2">
        <v>102002490526.44501</v>
      </c>
      <c r="AD250" s="2">
        <v>110757358730.95799</v>
      </c>
      <c r="AE250" s="2">
        <v>120912224095.353</v>
      </c>
      <c r="AF250" s="2">
        <v>131637566669.76199</v>
      </c>
      <c r="AG250" s="2">
        <v>142641409929.375</v>
      </c>
      <c r="AH250" s="1">
        <f>(Table1345[[#This Row],[2050_BUILDINGS]]/Table1345[[#This Row],[2020_BUILDINGS]])-1</f>
        <v>0.56103406857456739</v>
      </c>
      <c r="AI250" s="1">
        <f>(Table1345[[#This Row],[2050_DWELLINGS]]/Table1345[[#This Row],[2020_DWELLINGS]])-1</f>
        <v>0.58048072176803145</v>
      </c>
      <c r="AJ250" s="1">
        <f>(Table1345[[#This Row],[2050_OCCUPANTS]]/Table1345[[#This Row],[2020_OCCUPANTS]])-1</f>
        <v>0.56862745098038725</v>
      </c>
      <c r="AK250" s="1">
        <f>(Table1345[[#This Row],[2050_TOTAL_REPL_COST_USD]]/Table1345[[#This Row],[2020_TOTAL_REPL_COST_USD]])-1</f>
        <v>0.67676888233398236</v>
      </c>
      <c r="AL250"/>
      <c r="AM250"/>
    </row>
    <row r="251" spans="1:39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362179.484152427</v>
      </c>
      <c r="G251" s="2">
        <v>397597.03685111401</v>
      </c>
      <c r="H251" s="2">
        <v>429319.31908055098</v>
      </c>
      <c r="I251" s="2">
        <v>460903.01865974203</v>
      </c>
      <c r="J251" s="2">
        <v>495868.29774793499</v>
      </c>
      <c r="K251" s="2">
        <v>530663.03423359804</v>
      </c>
      <c r="L251" s="2">
        <v>565374.51370070002</v>
      </c>
      <c r="M251" s="2">
        <v>394928.17500913702</v>
      </c>
      <c r="N251" s="2">
        <v>433800.22510600899</v>
      </c>
      <c r="O251" s="2">
        <v>469046.37571536098</v>
      </c>
      <c r="P251" s="2">
        <v>504528.41444479302</v>
      </c>
      <c r="Q251" s="2">
        <v>544170.30096456397</v>
      </c>
      <c r="R251" s="2">
        <v>584102.47615924105</v>
      </c>
      <c r="S251" s="2">
        <v>624176.36708497198</v>
      </c>
      <c r="T251" s="2">
        <v>1621965.99999999</v>
      </c>
      <c r="U251" s="2">
        <v>1780982.2745097999</v>
      </c>
      <c r="V251" s="2">
        <v>1924096.92156862</v>
      </c>
      <c r="W251" s="2">
        <v>2067211.5686274499</v>
      </c>
      <c r="X251" s="2">
        <v>2226227.8431372498</v>
      </c>
      <c r="Y251" s="2">
        <v>2385244.1176470499</v>
      </c>
      <c r="Z251" s="2">
        <v>2544260.3921568599</v>
      </c>
      <c r="AA251" s="2">
        <v>19994364779.754799</v>
      </c>
      <c r="AB251" s="2">
        <v>22025544439.269798</v>
      </c>
      <c r="AC251" s="2">
        <v>23974301885.7383</v>
      </c>
      <c r="AD251" s="2">
        <v>26032014910.406502</v>
      </c>
      <c r="AE251" s="2">
        <v>28418778278.619701</v>
      </c>
      <c r="AF251" s="2">
        <v>30939624577.3694</v>
      </c>
      <c r="AG251" s="2">
        <v>33525928684.727402</v>
      </c>
      <c r="AH251" s="1">
        <f>(Table1345[[#This Row],[2050_BUILDINGS]]/Table1345[[#This Row],[2020_BUILDINGS]])-1</f>
        <v>0.56103406857456428</v>
      </c>
      <c r="AI251" s="1">
        <f>(Table1345[[#This Row],[2050_DWELLINGS]]/Table1345[[#This Row],[2020_DWELLINGS]])-1</f>
        <v>0.58048072176803056</v>
      </c>
      <c r="AJ251" s="1">
        <f>(Table1345[[#This Row],[2050_OCCUPANTS]]/Table1345[[#This Row],[2020_OCCUPANTS]])-1</f>
        <v>0.56862745098040013</v>
      </c>
      <c r="AK251" s="1">
        <f>(Table1345[[#This Row],[2050_TOTAL_REPL_COST_USD]]/Table1345[[#This Row],[2020_TOTAL_REPL_COST_USD]])-1</f>
        <v>0.67676888233398258</v>
      </c>
      <c r="AL251"/>
      <c r="AM251"/>
    </row>
    <row r="252" spans="1:39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83653.100770413599</v>
      </c>
      <c r="G252" s="2">
        <v>91833.542332083394</v>
      </c>
      <c r="H252" s="2">
        <v>99160.482117799605</v>
      </c>
      <c r="I252" s="2">
        <v>106455.413275436</v>
      </c>
      <c r="J252" s="2">
        <v>114531.392570275</v>
      </c>
      <c r="K252" s="2">
        <v>122567.98140226401</v>
      </c>
      <c r="L252" s="2">
        <v>130585.340244516</v>
      </c>
      <c r="M252" s="2">
        <v>91217.111588824599</v>
      </c>
      <c r="N252" s="2">
        <v>100195.443234295</v>
      </c>
      <c r="O252" s="2">
        <v>108336.29581625</v>
      </c>
      <c r="P252" s="2">
        <v>116531.631806413</v>
      </c>
      <c r="Q252" s="2">
        <v>125687.773644563</v>
      </c>
      <c r="R252" s="2">
        <v>134910.96386296899</v>
      </c>
      <c r="S252" s="2">
        <v>144166.88636149999</v>
      </c>
      <c r="T252" s="2">
        <v>374627.74999999901</v>
      </c>
      <c r="U252" s="2">
        <v>411355.96078431298</v>
      </c>
      <c r="V252" s="2">
        <v>444411.35049019603</v>
      </c>
      <c r="W252" s="2">
        <v>477466.74019607803</v>
      </c>
      <c r="X252" s="2">
        <v>514194.95098039199</v>
      </c>
      <c r="Y252" s="2">
        <v>550923.16176470497</v>
      </c>
      <c r="Z252" s="2">
        <v>587651.37254901906</v>
      </c>
      <c r="AA252" s="2">
        <v>4618126329.4784203</v>
      </c>
      <c r="AB252" s="2">
        <v>5087270729.3547897</v>
      </c>
      <c r="AC252" s="2">
        <v>5537377955.6876602</v>
      </c>
      <c r="AD252" s="2">
        <v>6012650803.9330196</v>
      </c>
      <c r="AE252" s="2">
        <v>6563924869.1206703</v>
      </c>
      <c r="AF252" s="2">
        <v>7146168255.8479099</v>
      </c>
      <c r="AG252" s="2">
        <v>7743530523.9566803</v>
      </c>
      <c r="AH252" s="1">
        <f>(Table1345[[#This Row],[2050_BUILDINGS]]/Table1345[[#This Row],[2020_BUILDINGS]])-1</f>
        <v>0.56103406857455518</v>
      </c>
      <c r="AI252" s="1">
        <f>(Table1345[[#This Row],[2050_DWELLINGS]]/Table1345[[#This Row],[2020_DWELLINGS]])-1</f>
        <v>0.58048072176802501</v>
      </c>
      <c r="AJ252" s="1">
        <f>(Table1345[[#This Row],[2050_OCCUPANTS]]/Table1345[[#This Row],[2020_OCCUPANTS]])-1</f>
        <v>0.5686274509803948</v>
      </c>
      <c r="AK252" s="1">
        <f>(Table1345[[#This Row],[2050_TOTAL_REPL_COST_USD]]/Table1345[[#This Row],[2020_TOTAL_REPL_COST_USD]])-1</f>
        <v>0.67676888233398524</v>
      </c>
      <c r="AL252"/>
      <c r="AM252"/>
    </row>
    <row r="253" spans="1:39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135917.496947893</v>
      </c>
      <c r="G253" s="2">
        <v>149208.87683400401</v>
      </c>
      <c r="H253" s="2">
        <v>161113.50806453801</v>
      </c>
      <c r="I253" s="2">
        <v>172966.13246485099</v>
      </c>
      <c r="J253" s="2">
        <v>186087.784633729</v>
      </c>
      <c r="K253" s="2">
        <v>199145.43614913701</v>
      </c>
      <c r="L253" s="2">
        <v>212171.84325104</v>
      </c>
      <c r="M253" s="2">
        <v>148207.315351</v>
      </c>
      <c r="N253" s="2">
        <v>162795.08738553201</v>
      </c>
      <c r="O253" s="2">
        <v>176022.14407286001</v>
      </c>
      <c r="P253" s="2">
        <v>189337.72405939299</v>
      </c>
      <c r="Q253" s="2">
        <v>204214.397713807</v>
      </c>
      <c r="R253" s="2">
        <v>219200.00992441201</v>
      </c>
      <c r="S253" s="2">
        <v>234238.80473725099</v>
      </c>
      <c r="T253" s="2">
        <v>608685.9375</v>
      </c>
      <c r="U253" s="2">
        <v>668361.029411764</v>
      </c>
      <c r="V253" s="2">
        <v>722068.61213235196</v>
      </c>
      <c r="W253" s="2">
        <v>775776.19485294004</v>
      </c>
      <c r="X253" s="2">
        <v>835451.28676470497</v>
      </c>
      <c r="Y253" s="2">
        <v>895126.37867646897</v>
      </c>
      <c r="Z253" s="2">
        <v>954801.47058823495</v>
      </c>
      <c r="AA253" s="2">
        <v>7503417871.0787096</v>
      </c>
      <c r="AB253" s="2">
        <v>8265672132.4398203</v>
      </c>
      <c r="AC253" s="2">
        <v>8996995263.2969093</v>
      </c>
      <c r="AD253" s="2">
        <v>9769206876.5650597</v>
      </c>
      <c r="AE253" s="2">
        <v>10664903394.476999</v>
      </c>
      <c r="AF253" s="2">
        <v>11610918102.9529</v>
      </c>
      <c r="AG253" s="2">
        <v>12581497597.373501</v>
      </c>
      <c r="AH253" s="1">
        <f>(Table1345[[#This Row],[2050_BUILDINGS]]/Table1345[[#This Row],[2020_BUILDINGS]])-1</f>
        <v>0.56103406857456184</v>
      </c>
      <c r="AI253" s="1">
        <f>(Table1345[[#This Row],[2050_DWELLINGS]]/Table1345[[#This Row],[2020_DWELLINGS]])-1</f>
        <v>0.58048072176803323</v>
      </c>
      <c r="AJ253" s="1">
        <f>(Table1345[[#This Row],[2050_OCCUPANTS]]/Table1345[[#This Row],[2020_OCCUPANTS]])-1</f>
        <v>0.56862745098039169</v>
      </c>
      <c r="AK253" s="1">
        <f>(Table1345[[#This Row],[2050_TOTAL_REPL_COST_USD]]/Table1345[[#This Row],[2020_TOTAL_REPL_COST_USD]])-1</f>
        <v>0.67676888233398547</v>
      </c>
      <c r="AL253"/>
      <c r="AM253"/>
    </row>
    <row r="254" spans="1:39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317436.26156227698</v>
      </c>
      <c r="G254" s="2">
        <v>348478.37193654699</v>
      </c>
      <c r="H254" s="2">
        <v>376281.721159106</v>
      </c>
      <c r="I254" s="2">
        <v>403963.60806715803</v>
      </c>
      <c r="J254" s="2">
        <v>434609.31817470997</v>
      </c>
      <c r="K254" s="2">
        <v>465105.55430995399</v>
      </c>
      <c r="L254" s="2">
        <v>495528.81889966101</v>
      </c>
      <c r="M254" s="2">
        <v>346139.21811140497</v>
      </c>
      <c r="N254" s="2">
        <v>380209.06138507702</v>
      </c>
      <c r="O254" s="2">
        <v>411100.94448021299</v>
      </c>
      <c r="P254" s="2">
        <v>442199.57435770897</v>
      </c>
      <c r="Q254" s="2">
        <v>476944.14937846398</v>
      </c>
      <c r="R254" s="2">
        <v>511943.15115658002</v>
      </c>
      <c r="S254" s="2">
        <v>547066.36127293599</v>
      </c>
      <c r="T254" s="2">
        <v>1421590.24999999</v>
      </c>
      <c r="U254" s="2">
        <v>1560961.84313725</v>
      </c>
      <c r="V254" s="2">
        <v>1686396.2769607799</v>
      </c>
      <c r="W254" s="2">
        <v>1811830.71078431</v>
      </c>
      <c r="X254" s="2">
        <v>1951202.3039215601</v>
      </c>
      <c r="Y254" s="2">
        <v>2090573.8970588199</v>
      </c>
      <c r="Z254" s="2">
        <v>2229945.4901960702</v>
      </c>
      <c r="AA254" s="2">
        <v>17524284742</v>
      </c>
      <c r="AB254" s="2">
        <v>19304534882.8568</v>
      </c>
      <c r="AC254" s="2">
        <v>21012545152.8097</v>
      </c>
      <c r="AD254" s="2">
        <v>22816050758.455101</v>
      </c>
      <c r="AE254" s="2">
        <v>24907956219.6726</v>
      </c>
      <c r="AF254" s="2">
        <v>27117380165.705502</v>
      </c>
      <c r="AG254" s="2">
        <v>29384175340.545898</v>
      </c>
      <c r="AH254" s="1">
        <f>(Table1345[[#This Row],[2050_BUILDINGS]]/Table1345[[#This Row],[2020_BUILDINGS]])-1</f>
        <v>0.56103406857456495</v>
      </c>
      <c r="AI254" s="1">
        <f>(Table1345[[#This Row],[2050_DWELLINGS]]/Table1345[[#This Row],[2020_DWELLINGS]])-1</f>
        <v>0.58048072176803323</v>
      </c>
      <c r="AJ254" s="1">
        <f>(Table1345[[#This Row],[2050_OCCUPANTS]]/Table1345[[#This Row],[2020_OCCUPANTS]])-1</f>
        <v>0.56862745098039746</v>
      </c>
      <c r="AK254" s="1">
        <f>(Table1345[[#This Row],[2050_TOTAL_REPL_COST_USD]]/Table1345[[#This Row],[2020_TOTAL_REPL_COST_USD]])-1</f>
        <v>0.67676888233398791</v>
      </c>
      <c r="AL254"/>
      <c r="AM254"/>
    </row>
    <row r="255" spans="1:39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1255966.0832938999</v>
      </c>
      <c r="G255" s="2">
        <v>1378787.0792068101</v>
      </c>
      <c r="H255" s="2">
        <v>1488793.6154911299</v>
      </c>
      <c r="I255" s="2">
        <v>1598319.5748348499</v>
      </c>
      <c r="J255" s="2">
        <v>1719572.1762361899</v>
      </c>
      <c r="K255" s="2">
        <v>1840233.3699683801</v>
      </c>
      <c r="L255" s="2">
        <v>1960605.8449959501</v>
      </c>
      <c r="M255" s="2">
        <v>1369531.9996090201</v>
      </c>
      <c r="N255" s="2">
        <v>1504332.5022493801</v>
      </c>
      <c r="O255" s="2">
        <v>1626559.1099646401</v>
      </c>
      <c r="P255" s="2">
        <v>1749603.7305471001</v>
      </c>
      <c r="Q255" s="2">
        <v>1887073.8720796499</v>
      </c>
      <c r="R255" s="2">
        <v>2025550.67673365</v>
      </c>
      <c r="S255" s="2">
        <v>2164518.9232264799</v>
      </c>
      <c r="T255" s="2">
        <v>5624654</v>
      </c>
      <c r="U255" s="2">
        <v>6176090.6666666605</v>
      </c>
      <c r="V255" s="2">
        <v>6672383.6666666605</v>
      </c>
      <c r="W255" s="2">
        <v>7168676.6666666502</v>
      </c>
      <c r="X255" s="2">
        <v>7720113.3333333302</v>
      </c>
      <c r="Y255" s="2">
        <v>8271549.9999999898</v>
      </c>
      <c r="Z255" s="2">
        <v>8822986.6666666605</v>
      </c>
      <c r="AA255" s="2">
        <v>69336461945.507507</v>
      </c>
      <c r="AB255" s="2">
        <v>76380187150.974197</v>
      </c>
      <c r="AC255" s="2">
        <v>83138088590.528793</v>
      </c>
      <c r="AD255" s="2">
        <v>90273826204.666</v>
      </c>
      <c r="AE255" s="2">
        <v>98550644662.065308</v>
      </c>
      <c r="AF255" s="2">
        <v>107292435931.209</v>
      </c>
      <c r="AG255" s="2">
        <v>116261221801.36099</v>
      </c>
      <c r="AH255" s="1">
        <f>(Table1345[[#This Row],[2050_BUILDINGS]]/Table1345[[#This Row],[2020_BUILDINGS]])-1</f>
        <v>0.56103406857457494</v>
      </c>
      <c r="AI255" s="1">
        <f>(Table1345[[#This Row],[2050_DWELLINGS]]/Table1345[[#This Row],[2020_DWELLINGS]])-1</f>
        <v>0.58048072176803189</v>
      </c>
      <c r="AJ255" s="1">
        <f>(Table1345[[#This Row],[2050_OCCUPANTS]]/Table1345[[#This Row],[2020_OCCUPANTS]])-1</f>
        <v>0.56862745098039102</v>
      </c>
      <c r="AK255" s="1">
        <f>(Table1345[[#This Row],[2050_TOTAL_REPL_COST_USD]]/Table1345[[#This Row],[2020_TOTAL_REPL_COST_USD]])-1</f>
        <v>0.67676888233397769</v>
      </c>
      <c r="AL255"/>
      <c r="AM255"/>
    </row>
    <row r="256" spans="1:39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250559.26646223999</v>
      </c>
      <c r="G256" s="2">
        <v>275061.47161844402</v>
      </c>
      <c r="H256" s="2">
        <v>297007.25296085299</v>
      </c>
      <c r="I256" s="2">
        <v>318857.16148685699</v>
      </c>
      <c r="J256" s="2">
        <v>343046.47938952001</v>
      </c>
      <c r="K256" s="2">
        <v>367117.814271993</v>
      </c>
      <c r="L256" s="2">
        <v>391131.55114460998</v>
      </c>
      <c r="M256" s="2">
        <v>273215.12721000903</v>
      </c>
      <c r="N256" s="2">
        <v>300107.187043129</v>
      </c>
      <c r="O256" s="2">
        <v>324490.81457786798</v>
      </c>
      <c r="P256" s="2">
        <v>349037.63179319602</v>
      </c>
      <c r="Q256" s="2">
        <v>376462.27190172498</v>
      </c>
      <c r="R256" s="2">
        <v>404087.736520281</v>
      </c>
      <c r="S256" s="2">
        <v>431811.24145081901</v>
      </c>
      <c r="T256" s="2">
        <v>1122091.74999999</v>
      </c>
      <c r="U256" s="2">
        <v>1232100.74509803</v>
      </c>
      <c r="V256" s="2">
        <v>1331108.84068627</v>
      </c>
      <c r="W256" s="2">
        <v>1430116.9362745101</v>
      </c>
      <c r="X256" s="2">
        <v>1540125.9313725401</v>
      </c>
      <c r="Y256" s="2">
        <v>1650134.92647058</v>
      </c>
      <c r="Z256" s="2">
        <v>1760143.92156862</v>
      </c>
      <c r="AA256" s="2">
        <v>13832294737.283899</v>
      </c>
      <c r="AB256" s="2">
        <v>15237484450.699301</v>
      </c>
      <c r="AC256" s="2">
        <v>16585653680.7777</v>
      </c>
      <c r="AD256" s="2">
        <v>18009199432.567699</v>
      </c>
      <c r="AE256" s="2">
        <v>19660385391.258701</v>
      </c>
      <c r="AF256" s="2">
        <v>21404331216.784698</v>
      </c>
      <c r="AG256" s="2">
        <v>23193561386.749802</v>
      </c>
      <c r="AH256" s="1">
        <f>(Table1345[[#This Row],[2050_BUILDINGS]]/Table1345[[#This Row],[2020_BUILDINGS]])-1</f>
        <v>0.56103406857456872</v>
      </c>
      <c r="AI256" s="1">
        <f>(Table1345[[#This Row],[2050_DWELLINGS]]/Table1345[[#This Row],[2020_DWELLINGS]])-1</f>
        <v>0.58048072176802923</v>
      </c>
      <c r="AJ256" s="1">
        <f>(Table1345[[#This Row],[2050_OCCUPANTS]]/Table1345[[#This Row],[2020_OCCUPANTS]])-1</f>
        <v>0.56862745098039946</v>
      </c>
      <c r="AK256" s="1">
        <f>(Table1345[[#This Row],[2050_TOTAL_REPL_COST_USD]]/Table1345[[#This Row],[2020_TOTAL_REPL_COST_USD]])-1</f>
        <v>0.67676888233398613</v>
      </c>
      <c r="AL256"/>
      <c r="AM256"/>
    </row>
    <row r="257" spans="1:39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155365.79296433899</v>
      </c>
      <c r="G257" s="2">
        <v>170559.02284251701</v>
      </c>
      <c r="H257" s="2">
        <v>184167.07561433199</v>
      </c>
      <c r="I257" s="2">
        <v>197715.67995163199</v>
      </c>
      <c r="J257" s="2">
        <v>212714.89594662201</v>
      </c>
      <c r="K257" s="2">
        <v>227640.95349991301</v>
      </c>
      <c r="L257" s="2">
        <v>242531.29590843499</v>
      </c>
      <c r="M257" s="2">
        <v>169414.14894839999</v>
      </c>
      <c r="N257" s="2">
        <v>186089.27040533</v>
      </c>
      <c r="O257" s="2">
        <v>201208.97314381399</v>
      </c>
      <c r="P257" s="2">
        <v>216429.86589010101</v>
      </c>
      <c r="Q257" s="2">
        <v>233435.22760505299</v>
      </c>
      <c r="R257" s="2">
        <v>250565.11578309399</v>
      </c>
      <c r="S257" s="2">
        <v>267755.79640768399</v>
      </c>
      <c r="T257" s="2">
        <v>695782.1875</v>
      </c>
      <c r="U257" s="2">
        <v>763996.12745098001</v>
      </c>
      <c r="V257" s="2">
        <v>825388.67340686196</v>
      </c>
      <c r="W257" s="2">
        <v>886781.21936274401</v>
      </c>
      <c r="X257" s="2">
        <v>954995.15931372496</v>
      </c>
      <c r="Y257" s="2">
        <v>1023209.0992647</v>
      </c>
      <c r="Z257" s="2">
        <v>1091423.03921568</v>
      </c>
      <c r="AA257" s="2">
        <v>8577074281.5390501</v>
      </c>
      <c r="AB257" s="2">
        <v>9448398727.7376003</v>
      </c>
      <c r="AC257" s="2">
        <v>10284366139.514799</v>
      </c>
      <c r="AD257" s="2">
        <v>11167072724.949301</v>
      </c>
      <c r="AE257" s="2">
        <v>12190933544.0912</v>
      </c>
      <c r="AF257" s="2">
        <v>13272312532.365499</v>
      </c>
      <c r="AG257" s="2">
        <v>14381771256.751801</v>
      </c>
      <c r="AH257" s="1">
        <f>(Table1345[[#This Row],[2050_BUILDINGS]]/Table1345[[#This Row],[2020_BUILDINGS]])-1</f>
        <v>0.56103406857456095</v>
      </c>
      <c r="AI257" s="1">
        <f>(Table1345[[#This Row],[2050_DWELLINGS]]/Table1345[[#This Row],[2020_DWELLINGS]])-1</f>
        <v>0.58048072176803145</v>
      </c>
      <c r="AJ257" s="1">
        <f>(Table1345[[#This Row],[2050_OCCUPANTS]]/Table1345[[#This Row],[2020_OCCUPANTS]])-1</f>
        <v>0.56862745098038303</v>
      </c>
      <c r="AK257" s="1">
        <f>(Table1345[[#This Row],[2050_TOTAL_REPL_COST_USD]]/Table1345[[#This Row],[2020_TOTAL_REPL_COST_USD]])-1</f>
        <v>0.67676888233398502</v>
      </c>
      <c r="AL257"/>
      <c r="AM257"/>
    </row>
    <row r="258" spans="1:39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91962.476152129093</v>
      </c>
      <c r="G258" s="2">
        <v>100397.345976307</v>
      </c>
      <c r="H258" s="2">
        <v>110150.42054650201</v>
      </c>
      <c r="I258" s="2">
        <v>121231.199582004</v>
      </c>
      <c r="J258" s="2">
        <v>133118.296698822</v>
      </c>
      <c r="K258" s="2">
        <v>145291.65661135499</v>
      </c>
      <c r="L258" s="2">
        <v>156974.04061853699</v>
      </c>
      <c r="M258" s="2">
        <v>96117.707388278694</v>
      </c>
      <c r="N258" s="2">
        <v>104986.150407326</v>
      </c>
      <c r="O258" s="2">
        <v>115240.64810513701</v>
      </c>
      <c r="P258" s="2">
        <v>126894.55888957399</v>
      </c>
      <c r="Q258" s="2">
        <v>139401.75110104799</v>
      </c>
      <c r="R258" s="2">
        <v>152217.964856885</v>
      </c>
      <c r="S258" s="2">
        <v>164530.80985637999</v>
      </c>
      <c r="T258" s="2">
        <v>462561.15624999901</v>
      </c>
      <c r="U258" s="2">
        <v>504256.80977112602</v>
      </c>
      <c r="V258" s="2">
        <v>552467.40915492899</v>
      </c>
      <c r="W258" s="2">
        <v>607192.95440140797</v>
      </c>
      <c r="X258" s="2">
        <v>665827.46716549201</v>
      </c>
      <c r="Y258" s="2">
        <v>725764.96910211199</v>
      </c>
      <c r="Z258" s="2">
        <v>783096.49269366194</v>
      </c>
      <c r="AA258" s="2">
        <v>3931924394.2646899</v>
      </c>
      <c r="AB258" s="2">
        <v>4324479362.9961596</v>
      </c>
      <c r="AC258" s="2">
        <v>4778438312.9221096</v>
      </c>
      <c r="AD258" s="2">
        <v>5296294147.0416002</v>
      </c>
      <c r="AE258" s="2">
        <v>5855032365.4925804</v>
      </c>
      <c r="AF258" s="2">
        <v>6431987773.38412</v>
      </c>
      <c r="AG258" s="2">
        <v>6993908956.5232296</v>
      </c>
      <c r="AH258" s="1">
        <f>(Table1345[[#This Row],[2050_BUILDINGS]]/Table1345[[#This Row],[2020_BUILDINGS]])-1</f>
        <v>0.70693577627099136</v>
      </c>
      <c r="AI258" s="1">
        <f>(Table1345[[#This Row],[2050_DWELLINGS]]/Table1345[[#This Row],[2020_DWELLINGS]])-1</f>
        <v>0.71176377721680972</v>
      </c>
      <c r="AJ258" s="1">
        <f>(Table1345[[#This Row],[2050_OCCUPANTS]]/Table1345[[#This Row],[2020_OCCUPANTS]])-1</f>
        <v>0.69295774647887676</v>
      </c>
      <c r="AK258" s="1">
        <f>(Table1345[[#This Row],[2050_TOTAL_REPL_COST_USD]]/Table1345[[#This Row],[2020_TOTAL_REPL_COST_USD]])-1</f>
        <v>0.7787496033049135</v>
      </c>
      <c r="AL258"/>
      <c r="AM258"/>
    </row>
    <row r="259" spans="1:39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151545.31895498099</v>
      </c>
      <c r="G259" s="2">
        <v>165445.173453617</v>
      </c>
      <c r="H259" s="2">
        <v>181517.30263472901</v>
      </c>
      <c r="I259" s="2">
        <v>199777.36112235501</v>
      </c>
      <c r="J259" s="2">
        <v>219366.15428443701</v>
      </c>
      <c r="K259" s="2">
        <v>239426.68101108601</v>
      </c>
      <c r="L259" s="2">
        <v>258678.126650655</v>
      </c>
      <c r="M259" s="2">
        <v>158392.74052692999</v>
      </c>
      <c r="N259" s="2">
        <v>173007.08196476099</v>
      </c>
      <c r="O259" s="2">
        <v>189905.508250796</v>
      </c>
      <c r="P259" s="2">
        <v>209110.03275684299</v>
      </c>
      <c r="Q259" s="2">
        <v>229720.68301579999</v>
      </c>
      <c r="R259" s="2">
        <v>250840.57106895</v>
      </c>
      <c r="S259" s="2">
        <v>271130.95580810198</v>
      </c>
      <c r="T259" s="2">
        <v>762256.3125</v>
      </c>
      <c r="U259" s="2">
        <v>830966.740669013</v>
      </c>
      <c r="V259" s="2">
        <v>910413.17323943705</v>
      </c>
      <c r="W259" s="2">
        <v>1000595.61021126</v>
      </c>
      <c r="X259" s="2">
        <v>1097219.6498239399</v>
      </c>
      <c r="Y259" s="2">
        <v>1195990.8903169001</v>
      </c>
      <c r="Z259" s="2">
        <v>1290467.7290492901</v>
      </c>
      <c r="AA259" s="2">
        <v>6479433366.3874397</v>
      </c>
      <c r="AB259" s="2">
        <v>7126326212.6105204</v>
      </c>
      <c r="AC259" s="2">
        <v>7874406916.1486702</v>
      </c>
      <c r="AD259" s="2">
        <v>8727783541.4639091</v>
      </c>
      <c r="AE259" s="2">
        <v>9648530405.5154991</v>
      </c>
      <c r="AF259" s="2">
        <v>10599297446.271099</v>
      </c>
      <c r="AG259" s="2">
        <v>11525289530.1022</v>
      </c>
      <c r="AH259" s="1">
        <f>(Table1345[[#This Row],[2050_BUILDINGS]]/Table1345[[#This Row],[2020_BUILDINGS]])-1</f>
        <v>0.70693577627098825</v>
      </c>
      <c r="AI259" s="1">
        <f>(Table1345[[#This Row],[2050_DWELLINGS]]/Table1345[[#This Row],[2020_DWELLINGS]])-1</f>
        <v>0.71176377721682393</v>
      </c>
      <c r="AJ259" s="1">
        <f>(Table1345[[#This Row],[2050_OCCUPANTS]]/Table1345[[#This Row],[2020_OCCUPANTS]])-1</f>
        <v>0.69295774647886565</v>
      </c>
      <c r="AK259" s="1">
        <f>(Table1345[[#This Row],[2050_TOTAL_REPL_COST_USD]]/Table1345[[#This Row],[2020_TOTAL_REPL_COST_USD]])-1</f>
        <v>0.77874960330490128</v>
      </c>
      <c r="AL259"/>
      <c r="AM259"/>
    </row>
    <row r="260" spans="1:39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155041.95344414201</v>
      </c>
      <c r="G260" s="2">
        <v>169262.52197716301</v>
      </c>
      <c r="H260" s="2">
        <v>185705.48650704301</v>
      </c>
      <c r="I260" s="2">
        <v>204386.862859994</v>
      </c>
      <c r="J260" s="2">
        <v>224427.632039836</v>
      </c>
      <c r="K260" s="2">
        <v>244951.01918412701</v>
      </c>
      <c r="L260" s="2">
        <v>264646.65715674701</v>
      </c>
      <c r="M260" s="2">
        <v>162047.366899941</v>
      </c>
      <c r="N260" s="2">
        <v>176998.90786765699</v>
      </c>
      <c r="O260" s="2">
        <v>194287.234815565</v>
      </c>
      <c r="P260" s="2">
        <v>213934.86903426301</v>
      </c>
      <c r="Q260" s="2">
        <v>235021.07281764699</v>
      </c>
      <c r="R260" s="2">
        <v>256628.26413745701</v>
      </c>
      <c r="S260" s="2">
        <v>277386.81285268202</v>
      </c>
      <c r="T260" s="2">
        <v>779844</v>
      </c>
      <c r="U260" s="2">
        <v>850139.79718309897</v>
      </c>
      <c r="V260" s="2">
        <v>931419.31267605606</v>
      </c>
      <c r="W260" s="2">
        <v>1023682.54647887</v>
      </c>
      <c r="X260" s="2">
        <v>1122536.0112676001</v>
      </c>
      <c r="Y260" s="2">
        <v>1223586.2197183</v>
      </c>
      <c r="Z260" s="2">
        <v>1320242.9408450699</v>
      </c>
      <c r="AA260" s="2">
        <v>6628934587.11376</v>
      </c>
      <c r="AB260" s="2">
        <v>7290753317.2406998</v>
      </c>
      <c r="AC260" s="2">
        <v>8056094631.7083397</v>
      </c>
      <c r="AD260" s="2">
        <v>8929161381.1455002</v>
      </c>
      <c r="AE260" s="2">
        <v>9871152815.8828201</v>
      </c>
      <c r="AF260" s="2">
        <v>10843857088.674299</v>
      </c>
      <c r="AG260" s="2">
        <v>11791214767.1628</v>
      </c>
      <c r="AH260" s="1">
        <f>(Table1345[[#This Row],[2050_BUILDINGS]]/Table1345[[#This Row],[2020_BUILDINGS]])-1</f>
        <v>0.70693577627098847</v>
      </c>
      <c r="AI260" s="1">
        <f>(Table1345[[#This Row],[2050_DWELLINGS]]/Table1345[[#This Row],[2020_DWELLINGS]])-1</f>
        <v>0.71176377721681461</v>
      </c>
      <c r="AJ260" s="1">
        <f>(Table1345[[#This Row],[2050_OCCUPANTS]]/Table1345[[#This Row],[2020_OCCUPANTS]])-1</f>
        <v>0.69295774647887254</v>
      </c>
      <c r="AK260" s="1">
        <f>(Table1345[[#This Row],[2050_TOTAL_REPL_COST_USD]]/Table1345[[#This Row],[2020_TOTAL_REPL_COST_USD]])-1</f>
        <v>0.77874960330491039</v>
      </c>
      <c r="AL260"/>
      <c r="AM260"/>
    </row>
    <row r="261" spans="1:39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104988.004870003</v>
      </c>
      <c r="G261" s="2">
        <v>114524.798376997</v>
      </c>
      <c r="H261" s="2">
        <v>125551.844811555</v>
      </c>
      <c r="I261" s="2">
        <v>138073.92272128601</v>
      </c>
      <c r="J261" s="2">
        <v>151497.89649608801</v>
      </c>
      <c r="K261" s="2">
        <v>165231.30009480199</v>
      </c>
      <c r="L261" s="2">
        <v>178386.86515857099</v>
      </c>
      <c r="M261" s="2">
        <v>110865.714367079</v>
      </c>
      <c r="N261" s="2">
        <v>121094.904152669</v>
      </c>
      <c r="O261" s="2">
        <v>132922.82060671999</v>
      </c>
      <c r="P261" s="2">
        <v>146364.87181032801</v>
      </c>
      <c r="Q261" s="2">
        <v>160791.12933278599</v>
      </c>
      <c r="R261" s="2">
        <v>175573.823720015</v>
      </c>
      <c r="S261" s="2">
        <v>189775.913988833</v>
      </c>
      <c r="T261" s="2">
        <v>533535.12499999895</v>
      </c>
      <c r="U261" s="2">
        <v>581628.43204225297</v>
      </c>
      <c r="V261" s="2">
        <v>637236.31830985902</v>
      </c>
      <c r="W261" s="2">
        <v>700358.78380281699</v>
      </c>
      <c r="X261" s="2">
        <v>767989.996830986</v>
      </c>
      <c r="Y261" s="2">
        <v>837124.12570422504</v>
      </c>
      <c r="Z261" s="2">
        <v>903252.42288732296</v>
      </c>
      <c r="AA261" s="2">
        <v>4807625729.2512302</v>
      </c>
      <c r="AB261" s="2">
        <v>5308694888.5356703</v>
      </c>
      <c r="AC261" s="2">
        <v>5888175553.8331804</v>
      </c>
      <c r="AD261" s="2">
        <v>6550494494.43186</v>
      </c>
      <c r="AE261" s="2">
        <v>7267034355.6451702</v>
      </c>
      <c r="AF261" s="2">
        <v>8009798060.6388702</v>
      </c>
      <c r="AG261" s="2">
        <v>8738115374.1880398</v>
      </c>
      <c r="AH261" s="1">
        <f>(Table1345[[#This Row],[2050_BUILDINGS]]/Table1345[[#This Row],[2020_BUILDINGS]])-1</f>
        <v>0.69911663127088719</v>
      </c>
      <c r="AI261" s="1">
        <f>(Table1345[[#This Row],[2050_DWELLINGS]]/Table1345[[#This Row],[2020_DWELLINGS]])-1</f>
        <v>0.71176377721682704</v>
      </c>
      <c r="AJ261" s="1">
        <f>(Table1345[[#This Row],[2050_OCCUPANTS]]/Table1345[[#This Row],[2020_OCCUPANTS]])-1</f>
        <v>0.69295774647887476</v>
      </c>
      <c r="AK261" s="1">
        <f>(Table1345[[#This Row],[2050_TOTAL_REPL_COST_USD]]/Table1345[[#This Row],[2020_TOTAL_REPL_COST_USD]])-1</f>
        <v>0.81755316788126287</v>
      </c>
      <c r="AL261"/>
      <c r="AM261"/>
    </row>
    <row r="262" spans="1:39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181837.45643210999</v>
      </c>
      <c r="G262" s="2">
        <v>198515.72933580299</v>
      </c>
      <c r="H262" s="2">
        <v>217800.489233995</v>
      </c>
      <c r="I262" s="2">
        <v>239710.51992704399</v>
      </c>
      <c r="J262" s="2">
        <v>263214.88382116001</v>
      </c>
      <c r="K262" s="2">
        <v>287285.27530415799</v>
      </c>
      <c r="L262" s="2">
        <v>310384.85985008598</v>
      </c>
      <c r="M262" s="2">
        <v>190053.59752012001</v>
      </c>
      <c r="N262" s="2">
        <v>207589.17494877701</v>
      </c>
      <c r="O262" s="2">
        <v>227865.399082569</v>
      </c>
      <c r="P262" s="2">
        <v>250908.68350895899</v>
      </c>
      <c r="Q262" s="2">
        <v>275639.16178664099</v>
      </c>
      <c r="R262" s="2">
        <v>300980.66853985598</v>
      </c>
      <c r="S262" s="2">
        <v>325326.863964686</v>
      </c>
      <c r="T262" s="2">
        <v>914622.43749999895</v>
      </c>
      <c r="U262" s="2">
        <v>997067.27693662001</v>
      </c>
      <c r="V262" s="2">
        <v>1092394.1225352101</v>
      </c>
      <c r="W262" s="2">
        <v>1200602.9742957701</v>
      </c>
      <c r="X262" s="2">
        <v>1316541.0297535199</v>
      </c>
      <c r="Y262" s="2">
        <v>1435055.48644366</v>
      </c>
      <c r="Z262" s="2">
        <v>1548417.1406690101</v>
      </c>
      <c r="AA262" s="2">
        <v>7774596342.4659796</v>
      </c>
      <c r="AB262" s="2">
        <v>8550795505.54457</v>
      </c>
      <c r="AC262" s="2">
        <v>9448408795.5844307</v>
      </c>
      <c r="AD262" s="2">
        <v>10472365431.1043</v>
      </c>
      <c r="AE262" s="2">
        <v>11577158828.429399</v>
      </c>
      <c r="AF262" s="2">
        <v>12717973084.802799</v>
      </c>
      <c r="AG262" s="2">
        <v>13829060160.017099</v>
      </c>
      <c r="AH262" s="1">
        <f>(Table1345[[#This Row],[2050_BUILDINGS]]/Table1345[[#This Row],[2020_BUILDINGS]])-1</f>
        <v>0.70693577627099002</v>
      </c>
      <c r="AI262" s="1">
        <f>(Table1345[[#This Row],[2050_DWELLINGS]]/Table1345[[#This Row],[2020_DWELLINGS]])-1</f>
        <v>0.7117637772168206</v>
      </c>
      <c r="AJ262" s="1">
        <f>(Table1345[[#This Row],[2050_OCCUPANTS]]/Table1345[[#This Row],[2020_OCCUPANTS]])-1</f>
        <v>0.69295774647887076</v>
      </c>
      <c r="AK262" s="1">
        <f>(Table1345[[#This Row],[2050_TOTAL_REPL_COST_USD]]/Table1345[[#This Row],[2020_TOTAL_REPL_COST_USD]])-1</f>
        <v>0.77874960330490151</v>
      </c>
      <c r="AL262"/>
      <c r="AM262"/>
    </row>
    <row r="263" spans="1:39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17952.863055395799</v>
      </c>
      <c r="G263" s="2">
        <v>19599.513615272699</v>
      </c>
      <c r="H263" s="2">
        <v>21503.5033668984</v>
      </c>
      <c r="I263" s="2">
        <v>23666.686840148799</v>
      </c>
      <c r="J263" s="2">
        <v>25987.279277344402</v>
      </c>
      <c r="K263" s="2">
        <v>28363.755777087899</v>
      </c>
      <c r="L263" s="2">
        <v>30644.384235748901</v>
      </c>
      <c r="M263" s="2">
        <v>18764.044968578401</v>
      </c>
      <c r="N263" s="2">
        <v>20495.337444567798</v>
      </c>
      <c r="O263" s="2">
        <v>22497.214738151601</v>
      </c>
      <c r="P263" s="2">
        <v>24772.284670225701</v>
      </c>
      <c r="Q263" s="2">
        <v>27213.931724277099</v>
      </c>
      <c r="R263" s="2">
        <v>29715.905791032201</v>
      </c>
      <c r="S263" s="2">
        <v>32119.612491280099</v>
      </c>
      <c r="T263" s="2">
        <v>90300.9296875</v>
      </c>
      <c r="U263" s="2">
        <v>98440.731800176</v>
      </c>
      <c r="V263" s="2">
        <v>107852.377992957</v>
      </c>
      <c r="W263" s="2">
        <v>118535.868265845</v>
      </c>
      <c r="X263" s="2">
        <v>129982.46498679501</v>
      </c>
      <c r="Y263" s="2">
        <v>141683.43052376699</v>
      </c>
      <c r="Z263" s="2">
        <v>152875.658428697</v>
      </c>
      <c r="AA263" s="2">
        <v>767588076.65891695</v>
      </c>
      <c r="AB263" s="2">
        <v>844222437.65299296</v>
      </c>
      <c r="AC263" s="2">
        <v>932844049.44288898</v>
      </c>
      <c r="AD263" s="2">
        <v>1033939575.1549799</v>
      </c>
      <c r="AE263" s="2">
        <v>1143016137.0243299</v>
      </c>
      <c r="AF263" s="2">
        <v>1255649048.4066999</v>
      </c>
      <c r="AG263" s="2">
        <v>1365346986.8586199</v>
      </c>
      <c r="AH263" s="1">
        <f>(Table1345[[#This Row],[2050_BUILDINGS]]/Table1345[[#This Row],[2020_BUILDINGS]])-1</f>
        <v>0.70693577627099535</v>
      </c>
      <c r="AI263" s="1">
        <f>(Table1345[[#This Row],[2050_DWELLINGS]]/Table1345[[#This Row],[2020_DWELLINGS]])-1</f>
        <v>0.71176377721682371</v>
      </c>
      <c r="AJ263" s="1">
        <f>(Table1345[[#This Row],[2050_OCCUPANTS]]/Table1345[[#This Row],[2020_OCCUPANTS]])-1</f>
        <v>0.69295774647887121</v>
      </c>
      <c r="AK263" s="1">
        <f>(Table1345[[#This Row],[2050_TOTAL_REPL_COST_USD]]/Table1345[[#This Row],[2020_TOTAL_REPL_COST_USD]])-1</f>
        <v>0.7787496033049004</v>
      </c>
      <c r="AL263"/>
      <c r="AM263"/>
    </row>
    <row r="264" spans="1:39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867156.59354701405</v>
      </c>
      <c r="G264" s="2">
        <v>986934.02750787896</v>
      </c>
      <c r="H264" s="2">
        <v>1108845.8781707699</v>
      </c>
      <c r="I264" s="2">
        <v>1232748.4828730701</v>
      </c>
      <c r="J264" s="2">
        <v>1359093.3528402001</v>
      </c>
      <c r="K264" s="2">
        <v>1495505.12546379</v>
      </c>
      <c r="L264" s="2">
        <v>1619007.2723813499</v>
      </c>
      <c r="M264" s="2">
        <v>880591.94550441601</v>
      </c>
      <c r="N264" s="2">
        <v>1002242.46455741</v>
      </c>
      <c r="O264" s="2">
        <v>1126066.0076341401</v>
      </c>
      <c r="P264" s="2">
        <v>1251916.31350223</v>
      </c>
      <c r="Q264" s="2">
        <v>1380253.0603205599</v>
      </c>
      <c r="R264" s="2">
        <v>1518819.2366476201</v>
      </c>
      <c r="S264" s="2">
        <v>1644281.40449907</v>
      </c>
      <c r="T264" s="2">
        <v>3943191</v>
      </c>
      <c r="U264" s="2">
        <v>4457520.2608695598</v>
      </c>
      <c r="V264" s="2">
        <v>4971849.5217391197</v>
      </c>
      <c r="W264" s="2">
        <v>5486178.7826086897</v>
      </c>
      <c r="X264" s="2">
        <v>6000508.0434782496</v>
      </c>
      <c r="Y264" s="2">
        <v>6549125.92173912</v>
      </c>
      <c r="Z264" s="2">
        <v>7029166.5652173897</v>
      </c>
      <c r="AA264" s="2">
        <v>27485595953.820099</v>
      </c>
      <c r="AB264" s="2">
        <v>31293831017.314899</v>
      </c>
      <c r="AC264" s="2">
        <v>35173476426.533699</v>
      </c>
      <c r="AD264" s="2">
        <v>39119725715.899101</v>
      </c>
      <c r="AE264" s="2">
        <v>43147684920.083504</v>
      </c>
      <c r="AF264" s="2">
        <v>47499174436.846397</v>
      </c>
      <c r="AG264" s="2">
        <v>51445299883.210602</v>
      </c>
      <c r="AH264" s="1">
        <f>(Table1345[[#This Row],[2050_BUILDINGS]]/Table1345[[#This Row],[2020_BUILDINGS]])-1</f>
        <v>0.86702988183364749</v>
      </c>
      <c r="AI264" s="1">
        <f>(Table1345[[#This Row],[2050_DWELLINGS]]/Table1345[[#This Row],[2020_DWELLINGS]])-1</f>
        <v>0.86724556463800195</v>
      </c>
      <c r="AJ264" s="1">
        <f>(Table1345[[#This Row],[2050_OCCUPANTS]]/Table1345[[#This Row],[2020_OCCUPANTS]])-1</f>
        <v>0.78260869565217361</v>
      </c>
      <c r="AK264" s="1">
        <f>(Table1345[[#This Row],[2050_TOTAL_REPL_COST_USD]]/Table1345[[#This Row],[2020_TOTAL_REPL_COST_USD]])-1</f>
        <v>0.87171855286115596</v>
      </c>
      <c r="AL264"/>
      <c r="AM264"/>
    </row>
    <row r="265" spans="1:39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1540266.5268486701</v>
      </c>
      <c r="G265" s="2">
        <v>1753262.16145256</v>
      </c>
      <c r="H265" s="2">
        <v>1970127.01366121</v>
      </c>
      <c r="I265" s="2">
        <v>2190600.6553666401</v>
      </c>
      <c r="J265" s="2">
        <v>2415501.5749082901</v>
      </c>
      <c r="K265" s="2">
        <v>2658375.9307220401</v>
      </c>
      <c r="L265" s="2">
        <v>2878399.2274231501</v>
      </c>
      <c r="M265" s="2">
        <v>1570155.4999782401</v>
      </c>
      <c r="N265" s="2">
        <v>1787066.67267454</v>
      </c>
      <c r="O265" s="2">
        <v>2007852.49541716</v>
      </c>
      <c r="P265" s="2">
        <v>2232252.1744530001</v>
      </c>
      <c r="Q265" s="2">
        <v>2461085.34729185</v>
      </c>
      <c r="R265" s="2">
        <v>2708158.2906473</v>
      </c>
      <c r="S265" s="2">
        <v>2931865.8931263499</v>
      </c>
      <c r="T265" s="2">
        <v>7030978.4999999898</v>
      </c>
      <c r="U265" s="2">
        <v>7948062.6521739103</v>
      </c>
      <c r="V265" s="2">
        <v>8865146.8043478206</v>
      </c>
      <c r="W265" s="2">
        <v>9782230.9565217309</v>
      </c>
      <c r="X265" s="2">
        <v>10699315.1086956</v>
      </c>
      <c r="Y265" s="2">
        <v>11677538.2043478</v>
      </c>
      <c r="Z265" s="2">
        <v>12533483.4130434</v>
      </c>
      <c r="AA265" s="2">
        <v>46067475242.746803</v>
      </c>
      <c r="AB265" s="2">
        <v>52473343339.338203</v>
      </c>
      <c r="AC265" s="2">
        <v>59006272868.880699</v>
      </c>
      <c r="AD265" s="2">
        <v>65657711619.541</v>
      </c>
      <c r="AE265" s="2">
        <v>72454537971.366501</v>
      </c>
      <c r="AF265" s="2">
        <v>79802347818.243698</v>
      </c>
      <c r="AG265" s="2">
        <v>86478244755.775101</v>
      </c>
      <c r="AH265" s="1">
        <f>(Table1345[[#This Row],[2050_BUILDINGS]]/Table1345[[#This Row],[2020_BUILDINGS]])-1</f>
        <v>0.86876698107064065</v>
      </c>
      <c r="AI265" s="1">
        <f>(Table1345[[#This Row],[2050_DWELLINGS]]/Table1345[[#This Row],[2020_DWELLINGS]])-1</f>
        <v>0.86724556463801261</v>
      </c>
      <c r="AJ265" s="1">
        <f>(Table1345[[#This Row],[2050_OCCUPANTS]]/Table1345[[#This Row],[2020_OCCUPANTS]])-1</f>
        <v>0.7826086956521654</v>
      </c>
      <c r="AK265" s="1">
        <f>(Table1345[[#This Row],[2050_TOTAL_REPL_COST_USD]]/Table1345[[#This Row],[2020_TOTAL_REPL_COST_USD]])-1</f>
        <v>0.8772082537644792</v>
      </c>
      <c r="AL265"/>
      <c r="AM265"/>
    </row>
    <row r="266" spans="1:39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1401946.25242214</v>
      </c>
      <c r="G266" s="2">
        <v>1595966.8059755401</v>
      </c>
      <c r="H266" s="2">
        <v>1793557.9191736099</v>
      </c>
      <c r="I266" s="2">
        <v>1994479.2658864399</v>
      </c>
      <c r="J266" s="2">
        <v>2199486.1568080899</v>
      </c>
      <c r="K266" s="2">
        <v>2420910.1913636802</v>
      </c>
      <c r="L266" s="2">
        <v>2621584.90975647</v>
      </c>
      <c r="M266" s="2">
        <v>1466295.7941512601</v>
      </c>
      <c r="N266" s="2">
        <v>1668859.13277179</v>
      </c>
      <c r="O266" s="2">
        <v>1875040.8283428501</v>
      </c>
      <c r="P266" s="2">
        <v>2084597.33760814</v>
      </c>
      <c r="Q266" s="2">
        <v>2298294.0822302699</v>
      </c>
      <c r="R266" s="2">
        <v>2529024.1071836599</v>
      </c>
      <c r="S266" s="2">
        <v>2737934.3180763</v>
      </c>
      <c r="T266" s="2">
        <v>6565906.5</v>
      </c>
      <c r="U266" s="2">
        <v>7422329.0869565103</v>
      </c>
      <c r="V266" s="2">
        <v>8278751.67391303</v>
      </c>
      <c r="W266" s="2">
        <v>9135174.2608695496</v>
      </c>
      <c r="X266" s="2">
        <v>9991596.8478260804</v>
      </c>
      <c r="Y266" s="2">
        <v>10905114.273913</v>
      </c>
      <c r="Z266" s="2">
        <v>11704442.021739099</v>
      </c>
      <c r="AA266" s="2">
        <v>59377916347.981598</v>
      </c>
      <c r="AB266" s="2">
        <v>67567155990.626198</v>
      </c>
      <c r="AC266" s="2">
        <v>75898569723.523193</v>
      </c>
      <c r="AD266" s="2">
        <v>84362588136.751495</v>
      </c>
      <c r="AE266" s="2">
        <v>92989286518.633896</v>
      </c>
      <c r="AF266" s="2">
        <v>102300599516.64</v>
      </c>
      <c r="AG266" s="2">
        <v>110723887895.56</v>
      </c>
      <c r="AH266" s="1">
        <f>(Table1345[[#This Row],[2050_BUILDINGS]]/Table1345[[#This Row],[2020_BUILDINGS]])-1</f>
        <v>0.86996106678637819</v>
      </c>
      <c r="AI266" s="1">
        <f>(Table1345[[#This Row],[2050_DWELLINGS]]/Table1345[[#This Row],[2020_DWELLINGS]])-1</f>
        <v>0.86724556463800395</v>
      </c>
      <c r="AJ266" s="1">
        <f>(Table1345[[#This Row],[2050_OCCUPANTS]]/Table1345[[#This Row],[2020_OCCUPANTS]])-1</f>
        <v>0.78260869565216917</v>
      </c>
      <c r="AK266" s="1">
        <f>(Table1345[[#This Row],[2050_TOTAL_REPL_COST_USD]]/Table1345[[#This Row],[2020_TOTAL_REPL_COST_USD]])-1</f>
        <v>0.86473178423216557</v>
      </c>
      <c r="AL266"/>
      <c r="AM266"/>
    </row>
    <row r="267" spans="1:39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445995.69855286198</v>
      </c>
      <c r="G267" s="2">
        <v>507746.39418525301</v>
      </c>
      <c r="H267" s="2">
        <v>570641.83978475898</v>
      </c>
      <c r="I267" s="2">
        <v>634604.98487282603</v>
      </c>
      <c r="J267" s="2">
        <v>699877.98809633998</v>
      </c>
      <c r="K267" s="2">
        <v>770384.20248699305</v>
      </c>
      <c r="L267" s="2">
        <v>834298.53289360704</v>
      </c>
      <c r="M267" s="2">
        <v>456095.52933734702</v>
      </c>
      <c r="N267" s="2">
        <v>519103.43914721702</v>
      </c>
      <c r="O267" s="2">
        <v>583236.84930651297</v>
      </c>
      <c r="P267" s="2">
        <v>648420.00498402305</v>
      </c>
      <c r="Q267" s="2">
        <v>714890.99279212602</v>
      </c>
      <c r="R267" s="2">
        <v>786660.23149886797</v>
      </c>
      <c r="S267" s="2">
        <v>851642.354206388</v>
      </c>
      <c r="T267" s="2">
        <v>2042344.12499999</v>
      </c>
      <c r="U267" s="2">
        <v>2308736.8369565201</v>
      </c>
      <c r="V267" s="2">
        <v>2575129.5489130402</v>
      </c>
      <c r="W267" s="2">
        <v>2841522.2608695598</v>
      </c>
      <c r="X267" s="2">
        <v>3107914.9728260799</v>
      </c>
      <c r="Y267" s="2">
        <v>3392067.1989130401</v>
      </c>
      <c r="Z267" s="2">
        <v>3640700.3967391299</v>
      </c>
      <c r="AA267" s="2">
        <v>13852348899.201401</v>
      </c>
      <c r="AB267" s="2">
        <v>15762994129.2286</v>
      </c>
      <c r="AC267" s="2">
        <v>17706860835.3325</v>
      </c>
      <c r="AD267" s="2">
        <v>19681712956.623501</v>
      </c>
      <c r="AE267" s="2">
        <v>21694578113.040798</v>
      </c>
      <c r="AF267" s="2">
        <v>23867221205.2104</v>
      </c>
      <c r="AG267" s="2">
        <v>25832750344.904499</v>
      </c>
      <c r="AH267" s="1">
        <f>(Table1345[[#This Row],[2050_BUILDINGS]]/Table1345[[#This Row],[2020_BUILDINGS]])-1</f>
        <v>0.87064255462706264</v>
      </c>
      <c r="AI267" s="1">
        <f>(Table1345[[#This Row],[2050_DWELLINGS]]/Table1345[[#This Row],[2020_DWELLINGS]])-1</f>
        <v>0.86724556463801306</v>
      </c>
      <c r="AJ267" s="1">
        <f>(Table1345[[#This Row],[2050_OCCUPANTS]]/Table1345[[#This Row],[2020_OCCUPANTS]])-1</f>
        <v>0.7826086956521825</v>
      </c>
      <c r="AK267" s="1">
        <f>(Table1345[[#This Row],[2050_TOTAL_REPL_COST_USD]]/Table1345[[#This Row],[2020_TOTAL_REPL_COST_USD]])-1</f>
        <v>0.86486425752630147</v>
      </c>
      <c r="AL267"/>
      <c r="AM267"/>
    </row>
    <row r="268" spans="1:39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5382861.3130336404</v>
      </c>
      <c r="G268" s="2">
        <v>6127003.3119896399</v>
      </c>
      <c r="H268" s="2">
        <v>6884594.8001544997</v>
      </c>
      <c r="I268" s="2">
        <v>7654730.52344687</v>
      </c>
      <c r="J268" s="2">
        <v>8440255.5661224499</v>
      </c>
      <c r="K268" s="2">
        <v>9288507.6381074507</v>
      </c>
      <c r="L268" s="2">
        <v>10056826.9995651</v>
      </c>
      <c r="M268" s="2">
        <v>5443506.5894601597</v>
      </c>
      <c r="N268" s="2">
        <v>6195506.8836451396</v>
      </c>
      <c r="O268" s="2">
        <v>6960940.0404092399</v>
      </c>
      <c r="P268" s="2">
        <v>7738901.9247711701</v>
      </c>
      <c r="Q268" s="2">
        <v>8532234.1038149595</v>
      </c>
      <c r="R268" s="2">
        <v>9388800.9822237492</v>
      </c>
      <c r="S268" s="2">
        <v>10164363.535247199</v>
      </c>
      <c r="T268" s="2">
        <v>24375405.999999899</v>
      </c>
      <c r="U268" s="2">
        <v>27554806.782608598</v>
      </c>
      <c r="V268" s="2">
        <v>30734207.565217301</v>
      </c>
      <c r="W268" s="2">
        <v>33913608.347825997</v>
      </c>
      <c r="X268" s="2">
        <v>37093009.130434804</v>
      </c>
      <c r="Y268" s="2">
        <v>40484369.9652173</v>
      </c>
      <c r="Z268" s="2">
        <v>43451810.695652097</v>
      </c>
      <c r="AA268" s="2">
        <v>162668131032.983</v>
      </c>
      <c r="AB268" s="2">
        <v>185026897621.03601</v>
      </c>
      <c r="AC268" s="2">
        <v>207750843178.49701</v>
      </c>
      <c r="AD268" s="2">
        <v>230815388351.65799</v>
      </c>
      <c r="AE268" s="2">
        <v>254297782537.892</v>
      </c>
      <c r="AF268" s="2">
        <v>279626927703.04498</v>
      </c>
      <c r="AG268" s="2">
        <v>302498561268.36102</v>
      </c>
      <c r="AH268" s="1">
        <f>(Table1345[[#This Row],[2050_BUILDINGS]]/Table1345[[#This Row],[2020_BUILDINGS]])-1</f>
        <v>0.86830505463967356</v>
      </c>
      <c r="AI268" s="1">
        <f>(Table1345[[#This Row],[2050_DWELLINGS]]/Table1345[[#This Row],[2020_DWELLINGS]])-1</f>
        <v>0.86724556463799818</v>
      </c>
      <c r="AJ268" s="1">
        <f>(Table1345[[#This Row],[2050_OCCUPANTS]]/Table1345[[#This Row],[2020_OCCUPANTS]])-1</f>
        <v>0.78260869565217805</v>
      </c>
      <c r="AK268" s="1">
        <f>(Table1345[[#This Row],[2050_TOTAL_REPL_COST_USD]]/Table1345[[#This Row],[2020_TOTAL_REPL_COST_USD]])-1</f>
        <v>0.85960556224147955</v>
      </c>
      <c r="AL268"/>
      <c r="AM268"/>
    </row>
    <row r="269" spans="1:39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280559.04223993298</v>
      </c>
      <c r="G269" s="2">
        <v>319300.74989321799</v>
      </c>
      <c r="H269" s="2">
        <v>358729.51353684597</v>
      </c>
      <c r="I269" s="2">
        <v>398799.08901761798</v>
      </c>
      <c r="J269" s="2">
        <v>439654.81510272401</v>
      </c>
      <c r="K269" s="2">
        <v>483763.42149888398</v>
      </c>
      <c r="L269" s="2">
        <v>523691.68754793599</v>
      </c>
      <c r="M269" s="2">
        <v>282326.395722471</v>
      </c>
      <c r="N269" s="2">
        <v>321328.74267481198</v>
      </c>
      <c r="O269" s="2">
        <v>361027.78239566099</v>
      </c>
      <c r="P269" s="2">
        <v>401376.62210252101</v>
      </c>
      <c r="Q269" s="2">
        <v>442522.63911180699</v>
      </c>
      <c r="R269" s="2">
        <v>486948.31133284199</v>
      </c>
      <c r="S269" s="2">
        <v>527172.71019301994</v>
      </c>
      <c r="T269" s="2">
        <v>1264225.62499999</v>
      </c>
      <c r="U269" s="2">
        <v>1429124.6195652101</v>
      </c>
      <c r="V269" s="2">
        <v>1594023.6141304299</v>
      </c>
      <c r="W269" s="2">
        <v>1758922.60869565</v>
      </c>
      <c r="X269" s="2">
        <v>1923821.6032608601</v>
      </c>
      <c r="Y269" s="2">
        <v>2099713.8641304299</v>
      </c>
      <c r="Z269" s="2">
        <v>2253619.5923913</v>
      </c>
      <c r="AA269" s="2">
        <v>7514037685.98981</v>
      </c>
      <c r="AB269" s="2">
        <v>8572226832.0134001</v>
      </c>
      <c r="AC269" s="2">
        <v>9655407105.6971397</v>
      </c>
      <c r="AD269" s="2">
        <v>10761896411.91</v>
      </c>
      <c r="AE269" s="2">
        <v>11896981335.3494</v>
      </c>
      <c r="AF269" s="2">
        <v>13126986561.3025</v>
      </c>
      <c r="AG269" s="2">
        <v>14251736537.3857</v>
      </c>
      <c r="AH269" s="1">
        <f>(Table1345[[#This Row],[2050_BUILDINGS]]/Table1345[[#This Row],[2020_BUILDINGS]])-1</f>
        <v>0.86660063909142138</v>
      </c>
      <c r="AI269" s="1">
        <f>(Table1345[[#This Row],[2050_DWELLINGS]]/Table1345[[#This Row],[2020_DWELLINGS]])-1</f>
        <v>0.86724556463801106</v>
      </c>
      <c r="AJ269" s="1">
        <f>(Table1345[[#This Row],[2050_OCCUPANTS]]/Table1345[[#This Row],[2020_OCCUPANTS]])-1</f>
        <v>0.78260869565218449</v>
      </c>
      <c r="AK269" s="1">
        <f>(Table1345[[#This Row],[2050_TOTAL_REPL_COST_USD]]/Table1345[[#This Row],[2020_TOTAL_REPL_COST_USD]])-1</f>
        <v>0.89668153567536257</v>
      </c>
      <c r="AL269"/>
      <c r="AM269"/>
    </row>
    <row r="270" spans="1:39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112770.146353854</v>
      </c>
      <c r="G270" s="2">
        <v>128283.053155702</v>
      </c>
      <c r="H270" s="2">
        <v>144053.16228632801</v>
      </c>
      <c r="I270" s="2">
        <v>160063.16205052601</v>
      </c>
      <c r="J270" s="2">
        <v>176367.460633229</v>
      </c>
      <c r="K270" s="2">
        <v>193956.80770992601</v>
      </c>
      <c r="L270" s="2">
        <v>209846.58875757901</v>
      </c>
      <c r="M270" s="2">
        <v>116102.6810024</v>
      </c>
      <c r="N270" s="2">
        <v>132141.83679923901</v>
      </c>
      <c r="O270" s="2">
        <v>148467.49750487899</v>
      </c>
      <c r="P270" s="2">
        <v>165060.37913507401</v>
      </c>
      <c r="Q270" s="2">
        <v>181981.088497455</v>
      </c>
      <c r="R270" s="2">
        <v>200250.509027536</v>
      </c>
      <c r="S270" s="2">
        <v>216792.21614431401</v>
      </c>
      <c r="T270" s="2">
        <v>519894.65625</v>
      </c>
      <c r="U270" s="2">
        <v>587707.00271739101</v>
      </c>
      <c r="V270" s="2">
        <v>655519.34918478201</v>
      </c>
      <c r="W270" s="2">
        <v>723331.69565217302</v>
      </c>
      <c r="X270" s="2">
        <v>791144.04211956495</v>
      </c>
      <c r="Y270" s="2">
        <v>863477.21168478206</v>
      </c>
      <c r="Z270" s="2">
        <v>926768.73505434603</v>
      </c>
      <c r="AA270" s="2">
        <v>4088840264.7507601</v>
      </c>
      <c r="AB270" s="2">
        <v>4679161757.52423</v>
      </c>
      <c r="AC270" s="2">
        <v>5287721490.8478003</v>
      </c>
      <c r="AD270" s="2">
        <v>5913291890.8382702</v>
      </c>
      <c r="AE270" s="2">
        <v>6559731046.8427896</v>
      </c>
      <c r="AF270" s="2">
        <v>7263313099.1584597</v>
      </c>
      <c r="AG270" s="2">
        <v>7914338788.4059696</v>
      </c>
      <c r="AH270" s="1">
        <f>(Table1345[[#This Row],[2050_BUILDINGS]]/Table1345[[#This Row],[2020_BUILDINGS]])-1</f>
        <v>0.86083458736601481</v>
      </c>
      <c r="AI270" s="1">
        <f>(Table1345[[#This Row],[2050_DWELLINGS]]/Table1345[[#This Row],[2020_DWELLINGS]])-1</f>
        <v>0.8672455646380175</v>
      </c>
      <c r="AJ270" s="1">
        <f>(Table1345[[#This Row],[2050_OCCUPANTS]]/Table1345[[#This Row],[2020_OCCUPANTS]])-1</f>
        <v>0.78260869565217051</v>
      </c>
      <c r="AK270" s="1">
        <f>(Table1345[[#This Row],[2050_TOTAL_REPL_COST_USD]]/Table1345[[#This Row],[2020_TOTAL_REPL_COST_USD]])-1</f>
        <v>0.93559500395117468</v>
      </c>
      <c r="AL270"/>
      <c r="AM270"/>
    </row>
    <row r="271" spans="1:39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141401.82909332201</v>
      </c>
      <c r="G271" s="2">
        <v>160929.84909797701</v>
      </c>
      <c r="H271" s="2">
        <v>180804.84611587899</v>
      </c>
      <c r="I271" s="2">
        <v>201003.46592498201</v>
      </c>
      <c r="J271" s="2">
        <v>221599.10750885701</v>
      </c>
      <c r="K271" s="2">
        <v>243835.03089153901</v>
      </c>
      <c r="L271" s="2">
        <v>263964.77441374899</v>
      </c>
      <c r="M271" s="2">
        <v>143019.40269053201</v>
      </c>
      <c r="N271" s="2">
        <v>162777.00399585301</v>
      </c>
      <c r="O271" s="2">
        <v>182887.532215271</v>
      </c>
      <c r="P271" s="2">
        <v>203327.23265264599</v>
      </c>
      <c r="Q271" s="2">
        <v>224170.76292442199</v>
      </c>
      <c r="R271" s="2">
        <v>246675.68347539799</v>
      </c>
      <c r="S271" s="2">
        <v>267052.34533107397</v>
      </c>
      <c r="T271" s="2">
        <v>640424.6875</v>
      </c>
      <c r="U271" s="2">
        <v>723958.34239130397</v>
      </c>
      <c r="V271" s="2">
        <v>807491.99728260795</v>
      </c>
      <c r="W271" s="2">
        <v>891025.65217391204</v>
      </c>
      <c r="X271" s="2">
        <v>974559.30706521706</v>
      </c>
      <c r="Y271" s="2">
        <v>1063661.8722826</v>
      </c>
      <c r="Z271" s="2">
        <v>1141626.6168478201</v>
      </c>
      <c r="AA271" s="2">
        <v>4177399009.1647902</v>
      </c>
      <c r="AB271" s="2">
        <v>4760453048.24335</v>
      </c>
      <c r="AC271" s="2">
        <v>5355723377.70539</v>
      </c>
      <c r="AD271" s="2">
        <v>5962387747.2366304</v>
      </c>
      <c r="AE271" s="2">
        <v>6583030372.1105099</v>
      </c>
      <c r="AF271" s="2">
        <v>7254458064.8578701</v>
      </c>
      <c r="AG271" s="2">
        <v>7865663066.2331104</v>
      </c>
      <c r="AH271" s="1">
        <f>(Table1345[[#This Row],[2050_BUILDINGS]]/Table1345[[#This Row],[2020_BUILDINGS]])-1</f>
        <v>0.86677057932212609</v>
      </c>
      <c r="AI271" s="1">
        <f>(Table1345[[#This Row],[2050_DWELLINGS]]/Table1345[[#This Row],[2020_DWELLINGS]])-1</f>
        <v>0.86724556463801417</v>
      </c>
      <c r="AJ271" s="1">
        <f>(Table1345[[#This Row],[2050_OCCUPANTS]]/Table1345[[#This Row],[2020_OCCUPANTS]])-1</f>
        <v>0.78260869565216451</v>
      </c>
      <c r="AK271" s="1">
        <f>(Table1345[[#This Row],[2050_TOTAL_REPL_COST_USD]]/Table1345[[#This Row],[2020_TOTAL_REPL_COST_USD]])-1</f>
        <v>0.88290920952885821</v>
      </c>
      <c r="AL271"/>
      <c r="AM271"/>
    </row>
    <row r="272" spans="1:39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62872.658626153199</v>
      </c>
      <c r="G272" s="2">
        <v>71541.853778940305</v>
      </c>
      <c r="H272" s="2">
        <v>80360.941281440901</v>
      </c>
      <c r="I272" s="2">
        <v>89319.832225500795</v>
      </c>
      <c r="J272" s="2">
        <v>98450.234608175102</v>
      </c>
      <c r="K272" s="2">
        <v>108304.776417758</v>
      </c>
      <c r="L272" s="2">
        <v>117218.36732639901</v>
      </c>
      <c r="M272" s="2">
        <v>63789.2696498394</v>
      </c>
      <c r="N272" s="2">
        <v>72601.521229621401</v>
      </c>
      <c r="O272" s="2">
        <v>81571.184668679707</v>
      </c>
      <c r="P272" s="2">
        <v>90687.6649380241</v>
      </c>
      <c r="Q272" s="2">
        <v>99984.260700194005</v>
      </c>
      <c r="R272" s="2">
        <v>110021.866916329</v>
      </c>
      <c r="S272" s="2">
        <v>119110.23082516</v>
      </c>
      <c r="T272" s="2">
        <v>285641.125</v>
      </c>
      <c r="U272" s="2">
        <v>322898.66304347798</v>
      </c>
      <c r="V272" s="2">
        <v>360156.20108695602</v>
      </c>
      <c r="W272" s="2">
        <v>397413.739130434</v>
      </c>
      <c r="X272" s="2">
        <v>434671.27717391303</v>
      </c>
      <c r="Y272" s="2">
        <v>474412.65108695597</v>
      </c>
      <c r="Z272" s="2">
        <v>509186.35326086899</v>
      </c>
      <c r="AA272" s="2">
        <v>1984494142.2590899</v>
      </c>
      <c r="AB272" s="2">
        <v>2264747711.6196699</v>
      </c>
      <c r="AC272" s="2">
        <v>2551851363.32482</v>
      </c>
      <c r="AD272" s="2">
        <v>2845344034.1398101</v>
      </c>
      <c r="AE272" s="2">
        <v>3146674779.94522</v>
      </c>
      <c r="AF272" s="2">
        <v>3473370122.8664999</v>
      </c>
      <c r="AG272" s="2">
        <v>3772521165.64535</v>
      </c>
      <c r="AH272" s="1">
        <f>(Table1345[[#This Row],[2050_BUILDINGS]]/Table1345[[#This Row],[2020_BUILDINGS]])-1</f>
        <v>0.86437745576166192</v>
      </c>
      <c r="AI272" s="1">
        <f>(Table1345[[#This Row],[2050_DWELLINGS]]/Table1345[[#This Row],[2020_DWELLINGS]])-1</f>
        <v>0.86724556463799995</v>
      </c>
      <c r="AJ272" s="1">
        <f>(Table1345[[#This Row],[2050_OCCUPANTS]]/Table1345[[#This Row],[2020_OCCUPANTS]])-1</f>
        <v>0.78260869565217184</v>
      </c>
      <c r="AK272" s="1">
        <f>(Table1345[[#This Row],[2050_TOTAL_REPL_COST_USD]]/Table1345[[#This Row],[2020_TOTAL_REPL_COST_USD]])-1</f>
        <v>0.90099889201528338</v>
      </c>
      <c r="AL272"/>
      <c r="AM272"/>
    </row>
    <row r="273" spans="1:39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9729898.5795206707</v>
      </c>
      <c r="G273" s="2">
        <v>11073447.5851437</v>
      </c>
      <c r="H273" s="2">
        <v>12440814.766638299</v>
      </c>
      <c r="I273" s="2">
        <v>13830396.9775516</v>
      </c>
      <c r="J273" s="2">
        <v>15247232.678164</v>
      </c>
      <c r="K273" s="2">
        <v>16776868.6679902</v>
      </c>
      <c r="L273" s="2">
        <v>18161519.443877298</v>
      </c>
      <c r="M273" s="2">
        <v>9815434.4914958701</v>
      </c>
      <c r="N273" s="2">
        <v>11171400.4490736</v>
      </c>
      <c r="O273" s="2">
        <v>12551587.8125617</v>
      </c>
      <c r="P273" s="2">
        <v>13954366.2950237</v>
      </c>
      <c r="Q273" s="2">
        <v>15384859.6554024</v>
      </c>
      <c r="R273" s="2">
        <v>16929374.3803198</v>
      </c>
      <c r="S273" s="2">
        <v>18327826.519240599</v>
      </c>
      <c r="T273" s="2">
        <v>43952403.999999903</v>
      </c>
      <c r="U273" s="2">
        <v>49685326.260869503</v>
      </c>
      <c r="V273" s="2">
        <v>55418248.521739103</v>
      </c>
      <c r="W273" s="2">
        <v>61151170.782608598</v>
      </c>
      <c r="X273" s="2">
        <v>66884093.043478198</v>
      </c>
      <c r="Y273" s="2">
        <v>72999210.121739104</v>
      </c>
      <c r="Z273" s="2">
        <v>78349937.565217406</v>
      </c>
      <c r="AA273" s="2">
        <v>283191642763.32898</v>
      </c>
      <c r="AB273" s="2">
        <v>322672632475.271</v>
      </c>
      <c r="AC273" s="2">
        <v>362967365979.69702</v>
      </c>
      <c r="AD273" s="2">
        <v>404021072059.80298</v>
      </c>
      <c r="AE273" s="2">
        <v>446005888825.539</v>
      </c>
      <c r="AF273" s="2">
        <v>491416432585.06</v>
      </c>
      <c r="AG273" s="2">
        <v>532729732116.18402</v>
      </c>
      <c r="AH273" s="1">
        <f>(Table1345[[#This Row],[2050_BUILDINGS]]/Table1345[[#This Row],[2020_BUILDINGS]])-1</f>
        <v>0.86656821707302933</v>
      </c>
      <c r="AI273" s="1">
        <f>(Table1345[[#This Row],[2050_DWELLINGS]]/Table1345[[#This Row],[2020_DWELLINGS]])-1</f>
        <v>0.8672455646380095</v>
      </c>
      <c r="AJ273" s="1">
        <f>(Table1345[[#This Row],[2050_OCCUPANTS]]/Table1345[[#This Row],[2020_OCCUPANTS]])-1</f>
        <v>0.78260869565217828</v>
      </c>
      <c r="AK273" s="1">
        <f>(Table1345[[#This Row],[2050_TOTAL_REPL_COST_USD]]/Table1345[[#This Row],[2020_TOTAL_REPL_COST_USD]])-1</f>
        <v>0.88116332430544531</v>
      </c>
      <c r="AL273"/>
      <c r="AM273"/>
    </row>
    <row r="274" spans="1:39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5287528.1338377502</v>
      </c>
      <c r="G274" s="2">
        <v>6018441.6144246999</v>
      </c>
      <c r="H274" s="2">
        <v>6762550.5823436501</v>
      </c>
      <c r="I274" s="2">
        <v>7518966.8797933897</v>
      </c>
      <c r="J274" s="2">
        <v>8290481.8598633902</v>
      </c>
      <c r="K274" s="2">
        <v>9123594.2347774003</v>
      </c>
      <c r="L274" s="2">
        <v>9878173.4694347195</v>
      </c>
      <c r="M274" s="2">
        <v>5344360.7143316399</v>
      </c>
      <c r="N274" s="2">
        <v>6082664.3727105297</v>
      </c>
      <c r="O274" s="2">
        <v>6834156.2328246599</v>
      </c>
      <c r="P274" s="2">
        <v>7597948.6272495203</v>
      </c>
      <c r="Q274" s="2">
        <v>8376831.3678906402</v>
      </c>
      <c r="R274" s="2">
        <v>9217797.0761032905</v>
      </c>
      <c r="S274" s="2">
        <v>9979233.8396613803</v>
      </c>
      <c r="T274" s="2">
        <v>23931441.999999899</v>
      </c>
      <c r="U274" s="2">
        <v>27052934.434782501</v>
      </c>
      <c r="V274" s="2">
        <v>30174426.8695652</v>
      </c>
      <c r="W274" s="2">
        <v>33295919.304347798</v>
      </c>
      <c r="X274" s="2">
        <v>36417411.7391304</v>
      </c>
      <c r="Y274" s="2">
        <v>39747003.669565201</v>
      </c>
      <c r="Z274" s="2">
        <v>42660396.608695596</v>
      </c>
      <c r="AA274" s="2">
        <v>152151518626.40701</v>
      </c>
      <c r="AB274" s="2">
        <v>173319893688.17599</v>
      </c>
      <c r="AC274" s="2">
        <v>194911476687.91199</v>
      </c>
      <c r="AD274" s="2">
        <v>216897782475.94601</v>
      </c>
      <c r="AE274" s="2">
        <v>239368335808.38501</v>
      </c>
      <c r="AF274" s="2">
        <v>263662877528.03101</v>
      </c>
      <c r="AG274" s="2">
        <v>285741838571.00098</v>
      </c>
      <c r="AH274" s="1">
        <f>(Table1345[[#This Row],[2050_BUILDINGS]]/Table1345[[#This Row],[2020_BUILDINGS]])-1</f>
        <v>0.8682025361187109</v>
      </c>
      <c r="AI274" s="1">
        <f>(Table1345[[#This Row],[2050_DWELLINGS]]/Table1345[[#This Row],[2020_DWELLINGS]])-1</f>
        <v>0.86724556463800972</v>
      </c>
      <c r="AJ274" s="1">
        <f>(Table1345[[#This Row],[2050_OCCUPANTS]]/Table1345[[#This Row],[2020_OCCUPANTS]])-1</f>
        <v>0.78260869565217916</v>
      </c>
      <c r="AK274" s="1">
        <f>(Table1345[[#This Row],[2050_TOTAL_REPL_COST_USD]]/Table1345[[#This Row],[2020_TOTAL_REPL_COST_USD]])-1</f>
        <v>0.8780084559826955</v>
      </c>
      <c r="AL274"/>
      <c r="AM274"/>
    </row>
    <row r="275" spans="1:39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12432.8512802517</v>
      </c>
      <c r="G275" s="2">
        <v>13953.616986027</v>
      </c>
      <c r="H275" s="2">
        <v>15404.5621831647</v>
      </c>
      <c r="I275" s="2">
        <v>16888.4299617611</v>
      </c>
      <c r="J275" s="2">
        <v>18393.4622570094</v>
      </c>
      <c r="K275" s="2">
        <v>19913.612064151901</v>
      </c>
      <c r="L275" s="2">
        <v>21448.8793831886</v>
      </c>
      <c r="M275" s="2">
        <v>13099.22479543</v>
      </c>
      <c r="N275" s="2">
        <v>14639.088917544799</v>
      </c>
      <c r="O275" s="2">
        <v>16119.0448697179</v>
      </c>
      <c r="P275" s="2">
        <v>17656.685816141999</v>
      </c>
      <c r="Q275" s="2">
        <v>19251.303309328399</v>
      </c>
      <c r="R275" s="2">
        <v>20846.831663571698</v>
      </c>
      <c r="S275" s="2">
        <v>22443.270878871899</v>
      </c>
      <c r="T275" s="2">
        <v>52336.953125</v>
      </c>
      <c r="U275" s="2">
        <v>58439.019408632201</v>
      </c>
      <c r="V275" s="2">
        <v>64306.390835201702</v>
      </c>
      <c r="W275" s="2">
        <v>70408.457118834005</v>
      </c>
      <c r="X275" s="2">
        <v>76745.218259529094</v>
      </c>
      <c r="Y275" s="2">
        <v>83081.979400224198</v>
      </c>
      <c r="Z275" s="2">
        <v>89418.7405409192</v>
      </c>
      <c r="AA275" s="2">
        <v>671062490.30509698</v>
      </c>
      <c r="AB275" s="2">
        <v>754053414.16892195</v>
      </c>
      <c r="AC275" s="2">
        <v>833234107.11127198</v>
      </c>
      <c r="AD275" s="2">
        <v>914211444.62605798</v>
      </c>
      <c r="AE275" s="2">
        <v>996343767.93740904</v>
      </c>
      <c r="AF275" s="2">
        <v>1079301081.1034501</v>
      </c>
      <c r="AG275" s="2">
        <v>1163083384.1241801</v>
      </c>
      <c r="AH275" s="1">
        <f>(Table1345[[#This Row],[2050_BUILDINGS]]/Table1345[[#This Row],[2020_BUILDINGS]])-1</f>
        <v>0.72517782926092988</v>
      </c>
      <c r="AI275" s="1">
        <f>(Table1345[[#This Row],[2050_DWELLINGS]]/Table1345[[#This Row],[2020_DWELLINGS]])-1</f>
        <v>0.71332817241992896</v>
      </c>
      <c r="AJ275" s="1">
        <f>(Table1345[[#This Row],[2050_OCCUPANTS]]/Table1345[[#This Row],[2020_OCCUPANTS]])-1</f>
        <v>0.7085201793721958</v>
      </c>
      <c r="AK275" s="1">
        <f>(Table1345[[#This Row],[2050_TOTAL_REPL_COST_USD]]/Table1345[[#This Row],[2020_TOTAL_REPL_COST_USD]])-1</f>
        <v>0.73319683476182229</v>
      </c>
      <c r="AL275"/>
      <c r="AM275"/>
    </row>
    <row r="276" spans="1:39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26070.8936814892</v>
      </c>
      <c r="G276" s="2">
        <v>29259.842067986599</v>
      </c>
      <c r="H276" s="2">
        <v>32302.381314983901</v>
      </c>
      <c r="I276" s="2">
        <v>35413.957108914699</v>
      </c>
      <c r="J276" s="2">
        <v>38569.913540159898</v>
      </c>
      <c r="K276" s="2">
        <v>41757.570426629602</v>
      </c>
      <c r="L276" s="2">
        <v>44976.927768323898</v>
      </c>
      <c r="M276" s="2">
        <v>27468.236308274001</v>
      </c>
      <c r="N276" s="2">
        <v>30697.2328519199</v>
      </c>
      <c r="O276" s="2">
        <v>33800.605796119497</v>
      </c>
      <c r="P276" s="2">
        <v>37024.940482580598</v>
      </c>
      <c r="Q276" s="2">
        <v>40368.751342245501</v>
      </c>
      <c r="R276" s="2">
        <v>43714.472219269897</v>
      </c>
      <c r="S276" s="2">
        <v>47062.103113653902</v>
      </c>
      <c r="T276" s="2">
        <v>109747.2421875</v>
      </c>
      <c r="U276" s="2">
        <v>122542.884774383</v>
      </c>
      <c r="V276" s="2">
        <v>134846.38726177099</v>
      </c>
      <c r="W276" s="2">
        <v>147642.029848654</v>
      </c>
      <c r="X276" s="2">
        <v>160929.81253503301</v>
      </c>
      <c r="Y276" s="2">
        <v>174217.59522141199</v>
      </c>
      <c r="Z276" s="2">
        <v>187505.377907791</v>
      </c>
      <c r="AA276" s="2">
        <v>1407175107.6254499</v>
      </c>
      <c r="AB276" s="2">
        <v>1581201765.21276</v>
      </c>
      <c r="AC276" s="2">
        <v>1747238612.3361299</v>
      </c>
      <c r="AD276" s="2">
        <v>1917042908.1786599</v>
      </c>
      <c r="AE276" s="2">
        <v>2089269135.3406501</v>
      </c>
      <c r="AF276" s="2">
        <v>2263225313.4451199</v>
      </c>
      <c r="AG276" s="2">
        <v>2438911442.4920702</v>
      </c>
      <c r="AH276" s="1">
        <f>(Table1345[[#This Row],[2050_BUILDINGS]]/Table1345[[#This Row],[2020_BUILDINGS]])-1</f>
        <v>0.72517782926092478</v>
      </c>
      <c r="AI276" s="1">
        <f>(Table1345[[#This Row],[2050_DWELLINGS]]/Table1345[[#This Row],[2020_DWELLINGS]])-1</f>
        <v>0.71332817241993163</v>
      </c>
      <c r="AJ276" s="1">
        <f>(Table1345[[#This Row],[2050_OCCUPANTS]]/Table1345[[#This Row],[2020_OCCUPANTS]])-1</f>
        <v>0.70852017937219292</v>
      </c>
      <c r="AK276" s="1">
        <f>(Table1345[[#This Row],[2050_TOTAL_REPL_COST_USD]]/Table1345[[#This Row],[2020_TOTAL_REPL_COST_USD]])-1</f>
        <v>0.73319683476183206</v>
      </c>
      <c r="AL276"/>
      <c r="AM276"/>
    </row>
    <row r="277" spans="1:39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32633.877165837599</v>
      </c>
      <c r="G277" s="2">
        <v>36625.598784764799</v>
      </c>
      <c r="H277" s="2">
        <v>40434.054807476699</v>
      </c>
      <c r="I277" s="2">
        <v>44328.926363929299</v>
      </c>
      <c r="J277" s="2">
        <v>48279.350763500799</v>
      </c>
      <c r="K277" s="2">
        <v>52269.455765300198</v>
      </c>
      <c r="L277" s="2">
        <v>56299.241369327399</v>
      </c>
      <c r="M277" s="2">
        <v>34382.981289317002</v>
      </c>
      <c r="N277" s="2">
        <v>38424.8326298053</v>
      </c>
      <c r="O277" s="2">
        <v>42309.4363836345</v>
      </c>
      <c r="P277" s="2">
        <v>46345.452309480097</v>
      </c>
      <c r="Q277" s="2">
        <v>50531.020867015803</v>
      </c>
      <c r="R277" s="2">
        <v>54718.980262113902</v>
      </c>
      <c r="S277" s="2">
        <v>58909.330494774098</v>
      </c>
      <c r="T277" s="2">
        <v>137374.578125</v>
      </c>
      <c r="U277" s="2">
        <v>153391.34508127801</v>
      </c>
      <c r="V277" s="2">
        <v>168792.08253923699</v>
      </c>
      <c r="W277" s="2">
        <v>184808.84949551499</v>
      </c>
      <c r="X277" s="2">
        <v>201441.645950112</v>
      </c>
      <c r="Y277" s="2">
        <v>218074.44240470801</v>
      </c>
      <c r="Z277" s="2">
        <v>234707.23885930399</v>
      </c>
      <c r="AA277" s="2">
        <v>1761411794.0912199</v>
      </c>
      <c r="AB277" s="2">
        <v>1979247232.9783001</v>
      </c>
      <c r="AC277" s="2">
        <v>2187081538.1703</v>
      </c>
      <c r="AD277" s="2">
        <v>2399631694.6956601</v>
      </c>
      <c r="AE277" s="2">
        <v>2615213469.9353399</v>
      </c>
      <c r="AF277" s="2">
        <v>2832960687.1138</v>
      </c>
      <c r="AG277" s="2">
        <v>3052873346.23105</v>
      </c>
      <c r="AH277" s="1">
        <f>(Table1345[[#This Row],[2050_BUILDINGS]]/Table1345[[#This Row],[2020_BUILDINGS]])-1</f>
        <v>0.72517782926092567</v>
      </c>
      <c r="AI277" s="1">
        <f>(Table1345[[#This Row],[2050_DWELLINGS]]/Table1345[[#This Row],[2020_DWELLINGS]])-1</f>
        <v>0.71332817241992852</v>
      </c>
      <c r="AJ277" s="1">
        <f>(Table1345[[#This Row],[2050_OCCUPANTS]]/Table1345[[#This Row],[2020_OCCUPANTS]])-1</f>
        <v>0.70852017937219047</v>
      </c>
      <c r="AK277" s="1">
        <f>(Table1345[[#This Row],[2050_TOTAL_REPL_COST_USD]]/Table1345[[#This Row],[2020_TOTAL_REPL_COST_USD]])-1</f>
        <v>0.73319683476182518</v>
      </c>
      <c r="AL277"/>
      <c r="AM277"/>
    </row>
    <row r="278" spans="1:39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141507.07264579699</v>
      </c>
      <c r="G278" s="2">
        <v>158815.98259360599</v>
      </c>
      <c r="H278" s="2">
        <v>175330.21595716101</v>
      </c>
      <c r="I278" s="2">
        <v>192219.164502384</v>
      </c>
      <c r="J278" s="2">
        <v>209349.00137868099</v>
      </c>
      <c r="K278" s="2">
        <v>226650.90134860101</v>
      </c>
      <c r="L278" s="2">
        <v>244124.86441214499</v>
      </c>
      <c r="M278" s="2">
        <v>149091.54086599901</v>
      </c>
      <c r="N278" s="2">
        <v>166617.82339612799</v>
      </c>
      <c r="O278" s="2">
        <v>183462.24867847501</v>
      </c>
      <c r="P278" s="2">
        <v>200963.227673888</v>
      </c>
      <c r="Q278" s="2">
        <v>219112.69704050099</v>
      </c>
      <c r="R278" s="2">
        <v>237272.533560943</v>
      </c>
      <c r="S278" s="2">
        <v>255442.73723521299</v>
      </c>
      <c r="T278" s="2">
        <v>595683.87499999895</v>
      </c>
      <c r="U278" s="2">
        <v>665135.80661434901</v>
      </c>
      <c r="V278" s="2">
        <v>731916.51008968602</v>
      </c>
      <c r="W278" s="2">
        <v>801368.44170403504</v>
      </c>
      <c r="X278" s="2">
        <v>873491.60145739897</v>
      </c>
      <c r="Y278" s="2">
        <v>945614.76121076196</v>
      </c>
      <c r="Z278" s="2">
        <v>1017737.92096412</v>
      </c>
      <c r="AA278" s="2">
        <v>7637836762.0552998</v>
      </c>
      <c r="AB278" s="2">
        <v>8582415155.8139296</v>
      </c>
      <c r="AC278" s="2">
        <v>9483626616.9479599</v>
      </c>
      <c r="AD278" s="2">
        <v>10405286960.506399</v>
      </c>
      <c r="AE278" s="2">
        <v>11340093014.194799</v>
      </c>
      <c r="AF278" s="2">
        <v>12284288860.8333</v>
      </c>
      <c r="AG278" s="2">
        <v>13237874500.4217</v>
      </c>
      <c r="AH278" s="1">
        <f>(Table1345[[#This Row],[2050_BUILDINGS]]/Table1345[[#This Row],[2020_BUILDINGS]])-1</f>
        <v>0.72517782926093144</v>
      </c>
      <c r="AI278" s="1">
        <f>(Table1345[[#This Row],[2050_DWELLINGS]]/Table1345[[#This Row],[2020_DWELLINGS]])-1</f>
        <v>0.71332817241992741</v>
      </c>
      <c r="AJ278" s="1">
        <f>(Table1345[[#This Row],[2050_OCCUPANTS]]/Table1345[[#This Row],[2020_OCCUPANTS]])-1</f>
        <v>0.70852017937219092</v>
      </c>
      <c r="AK278" s="1">
        <f>(Table1345[[#This Row],[2050_TOTAL_REPL_COST_USD]]/Table1345[[#This Row],[2020_TOTAL_REPL_COST_USD]])-1</f>
        <v>0.73319683476181807</v>
      </c>
      <c r="AL278"/>
      <c r="AM278"/>
    </row>
    <row r="279" spans="1:39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18099.0907777836</v>
      </c>
      <c r="G279" s="2">
        <v>20312.9414818683</v>
      </c>
      <c r="H279" s="2">
        <v>22425.1511628687</v>
      </c>
      <c r="I279" s="2">
        <v>24585.287805836699</v>
      </c>
      <c r="J279" s="2">
        <v>26776.234638640999</v>
      </c>
      <c r="K279" s="2">
        <v>28989.188749899899</v>
      </c>
      <c r="L279" s="2">
        <v>31224.150139613201</v>
      </c>
      <c r="M279" s="2">
        <v>19069.162281999099</v>
      </c>
      <c r="N279" s="2">
        <v>21310.815455787</v>
      </c>
      <c r="O279" s="2">
        <v>23465.2574676566</v>
      </c>
      <c r="P279" s="2">
        <v>25703.6742592394</v>
      </c>
      <c r="Q279" s="2">
        <v>28025.034509953999</v>
      </c>
      <c r="R279" s="2">
        <v>30347.720744273</v>
      </c>
      <c r="S279" s="2">
        <v>32671.7329621967</v>
      </c>
      <c r="T279" s="2">
        <v>76189.382812499898</v>
      </c>
      <c r="U279" s="2">
        <v>85072.449866872106</v>
      </c>
      <c r="V279" s="2">
        <v>93613.860496076202</v>
      </c>
      <c r="W279" s="2">
        <v>102496.927550448</v>
      </c>
      <c r="X279" s="2">
        <v>111721.651029988</v>
      </c>
      <c r="Y279" s="2">
        <v>120946.37450952901</v>
      </c>
      <c r="Z279" s="2">
        <v>130171.09798906901</v>
      </c>
      <c r="AA279" s="2">
        <v>976897467.50928402</v>
      </c>
      <c r="AB279" s="2">
        <v>1097711288.1595199</v>
      </c>
      <c r="AC279" s="2">
        <v>1212978375.0978</v>
      </c>
      <c r="AD279" s="2">
        <v>1330860922.6797299</v>
      </c>
      <c r="AE279" s="2">
        <v>1450424837.81829</v>
      </c>
      <c r="AF279" s="2">
        <v>1571189729.78303</v>
      </c>
      <c r="AG279" s="2">
        <v>1693155598.57393</v>
      </c>
      <c r="AH279" s="1">
        <f>(Table1345[[#This Row],[2050_BUILDINGS]]/Table1345[[#This Row],[2020_BUILDINGS]])-1</f>
        <v>0.72517782926092855</v>
      </c>
      <c r="AI279" s="1">
        <f>(Table1345[[#This Row],[2050_DWELLINGS]]/Table1345[[#This Row],[2020_DWELLINGS]])-1</f>
        <v>0.71332817241993651</v>
      </c>
      <c r="AJ279" s="1">
        <f>(Table1345[[#This Row],[2050_OCCUPANTS]]/Table1345[[#This Row],[2020_OCCUPANTS]])-1</f>
        <v>0.70852017937219314</v>
      </c>
      <c r="AK279" s="1">
        <f>(Table1345[[#This Row],[2050_TOTAL_REPL_COST_USD]]/Table1345[[#This Row],[2020_TOTAL_REPL_COST_USD]])-1</f>
        <v>0.73319683476182118</v>
      </c>
      <c r="AL279"/>
      <c r="AM279"/>
    </row>
    <row r="280" spans="1:39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20708.084846284499</v>
      </c>
      <c r="G280" s="2">
        <v>23241.0633688005</v>
      </c>
      <c r="H280" s="2">
        <v>25657.749257850199</v>
      </c>
      <c r="I280" s="2">
        <v>28129.2708072674</v>
      </c>
      <c r="J280" s="2">
        <v>30636.043852635001</v>
      </c>
      <c r="K280" s="2">
        <v>33167.996537967301</v>
      </c>
      <c r="L280" s="2">
        <v>35725.128863264203</v>
      </c>
      <c r="M280" s="2">
        <v>21817.992700932999</v>
      </c>
      <c r="N280" s="2">
        <v>24382.781434725199</v>
      </c>
      <c r="O280" s="2">
        <v>26847.787468783001</v>
      </c>
      <c r="P280" s="2">
        <v>29408.873294063302</v>
      </c>
      <c r="Q280" s="2">
        <v>32064.858924545701</v>
      </c>
      <c r="R280" s="2">
        <v>34722.361679911599</v>
      </c>
      <c r="S280" s="2">
        <v>37381.381560160902</v>
      </c>
      <c r="T280" s="2">
        <v>87172.124999999898</v>
      </c>
      <c r="U280" s="2">
        <v>97335.691143497694</v>
      </c>
      <c r="V280" s="2">
        <v>107108.35089686001</v>
      </c>
      <c r="W280" s="2">
        <v>117271.91704035801</v>
      </c>
      <c r="X280" s="2">
        <v>127826.38957399099</v>
      </c>
      <c r="Y280" s="2">
        <v>138380.86210762299</v>
      </c>
      <c r="Z280" s="2">
        <v>148935.334641255</v>
      </c>
      <c r="AA280" s="2">
        <v>1117717784.3725901</v>
      </c>
      <c r="AB280" s="2">
        <v>1255946984.9079001</v>
      </c>
      <c r="AC280" s="2">
        <v>1387829886.9612899</v>
      </c>
      <c r="AD280" s="2">
        <v>1522705269.7744</v>
      </c>
      <c r="AE280" s="2">
        <v>1659504390.21875</v>
      </c>
      <c r="AF280" s="2">
        <v>1797677608.9711499</v>
      </c>
      <c r="AG280" s="2">
        <v>1937224926.03157</v>
      </c>
      <c r="AH280" s="1">
        <f>(Table1345[[#This Row],[2050_BUILDINGS]]/Table1345[[#This Row],[2020_BUILDINGS]])-1</f>
        <v>0.72517782926092766</v>
      </c>
      <c r="AI280" s="1">
        <f>(Table1345[[#This Row],[2050_DWELLINGS]]/Table1345[[#This Row],[2020_DWELLINGS]])-1</f>
        <v>0.71332817241992985</v>
      </c>
      <c r="AJ280" s="1">
        <f>(Table1345[[#This Row],[2050_OCCUPANTS]]/Table1345[[#This Row],[2020_OCCUPANTS]])-1</f>
        <v>0.70852017937219247</v>
      </c>
      <c r="AK280" s="1">
        <f>(Table1345[[#This Row],[2050_TOTAL_REPL_COST_USD]]/Table1345[[#This Row],[2020_TOTAL_REPL_COST_USD]])-1</f>
        <v>0.73319683476182207</v>
      </c>
      <c r="AL280"/>
      <c r="AM280"/>
    </row>
    <row r="281" spans="1:39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187738.877141151</v>
      </c>
      <c r="G281" s="2">
        <v>210702.78457970501</v>
      </c>
      <c r="H281" s="2">
        <v>232612.386485478</v>
      </c>
      <c r="I281" s="2">
        <v>255019.12684616301</v>
      </c>
      <c r="J281" s="2">
        <v>277745.45621357701</v>
      </c>
      <c r="K281" s="2">
        <v>300700.063442941</v>
      </c>
      <c r="L281" s="2">
        <v>323882.94853425398</v>
      </c>
      <c r="M281" s="2">
        <v>197801.26851672199</v>
      </c>
      <c r="N281" s="2">
        <v>221053.56637819301</v>
      </c>
      <c r="O281" s="2">
        <v>243401.23727172799</v>
      </c>
      <c r="P281" s="2">
        <v>266619.96467550902</v>
      </c>
      <c r="Q281" s="2">
        <v>290699.05087160697</v>
      </c>
      <c r="R281" s="2">
        <v>314791.89127646998</v>
      </c>
      <c r="S281" s="2">
        <v>338898.48589009902</v>
      </c>
      <c r="T281" s="2">
        <v>790299.875</v>
      </c>
      <c r="U281" s="2">
        <v>882442.46132286999</v>
      </c>
      <c r="V281" s="2">
        <v>971041.102017937</v>
      </c>
      <c r="W281" s="2">
        <v>1063183.6883408001</v>
      </c>
      <c r="X281" s="2">
        <v>1158870.2202914699</v>
      </c>
      <c r="Y281" s="2">
        <v>1254556.75224215</v>
      </c>
      <c r="Z281" s="2">
        <v>1350243.2841928201</v>
      </c>
      <c r="AA281" s="2">
        <v>10133195964.5923</v>
      </c>
      <c r="AB281" s="2">
        <v>11386377757.5611</v>
      </c>
      <c r="AC281" s="2">
        <v>12582024198.524099</v>
      </c>
      <c r="AD281" s="2">
        <v>13804800380.448999</v>
      </c>
      <c r="AE281" s="2">
        <v>15045017110.135099</v>
      </c>
      <c r="AF281" s="2">
        <v>16297691373.9363</v>
      </c>
      <c r="AG281" s="2">
        <v>17562823171.8526</v>
      </c>
      <c r="AH281" s="1">
        <f>(Table1345[[#This Row],[2050_BUILDINGS]]/Table1345[[#This Row],[2020_BUILDINGS]])-1</f>
        <v>0.725177829260923</v>
      </c>
      <c r="AI281" s="1">
        <f>(Table1345[[#This Row],[2050_DWELLINGS]]/Table1345[[#This Row],[2020_DWELLINGS]])-1</f>
        <v>0.71332817241992941</v>
      </c>
      <c r="AJ281" s="1">
        <f>(Table1345[[#This Row],[2050_OCCUPANTS]]/Table1345[[#This Row],[2020_OCCUPANTS]])-1</f>
        <v>0.70852017937219092</v>
      </c>
      <c r="AK281" s="1">
        <f>(Table1345[[#This Row],[2050_TOTAL_REPL_COST_USD]]/Table1345[[#This Row],[2020_TOTAL_REPL_COST_USD]])-1</f>
        <v>0.73319683476181785</v>
      </c>
      <c r="AL281"/>
      <c r="AM281"/>
    </row>
    <row r="282" spans="1:39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16874.843373825999</v>
      </c>
      <c r="G282" s="2">
        <v>18938.946170101299</v>
      </c>
      <c r="H282" s="2">
        <v>20908.283081948499</v>
      </c>
      <c r="I282" s="2">
        <v>22922.305110109799</v>
      </c>
      <c r="J282" s="2">
        <v>24965.053284473001</v>
      </c>
      <c r="K282" s="2">
        <v>27028.320134694899</v>
      </c>
      <c r="L282" s="2">
        <v>29112.105660775302</v>
      </c>
      <c r="M282" s="2">
        <v>17779.297906710199</v>
      </c>
      <c r="N282" s="2">
        <v>19869.322575382699</v>
      </c>
      <c r="O282" s="2">
        <v>21878.035165128698</v>
      </c>
      <c r="P282" s="2">
        <v>23965.042364941601</v>
      </c>
      <c r="Q282" s="2">
        <v>26129.3826141832</v>
      </c>
      <c r="R282" s="2">
        <v>28294.9591556737</v>
      </c>
      <c r="S282" s="2">
        <v>30461.771989413301</v>
      </c>
      <c r="T282" s="2">
        <v>71035.828125</v>
      </c>
      <c r="U282" s="2">
        <v>79318.032301008905</v>
      </c>
      <c r="V282" s="2">
        <v>87281.690162555999</v>
      </c>
      <c r="W282" s="2">
        <v>95563.894338565005</v>
      </c>
      <c r="X282" s="2">
        <v>104164.64482903499</v>
      </c>
      <c r="Y282" s="2">
        <v>112765.395319506</v>
      </c>
      <c r="Z282" s="2">
        <v>121366.145809977</v>
      </c>
      <c r="AA282" s="2">
        <v>910818778.62845802</v>
      </c>
      <c r="AB282" s="2">
        <v>1023460586.21411</v>
      </c>
      <c r="AC282" s="2">
        <v>1130930848.7881899</v>
      </c>
      <c r="AD282" s="2">
        <v>1240839658.6492</v>
      </c>
      <c r="AE282" s="2">
        <v>1352316106.05182</v>
      </c>
      <c r="AF282" s="2">
        <v>1464912294.5555699</v>
      </c>
      <c r="AG282" s="2">
        <v>1578628224.16047</v>
      </c>
      <c r="AH282" s="1">
        <f>(Table1345[[#This Row],[2050_BUILDINGS]]/Table1345[[#This Row],[2020_BUILDINGS]])-1</f>
        <v>0.72517782926092855</v>
      </c>
      <c r="AI282" s="1">
        <f>(Table1345[[#This Row],[2050_DWELLINGS]]/Table1345[[#This Row],[2020_DWELLINGS]])-1</f>
        <v>0.71332817241993163</v>
      </c>
      <c r="AJ282" s="1">
        <f>(Table1345[[#This Row],[2050_OCCUPANTS]]/Table1345[[#This Row],[2020_OCCUPANTS]])-1</f>
        <v>0.70852017937218914</v>
      </c>
      <c r="AK282" s="1">
        <f>(Table1345[[#This Row],[2050_TOTAL_REPL_COST_USD]]/Table1345[[#This Row],[2020_TOTAL_REPL_COST_USD]])-1</f>
        <v>0.73319683476181963</v>
      </c>
      <c r="AL282"/>
      <c r="AM282"/>
    </row>
    <row r="283" spans="1:39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57184.241670992204</v>
      </c>
      <c r="G283" s="2">
        <v>64178.923074616803</v>
      </c>
      <c r="H283" s="2">
        <v>70852.468742800207</v>
      </c>
      <c r="I283" s="2">
        <v>77677.440082546906</v>
      </c>
      <c r="J283" s="2">
        <v>84599.756496870003</v>
      </c>
      <c r="K283" s="2">
        <v>91591.605107319207</v>
      </c>
      <c r="L283" s="2">
        <v>98652.985913894401</v>
      </c>
      <c r="M283" s="2">
        <v>60249.191397820199</v>
      </c>
      <c r="N283" s="2">
        <v>67331.714956947297</v>
      </c>
      <c r="O283" s="2">
        <v>74138.694058025605</v>
      </c>
      <c r="P283" s="2">
        <v>81210.992238185805</v>
      </c>
      <c r="Q283" s="2">
        <v>88545.351030685997</v>
      </c>
      <c r="R283" s="2">
        <v>95883.899280426005</v>
      </c>
      <c r="S283" s="2">
        <v>103226.636987405</v>
      </c>
      <c r="T283" s="2">
        <v>240721.046875</v>
      </c>
      <c r="U283" s="2">
        <v>268787.17790078401</v>
      </c>
      <c r="V283" s="2">
        <v>295773.842348654</v>
      </c>
      <c r="W283" s="2">
        <v>323839.973374439</v>
      </c>
      <c r="X283" s="2">
        <v>352985.570978139</v>
      </c>
      <c r="Y283" s="2">
        <v>382131.16858183802</v>
      </c>
      <c r="Z283" s="2">
        <v>411276.76618553698</v>
      </c>
      <c r="AA283" s="2">
        <v>3086516419.8414998</v>
      </c>
      <c r="AB283" s="2">
        <v>3468228783.3011999</v>
      </c>
      <c r="AC283" s="2">
        <v>3832416191.2278099</v>
      </c>
      <c r="AD283" s="2">
        <v>4204867170.8091602</v>
      </c>
      <c r="AE283" s="2">
        <v>4582630446.4542704</v>
      </c>
      <c r="AF283" s="2">
        <v>4964188219.2877798</v>
      </c>
      <c r="AG283" s="2">
        <v>5349540489.3096905</v>
      </c>
      <c r="AH283" s="1">
        <f>(Table1345[[#This Row],[2050_BUILDINGS]]/Table1345[[#This Row],[2020_BUILDINGS]])-1</f>
        <v>0.72517782926092389</v>
      </c>
      <c r="AI283" s="1">
        <f>(Table1345[[#This Row],[2050_DWELLINGS]]/Table1345[[#This Row],[2020_DWELLINGS]])-1</f>
        <v>0.71332817241991586</v>
      </c>
      <c r="AJ283" s="1">
        <f>(Table1345[[#This Row],[2050_OCCUPANTS]]/Table1345[[#This Row],[2020_OCCUPANTS]])-1</f>
        <v>0.70852017937219269</v>
      </c>
      <c r="AK283" s="1">
        <f>(Table1345[[#This Row],[2050_TOTAL_REPL_COST_USD]]/Table1345[[#This Row],[2020_TOTAL_REPL_COST_USD]])-1</f>
        <v>0.73319683476182584</v>
      </c>
      <c r="AL283"/>
      <c r="AM283"/>
    </row>
    <row r="284" spans="1:39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1315778.68396708</v>
      </c>
      <c r="G284" s="2">
        <v>1461094.6064139199</v>
      </c>
      <c r="H284" s="2">
        <v>1611180.8375009999</v>
      </c>
      <c r="I284" s="2">
        <v>1766137.8232442499</v>
      </c>
      <c r="J284" s="2">
        <v>1925898.7722207201</v>
      </c>
      <c r="K284" s="2">
        <v>2086089.4644611699</v>
      </c>
      <c r="L284" s="2">
        <v>2242824.4482387998</v>
      </c>
      <c r="M284" s="2">
        <v>1426275.5192513301</v>
      </c>
      <c r="N284" s="2">
        <v>1585957.3826081101</v>
      </c>
      <c r="O284" s="2">
        <v>1751014.86139398</v>
      </c>
      <c r="P284" s="2">
        <v>1921594.94887122</v>
      </c>
      <c r="Q284" s="2">
        <v>2097599.90209737</v>
      </c>
      <c r="R284" s="2">
        <v>2274233.7440229999</v>
      </c>
      <c r="S284" s="2">
        <v>2447415.7637821599</v>
      </c>
      <c r="T284" s="2">
        <v>5256296.4999999898</v>
      </c>
      <c r="U284" s="2">
        <v>5814038.5723472601</v>
      </c>
      <c r="V284" s="2">
        <v>6388681.9196141399</v>
      </c>
      <c r="W284" s="2">
        <v>6980226.5418006396</v>
      </c>
      <c r="X284" s="2">
        <v>7588672.4389067497</v>
      </c>
      <c r="Y284" s="2">
        <v>8197118.3360128598</v>
      </c>
      <c r="Z284" s="2">
        <v>8788662.9581993502</v>
      </c>
      <c r="AA284" s="2">
        <v>124839530043.58099</v>
      </c>
      <c r="AB284" s="2">
        <v>139553363782.27899</v>
      </c>
      <c r="AC284" s="2">
        <v>154807493223.97699</v>
      </c>
      <c r="AD284" s="2">
        <v>170627775556.85501</v>
      </c>
      <c r="AE284" s="2">
        <v>186997017083.61899</v>
      </c>
      <c r="AF284" s="2">
        <v>203476884724.76501</v>
      </c>
      <c r="AG284" s="2">
        <v>219754865945.34299</v>
      </c>
      <c r="AH284" s="1">
        <f>(Table1345[[#This Row],[2050_BUILDINGS]]/Table1345[[#This Row],[2020_BUILDINGS]])-1</f>
        <v>0.70456055837344289</v>
      </c>
      <c r="AI284" s="1">
        <f>(Table1345[[#This Row],[2050_DWELLINGS]]/Table1345[[#This Row],[2020_DWELLINGS]])-1</f>
        <v>0.71594879863523087</v>
      </c>
      <c r="AJ284" s="1">
        <f>(Table1345[[#This Row],[2050_OCCUPANTS]]/Table1345[[#This Row],[2020_OCCUPANTS]])-1</f>
        <v>0.67202572347267076</v>
      </c>
      <c r="AK284" s="1">
        <f>(Table1345[[#This Row],[2050_TOTAL_REPL_COST_USD]]/Table1345[[#This Row],[2020_TOTAL_REPL_COST_USD]])-1</f>
        <v>0.76029872804413334</v>
      </c>
      <c r="AL284"/>
      <c r="AM284"/>
    </row>
    <row r="285" spans="1:39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294253.77253587003</v>
      </c>
      <c r="G285" s="2">
        <v>327114.53628288599</v>
      </c>
      <c r="H285" s="2">
        <v>361076.47524273698</v>
      </c>
      <c r="I285" s="2">
        <v>396168.45140300499</v>
      </c>
      <c r="J285" s="2">
        <v>432371.27302968001</v>
      </c>
      <c r="K285" s="2">
        <v>468697.57635579701</v>
      </c>
      <c r="L285" s="2">
        <v>504300.43945086497</v>
      </c>
      <c r="M285" s="2">
        <v>303554.50120776502</v>
      </c>
      <c r="N285" s="2">
        <v>337539.62380780798</v>
      </c>
      <c r="O285" s="2">
        <v>372668.83970415499</v>
      </c>
      <c r="P285" s="2">
        <v>408973.43350192998</v>
      </c>
      <c r="Q285" s="2">
        <v>446432.60255133302</v>
      </c>
      <c r="R285" s="2">
        <v>484025.61810718599</v>
      </c>
      <c r="S285" s="2">
        <v>520883.98166778398</v>
      </c>
      <c r="T285" s="2">
        <v>1118698.625</v>
      </c>
      <c r="U285" s="2">
        <v>1237402.98070739</v>
      </c>
      <c r="V285" s="2">
        <v>1359704.43810289</v>
      </c>
      <c r="W285" s="2">
        <v>1485602.9971864901</v>
      </c>
      <c r="X285" s="2">
        <v>1615098.65795819</v>
      </c>
      <c r="Y285" s="2">
        <v>1744594.3187299001</v>
      </c>
      <c r="Z285" s="2">
        <v>1870492.8778134999</v>
      </c>
      <c r="AA285" s="2">
        <v>18302312179.077801</v>
      </c>
      <c r="AB285" s="2">
        <v>20382172605.781601</v>
      </c>
      <c r="AC285" s="2">
        <v>22533928209.414902</v>
      </c>
      <c r="AD285" s="2">
        <v>24760007769.168499</v>
      </c>
      <c r="AE285" s="2">
        <v>27058796272.075298</v>
      </c>
      <c r="AF285" s="2">
        <v>29367975943.684898</v>
      </c>
      <c r="AG285" s="2">
        <v>31637047399.011398</v>
      </c>
      <c r="AH285" s="1">
        <f>(Table1345[[#This Row],[2050_BUILDINGS]]/Table1345[[#This Row],[2020_BUILDINGS]])-1</f>
        <v>0.71382828877543081</v>
      </c>
      <c r="AI285" s="1">
        <f>(Table1345[[#This Row],[2050_DWELLINGS]]/Table1345[[#This Row],[2020_DWELLINGS]])-1</f>
        <v>0.71594879863524041</v>
      </c>
      <c r="AJ285" s="1">
        <f>(Table1345[[#This Row],[2050_OCCUPANTS]]/Table1345[[#This Row],[2020_OCCUPANTS]])-1</f>
        <v>0.67202572347266432</v>
      </c>
      <c r="AK285" s="1">
        <f>(Table1345[[#This Row],[2050_TOTAL_REPL_COST_USD]]/Table1345[[#This Row],[2020_TOTAL_REPL_COST_USD]])-1</f>
        <v>0.72858200043036825</v>
      </c>
      <c r="AL285"/>
      <c r="AM285"/>
    </row>
    <row r="286" spans="1:39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716968.93018450297</v>
      </c>
      <c r="G286" s="2">
        <v>796486.98737269605</v>
      </c>
      <c r="H286" s="2">
        <v>878636.12753785995</v>
      </c>
      <c r="I286" s="2">
        <v>963476.99274193705</v>
      </c>
      <c r="J286" s="2">
        <v>1050969.25913961</v>
      </c>
      <c r="K286" s="2">
        <v>1138720.9735342499</v>
      </c>
      <c r="L286" s="2">
        <v>1224635.2657522799</v>
      </c>
      <c r="M286" s="2">
        <v>762168.84542110201</v>
      </c>
      <c r="N286" s="2">
        <v>847499.16188984294</v>
      </c>
      <c r="O286" s="2">
        <v>935702.08365097502</v>
      </c>
      <c r="P286" s="2">
        <v>1026856.16052428</v>
      </c>
      <c r="Q286" s="2">
        <v>1120909.16092857</v>
      </c>
      <c r="R286" s="2">
        <v>1215298.2249948301</v>
      </c>
      <c r="S286" s="2">
        <v>1307842.71465754</v>
      </c>
      <c r="T286" s="2">
        <v>2808844</v>
      </c>
      <c r="U286" s="2">
        <v>3106888.5401929198</v>
      </c>
      <c r="V286" s="2">
        <v>3413964.7331189699</v>
      </c>
      <c r="W286" s="2">
        <v>3730072.57877813</v>
      </c>
      <c r="X286" s="2">
        <v>4055212.07717042</v>
      </c>
      <c r="Y286" s="2">
        <v>4380351.5755626997</v>
      </c>
      <c r="Z286" s="2">
        <v>4696459.4212218598</v>
      </c>
      <c r="AA286" s="2">
        <v>58515005765.216103</v>
      </c>
      <c r="AB286" s="2">
        <v>65344078775.026497</v>
      </c>
      <c r="AC286" s="2">
        <v>72419999226.079803</v>
      </c>
      <c r="AD286" s="2">
        <v>79753695219.793396</v>
      </c>
      <c r="AE286" s="2">
        <v>87337900132.029007</v>
      </c>
      <c r="AF286" s="2">
        <v>94968859292.596298</v>
      </c>
      <c r="AG286" s="2">
        <v>102495993947.48</v>
      </c>
      <c r="AH286" s="1">
        <f>(Table1345[[#This Row],[2050_BUILDINGS]]/Table1345[[#This Row],[2020_BUILDINGS]])-1</f>
        <v>0.7080729920013904</v>
      </c>
      <c r="AI286" s="1">
        <f>(Table1345[[#This Row],[2050_DWELLINGS]]/Table1345[[#This Row],[2020_DWELLINGS]])-1</f>
        <v>0.71594879863522953</v>
      </c>
      <c r="AJ286" s="1">
        <f>(Table1345[[#This Row],[2050_OCCUPANTS]]/Table1345[[#This Row],[2020_OCCUPANTS]])-1</f>
        <v>0.67202572347266698</v>
      </c>
      <c r="AK286" s="1">
        <f>(Table1345[[#This Row],[2050_TOTAL_REPL_COST_USD]]/Table1345[[#This Row],[2020_TOTAL_REPL_COST_USD]])-1</f>
        <v>0.75161896691477614</v>
      </c>
      <c r="AL286"/>
      <c r="AM286"/>
    </row>
    <row r="287" spans="1:39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737051.30659405305</v>
      </c>
      <c r="G287" s="2">
        <v>818897.74925898097</v>
      </c>
      <c r="H287" s="2">
        <v>903458.53953001299</v>
      </c>
      <c r="I287" s="2">
        <v>990797.79938068194</v>
      </c>
      <c r="J287" s="2">
        <v>1080872.8910038399</v>
      </c>
      <c r="K287" s="2">
        <v>1171222.31890553</v>
      </c>
      <c r="L287" s="2">
        <v>1259696.60379288</v>
      </c>
      <c r="M287" s="2">
        <v>779414.38203871401</v>
      </c>
      <c r="N287" s="2">
        <v>866675.46110172197</v>
      </c>
      <c r="O287" s="2">
        <v>956874.14367904398</v>
      </c>
      <c r="P287" s="2">
        <v>1050090.75693127</v>
      </c>
      <c r="Q287" s="2">
        <v>1146271.8874371999</v>
      </c>
      <c r="R287" s="2">
        <v>1242796.68569206</v>
      </c>
      <c r="S287" s="2">
        <v>1337435.17249835</v>
      </c>
      <c r="T287" s="2">
        <v>2872399.4999999902</v>
      </c>
      <c r="U287" s="2">
        <v>3177187.87138263</v>
      </c>
      <c r="V287" s="2">
        <v>3491212.2540192902</v>
      </c>
      <c r="W287" s="2">
        <v>3814472.64790997</v>
      </c>
      <c r="X287" s="2">
        <v>4146969.0530546601</v>
      </c>
      <c r="Y287" s="2">
        <v>4479465.4581993502</v>
      </c>
      <c r="Z287" s="2">
        <v>4802725.85209003</v>
      </c>
      <c r="AA287" s="2">
        <v>57418878165.948303</v>
      </c>
      <c r="AB287" s="2">
        <v>64095652261.698303</v>
      </c>
      <c r="AC287" s="2">
        <v>71012342557.900299</v>
      </c>
      <c r="AD287" s="2">
        <v>78179242892.3815</v>
      </c>
      <c r="AE287" s="2">
        <v>85589508393.597</v>
      </c>
      <c r="AF287" s="2">
        <v>93043814541.185699</v>
      </c>
      <c r="AG287" s="2">
        <v>100392926417.408</v>
      </c>
      <c r="AH287" s="1">
        <f>(Table1345[[#This Row],[2050_BUILDINGS]]/Table1345[[#This Row],[2020_BUILDINGS]])-1</f>
        <v>0.70910300615841004</v>
      </c>
      <c r="AI287" s="1">
        <f>(Table1345[[#This Row],[2050_DWELLINGS]]/Table1345[[#This Row],[2020_DWELLINGS]])-1</f>
        <v>0.7159487986352282</v>
      </c>
      <c r="AJ287" s="1">
        <f>(Table1345[[#This Row],[2050_OCCUPANTS]]/Table1345[[#This Row],[2020_OCCUPANTS]])-1</f>
        <v>0.67202572347267364</v>
      </c>
      <c r="AK287" s="1">
        <f>(Table1345[[#This Row],[2050_TOTAL_REPL_COST_USD]]/Table1345[[#This Row],[2020_TOTAL_REPL_COST_USD]])-1</f>
        <v>0.74843064901510092</v>
      </c>
      <c r="AL287"/>
      <c r="AM287"/>
    </row>
    <row r="288" spans="1:39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814374.40723787702</v>
      </c>
      <c r="G288" s="2">
        <v>904747.73483847803</v>
      </c>
      <c r="H288" s="2">
        <v>998114.53470961296</v>
      </c>
      <c r="I288" s="2">
        <v>1094544.6068308</v>
      </c>
      <c r="J288" s="2">
        <v>1193991.5378136099</v>
      </c>
      <c r="K288" s="2">
        <v>1293737.09757481</v>
      </c>
      <c r="L288" s="2">
        <v>1391402.70129241</v>
      </c>
      <c r="M288" s="2">
        <v>863887.81263513002</v>
      </c>
      <c r="N288" s="2">
        <v>960606.30341116595</v>
      </c>
      <c r="O288" s="2">
        <v>1060580.7770544</v>
      </c>
      <c r="P288" s="2">
        <v>1163900.26663463</v>
      </c>
      <c r="Q288" s="2">
        <v>1270505.56974977</v>
      </c>
      <c r="R288" s="2">
        <v>1377491.7875448901</v>
      </c>
      <c r="S288" s="2">
        <v>1482387.2542468701</v>
      </c>
      <c r="T288" s="2">
        <v>3183712</v>
      </c>
      <c r="U288" s="2">
        <v>3521533.53054662</v>
      </c>
      <c r="V288" s="2">
        <v>3869592.0771704102</v>
      </c>
      <c r="W288" s="2">
        <v>4227887.6398713803</v>
      </c>
      <c r="X288" s="2">
        <v>4596420.2186495196</v>
      </c>
      <c r="Y288" s="2">
        <v>4964952.7974276496</v>
      </c>
      <c r="Z288" s="2">
        <v>5323248.3601286104</v>
      </c>
      <c r="AA288" s="2">
        <v>65371163242.499702</v>
      </c>
      <c r="AB288" s="2">
        <v>72986331282.345398</v>
      </c>
      <c r="AC288" s="2">
        <v>80875938587.363297</v>
      </c>
      <c r="AD288" s="2">
        <v>89051945871.724701</v>
      </c>
      <c r="AE288" s="2">
        <v>97506399877.037292</v>
      </c>
      <c r="AF288" s="2">
        <v>106012026009.99001</v>
      </c>
      <c r="AG288" s="2">
        <v>114399750265.821</v>
      </c>
      <c r="AH288" s="1">
        <f>(Table1345[[#This Row],[2050_BUILDINGS]]/Table1345[[#This Row],[2020_BUILDINGS]])-1</f>
        <v>0.70855406177564739</v>
      </c>
      <c r="AI288" s="1">
        <f>(Table1345[[#This Row],[2050_DWELLINGS]]/Table1345[[#This Row],[2020_DWELLINGS]])-1</f>
        <v>0.71594879863523242</v>
      </c>
      <c r="AJ288" s="1">
        <f>(Table1345[[#This Row],[2050_OCCUPANTS]]/Table1345[[#This Row],[2020_OCCUPANTS]])-1</f>
        <v>0.67202572347266654</v>
      </c>
      <c r="AK288" s="1">
        <f>(Table1345[[#This Row],[2050_TOTAL_REPL_COST_USD]]/Table1345[[#This Row],[2020_TOTAL_REPL_COST_USD]])-1</f>
        <v>0.75000328266219962</v>
      </c>
      <c r="AL288"/>
      <c r="AM288"/>
    </row>
    <row r="289" spans="1:39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1605924.2249461799</v>
      </c>
      <c r="G289" s="2">
        <v>1783601.99978902</v>
      </c>
      <c r="H289" s="2">
        <v>1967132.0862334501</v>
      </c>
      <c r="I289" s="2">
        <v>2156642.6821815199</v>
      </c>
      <c r="J289" s="2">
        <v>2352048.5426365002</v>
      </c>
      <c r="K289" s="2">
        <v>2548002.8786517698</v>
      </c>
      <c r="L289" s="2">
        <v>2739782.7096287399</v>
      </c>
      <c r="M289" s="2">
        <v>1724484.4685074999</v>
      </c>
      <c r="N289" s="2">
        <v>1917552.9812487599</v>
      </c>
      <c r="O289" s="2">
        <v>2117121.0553938202</v>
      </c>
      <c r="P289" s="2">
        <v>2323366.41789262</v>
      </c>
      <c r="Q289" s="2">
        <v>2536170.8894846202</v>
      </c>
      <c r="R289" s="2">
        <v>2749735.73926445</v>
      </c>
      <c r="S289" s="2">
        <v>2959127.0520005799</v>
      </c>
      <c r="T289" s="2">
        <v>6355294.9999999898</v>
      </c>
      <c r="U289" s="2">
        <v>7029651.06109324</v>
      </c>
      <c r="V289" s="2">
        <v>7724442.1543408297</v>
      </c>
      <c r="W289" s="2">
        <v>8439668.2797427606</v>
      </c>
      <c r="X289" s="2">
        <v>9175329.4372990299</v>
      </c>
      <c r="Y289" s="2">
        <v>9910990.5948552899</v>
      </c>
      <c r="Z289" s="2">
        <v>10626216.7202572</v>
      </c>
      <c r="AA289" s="2">
        <v>141547306839.759</v>
      </c>
      <c r="AB289" s="2">
        <v>158176759314.72699</v>
      </c>
      <c r="AC289" s="2">
        <v>175413744425.60501</v>
      </c>
      <c r="AD289" s="2">
        <v>193286635435.92801</v>
      </c>
      <c r="AE289" s="2">
        <v>211776565587.98499</v>
      </c>
      <c r="AF289" s="2">
        <v>230387886506.716</v>
      </c>
      <c r="AG289" s="2">
        <v>248763013532.41501</v>
      </c>
      <c r="AH289" s="1">
        <f>(Table1345[[#This Row],[2050_BUILDINGS]]/Table1345[[#This Row],[2020_BUILDINGS]])-1</f>
        <v>0.70604731348427063</v>
      </c>
      <c r="AI289" s="1">
        <f>(Table1345[[#This Row],[2050_DWELLINGS]]/Table1345[[#This Row],[2020_DWELLINGS]])-1</f>
        <v>0.71594879863524286</v>
      </c>
      <c r="AJ289" s="1">
        <f>(Table1345[[#This Row],[2050_OCCUPANTS]]/Table1345[[#This Row],[2020_OCCUPANTS]])-1</f>
        <v>0.67202572347266609</v>
      </c>
      <c r="AK289" s="1">
        <f>(Table1345[[#This Row],[2050_TOTAL_REPL_COST_USD]]/Table1345[[#This Row],[2020_TOTAL_REPL_COST_USD]])-1</f>
        <v>0.7574549391747265</v>
      </c>
      <c r="AL289"/>
      <c r="AM289"/>
    </row>
    <row r="290" spans="1:39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677332.75850988098</v>
      </c>
      <c r="G290" s="2">
        <v>752608.17840008799</v>
      </c>
      <c r="H290" s="2">
        <v>830383.74372442998</v>
      </c>
      <c r="I290" s="2">
        <v>910719.44676670502</v>
      </c>
      <c r="J290" s="2">
        <v>993575.39575057395</v>
      </c>
      <c r="K290" s="2">
        <v>1076688.01275275</v>
      </c>
      <c r="L290" s="2">
        <v>1158085.6410659701</v>
      </c>
      <c r="M290" s="2">
        <v>713216.31431960606</v>
      </c>
      <c r="N290" s="2">
        <v>793066.04076432204</v>
      </c>
      <c r="O290" s="2">
        <v>875603.87099528406</v>
      </c>
      <c r="P290" s="2">
        <v>960903.30973955395</v>
      </c>
      <c r="Q290" s="2">
        <v>1048915.4801425301</v>
      </c>
      <c r="R290" s="2">
        <v>1137242.1295324301</v>
      </c>
      <c r="S290" s="2">
        <v>1223842.67772378</v>
      </c>
      <c r="T290" s="2">
        <v>2628437.7499999902</v>
      </c>
      <c r="U290" s="2">
        <v>2907339.5048231501</v>
      </c>
      <c r="V290" s="2">
        <v>3194692.8279742701</v>
      </c>
      <c r="W290" s="2">
        <v>3490497.7194533702</v>
      </c>
      <c r="X290" s="2">
        <v>3794754.1792604402</v>
      </c>
      <c r="Y290" s="2">
        <v>4099010.6390675199</v>
      </c>
      <c r="Z290" s="2">
        <v>4394815.5305466196</v>
      </c>
      <c r="AA290" s="2">
        <v>50703387757.6231</v>
      </c>
      <c r="AB290" s="2">
        <v>56585915771.630501</v>
      </c>
      <c r="AC290" s="2">
        <v>62679036022.058197</v>
      </c>
      <c r="AD290" s="2">
        <v>68991603032.939102</v>
      </c>
      <c r="AE290" s="2">
        <v>75517729002.209793</v>
      </c>
      <c r="AF290" s="2">
        <v>82081737728.941605</v>
      </c>
      <c r="AG290" s="2">
        <v>88551038943.582596</v>
      </c>
      <c r="AH290" s="1">
        <f>(Table1345[[#This Row],[2050_BUILDINGS]]/Table1345[[#This Row],[2020_BUILDINGS]])-1</f>
        <v>0.70977355888372529</v>
      </c>
      <c r="AI290" s="1">
        <f>(Table1345[[#This Row],[2050_DWELLINGS]]/Table1345[[#This Row],[2020_DWELLINGS]])-1</f>
        <v>0.71594879863523753</v>
      </c>
      <c r="AJ290" s="1">
        <f>(Table1345[[#This Row],[2050_OCCUPANTS]]/Table1345[[#This Row],[2020_OCCUPANTS]])-1</f>
        <v>0.67202572347267342</v>
      </c>
      <c r="AK290" s="1">
        <f>(Table1345[[#This Row],[2050_TOTAL_REPL_COST_USD]]/Table1345[[#This Row],[2020_TOTAL_REPL_COST_USD]])-1</f>
        <v>0.74645211808887901</v>
      </c>
      <c r="AL290"/>
      <c r="AM290"/>
    </row>
    <row r="291" spans="1:39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711072.93699069705</v>
      </c>
      <c r="G291" s="2">
        <v>790081.80927599501</v>
      </c>
      <c r="H291" s="2">
        <v>871713.82791073294</v>
      </c>
      <c r="I291" s="2">
        <v>956031.68695367198</v>
      </c>
      <c r="J291" s="2">
        <v>1042993.69808738</v>
      </c>
      <c r="K291" s="2">
        <v>1130223.93637973</v>
      </c>
      <c r="L291" s="2">
        <v>1215651.5448958201</v>
      </c>
      <c r="M291" s="2">
        <v>750495.19731495099</v>
      </c>
      <c r="N291" s="2">
        <v>834518.56442040205</v>
      </c>
      <c r="O291" s="2">
        <v>921370.53897769598</v>
      </c>
      <c r="P291" s="2">
        <v>1011128.46770974</v>
      </c>
      <c r="Q291" s="2">
        <v>1103740.91903276</v>
      </c>
      <c r="R291" s="2">
        <v>1196684.28674761</v>
      </c>
      <c r="S291" s="2">
        <v>1287811.3322141001</v>
      </c>
      <c r="T291" s="2">
        <v>2765822.7499999902</v>
      </c>
      <c r="U291" s="2">
        <v>3059302.33440514</v>
      </c>
      <c r="V291" s="2">
        <v>3361675.2395498301</v>
      </c>
      <c r="W291" s="2">
        <v>3672941.46543408</v>
      </c>
      <c r="X291" s="2">
        <v>3993101.0120578702</v>
      </c>
      <c r="Y291" s="2">
        <v>4313260.5586816696</v>
      </c>
      <c r="Z291" s="2">
        <v>4624526.7845659098</v>
      </c>
      <c r="AA291" s="2">
        <v>54782129397.568199</v>
      </c>
      <c r="AB291" s="2">
        <v>61137560377.43</v>
      </c>
      <c r="AC291" s="2">
        <v>67720495310.318398</v>
      </c>
      <c r="AD291" s="2">
        <v>74540495608.5522</v>
      </c>
      <c r="AE291" s="2">
        <v>81591203425.795807</v>
      </c>
      <c r="AF291" s="2">
        <v>88682818316.361206</v>
      </c>
      <c r="AG291" s="2">
        <v>95672065469.760101</v>
      </c>
      <c r="AH291" s="1">
        <f>(Table1345[[#This Row],[2050_BUILDINGS]]/Table1345[[#This Row],[2020_BUILDINGS]])-1</f>
        <v>0.70960176046149326</v>
      </c>
      <c r="AI291" s="1">
        <f>(Table1345[[#This Row],[2050_DWELLINGS]]/Table1345[[#This Row],[2020_DWELLINGS]])-1</f>
        <v>0.71594879863522998</v>
      </c>
      <c r="AJ291" s="1">
        <f>(Table1345[[#This Row],[2050_OCCUPANTS]]/Table1345[[#This Row],[2020_OCCUPANTS]])-1</f>
        <v>0.67202572347267231</v>
      </c>
      <c r="AK291" s="1">
        <f>(Table1345[[#This Row],[2050_TOTAL_REPL_COST_USD]]/Table1345[[#This Row],[2020_TOTAL_REPL_COST_USD]])-1</f>
        <v>0.74641012537944573</v>
      </c>
      <c r="AL291"/>
      <c r="AM291"/>
    </row>
    <row r="292" spans="1:39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851048.65790806303</v>
      </c>
      <c r="G292" s="2">
        <v>946042.61431656696</v>
      </c>
      <c r="H292" s="2">
        <v>1044216.9867151499</v>
      </c>
      <c r="I292" s="2">
        <v>1145654.42527174</v>
      </c>
      <c r="J292" s="2">
        <v>1250299.9718849801</v>
      </c>
      <c r="K292" s="2">
        <v>1355299.1248866899</v>
      </c>
      <c r="L292" s="2">
        <v>1458199.5566215699</v>
      </c>
      <c r="M292" s="2">
        <v>880461.29281675001</v>
      </c>
      <c r="N292" s="2">
        <v>979035.30460677599</v>
      </c>
      <c r="O292" s="2">
        <v>1080927.76451323</v>
      </c>
      <c r="P292" s="2">
        <v>1186229.41368396</v>
      </c>
      <c r="Q292" s="2">
        <v>1294879.9139330201</v>
      </c>
      <c r="R292" s="2">
        <v>1403918.6366187099</v>
      </c>
      <c r="S292" s="2">
        <v>1510826.49765373</v>
      </c>
      <c r="T292" s="2">
        <v>3244790.75</v>
      </c>
      <c r="U292" s="2">
        <v>3589093.3054662398</v>
      </c>
      <c r="V292" s="2">
        <v>3943829.2717041802</v>
      </c>
      <c r="W292" s="2">
        <v>4308998.6487138197</v>
      </c>
      <c r="X292" s="2">
        <v>4684601.43649517</v>
      </c>
      <c r="Y292" s="2">
        <v>5060204.2242765203</v>
      </c>
      <c r="Z292" s="2">
        <v>5425373.6012861701</v>
      </c>
      <c r="AA292" s="2">
        <v>54328009455.534798</v>
      </c>
      <c r="AB292" s="2">
        <v>60516949715.9823</v>
      </c>
      <c r="AC292" s="2">
        <v>66920735231.803902</v>
      </c>
      <c r="AD292" s="2">
        <v>73546842472.944504</v>
      </c>
      <c r="AE292" s="2">
        <v>80390299972.275803</v>
      </c>
      <c r="AF292" s="2">
        <v>87265744430.650604</v>
      </c>
      <c r="AG292" s="2">
        <v>94024192897.521103</v>
      </c>
      <c r="AH292" s="1">
        <f>(Table1345[[#This Row],[2050_BUILDINGS]]/Table1345[[#This Row],[2020_BUILDINGS]])-1</f>
        <v>0.71341502400805856</v>
      </c>
      <c r="AI292" s="1">
        <f>(Table1345[[#This Row],[2050_DWELLINGS]]/Table1345[[#This Row],[2020_DWELLINGS]])-1</f>
        <v>0.7159487986352373</v>
      </c>
      <c r="AJ292" s="1">
        <f>(Table1345[[#This Row],[2050_OCCUPANTS]]/Table1345[[#This Row],[2020_OCCUPANTS]])-1</f>
        <v>0.67202572347266765</v>
      </c>
      <c r="AK292" s="1">
        <f>(Table1345[[#This Row],[2050_TOTAL_REPL_COST_USD]]/Table1345[[#This Row],[2020_TOTAL_REPL_COST_USD]])-1</f>
        <v>0.73067619888551172</v>
      </c>
      <c r="AL292"/>
      <c r="AM292"/>
    </row>
    <row r="293" spans="1:39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210722.33258644599</v>
      </c>
      <c r="G293" s="2">
        <v>234235.30248268999</v>
      </c>
      <c r="H293" s="2">
        <v>258535.01191455199</v>
      </c>
      <c r="I293" s="2">
        <v>283641.787272104</v>
      </c>
      <c r="J293" s="2">
        <v>309542.11255370098</v>
      </c>
      <c r="K293" s="2">
        <v>335529.40125674702</v>
      </c>
      <c r="L293" s="2">
        <v>360995.97467365098</v>
      </c>
      <c r="M293" s="2">
        <v>218122.591415</v>
      </c>
      <c r="N293" s="2">
        <v>242542.99362147</v>
      </c>
      <c r="O293" s="2">
        <v>267785.49727469002</v>
      </c>
      <c r="P293" s="2">
        <v>293872.58228885499</v>
      </c>
      <c r="Q293" s="2">
        <v>320789.30067978398</v>
      </c>
      <c r="R293" s="2">
        <v>347802.19602319598</v>
      </c>
      <c r="S293" s="2">
        <v>374287.19869377499</v>
      </c>
      <c r="T293" s="2">
        <v>803853.81249999895</v>
      </c>
      <c r="U293" s="2">
        <v>889150.19774919597</v>
      </c>
      <c r="V293" s="2">
        <v>977031.321945337</v>
      </c>
      <c r="W293" s="2">
        <v>1067497.1850884201</v>
      </c>
      <c r="X293" s="2">
        <v>1160547.78717845</v>
      </c>
      <c r="Y293" s="2">
        <v>1253598.38926848</v>
      </c>
      <c r="Z293" s="2">
        <v>1344064.2524115699</v>
      </c>
      <c r="AA293" s="2">
        <v>13529044426.2106</v>
      </c>
      <c r="AB293" s="2">
        <v>15072941589.712601</v>
      </c>
      <c r="AC293" s="2">
        <v>16670595740.825701</v>
      </c>
      <c r="AD293" s="2">
        <v>18323916203.9132</v>
      </c>
      <c r="AE293" s="2">
        <v>20031633376.692402</v>
      </c>
      <c r="AF293" s="2">
        <v>21747519308.345798</v>
      </c>
      <c r="AG293" s="2">
        <v>23434636781.040798</v>
      </c>
      <c r="AH293" s="1">
        <f>(Table1345[[#This Row],[2050_BUILDINGS]]/Table1345[[#This Row],[2020_BUILDINGS]])-1</f>
        <v>0.71313581357380462</v>
      </c>
      <c r="AI293" s="1">
        <f>(Table1345[[#This Row],[2050_DWELLINGS]]/Table1345[[#This Row],[2020_DWELLINGS]])-1</f>
        <v>0.71594879863524197</v>
      </c>
      <c r="AJ293" s="1">
        <f>(Table1345[[#This Row],[2050_OCCUPANTS]]/Table1345[[#This Row],[2020_OCCUPANTS]])-1</f>
        <v>0.67202572347266409</v>
      </c>
      <c r="AK293" s="1">
        <f>(Table1345[[#This Row],[2050_TOTAL_REPL_COST_USD]]/Table1345[[#This Row],[2020_TOTAL_REPL_COST_USD]])-1</f>
        <v>0.73217235768991351</v>
      </c>
      <c r="AL293"/>
      <c r="AM293"/>
    </row>
    <row r="294" spans="1:39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181442.59168178801</v>
      </c>
      <c r="G294" s="2">
        <v>207366.00359143701</v>
      </c>
      <c r="H294" s="2">
        <v>234506.178092583</v>
      </c>
      <c r="I294" s="2">
        <v>262807.88937441102</v>
      </c>
      <c r="J294" s="2">
        <v>293627.89683551801</v>
      </c>
      <c r="K294" s="2">
        <v>322901.90611514199</v>
      </c>
      <c r="L294" s="2">
        <v>354702.19002075598</v>
      </c>
      <c r="M294" s="2">
        <v>187364.99710983099</v>
      </c>
      <c r="N294" s="2">
        <v>214231.388316834</v>
      </c>
      <c r="O294" s="2">
        <v>242395.75323033801</v>
      </c>
      <c r="P294" s="2">
        <v>271814.68000069301</v>
      </c>
      <c r="Q294" s="2">
        <v>303896.19088328298</v>
      </c>
      <c r="R294" s="2">
        <v>334420.92287896201</v>
      </c>
      <c r="S294" s="2">
        <v>367614.51067621697</v>
      </c>
      <c r="T294" s="2">
        <v>1161330.75</v>
      </c>
      <c r="U294" s="2">
        <v>1329768.03435114</v>
      </c>
      <c r="V294" s="2">
        <v>1507070.4389312901</v>
      </c>
      <c r="W294" s="2">
        <v>1693237.9637404501</v>
      </c>
      <c r="X294" s="2">
        <v>1897135.7290076299</v>
      </c>
      <c r="Y294" s="2">
        <v>2092168.3740458</v>
      </c>
      <c r="Z294" s="2">
        <v>2304931.25954198</v>
      </c>
      <c r="AA294" s="2">
        <v>11241587055.754299</v>
      </c>
      <c r="AB294" s="2">
        <v>12895048482.903099</v>
      </c>
      <c r="AC294" s="2">
        <v>14644181652.780001</v>
      </c>
      <c r="AD294" s="2">
        <v>16492221482.999201</v>
      </c>
      <c r="AE294" s="2">
        <v>18526639236.648701</v>
      </c>
      <c r="AF294" s="2">
        <v>20484670614.203602</v>
      </c>
      <c r="AG294" s="2">
        <v>22628612568.174599</v>
      </c>
      <c r="AH294" s="1">
        <f>(Table1345[[#This Row],[2050_BUILDINGS]]/Table1345[[#This Row],[2020_BUILDINGS]])-1</f>
        <v>0.95490037225013147</v>
      </c>
      <c r="AI294" s="1">
        <f>(Table1345[[#This Row],[2050_DWELLINGS]]/Table1345[[#This Row],[2020_DWELLINGS]])-1</f>
        <v>0.96202341070528763</v>
      </c>
      <c r="AJ294" s="1">
        <f>(Table1345[[#This Row],[2050_OCCUPANTS]]/Table1345[[#This Row],[2020_OCCUPANTS]])-1</f>
        <v>0.98473282442747689</v>
      </c>
      <c r="AK294" s="1">
        <f>(Table1345[[#This Row],[2050_TOTAL_REPL_COST_USD]]/Table1345[[#This Row],[2020_TOTAL_REPL_COST_USD]])-1</f>
        <v>1.0129375377288525</v>
      </c>
      <c r="AL294"/>
      <c r="AM294"/>
    </row>
    <row r="295" spans="1:39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307854.71832746302</v>
      </c>
      <c r="G295" s="2">
        <v>351536.69029254501</v>
      </c>
      <c r="H295" s="2">
        <v>397153.53583004099</v>
      </c>
      <c r="I295" s="2">
        <v>444569.020152329</v>
      </c>
      <c r="J295" s="2">
        <v>496063.37048080802</v>
      </c>
      <c r="K295" s="2">
        <v>544810.66648266802</v>
      </c>
      <c r="L295" s="2">
        <v>597656.51026590599</v>
      </c>
      <c r="M295" s="2">
        <v>322541.802426451</v>
      </c>
      <c r="N295" s="2">
        <v>368791.28540496703</v>
      </c>
      <c r="O295" s="2">
        <v>417275.18134884298</v>
      </c>
      <c r="P295" s="2">
        <v>467918.758390075</v>
      </c>
      <c r="Q295" s="2">
        <v>523145.87393593497</v>
      </c>
      <c r="R295" s="2">
        <v>575693.05312276899</v>
      </c>
      <c r="S295" s="2">
        <v>632834.56729177502</v>
      </c>
      <c r="T295" s="2">
        <v>1999187.24999999</v>
      </c>
      <c r="U295" s="2">
        <v>2289145.7061068602</v>
      </c>
      <c r="V295" s="2">
        <v>2594365.1335877799</v>
      </c>
      <c r="W295" s="2">
        <v>2914845.5324427402</v>
      </c>
      <c r="X295" s="2">
        <v>3265847.8740458</v>
      </c>
      <c r="Y295" s="2">
        <v>3601589.2442748002</v>
      </c>
      <c r="Z295" s="2">
        <v>3967852.5572519</v>
      </c>
      <c r="AA295" s="2">
        <v>22095806102.125801</v>
      </c>
      <c r="AB295" s="2">
        <v>25518940300.038601</v>
      </c>
      <c r="AC295" s="2">
        <v>29204344328.565701</v>
      </c>
      <c r="AD295" s="2">
        <v>33182732708.3564</v>
      </c>
      <c r="AE295" s="2">
        <v>37638514306.844498</v>
      </c>
      <c r="AF295" s="2">
        <v>42015134537.549797</v>
      </c>
      <c r="AG295" s="2">
        <v>46864710674.714203</v>
      </c>
      <c r="AH295" s="1">
        <f>(Table1345[[#This Row],[2050_BUILDINGS]]/Table1345[[#This Row],[2020_BUILDINGS]])-1</f>
        <v>0.94135894201297488</v>
      </c>
      <c r="AI295" s="1">
        <f>(Table1345[[#This Row],[2050_DWELLINGS]]/Table1345[[#This Row],[2020_DWELLINGS]])-1</f>
        <v>0.96202341070528341</v>
      </c>
      <c r="AJ295" s="1">
        <f>(Table1345[[#This Row],[2050_OCCUPANTS]]/Table1345[[#This Row],[2020_OCCUPANTS]])-1</f>
        <v>0.98473282442748666</v>
      </c>
      <c r="AK295" s="1">
        <f>(Table1345[[#This Row],[2050_TOTAL_REPL_COST_USD]]/Table1345[[#This Row],[2020_TOTAL_REPL_COST_USD]])-1</f>
        <v>1.1209776397433822</v>
      </c>
      <c r="AL295"/>
      <c r="AM295"/>
    </row>
    <row r="296" spans="1:39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180890.763329857</v>
      </c>
      <c r="G296" s="2">
        <v>206735.33336705499</v>
      </c>
      <c r="H296" s="2">
        <v>233792.965408752</v>
      </c>
      <c r="I296" s="2">
        <v>262008.601604522</v>
      </c>
      <c r="J296" s="2">
        <v>292734.87498827599</v>
      </c>
      <c r="K296" s="2">
        <v>321919.85209444398</v>
      </c>
      <c r="L296" s="2">
        <v>353623.42057014699</v>
      </c>
      <c r="M296" s="2">
        <v>186795.156717857</v>
      </c>
      <c r="N296" s="2">
        <v>213579.83813310301</v>
      </c>
      <c r="O296" s="2">
        <v>241658.54567735601</v>
      </c>
      <c r="P296" s="2">
        <v>270987.99953109998</v>
      </c>
      <c r="Q296" s="2">
        <v>302971.93967732799</v>
      </c>
      <c r="R296" s="2">
        <v>333403.83562831598</v>
      </c>
      <c r="S296" s="2">
        <v>366496.47048679797</v>
      </c>
      <c r="T296" s="2">
        <v>1157798.75</v>
      </c>
      <c r="U296" s="2">
        <v>1325723.75954198</v>
      </c>
      <c r="V296" s="2">
        <v>1502486.92748091</v>
      </c>
      <c r="W296" s="2">
        <v>1688088.2538167899</v>
      </c>
      <c r="X296" s="2">
        <v>1891365.8969465599</v>
      </c>
      <c r="Y296" s="2">
        <v>2085805.3816793801</v>
      </c>
      <c r="Z296" s="2">
        <v>2297921.1832061</v>
      </c>
      <c r="AA296" s="2">
        <v>11207397583.4779</v>
      </c>
      <c r="AB296" s="2">
        <v>12855830274.6178</v>
      </c>
      <c r="AC296" s="2">
        <v>14599643738.3249</v>
      </c>
      <c r="AD296" s="2">
        <v>16442063053.7335</v>
      </c>
      <c r="AE296" s="2">
        <v>18470293454.2057</v>
      </c>
      <c r="AF296" s="2">
        <v>20422369795.415001</v>
      </c>
      <c r="AG296" s="2">
        <v>22559791296.034199</v>
      </c>
      <c r="AH296" s="1">
        <f>(Table1345[[#This Row],[2050_BUILDINGS]]/Table1345[[#This Row],[2020_BUILDINGS]])-1</f>
        <v>0.95490037225012658</v>
      </c>
      <c r="AI296" s="1">
        <f>(Table1345[[#This Row],[2050_DWELLINGS]]/Table1345[[#This Row],[2020_DWELLINGS]])-1</f>
        <v>0.96202341070528474</v>
      </c>
      <c r="AJ296" s="1">
        <f>(Table1345[[#This Row],[2050_OCCUPANTS]]/Table1345[[#This Row],[2020_OCCUPANTS]])-1</f>
        <v>0.9847328244274749</v>
      </c>
      <c r="AK296" s="1">
        <f>(Table1345[[#This Row],[2050_TOTAL_REPL_COST_USD]]/Table1345[[#This Row],[2020_TOTAL_REPL_COST_USD]])-1</f>
        <v>1.0129375377288441</v>
      </c>
      <c r="AL296"/>
      <c r="AM296"/>
    </row>
    <row r="297" spans="1:39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417514.82313287602</v>
      </c>
      <c r="G297" s="2">
        <v>477166.79700591101</v>
      </c>
      <c r="H297" s="2">
        <v>539618.64500703698</v>
      </c>
      <c r="I297" s="2">
        <v>604743.28785227099</v>
      </c>
      <c r="J297" s="2">
        <v>675662.74422029499</v>
      </c>
      <c r="K297" s="2">
        <v>743024.72738799697</v>
      </c>
      <c r="L297" s="2">
        <v>816199.88316240604</v>
      </c>
      <c r="M297" s="2">
        <v>431142.78133106598</v>
      </c>
      <c r="N297" s="2">
        <v>492964.63070523599</v>
      </c>
      <c r="O297" s="2">
        <v>557773.22788474499</v>
      </c>
      <c r="P297" s="2">
        <v>625468.67851424997</v>
      </c>
      <c r="Q297" s="2">
        <v>699290.96146240702</v>
      </c>
      <c r="R297" s="2">
        <v>769530.96389086603</v>
      </c>
      <c r="S297" s="2">
        <v>845912.23032813997</v>
      </c>
      <c r="T297" s="2">
        <v>2672320.75</v>
      </c>
      <c r="U297" s="2">
        <v>3059909.25572519</v>
      </c>
      <c r="V297" s="2">
        <v>3467897.1564885499</v>
      </c>
      <c r="W297" s="2">
        <v>3896284.4522900698</v>
      </c>
      <c r="X297" s="2">
        <v>4365470.5381679302</v>
      </c>
      <c r="Y297" s="2">
        <v>4814257.2290076297</v>
      </c>
      <c r="Z297" s="2">
        <v>5303842.7099236604</v>
      </c>
      <c r="AA297" s="2">
        <v>25867847167.5909</v>
      </c>
      <c r="AB297" s="2">
        <v>29672602428.824001</v>
      </c>
      <c r="AC297" s="2">
        <v>33697506500.618801</v>
      </c>
      <c r="AD297" s="2">
        <v>37950003203.320602</v>
      </c>
      <c r="AE297" s="2">
        <v>42631371346.931503</v>
      </c>
      <c r="AF297" s="2">
        <v>47136967947.547798</v>
      </c>
      <c r="AG297" s="2">
        <v>52070360583.876701</v>
      </c>
      <c r="AH297" s="1">
        <f>(Table1345[[#This Row],[2050_BUILDINGS]]/Table1345[[#This Row],[2020_BUILDINGS]])-1</f>
        <v>0.9549003722501288</v>
      </c>
      <c r="AI297" s="1">
        <f>(Table1345[[#This Row],[2050_DWELLINGS]]/Table1345[[#This Row],[2020_DWELLINGS]])-1</f>
        <v>0.96202341070528274</v>
      </c>
      <c r="AJ297" s="1">
        <f>(Table1345[[#This Row],[2050_OCCUPANTS]]/Table1345[[#This Row],[2020_OCCUPANTS]])-1</f>
        <v>0.98473282442747956</v>
      </c>
      <c r="AK297" s="1">
        <f>(Table1345[[#This Row],[2050_TOTAL_REPL_COST_USD]]/Table1345[[#This Row],[2020_TOTAL_REPL_COST_USD]])-1</f>
        <v>1.0129375377288525</v>
      </c>
      <c r="AL297"/>
      <c r="AM297"/>
    </row>
    <row r="298" spans="1:39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359054.29626497102</v>
      </c>
      <c r="G298" s="2">
        <v>410353.78627848497</v>
      </c>
      <c r="H298" s="2">
        <v>464061.11136513099</v>
      </c>
      <c r="I298" s="2">
        <v>520066.98591311398</v>
      </c>
      <c r="J298" s="2">
        <v>581056.28278799704</v>
      </c>
      <c r="K298" s="2">
        <v>638986.22472348204</v>
      </c>
      <c r="L298" s="2">
        <v>701915.37742639903</v>
      </c>
      <c r="M298" s="2">
        <v>370774.06444867898</v>
      </c>
      <c r="N298" s="2">
        <v>423939.60346901999</v>
      </c>
      <c r="O298" s="2">
        <v>479673.68514209799</v>
      </c>
      <c r="P298" s="2">
        <v>537890.40234445001</v>
      </c>
      <c r="Q298" s="2">
        <v>601376.07131718704</v>
      </c>
      <c r="R298" s="2">
        <v>661781.05155802902</v>
      </c>
      <c r="S298" s="2">
        <v>727467.39453065896</v>
      </c>
      <c r="T298" s="2">
        <v>2298141.75</v>
      </c>
      <c r="U298" s="2">
        <v>2631460.0190839702</v>
      </c>
      <c r="V298" s="2">
        <v>2982321.3549618302</v>
      </c>
      <c r="W298" s="2">
        <v>3350725.7576335799</v>
      </c>
      <c r="X298" s="2">
        <v>3754216.2938931198</v>
      </c>
      <c r="Y298" s="2">
        <v>4140163.7633587802</v>
      </c>
      <c r="Z298" s="2">
        <v>4561197.3664122103</v>
      </c>
      <c r="AA298" s="2">
        <v>22245824928.934898</v>
      </c>
      <c r="AB298" s="2">
        <v>25517837435.0578</v>
      </c>
      <c r="AC298" s="2">
        <v>28979173461.856499</v>
      </c>
      <c r="AD298" s="2">
        <v>32636234544.144699</v>
      </c>
      <c r="AE298" s="2">
        <v>36662116384.096901</v>
      </c>
      <c r="AF298" s="2">
        <v>40536838255.1651</v>
      </c>
      <c r="AG298" s="2">
        <v>44779456057.197197</v>
      </c>
      <c r="AH298" s="1">
        <f>(Table1345[[#This Row],[2050_BUILDINGS]]/Table1345[[#This Row],[2020_BUILDINGS]])-1</f>
        <v>0.95490037225012636</v>
      </c>
      <c r="AI298" s="1">
        <f>(Table1345[[#This Row],[2050_DWELLINGS]]/Table1345[[#This Row],[2020_DWELLINGS]])-1</f>
        <v>0.96202341070528674</v>
      </c>
      <c r="AJ298" s="1">
        <f>(Table1345[[#This Row],[2050_OCCUPANTS]]/Table1345[[#This Row],[2020_OCCUPANTS]])-1</f>
        <v>0.98473282442747934</v>
      </c>
      <c r="AK298" s="1">
        <f>(Table1345[[#This Row],[2050_TOTAL_REPL_COST_USD]]/Table1345[[#This Row],[2020_TOTAL_REPL_COST_USD]])-1</f>
        <v>1.0129375377288459</v>
      </c>
      <c r="AL298"/>
      <c r="AM298"/>
    </row>
    <row r="299" spans="1:39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178386.97107832099</v>
      </c>
      <c r="G299" s="2">
        <v>203873.81453505499</v>
      </c>
      <c r="H299" s="2">
        <v>230556.929447167</v>
      </c>
      <c r="I299" s="2">
        <v>258382.02004525901</v>
      </c>
      <c r="J299" s="2">
        <v>288682.99694730999</v>
      </c>
      <c r="K299" s="2">
        <v>317464.01136243303</v>
      </c>
      <c r="L299" s="2">
        <v>348728.75616558199</v>
      </c>
      <c r="M299" s="2">
        <v>184209.63904185599</v>
      </c>
      <c r="N299" s="2">
        <v>210623.58136267401</v>
      </c>
      <c r="O299" s="2">
        <v>238313.63860169199</v>
      </c>
      <c r="P299" s="2">
        <v>267237.12999528</v>
      </c>
      <c r="Q299" s="2">
        <v>298778.36571571202</v>
      </c>
      <c r="R299" s="2">
        <v>328789.03979843599</v>
      </c>
      <c r="S299" s="2">
        <v>361423.624277692</v>
      </c>
      <c r="T299" s="2">
        <v>1141773.125</v>
      </c>
      <c r="U299" s="2">
        <v>1307373.8072519</v>
      </c>
      <c r="V299" s="2">
        <v>1481690.3148854901</v>
      </c>
      <c r="W299" s="2">
        <v>1664722.6479007599</v>
      </c>
      <c r="X299" s="2">
        <v>1865186.6316793801</v>
      </c>
      <c r="Y299" s="2">
        <v>2056934.7900763301</v>
      </c>
      <c r="Z299" s="2">
        <v>2266114.5992366401</v>
      </c>
      <c r="AA299" s="2">
        <v>11052270838.9562</v>
      </c>
      <c r="AB299" s="2">
        <v>12677886815.061701</v>
      </c>
      <c r="AC299" s="2">
        <v>14397563354.5933</v>
      </c>
      <c r="AD299" s="2">
        <v>16214480896.881599</v>
      </c>
      <c r="AE299" s="2">
        <v>18214637627.545799</v>
      </c>
      <c r="AF299" s="2">
        <v>20139694382.306599</v>
      </c>
      <c r="AG299" s="2">
        <v>22247530848.880901</v>
      </c>
      <c r="AH299" s="1">
        <f>(Table1345[[#This Row],[2050_BUILDINGS]]/Table1345[[#This Row],[2020_BUILDINGS]])-1</f>
        <v>0.95490037225012503</v>
      </c>
      <c r="AI299" s="1">
        <f>(Table1345[[#This Row],[2050_DWELLINGS]]/Table1345[[#This Row],[2020_DWELLINGS]])-1</f>
        <v>0.96202341070528652</v>
      </c>
      <c r="AJ299" s="1">
        <f>(Table1345[[#This Row],[2050_OCCUPANTS]]/Table1345[[#This Row],[2020_OCCUPANTS]])-1</f>
        <v>0.98473282442748</v>
      </c>
      <c r="AK299" s="1">
        <f>(Table1345[[#This Row],[2050_TOTAL_REPL_COST_USD]]/Table1345[[#This Row],[2020_TOTAL_REPL_COST_USD]])-1</f>
        <v>1.0129375377288534</v>
      </c>
      <c r="AL299"/>
      <c r="AM299"/>
    </row>
    <row r="300" spans="1:39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128831.043034617</v>
      </c>
      <c r="G300" s="2">
        <v>147237.63745316101</v>
      </c>
      <c r="H300" s="2">
        <v>166508.17893250799</v>
      </c>
      <c r="I300" s="2">
        <v>186603.45507636401</v>
      </c>
      <c r="J300" s="2">
        <v>208486.81592756099</v>
      </c>
      <c r="K300" s="2">
        <v>229272.46010483001</v>
      </c>
      <c r="L300" s="2">
        <v>251851.85398574499</v>
      </c>
      <c r="M300" s="2">
        <v>133036.17294097799</v>
      </c>
      <c r="N300" s="2">
        <v>152112.31801635501</v>
      </c>
      <c r="O300" s="2">
        <v>172110.07308908799</v>
      </c>
      <c r="P300" s="2">
        <v>192998.61411825701</v>
      </c>
      <c r="Q300" s="2">
        <v>215777.689697044</v>
      </c>
      <c r="R300" s="2">
        <v>237451.39389684101</v>
      </c>
      <c r="S300" s="2">
        <v>261020.08578083501</v>
      </c>
      <c r="T300" s="2">
        <v>824588.375</v>
      </c>
      <c r="U300" s="2">
        <v>944185.16221374099</v>
      </c>
      <c r="V300" s="2">
        <v>1070076.5171755699</v>
      </c>
      <c r="W300" s="2">
        <v>1202262.4398854901</v>
      </c>
      <c r="X300" s="2">
        <v>1347037.4980915999</v>
      </c>
      <c r="Y300" s="2">
        <v>1485517.9885496099</v>
      </c>
      <c r="Z300" s="2">
        <v>1636587.6145038099</v>
      </c>
      <c r="AA300" s="2">
        <v>7981948297.43855</v>
      </c>
      <c r="AB300" s="2">
        <v>9155967904.9773808</v>
      </c>
      <c r="AC300" s="2">
        <v>10397918036.933599</v>
      </c>
      <c r="AD300" s="2">
        <v>11710095606.1022</v>
      </c>
      <c r="AE300" s="2">
        <v>13154608488.890301</v>
      </c>
      <c r="AF300" s="2">
        <v>14544884180.649099</v>
      </c>
      <c r="AG300" s="2">
        <v>16067163352.124901</v>
      </c>
      <c r="AH300" s="1">
        <f>(Table1345[[#This Row],[2050_BUILDINGS]]/Table1345[[#This Row],[2020_BUILDINGS]])-1</f>
        <v>0.95490037225012769</v>
      </c>
      <c r="AI300" s="1">
        <f>(Table1345[[#This Row],[2050_DWELLINGS]]/Table1345[[#This Row],[2020_DWELLINGS]])-1</f>
        <v>0.96202341070527919</v>
      </c>
      <c r="AJ300" s="1">
        <f>(Table1345[[#This Row],[2050_OCCUPANTS]]/Table1345[[#This Row],[2020_OCCUPANTS]])-1</f>
        <v>0.98473282442747267</v>
      </c>
      <c r="AK300" s="1">
        <f>(Table1345[[#This Row],[2050_TOTAL_REPL_COST_USD]]/Table1345[[#This Row],[2020_TOTAL_REPL_COST_USD]])-1</f>
        <v>1.012937537728845</v>
      </c>
      <c r="AL300"/>
      <c r="AM300"/>
    </row>
    <row r="301" spans="1:39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283959.60913720401</v>
      </c>
      <c r="G301" s="2">
        <v>324530.02783071902</v>
      </c>
      <c r="H301" s="2">
        <v>367004.69307787798</v>
      </c>
      <c r="I301" s="2">
        <v>411297.17589027202</v>
      </c>
      <c r="J301" s="2">
        <v>459530.819331665</v>
      </c>
      <c r="K301" s="2">
        <v>505344.95897700102</v>
      </c>
      <c r="L301" s="2">
        <v>555112.74560632103</v>
      </c>
      <c r="M301" s="2">
        <v>293228.23738436098</v>
      </c>
      <c r="N301" s="2">
        <v>335274.428829021</v>
      </c>
      <c r="O301" s="2">
        <v>379351.96309650998</v>
      </c>
      <c r="P301" s="2">
        <v>425392.90017481602</v>
      </c>
      <c r="Q301" s="2">
        <v>475600.81005039799</v>
      </c>
      <c r="R301" s="2">
        <v>523372.34420987801</v>
      </c>
      <c r="S301" s="2">
        <v>575320.66642796202</v>
      </c>
      <c r="T301" s="2">
        <v>1817495.12499999</v>
      </c>
      <c r="U301" s="2">
        <v>2081101.28816793</v>
      </c>
      <c r="V301" s="2">
        <v>2358581.4599236599</v>
      </c>
      <c r="W301" s="2">
        <v>2649935.64026717</v>
      </c>
      <c r="X301" s="2">
        <v>2969037.8377862601</v>
      </c>
      <c r="Y301" s="2">
        <v>3274266.0267175501</v>
      </c>
      <c r="Z301" s="2">
        <v>3607242.2328244201</v>
      </c>
      <c r="AA301" s="2">
        <v>17593204753.3372</v>
      </c>
      <c r="AB301" s="2">
        <v>20180889685.660198</v>
      </c>
      <c r="AC301" s="2">
        <v>22918301925.220001</v>
      </c>
      <c r="AD301" s="2">
        <v>25810504152.905102</v>
      </c>
      <c r="AE301" s="2">
        <v>28994389837.0406</v>
      </c>
      <c r="AF301" s="2">
        <v>32058730020.320099</v>
      </c>
      <c r="AG301" s="2">
        <v>35414022256.942001</v>
      </c>
      <c r="AH301" s="1">
        <f>(Table1345[[#This Row],[2050_BUILDINGS]]/Table1345[[#This Row],[2020_BUILDINGS]])-1</f>
        <v>0.95490037225012814</v>
      </c>
      <c r="AI301" s="1">
        <f>(Table1345[[#This Row],[2050_DWELLINGS]]/Table1345[[#This Row],[2020_DWELLINGS]])-1</f>
        <v>0.96202341070528208</v>
      </c>
      <c r="AJ301" s="1">
        <f>(Table1345[[#This Row],[2050_OCCUPANTS]]/Table1345[[#This Row],[2020_OCCUPANTS]])-1</f>
        <v>0.98473282442748777</v>
      </c>
      <c r="AK301" s="1">
        <f>(Table1345[[#This Row],[2050_TOTAL_REPL_COST_USD]]/Table1345[[#This Row],[2020_TOTAL_REPL_COST_USD]])-1</f>
        <v>1.0129375377288454</v>
      </c>
      <c r="AL301"/>
      <c r="AM301"/>
    </row>
    <row r="302" spans="1:39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123621.514791503</v>
      </c>
      <c r="G302" s="2">
        <v>142715.43983338799</v>
      </c>
      <c r="H302" s="2">
        <v>163461.69255626999</v>
      </c>
      <c r="I302" s="2">
        <v>185334.49219021099</v>
      </c>
      <c r="J302" s="2">
        <v>208315.95006822899</v>
      </c>
      <c r="K302" s="2">
        <v>231415.68552518799</v>
      </c>
      <c r="L302" s="2">
        <v>255106.14006372899</v>
      </c>
      <c r="M302" s="2">
        <v>131213.11350970299</v>
      </c>
      <c r="N302" s="2">
        <v>151631.461349855</v>
      </c>
      <c r="O302" s="2">
        <v>173829.457507354</v>
      </c>
      <c r="P302" s="2">
        <v>197245.808220306</v>
      </c>
      <c r="Q302" s="2">
        <v>221857.66710534101</v>
      </c>
      <c r="R302" s="2">
        <v>246620.58335623899</v>
      </c>
      <c r="S302" s="2">
        <v>272027.72887031402</v>
      </c>
      <c r="T302" s="2">
        <v>1074856.375</v>
      </c>
      <c r="U302" s="2">
        <v>1234752.3646694201</v>
      </c>
      <c r="V302" s="2">
        <v>1407973.02014462</v>
      </c>
      <c r="W302" s="2">
        <v>1590076.7861570199</v>
      </c>
      <c r="X302" s="2">
        <v>1781063.66270661</v>
      </c>
      <c r="Y302" s="2">
        <v>1972050.5392561899</v>
      </c>
      <c r="Z302" s="2">
        <v>2167478.97107438</v>
      </c>
      <c r="AA302" s="2">
        <v>8004129263.0506401</v>
      </c>
      <c r="AB302" s="2">
        <v>9313065039.9909992</v>
      </c>
      <c r="AC302" s="2">
        <v>10741352783.1415</v>
      </c>
      <c r="AD302" s="2">
        <v>12253406820.2778</v>
      </c>
      <c r="AE302" s="2">
        <v>13846222473.895901</v>
      </c>
      <c r="AF302" s="2">
        <v>15458904671.010401</v>
      </c>
      <c r="AG302" s="2">
        <v>17118079931.2882</v>
      </c>
      <c r="AH302" s="1">
        <f>(Table1345[[#This Row],[2050_BUILDINGS]]/Table1345[[#This Row],[2020_BUILDINGS]])-1</f>
        <v>1.0636063268920846</v>
      </c>
      <c r="AI302" s="1">
        <f>(Table1345[[#This Row],[2050_DWELLINGS]]/Table1345[[#This Row],[2020_DWELLINGS]])-1</f>
        <v>1.0731748648750572</v>
      </c>
      <c r="AJ302" s="1">
        <f>(Table1345[[#This Row],[2050_OCCUPANTS]]/Table1345[[#This Row],[2020_OCCUPANTS]])-1</f>
        <v>1.0165289256198347</v>
      </c>
      <c r="AK302" s="1">
        <f>(Table1345[[#This Row],[2050_TOTAL_REPL_COST_USD]]/Table1345[[#This Row],[2020_TOTAL_REPL_COST_USD]])-1</f>
        <v>1.1386561072058363</v>
      </c>
      <c r="AL302"/>
      <c r="AM302"/>
    </row>
    <row r="303" spans="1:39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10355.346617619</v>
      </c>
      <c r="G303" s="2">
        <v>11954.778661734001</v>
      </c>
      <c r="H303" s="2">
        <v>13692.6204793537</v>
      </c>
      <c r="I303" s="2">
        <v>15524.829234352401</v>
      </c>
      <c r="J303" s="2">
        <v>17449.906454983899</v>
      </c>
      <c r="K303" s="2">
        <v>19384.891379214601</v>
      </c>
      <c r="L303" s="2">
        <v>21369.358797279201</v>
      </c>
      <c r="M303" s="2">
        <v>10991.268578625701</v>
      </c>
      <c r="N303" s="2">
        <v>12701.642938626999</v>
      </c>
      <c r="O303" s="2">
        <v>14561.092281366</v>
      </c>
      <c r="P303" s="2">
        <v>16522.598970240801</v>
      </c>
      <c r="Q303" s="2">
        <v>18584.2492427545</v>
      </c>
      <c r="R303" s="2">
        <v>20658.5530682141</v>
      </c>
      <c r="S303" s="2">
        <v>22786.821750297899</v>
      </c>
      <c r="T303" s="2">
        <v>90036.999999999898</v>
      </c>
      <c r="U303" s="2">
        <v>103430.933884297</v>
      </c>
      <c r="V303" s="2">
        <v>117941.028925619</v>
      </c>
      <c r="W303" s="2">
        <v>133195.231404958</v>
      </c>
      <c r="X303" s="2">
        <v>149193.54132231401</v>
      </c>
      <c r="Y303" s="2">
        <v>165191.85123966899</v>
      </c>
      <c r="Z303" s="2">
        <v>181562.21487603299</v>
      </c>
      <c r="AA303" s="2">
        <v>670478217.57329202</v>
      </c>
      <c r="AB303" s="2">
        <v>780123239.26130998</v>
      </c>
      <c r="AC303" s="2">
        <v>899765962.25306201</v>
      </c>
      <c r="AD303" s="2">
        <v>1026425497.89719</v>
      </c>
      <c r="AE303" s="2">
        <v>1159850154.7540901</v>
      </c>
      <c r="AF303" s="2">
        <v>1294938963.2300999</v>
      </c>
      <c r="AG303" s="2">
        <v>1433922334.7616</v>
      </c>
      <c r="AH303" s="1">
        <f>(Table1345[[#This Row],[2050_BUILDINGS]]/Table1345[[#This Row],[2020_BUILDINGS]])-1</f>
        <v>1.063606326892093</v>
      </c>
      <c r="AI303" s="1">
        <f>(Table1345[[#This Row],[2050_DWELLINGS]]/Table1345[[#This Row],[2020_DWELLINGS]])-1</f>
        <v>1.0731748648750661</v>
      </c>
      <c r="AJ303" s="1">
        <f>(Table1345[[#This Row],[2050_OCCUPANTS]]/Table1345[[#This Row],[2020_OCCUPANTS]])-1</f>
        <v>1.016528925619836</v>
      </c>
      <c r="AK303" s="1">
        <f>(Table1345[[#This Row],[2050_TOTAL_REPL_COST_USD]]/Table1345[[#This Row],[2020_TOTAL_REPL_COST_USD]])-1</f>
        <v>1.1386561072058297</v>
      </c>
      <c r="AL303"/>
      <c r="AM303"/>
    </row>
    <row r="304" spans="1:39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33187.287528474502</v>
      </c>
      <c r="G304" s="2">
        <v>38313.220352392003</v>
      </c>
      <c r="H304" s="2">
        <v>43882.7351363997</v>
      </c>
      <c r="I304" s="2">
        <v>49754.681388867</v>
      </c>
      <c r="J304" s="2">
        <v>55924.256739142002</v>
      </c>
      <c r="K304" s="2">
        <v>62125.584750166301</v>
      </c>
      <c r="L304" s="2">
        <v>68485.496516146697</v>
      </c>
      <c r="M304" s="2">
        <v>35225.319256904702</v>
      </c>
      <c r="N304" s="2">
        <v>40706.805078935198</v>
      </c>
      <c r="O304" s="2">
        <v>46666.053210438498</v>
      </c>
      <c r="P304" s="2">
        <v>52952.379383427397</v>
      </c>
      <c r="Q304" s="2">
        <v>59559.650284495699</v>
      </c>
      <c r="R304" s="2">
        <v>66207.473869638998</v>
      </c>
      <c r="S304" s="2">
        <v>73028.2464906143</v>
      </c>
      <c r="T304" s="2">
        <v>288554.6875</v>
      </c>
      <c r="U304" s="2">
        <v>331480.17820247897</v>
      </c>
      <c r="V304" s="2">
        <v>377982.79313016502</v>
      </c>
      <c r="W304" s="2">
        <v>426870.157541322</v>
      </c>
      <c r="X304" s="2">
        <v>478142.27143595001</v>
      </c>
      <c r="Y304" s="2">
        <v>529414.38533057796</v>
      </c>
      <c r="Z304" s="2">
        <v>581878.87396694196</v>
      </c>
      <c r="AA304" s="2">
        <v>2148779196.8570499</v>
      </c>
      <c r="AB304" s="2">
        <v>2500174567.3060498</v>
      </c>
      <c r="AC304" s="2">
        <v>2883611027.2562199</v>
      </c>
      <c r="AD304" s="2">
        <v>3289535288.6897402</v>
      </c>
      <c r="AE304" s="2">
        <v>3717140719.3919501</v>
      </c>
      <c r="AF304" s="2">
        <v>4150079499.1662998</v>
      </c>
      <c r="AG304" s="2">
        <v>4595499752.3951902</v>
      </c>
      <c r="AH304" s="1">
        <f>(Table1345[[#This Row],[2050_BUILDINGS]]/Table1345[[#This Row],[2020_BUILDINGS]])-1</f>
        <v>1.0636063268920828</v>
      </c>
      <c r="AI304" s="1">
        <f>(Table1345[[#This Row],[2050_DWELLINGS]]/Table1345[[#This Row],[2020_DWELLINGS]])-1</f>
        <v>1.0731748648750612</v>
      </c>
      <c r="AJ304" s="1">
        <f>(Table1345[[#This Row],[2050_OCCUPANTS]]/Table1345[[#This Row],[2020_OCCUPANTS]])-1</f>
        <v>1.0165289256198342</v>
      </c>
      <c r="AK304" s="1">
        <f>(Table1345[[#This Row],[2050_TOTAL_REPL_COST_USD]]/Table1345[[#This Row],[2020_TOTAL_REPL_COST_USD]])-1</f>
        <v>1.1386561072058403</v>
      </c>
      <c r="AL304"/>
      <c r="AM304"/>
    </row>
    <row r="305" spans="1:39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1002.18745796166</v>
      </c>
      <c r="G305" s="2">
        <v>1156.9800297280799</v>
      </c>
      <c r="H305" s="2">
        <v>1325.1678594407499</v>
      </c>
      <c r="I305" s="2">
        <v>1502.48849412651</v>
      </c>
      <c r="J305" s="2">
        <v>1688.7969121220999</v>
      </c>
      <c r="K305" s="2">
        <v>1876.0641948134801</v>
      </c>
      <c r="L305" s="2">
        <v>2068.12037898158</v>
      </c>
      <c r="M305" s="2">
        <v>1063.7318018737201</v>
      </c>
      <c r="N305" s="2">
        <v>1229.26133896289</v>
      </c>
      <c r="O305" s="2">
        <v>1409.2183098707901</v>
      </c>
      <c r="P305" s="2">
        <v>1599.0523612924501</v>
      </c>
      <c r="Q305" s="2">
        <v>1798.57827984558</v>
      </c>
      <c r="R305" s="2">
        <v>1999.3288056020499</v>
      </c>
      <c r="S305" s="2">
        <v>2205.3020346128501</v>
      </c>
      <c r="T305" s="2">
        <v>8713.7548828124909</v>
      </c>
      <c r="U305" s="2">
        <v>10010.0159397598</v>
      </c>
      <c r="V305" s="2">
        <v>11414.298751452699</v>
      </c>
      <c r="W305" s="2">
        <v>12890.596066309399</v>
      </c>
      <c r="X305" s="2">
        <v>14438.907884329799</v>
      </c>
      <c r="Y305" s="2">
        <v>15987.219702350199</v>
      </c>
      <c r="Z305" s="2">
        <v>17571.538771952401</v>
      </c>
      <c r="AA305" s="2">
        <v>64888688.452510603</v>
      </c>
      <c r="AB305" s="2">
        <v>75500102.017045796</v>
      </c>
      <c r="AC305" s="2">
        <v>87079090.2292514</v>
      </c>
      <c r="AD305" s="2">
        <v>99337163.545486495</v>
      </c>
      <c r="AE305" s="2">
        <v>112249963.34084</v>
      </c>
      <c r="AF305" s="2">
        <v>125323819.24975801</v>
      </c>
      <c r="AG305" s="2">
        <v>138774589.84753799</v>
      </c>
      <c r="AH305" s="1">
        <f>(Table1345[[#This Row],[2050_BUILDINGS]]/Table1345[[#This Row],[2020_BUILDINGS]])-1</f>
        <v>1.0636063268920877</v>
      </c>
      <c r="AI305" s="1">
        <f>(Table1345[[#This Row],[2050_DWELLINGS]]/Table1345[[#This Row],[2020_DWELLINGS]])-1</f>
        <v>1.0731748648750568</v>
      </c>
      <c r="AJ305" s="1">
        <f>(Table1345[[#This Row],[2050_OCCUPANTS]]/Table1345[[#This Row],[2020_OCCUPANTS]])-1</f>
        <v>1.016528925619828</v>
      </c>
      <c r="AK305" s="1">
        <f>(Table1345[[#This Row],[2050_TOTAL_REPL_COST_USD]]/Table1345[[#This Row],[2020_TOTAL_REPL_COST_USD]])-1</f>
        <v>1.1386561072058266</v>
      </c>
      <c r="AL305"/>
      <c r="AM305"/>
    </row>
    <row r="306" spans="1:39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46420.064972897002</v>
      </c>
      <c r="G306" s="2">
        <v>53589.862580755202</v>
      </c>
      <c r="H306" s="2">
        <v>61380.111721162502</v>
      </c>
      <c r="I306" s="2">
        <v>69593.380923203295</v>
      </c>
      <c r="J306" s="2">
        <v>78222.952965486897</v>
      </c>
      <c r="K306" s="2">
        <v>86896.938416783596</v>
      </c>
      <c r="L306" s="2">
        <v>95792.739772811896</v>
      </c>
      <c r="M306" s="2">
        <v>49270.721724202398</v>
      </c>
      <c r="N306" s="2">
        <v>56937.842087334</v>
      </c>
      <c r="O306" s="2">
        <v>65273.223073702698</v>
      </c>
      <c r="P306" s="2">
        <v>74066.098030434106</v>
      </c>
      <c r="Q306" s="2">
        <v>83307.888106166196</v>
      </c>
      <c r="R306" s="2">
        <v>92606.400450265894</v>
      </c>
      <c r="S306" s="2">
        <v>102146.821852869</v>
      </c>
      <c r="T306" s="2">
        <v>403610.18749999901</v>
      </c>
      <c r="U306" s="2">
        <v>463651.37241735501</v>
      </c>
      <c r="V306" s="2">
        <v>528695.98941115697</v>
      </c>
      <c r="W306" s="2">
        <v>597076.22778925602</v>
      </c>
      <c r="X306" s="2">
        <v>668792.08755165199</v>
      </c>
      <c r="Y306" s="2">
        <v>740507.947314049</v>
      </c>
      <c r="Z306" s="2">
        <v>813891.617768595</v>
      </c>
      <c r="AA306" s="2">
        <v>3005562592.1501398</v>
      </c>
      <c r="AB306" s="2">
        <v>3497069947.5922599</v>
      </c>
      <c r="AC306" s="2">
        <v>4033394146.0852299</v>
      </c>
      <c r="AD306" s="2">
        <v>4601172714.1183004</v>
      </c>
      <c r="AE306" s="2">
        <v>5199277390.7638197</v>
      </c>
      <c r="AF306" s="2">
        <v>5804841984.4103804</v>
      </c>
      <c r="AG306" s="2">
        <v>6427864793.2913103</v>
      </c>
      <c r="AH306" s="1">
        <f>(Table1345[[#This Row],[2050_BUILDINGS]]/Table1345[[#This Row],[2020_BUILDINGS]])-1</f>
        <v>1.0636063268920846</v>
      </c>
      <c r="AI306" s="1">
        <f>(Table1345[[#This Row],[2050_DWELLINGS]]/Table1345[[#This Row],[2020_DWELLINGS]])-1</f>
        <v>1.0731748648750399</v>
      </c>
      <c r="AJ306" s="1">
        <f>(Table1345[[#This Row],[2050_OCCUPANTS]]/Table1345[[#This Row],[2020_OCCUPANTS]])-1</f>
        <v>1.0165289256198395</v>
      </c>
      <c r="AK306" s="1">
        <f>(Table1345[[#This Row],[2050_TOTAL_REPL_COST_USD]]/Table1345[[#This Row],[2020_TOTAL_REPL_COST_USD]])-1</f>
        <v>1.1386561072058394</v>
      </c>
      <c r="AL306"/>
      <c r="AM306"/>
    </row>
    <row r="307" spans="1:39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29990.601015812899</v>
      </c>
      <c r="G307" s="2">
        <v>34622.790555981701</v>
      </c>
      <c r="H307" s="2">
        <v>39655.835079295997</v>
      </c>
      <c r="I307" s="2">
        <v>44962.180079409402</v>
      </c>
      <c r="J307" s="2">
        <v>50537.4857625972</v>
      </c>
      <c r="K307" s="2">
        <v>56141.485607032802</v>
      </c>
      <c r="L307" s="2">
        <v>61888.794003527801</v>
      </c>
      <c r="M307" s="2">
        <v>31832.324186845799</v>
      </c>
      <c r="N307" s="2">
        <v>36785.818928508699</v>
      </c>
      <c r="O307" s="2">
        <v>42171.0566618667</v>
      </c>
      <c r="P307" s="2">
        <v>47851.867422541698</v>
      </c>
      <c r="Q307" s="2">
        <v>53822.708673948902</v>
      </c>
      <c r="R307" s="2">
        <v>59830.196468619797</v>
      </c>
      <c r="S307" s="2">
        <v>65993.974394723002</v>
      </c>
      <c r="T307" s="2">
        <v>260760.34374999901</v>
      </c>
      <c r="U307" s="2">
        <v>299551.13868801598</v>
      </c>
      <c r="V307" s="2">
        <v>341574.499870867</v>
      </c>
      <c r="W307" s="2">
        <v>385752.90521694202</v>
      </c>
      <c r="X307" s="2">
        <v>432086.35472623899</v>
      </c>
      <c r="Y307" s="2">
        <v>478419.80423553701</v>
      </c>
      <c r="Z307" s="2">
        <v>525830.77582644601</v>
      </c>
      <c r="AA307" s="2">
        <v>1941803153.0515101</v>
      </c>
      <c r="AB307" s="2">
        <v>2259351200.47472</v>
      </c>
      <c r="AC307" s="2">
        <v>2605854055.6844101</v>
      </c>
      <c r="AD307" s="2">
        <v>2972678628.4020801</v>
      </c>
      <c r="AE307" s="2">
        <v>3359095983.3420401</v>
      </c>
      <c r="AF307" s="2">
        <v>3750332965.1937599</v>
      </c>
      <c r="AG307" s="2">
        <v>4152849172.2651701</v>
      </c>
      <c r="AH307" s="1">
        <f>(Table1345[[#This Row],[2050_BUILDINGS]]/Table1345[[#This Row],[2020_BUILDINGS]])-1</f>
        <v>1.0636063268920886</v>
      </c>
      <c r="AI307" s="1">
        <f>(Table1345[[#This Row],[2050_DWELLINGS]]/Table1345[[#This Row],[2020_DWELLINGS]])-1</f>
        <v>1.0731748648750554</v>
      </c>
      <c r="AJ307" s="1">
        <f>(Table1345[[#This Row],[2050_OCCUPANTS]]/Table1345[[#This Row],[2020_OCCUPANTS]])-1</f>
        <v>1.0165289256198413</v>
      </c>
      <c r="AK307" s="1">
        <f>(Table1345[[#This Row],[2050_TOTAL_REPL_COST_USD]]/Table1345[[#This Row],[2020_TOTAL_REPL_COST_USD]])-1</f>
        <v>1.1386561072058408</v>
      </c>
      <c r="AL307"/>
      <c r="AM307"/>
    </row>
    <row r="308" spans="1:39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20066.812234978101</v>
      </c>
      <c r="G308" s="2">
        <v>23166.2258709497</v>
      </c>
      <c r="H308" s="2">
        <v>26533.852927385899</v>
      </c>
      <c r="I308" s="2">
        <v>30084.346254116699</v>
      </c>
      <c r="J308" s="2">
        <v>33814.802080531997</v>
      </c>
      <c r="K308" s="2">
        <v>37564.4572669634</v>
      </c>
      <c r="L308" s="2">
        <v>41410.000688656299</v>
      </c>
      <c r="M308" s="2">
        <v>21299.115416979599</v>
      </c>
      <c r="N308" s="2">
        <v>24613.515446358499</v>
      </c>
      <c r="O308" s="2">
        <v>28216.7961668428</v>
      </c>
      <c r="P308" s="2">
        <v>32017.845796251699</v>
      </c>
      <c r="Q308" s="2">
        <v>36012.9558046733</v>
      </c>
      <c r="R308" s="2">
        <v>40032.586138724299</v>
      </c>
      <c r="S308" s="2">
        <v>44156.790726555002</v>
      </c>
      <c r="T308" s="2">
        <v>174475.625</v>
      </c>
      <c r="U308" s="2">
        <v>200430.676652892</v>
      </c>
      <c r="V308" s="2">
        <v>228548.64927685901</v>
      </c>
      <c r="W308" s="2">
        <v>258108.56921487601</v>
      </c>
      <c r="X308" s="2">
        <v>289110.43646694202</v>
      </c>
      <c r="Y308" s="2">
        <v>320112.30371900799</v>
      </c>
      <c r="Z308" s="2">
        <v>351835.14462809899</v>
      </c>
      <c r="AA308" s="2">
        <v>1299267035.3297601</v>
      </c>
      <c r="AB308" s="2">
        <v>1511739504.2831399</v>
      </c>
      <c r="AC308" s="2">
        <v>1743585732.7302001</v>
      </c>
      <c r="AD308" s="2">
        <v>1989029290.86431</v>
      </c>
      <c r="AE308" s="2">
        <v>2247582445.6286402</v>
      </c>
      <c r="AF308" s="2">
        <v>2509360429.0061202</v>
      </c>
      <c r="AG308" s="2">
        <v>2778685379.9992299</v>
      </c>
      <c r="AH308" s="1">
        <f>(Table1345[[#This Row],[2050_BUILDINGS]]/Table1345[[#This Row],[2020_BUILDINGS]])-1</f>
        <v>1.0636063268920846</v>
      </c>
      <c r="AI308" s="1">
        <f>(Table1345[[#This Row],[2050_DWELLINGS]]/Table1345[[#This Row],[2020_DWELLINGS]])-1</f>
        <v>1.0731748648750608</v>
      </c>
      <c r="AJ308" s="1">
        <f>(Table1345[[#This Row],[2050_OCCUPANTS]]/Table1345[[#This Row],[2020_OCCUPANTS]])-1</f>
        <v>1.0165289256198338</v>
      </c>
      <c r="AK308" s="1">
        <f>(Table1345[[#This Row],[2050_TOTAL_REPL_COST_USD]]/Table1345[[#This Row],[2020_TOTAL_REPL_COST_USD]])-1</f>
        <v>1.1386561072058496</v>
      </c>
      <c r="AL308"/>
      <c r="AM308"/>
    </row>
    <row r="309" spans="1:39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9571.5120359089306</v>
      </c>
      <c r="G309" s="2">
        <v>11049.8771381274</v>
      </c>
      <c r="H309" s="2">
        <v>12656.1752648894</v>
      </c>
      <c r="I309" s="2">
        <v>14349.697345640399</v>
      </c>
      <c r="J309" s="2">
        <v>16129.058333516699</v>
      </c>
      <c r="K309" s="2">
        <v>17917.5770741704</v>
      </c>
      <c r="L309" s="2">
        <v>19751.8327952254</v>
      </c>
      <c r="M309" s="2">
        <v>10159.298705774499</v>
      </c>
      <c r="N309" s="2">
        <v>11740.2084886308</v>
      </c>
      <c r="O309" s="2">
        <v>13458.9092160317</v>
      </c>
      <c r="P309" s="2">
        <v>15271.942190624301</v>
      </c>
      <c r="Q309" s="2">
        <v>17177.538509691502</v>
      </c>
      <c r="R309" s="2">
        <v>19094.8305873645</v>
      </c>
      <c r="S309" s="2">
        <v>21062.002721569399</v>
      </c>
      <c r="T309" s="2">
        <v>83221.765625</v>
      </c>
      <c r="U309" s="2">
        <v>95601.862990702401</v>
      </c>
      <c r="V309" s="2">
        <v>109013.63513688</v>
      </c>
      <c r="W309" s="2">
        <v>123113.19047004099</v>
      </c>
      <c r="X309" s="2">
        <v>137900.528990185</v>
      </c>
      <c r="Y309" s="2">
        <v>152687.86751032999</v>
      </c>
      <c r="Z309" s="2">
        <v>167819.09762396599</v>
      </c>
      <c r="AA309" s="2">
        <v>619727235.24275899</v>
      </c>
      <c r="AB309" s="2">
        <v>721072818.69032204</v>
      </c>
      <c r="AC309" s="2">
        <v>831659340.35981798</v>
      </c>
      <c r="AD309" s="2">
        <v>948731546.11464906</v>
      </c>
      <c r="AE309" s="2">
        <v>1072056795.97348</v>
      </c>
      <c r="AF309" s="2">
        <v>1196920231.6449399</v>
      </c>
      <c r="AG309" s="2">
        <v>1325383436.4537101</v>
      </c>
      <c r="AH309" s="1">
        <f>(Table1345[[#This Row],[2050_BUILDINGS]]/Table1345[[#This Row],[2020_BUILDINGS]])-1</f>
        <v>1.0636063268920841</v>
      </c>
      <c r="AI309" s="1">
        <f>(Table1345[[#This Row],[2050_DWELLINGS]]/Table1345[[#This Row],[2020_DWELLINGS]])-1</f>
        <v>1.0731748648750581</v>
      </c>
      <c r="AJ309" s="1">
        <f>(Table1345[[#This Row],[2050_OCCUPANTS]]/Table1345[[#This Row],[2020_OCCUPANTS]])-1</f>
        <v>1.0165289256198231</v>
      </c>
      <c r="AK309" s="1">
        <f>(Table1345[[#This Row],[2050_TOTAL_REPL_COST_USD]]/Table1345[[#This Row],[2020_TOTAL_REPL_COST_USD]])-1</f>
        <v>1.1386561072058292</v>
      </c>
      <c r="AL309"/>
      <c r="AM309"/>
    </row>
    <row r="310" spans="1:39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64590.7280161573</v>
      </c>
      <c r="G310" s="2">
        <v>72555.330508023399</v>
      </c>
      <c r="H310" s="2">
        <v>80874.523737610798</v>
      </c>
      <c r="I310" s="2">
        <v>89545.606939588499</v>
      </c>
      <c r="J310" s="2">
        <v>98899.606158748997</v>
      </c>
      <c r="K310" s="2">
        <v>108279.00494194101</v>
      </c>
      <c r="L310" s="2">
        <v>117676.463804753</v>
      </c>
      <c r="M310" s="2">
        <v>67541.969447414798</v>
      </c>
      <c r="N310" s="2">
        <v>75906.713215541502</v>
      </c>
      <c r="O310" s="2">
        <v>84652.365967970705</v>
      </c>
      <c r="P310" s="2">
        <v>93775.080959699</v>
      </c>
      <c r="Q310" s="2">
        <v>103622.20359076301</v>
      </c>
      <c r="R310" s="2">
        <v>113505.503243538</v>
      </c>
      <c r="S310" s="2">
        <v>123414.526168243</v>
      </c>
      <c r="T310" s="2">
        <v>555292.25</v>
      </c>
      <c r="U310" s="2">
        <v>622942.06725888303</v>
      </c>
      <c r="V310" s="2">
        <v>693410.62690355303</v>
      </c>
      <c r="W310" s="2">
        <v>766697.92893400998</v>
      </c>
      <c r="X310" s="2">
        <v>845622.71573604003</v>
      </c>
      <c r="Y310" s="2">
        <v>924547.50253806997</v>
      </c>
      <c r="Z310" s="2">
        <v>1003472.2893401</v>
      </c>
      <c r="AA310" s="2">
        <v>3827332323.7147198</v>
      </c>
      <c r="AB310" s="2">
        <v>4317037659.99053</v>
      </c>
      <c r="AC310" s="2">
        <v>4832714286.7316799</v>
      </c>
      <c r="AD310" s="2">
        <v>5373700814.8979797</v>
      </c>
      <c r="AE310" s="2">
        <v>5960197789.3597002</v>
      </c>
      <c r="AF310" s="2">
        <v>6552914850.0621204</v>
      </c>
      <c r="AG310" s="2">
        <v>7150054634.4226999</v>
      </c>
      <c r="AH310" s="1">
        <f>(Table1345[[#This Row],[2050_BUILDINGS]]/Table1345[[#This Row],[2020_BUILDINGS]])-1</f>
        <v>0.82187857946602438</v>
      </c>
      <c r="AI310" s="1">
        <f>(Table1345[[#This Row],[2050_DWELLINGS]]/Table1345[[#This Row],[2020_DWELLINGS]])-1</f>
        <v>0.82722723630864969</v>
      </c>
      <c r="AJ310" s="1">
        <f>(Table1345[[#This Row],[2050_OCCUPANTS]]/Table1345[[#This Row],[2020_OCCUPANTS]])-1</f>
        <v>0.80710659898476877</v>
      </c>
      <c r="AK310" s="1">
        <f>(Table1345[[#This Row],[2050_TOTAL_REPL_COST_USD]]/Table1345[[#This Row],[2020_TOTAL_REPL_COST_USD]])-1</f>
        <v>0.86815620637902247</v>
      </c>
      <c r="AL310"/>
      <c r="AM310"/>
    </row>
    <row r="311" spans="1:39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30495.397950159098</v>
      </c>
      <c r="G311" s="2">
        <v>34255.7476158809</v>
      </c>
      <c r="H311" s="2">
        <v>38183.511181219197</v>
      </c>
      <c r="I311" s="2">
        <v>42277.413526414901</v>
      </c>
      <c r="J311" s="2">
        <v>46693.742887843102</v>
      </c>
      <c r="K311" s="2">
        <v>51122.064215249899</v>
      </c>
      <c r="L311" s="2">
        <v>55558.912297686998</v>
      </c>
      <c r="M311" s="2">
        <v>31888.775678781101</v>
      </c>
      <c r="N311" s="2">
        <v>35838.045145078599</v>
      </c>
      <c r="O311" s="2">
        <v>39967.154217088399</v>
      </c>
      <c r="P311" s="2">
        <v>44274.286720518998</v>
      </c>
      <c r="Q311" s="2">
        <v>48923.435793791701</v>
      </c>
      <c r="R311" s="2">
        <v>53589.665223759403</v>
      </c>
      <c r="S311" s="2">
        <v>58268.039452805802</v>
      </c>
      <c r="T311" s="2">
        <v>262171.65624999901</v>
      </c>
      <c r="U311" s="2">
        <v>294111.350412436</v>
      </c>
      <c r="V311" s="2">
        <v>327381.86516497401</v>
      </c>
      <c r="W311" s="2">
        <v>361983.200507614</v>
      </c>
      <c r="X311" s="2">
        <v>399246.17703045602</v>
      </c>
      <c r="Y311" s="2">
        <v>436509.15355329902</v>
      </c>
      <c r="Z311" s="2">
        <v>473772.13007614203</v>
      </c>
      <c r="AA311" s="2">
        <v>1807008929.6716199</v>
      </c>
      <c r="AB311" s="2">
        <v>2038214856.0750501</v>
      </c>
      <c r="AC311" s="2">
        <v>2281682679.2296901</v>
      </c>
      <c r="AD311" s="2">
        <v>2537100135.7101202</v>
      </c>
      <c r="AE311" s="2">
        <v>2814004564.2884798</v>
      </c>
      <c r="AF311" s="2">
        <v>3093845699.2799902</v>
      </c>
      <c r="AG311" s="2">
        <v>3375774946.94836</v>
      </c>
      <c r="AH311" s="1">
        <f>(Table1345[[#This Row],[2050_BUILDINGS]]/Table1345[[#This Row],[2020_BUILDINGS]])-1</f>
        <v>0.82187857946602527</v>
      </c>
      <c r="AI311" s="1">
        <f>(Table1345[[#This Row],[2050_DWELLINGS]]/Table1345[[#This Row],[2020_DWELLINGS]])-1</f>
        <v>0.82722723630865369</v>
      </c>
      <c r="AJ311" s="1">
        <f>(Table1345[[#This Row],[2050_OCCUPANTS]]/Table1345[[#This Row],[2020_OCCUPANTS]])-1</f>
        <v>0.8071065989847781</v>
      </c>
      <c r="AK311" s="1">
        <f>(Table1345[[#This Row],[2050_TOTAL_REPL_COST_USD]]/Table1345[[#This Row],[2020_TOTAL_REPL_COST_USD]])-1</f>
        <v>0.86815620637902735</v>
      </c>
      <c r="AL311"/>
      <c r="AM311"/>
    </row>
    <row r="312" spans="1:39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16323.059313800501</v>
      </c>
      <c r="G312" s="2">
        <v>18335.8354951287</v>
      </c>
      <c r="H312" s="2">
        <v>20438.2221487604</v>
      </c>
      <c r="I312" s="2">
        <v>22629.536750221101</v>
      </c>
      <c r="J312" s="2">
        <v>24993.434615521601</v>
      </c>
      <c r="K312" s="2">
        <v>27363.751336948499</v>
      </c>
      <c r="L312" s="2">
        <v>29738.6321151665</v>
      </c>
      <c r="M312" s="2">
        <v>17068.882908167001</v>
      </c>
      <c r="N312" s="2">
        <v>19182.7808756542</v>
      </c>
      <c r="O312" s="2">
        <v>21392.940336623498</v>
      </c>
      <c r="P312" s="2">
        <v>23698.3891601084</v>
      </c>
      <c r="Q312" s="2">
        <v>26186.906811386802</v>
      </c>
      <c r="R312" s="2">
        <v>28684.566946258601</v>
      </c>
      <c r="S312" s="2">
        <v>31188.727743166</v>
      </c>
      <c r="T312" s="2">
        <v>140330.79687499901</v>
      </c>
      <c r="U312" s="2">
        <v>157426.93456535501</v>
      </c>
      <c r="V312" s="2">
        <v>175235.411326142</v>
      </c>
      <c r="W312" s="2">
        <v>193756.22715736</v>
      </c>
      <c r="X312" s="2">
        <v>213701.72112944099</v>
      </c>
      <c r="Y312" s="2">
        <v>233647.21510152199</v>
      </c>
      <c r="Z312" s="2">
        <v>253592.709073604</v>
      </c>
      <c r="AA312" s="2">
        <v>967225087.13624597</v>
      </c>
      <c r="AB312" s="2">
        <v>1090981073.4182799</v>
      </c>
      <c r="AC312" s="2">
        <v>1221300399.7917299</v>
      </c>
      <c r="AD312" s="2">
        <v>1358015923.1872399</v>
      </c>
      <c r="AE312" s="2">
        <v>1506232628.5185101</v>
      </c>
      <c r="AF312" s="2">
        <v>1656021244.2425399</v>
      </c>
      <c r="AG312" s="2">
        <v>1806927549.4990699</v>
      </c>
      <c r="AH312" s="1">
        <f>(Table1345[[#This Row],[2050_BUILDINGS]]/Table1345[[#This Row],[2020_BUILDINGS]])-1</f>
        <v>0.8218785794660235</v>
      </c>
      <c r="AI312" s="1">
        <f>(Table1345[[#This Row],[2050_DWELLINGS]]/Table1345[[#This Row],[2020_DWELLINGS]])-1</f>
        <v>0.82722723630865347</v>
      </c>
      <c r="AJ312" s="1">
        <f>(Table1345[[#This Row],[2050_OCCUPANTS]]/Table1345[[#This Row],[2020_OCCUPANTS]])-1</f>
        <v>0.80710659898478387</v>
      </c>
      <c r="AK312" s="1">
        <f>(Table1345[[#This Row],[2050_TOTAL_REPL_COST_USD]]/Table1345[[#This Row],[2020_TOTAL_REPL_COST_USD]])-1</f>
        <v>0.8681562063790238</v>
      </c>
      <c r="AL312"/>
      <c r="AM312"/>
    </row>
    <row r="313" spans="1:39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4619.3064812535504</v>
      </c>
      <c r="G313" s="2">
        <v>5188.9074292732403</v>
      </c>
      <c r="H313" s="2">
        <v>5783.86748599564</v>
      </c>
      <c r="I313" s="2">
        <v>6403.99350198301</v>
      </c>
      <c r="J313" s="2">
        <v>7072.9593202332799</v>
      </c>
      <c r="K313" s="2">
        <v>7743.7416278521596</v>
      </c>
      <c r="L313" s="2">
        <v>8415.8155301844199</v>
      </c>
      <c r="M313" s="2">
        <v>4830.3691072660904</v>
      </c>
      <c r="N313" s="2">
        <v>5428.5867816739001</v>
      </c>
      <c r="O313" s="2">
        <v>6054.0457551659301</v>
      </c>
      <c r="P313" s="2">
        <v>6706.47092178393</v>
      </c>
      <c r="Q313" s="2">
        <v>7410.7032286251797</v>
      </c>
      <c r="R313" s="2">
        <v>8117.5227915013502</v>
      </c>
      <c r="S313" s="2">
        <v>8826.1819942205093</v>
      </c>
      <c r="T313" s="2">
        <v>39712.58984375</v>
      </c>
      <c r="U313" s="2">
        <v>44550.671855171298</v>
      </c>
      <c r="V313" s="2">
        <v>49590.340617068498</v>
      </c>
      <c r="W313" s="2">
        <v>54831.596129441597</v>
      </c>
      <c r="X313" s="2">
        <v>60476.025142766397</v>
      </c>
      <c r="Y313" s="2">
        <v>66120.454156091393</v>
      </c>
      <c r="Z313" s="2">
        <v>71764.883169416207</v>
      </c>
      <c r="AA313" s="2">
        <v>273717630.25219399</v>
      </c>
      <c r="AB313" s="2">
        <v>308739669.84272897</v>
      </c>
      <c r="AC313" s="2">
        <v>345619086.70795602</v>
      </c>
      <c r="AD313" s="2">
        <v>384308580.58088899</v>
      </c>
      <c r="AE313" s="2">
        <v>426252824.87999302</v>
      </c>
      <c r="AF313" s="2">
        <v>468641908.331218</v>
      </c>
      <c r="AG313" s="2">
        <v>511347289.75099599</v>
      </c>
      <c r="AH313" s="1">
        <f>(Table1345[[#This Row],[2050_BUILDINGS]]/Table1345[[#This Row],[2020_BUILDINGS]])-1</f>
        <v>0.82187857946602483</v>
      </c>
      <c r="AI313" s="1">
        <f>(Table1345[[#This Row],[2050_DWELLINGS]]/Table1345[[#This Row],[2020_DWELLINGS]])-1</f>
        <v>0.82722723630865214</v>
      </c>
      <c r="AJ313" s="1">
        <f>(Table1345[[#This Row],[2050_OCCUPANTS]]/Table1345[[#This Row],[2020_OCCUPANTS]])-1</f>
        <v>0.80710659898477055</v>
      </c>
      <c r="AK313" s="1">
        <f>(Table1345[[#This Row],[2050_TOTAL_REPL_COST_USD]]/Table1345[[#This Row],[2020_TOTAL_REPL_COST_USD]])-1</f>
        <v>0.86815620637902735</v>
      </c>
      <c r="AL313"/>
      <c r="AM313"/>
    </row>
    <row r="314" spans="1:39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26116.204988336201</v>
      </c>
      <c r="G314" s="2">
        <v>29336.561806054</v>
      </c>
      <c r="H314" s="2">
        <v>32700.291591962799</v>
      </c>
      <c r="I314" s="2">
        <v>36206.302335751301</v>
      </c>
      <c r="J314" s="2">
        <v>39988.439007244197</v>
      </c>
      <c r="K314" s="2">
        <v>43780.845577238601</v>
      </c>
      <c r="L314" s="2">
        <v>47580.554445193498</v>
      </c>
      <c r="M314" s="2">
        <v>27309.491216190901</v>
      </c>
      <c r="N314" s="2">
        <v>30691.638617729099</v>
      </c>
      <c r="O314" s="2">
        <v>34227.8003402307</v>
      </c>
      <c r="P314" s="2">
        <v>37916.421015237604</v>
      </c>
      <c r="Q314" s="2">
        <v>41897.944077089902</v>
      </c>
      <c r="R314" s="2">
        <v>45894.094726273601</v>
      </c>
      <c r="S314" s="2">
        <v>49900.646159955999</v>
      </c>
      <c r="T314" s="2">
        <v>224523.34374999901</v>
      </c>
      <c r="U314" s="2">
        <v>251876.44146573599</v>
      </c>
      <c r="V314" s="2">
        <v>280369.25158629398</v>
      </c>
      <c r="W314" s="2">
        <v>310001.77411167498</v>
      </c>
      <c r="X314" s="2">
        <v>341913.72144669999</v>
      </c>
      <c r="Y314" s="2">
        <v>373825.66878172598</v>
      </c>
      <c r="Z314" s="2">
        <v>405737.61611675099</v>
      </c>
      <c r="AA314" s="2">
        <v>1547519258.48575</v>
      </c>
      <c r="AB314" s="2">
        <v>1745523605.8413301</v>
      </c>
      <c r="AC314" s="2">
        <v>1954029019.9356999</v>
      </c>
      <c r="AD314" s="2">
        <v>2172768078.92239</v>
      </c>
      <c r="AE314" s="2">
        <v>2409908542.89502</v>
      </c>
      <c r="AF314" s="2">
        <v>2649563997.0573602</v>
      </c>
      <c r="AG314" s="2">
        <v>2891007707.2312298</v>
      </c>
      <c r="AH314" s="1">
        <f>(Table1345[[#This Row],[2050_BUILDINGS]]/Table1345[[#This Row],[2020_BUILDINGS]])-1</f>
        <v>0.82187857946602594</v>
      </c>
      <c r="AI314" s="1">
        <f>(Table1345[[#This Row],[2050_DWELLINGS]]/Table1345[[#This Row],[2020_DWELLINGS]])-1</f>
        <v>0.82722723630865524</v>
      </c>
      <c r="AJ314" s="1">
        <f>(Table1345[[#This Row],[2050_OCCUPANTS]]/Table1345[[#This Row],[2020_OCCUPANTS]])-1</f>
        <v>0.80710659898477832</v>
      </c>
      <c r="AK314" s="1">
        <f>(Table1345[[#This Row],[2050_TOTAL_REPL_COST_USD]]/Table1345[[#This Row],[2020_TOTAL_REPL_COST_USD]])-1</f>
        <v>0.86815620637903113</v>
      </c>
      <c r="AL314"/>
      <c r="AM314"/>
    </row>
    <row r="315" spans="1:39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32735.120408615599</v>
      </c>
      <c r="G315" s="2">
        <v>36771.647470406497</v>
      </c>
      <c r="H315" s="2">
        <v>40987.884079552103</v>
      </c>
      <c r="I315" s="2">
        <v>45382.461465626096</v>
      </c>
      <c r="J315" s="2">
        <v>50123.146392798903</v>
      </c>
      <c r="K315" s="2">
        <v>54876.704031155503</v>
      </c>
      <c r="L315" s="2">
        <v>59639.4146686979</v>
      </c>
      <c r="M315" s="2">
        <v>34230.834214209201</v>
      </c>
      <c r="N315" s="2">
        <v>38470.156216716299</v>
      </c>
      <c r="O315" s="2">
        <v>42902.526073750501</v>
      </c>
      <c r="P315" s="2">
        <v>47525.9942228168</v>
      </c>
      <c r="Q315" s="2">
        <v>52516.598213619698</v>
      </c>
      <c r="R315" s="2">
        <v>57525.537021169301</v>
      </c>
      <c r="S315" s="2">
        <v>62547.512597769201</v>
      </c>
      <c r="T315" s="2">
        <v>281426.75</v>
      </c>
      <c r="U315" s="2">
        <v>315712.24238578603</v>
      </c>
      <c r="V315" s="2">
        <v>351426.29695431399</v>
      </c>
      <c r="W315" s="2">
        <v>388568.91370558302</v>
      </c>
      <c r="X315" s="2">
        <v>428568.654822335</v>
      </c>
      <c r="Y315" s="2">
        <v>468568.39593908598</v>
      </c>
      <c r="Z315" s="2">
        <v>508568.13705583703</v>
      </c>
      <c r="AA315" s="2">
        <v>1939723986.8429301</v>
      </c>
      <c r="AB315" s="2">
        <v>2187910741.1975198</v>
      </c>
      <c r="AC315" s="2">
        <v>2449259962.4674501</v>
      </c>
      <c r="AD315" s="2">
        <v>2723436453.1633301</v>
      </c>
      <c r="AE315" s="2">
        <v>3020678018.1367302</v>
      </c>
      <c r="AF315" s="2">
        <v>3321071974.7659402</v>
      </c>
      <c r="AG315" s="2">
        <v>3623707404.6828799</v>
      </c>
      <c r="AH315" s="1">
        <f>(Table1345[[#This Row],[2050_BUILDINGS]]/Table1345[[#This Row],[2020_BUILDINGS]])-1</f>
        <v>0.82187857946602594</v>
      </c>
      <c r="AI315" s="1">
        <f>(Table1345[[#This Row],[2050_DWELLINGS]]/Table1345[[#This Row],[2020_DWELLINGS]])-1</f>
        <v>0.82722723630865413</v>
      </c>
      <c r="AJ315" s="1">
        <f>(Table1345[[#This Row],[2050_OCCUPANTS]]/Table1345[[#This Row],[2020_OCCUPANTS]])-1</f>
        <v>0.80710659898476966</v>
      </c>
      <c r="AK315" s="1">
        <f>(Table1345[[#This Row],[2050_TOTAL_REPL_COST_USD]]/Table1345[[#This Row],[2020_TOTAL_REPL_COST_USD]])-1</f>
        <v>0.8681562063790218</v>
      </c>
      <c r="AL315"/>
      <c r="AM315"/>
    </row>
    <row r="316" spans="1:39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32270.766293064298</v>
      </c>
      <c r="G316" s="2">
        <v>36250.034425293299</v>
      </c>
      <c r="H316" s="2">
        <v>40406.462889634298</v>
      </c>
      <c r="I316" s="2">
        <v>44738.702331938402</v>
      </c>
      <c r="J316" s="2">
        <v>49412.139711859701</v>
      </c>
      <c r="K316" s="2">
        <v>54098.267201027003</v>
      </c>
      <c r="L316" s="2">
        <v>58793.417852288097</v>
      </c>
      <c r="M316" s="2">
        <v>33745.263104413098</v>
      </c>
      <c r="N316" s="2">
        <v>37924.449491274398</v>
      </c>
      <c r="O316" s="2">
        <v>42293.945310911797</v>
      </c>
      <c r="P316" s="2">
        <v>46851.828655757403</v>
      </c>
      <c r="Q316" s="2">
        <v>51771.639948281198</v>
      </c>
      <c r="R316" s="2">
        <v>56709.525974573298</v>
      </c>
      <c r="S316" s="2">
        <v>61660.263840785097</v>
      </c>
      <c r="T316" s="2">
        <v>277434.65624999901</v>
      </c>
      <c r="U316" s="2">
        <v>311233.80218908598</v>
      </c>
      <c r="V316" s="2">
        <v>346441.24587563402</v>
      </c>
      <c r="W316" s="2">
        <v>383056.987309644</v>
      </c>
      <c r="X316" s="2">
        <v>422489.32423857797</v>
      </c>
      <c r="Y316" s="2">
        <v>461921.661167513</v>
      </c>
      <c r="Z316" s="2">
        <v>501353.99809644697</v>
      </c>
      <c r="AA316" s="2">
        <v>1912208620.92764</v>
      </c>
      <c r="AB316" s="2">
        <v>2156874797.4022198</v>
      </c>
      <c r="AC316" s="2">
        <v>2414516728.6124802</v>
      </c>
      <c r="AD316" s="2">
        <v>2684803971.9113002</v>
      </c>
      <c r="AE316" s="2">
        <v>2977829106.8766398</v>
      </c>
      <c r="AF316" s="2">
        <v>3273961916.2026901</v>
      </c>
      <c r="AG316" s="2">
        <v>3572304403.0774498</v>
      </c>
      <c r="AH316" s="1">
        <f>(Table1345[[#This Row],[2050_BUILDINGS]]/Table1345[[#This Row],[2020_BUILDINGS]])-1</f>
        <v>0.82187857946602594</v>
      </c>
      <c r="AI316" s="1">
        <f>(Table1345[[#This Row],[2050_DWELLINGS]]/Table1345[[#This Row],[2020_DWELLINGS]])-1</f>
        <v>0.8272272363086528</v>
      </c>
      <c r="AJ316" s="1">
        <f>(Table1345[[#This Row],[2050_OCCUPANTS]]/Table1345[[#This Row],[2020_OCCUPANTS]])-1</f>
        <v>0.80710659898477899</v>
      </c>
      <c r="AK316" s="1">
        <f>(Table1345[[#This Row],[2050_TOTAL_REPL_COST_USD]]/Table1345[[#This Row],[2020_TOTAL_REPL_COST_USD]])-1</f>
        <v>0.86815620637902646</v>
      </c>
      <c r="AL316"/>
      <c r="AM316"/>
    </row>
    <row r="317" spans="1:39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8639.0432046638798</v>
      </c>
      <c r="G317" s="2">
        <v>9704.3128981405098</v>
      </c>
      <c r="H317" s="2">
        <v>10817.009285776399</v>
      </c>
      <c r="I317" s="2">
        <v>11976.7711388148</v>
      </c>
      <c r="J317" s="2">
        <v>13227.873361575101</v>
      </c>
      <c r="K317" s="2">
        <v>14482.3727891323</v>
      </c>
      <c r="L317" s="2">
        <v>15739.287761658599</v>
      </c>
      <c r="M317" s="2">
        <v>9033.7732691036199</v>
      </c>
      <c r="N317" s="2">
        <v>10152.562064775801</v>
      </c>
      <c r="O317" s="2">
        <v>11322.297633669299</v>
      </c>
      <c r="P317" s="2">
        <v>12542.465471654599</v>
      </c>
      <c r="Q317" s="2">
        <v>13859.523205236899</v>
      </c>
      <c r="R317" s="2">
        <v>15181.419634142299</v>
      </c>
      <c r="S317" s="2">
        <v>16506.756563943101</v>
      </c>
      <c r="T317" s="2">
        <v>74270.624999999898</v>
      </c>
      <c r="U317" s="2">
        <v>83318.822969543093</v>
      </c>
      <c r="V317" s="2">
        <v>92744.029187817199</v>
      </c>
      <c r="W317" s="2">
        <v>102546.243654822</v>
      </c>
      <c r="X317" s="2">
        <v>113102.474619289</v>
      </c>
      <c r="Y317" s="2">
        <v>123658.705583756</v>
      </c>
      <c r="Z317" s="2">
        <v>134214.93654822299</v>
      </c>
      <c r="AA317" s="2">
        <v>511907673.41880703</v>
      </c>
      <c r="AB317" s="2">
        <v>577406014.86160505</v>
      </c>
      <c r="AC317" s="2">
        <v>646378029.80681098</v>
      </c>
      <c r="AD317" s="2">
        <v>718735257.12898397</v>
      </c>
      <c r="AE317" s="2">
        <v>797179530.12915897</v>
      </c>
      <c r="AF317" s="2">
        <v>876455742.87394702</v>
      </c>
      <c r="AG317" s="2">
        <v>956323497.19039094</v>
      </c>
      <c r="AH317" s="1">
        <f>(Table1345[[#This Row],[2050_BUILDINGS]]/Table1345[[#This Row],[2020_BUILDINGS]])-1</f>
        <v>0.82187857946601972</v>
      </c>
      <c r="AI317" s="1">
        <f>(Table1345[[#This Row],[2050_DWELLINGS]]/Table1345[[#This Row],[2020_DWELLINGS]])-1</f>
        <v>0.82722723630864281</v>
      </c>
      <c r="AJ317" s="1">
        <f>(Table1345[[#This Row],[2050_OCCUPANTS]]/Table1345[[#This Row],[2020_OCCUPANTS]])-1</f>
        <v>0.80710659898476922</v>
      </c>
      <c r="AK317" s="1">
        <f>(Table1345[[#This Row],[2050_TOTAL_REPL_COST_USD]]/Table1345[[#This Row],[2020_TOTAL_REPL_COST_USD]])-1</f>
        <v>0.86815620637902402</v>
      </c>
      <c r="AL317"/>
      <c r="AM317"/>
    </row>
    <row r="318" spans="1:39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12974.925722509201</v>
      </c>
      <c r="G318" s="2">
        <v>14574.847706906499</v>
      </c>
      <c r="H318" s="2">
        <v>16245.9995508383</v>
      </c>
      <c r="I318" s="2">
        <v>17987.838727062099</v>
      </c>
      <c r="J318" s="2">
        <v>19866.861441385001</v>
      </c>
      <c r="K318" s="2">
        <v>21750.986396646</v>
      </c>
      <c r="L318" s="2">
        <v>23638.7392440023</v>
      </c>
      <c r="M318" s="2">
        <v>13567.7683724663</v>
      </c>
      <c r="N318" s="2">
        <v>15248.0703664633</v>
      </c>
      <c r="O318" s="2">
        <v>17004.8890050339</v>
      </c>
      <c r="P318" s="2">
        <v>18837.451557598499</v>
      </c>
      <c r="Q318" s="2">
        <v>20815.5324469568</v>
      </c>
      <c r="R318" s="2">
        <v>22800.880542986601</v>
      </c>
      <c r="S318" s="2">
        <v>24791.395906097601</v>
      </c>
      <c r="T318" s="2">
        <v>111546.59375</v>
      </c>
      <c r="U318" s="2">
        <v>125136.026491116</v>
      </c>
      <c r="V318" s="2">
        <v>139291.68559644601</v>
      </c>
      <c r="W318" s="2">
        <v>154013.571065989</v>
      </c>
      <c r="X318" s="2">
        <v>169867.90926395901</v>
      </c>
      <c r="Y318" s="2">
        <v>185722.247461928</v>
      </c>
      <c r="Z318" s="2">
        <v>201576.585659898</v>
      </c>
      <c r="AA318" s="2">
        <v>768830978.38957596</v>
      </c>
      <c r="AB318" s="2">
        <v>867202533.553123</v>
      </c>
      <c r="AC318" s="2">
        <v>970791177.53197503</v>
      </c>
      <c r="AD318" s="2">
        <v>1079464051.10726</v>
      </c>
      <c r="AE318" s="2">
        <v>1197279021.0548601</v>
      </c>
      <c r="AF318" s="2">
        <v>1316343476.1753299</v>
      </c>
      <c r="AG318" s="2">
        <v>1436296363.9349401</v>
      </c>
      <c r="AH318" s="1">
        <f>(Table1345[[#This Row],[2050_BUILDINGS]]/Table1345[[#This Row],[2020_BUILDINGS]])-1</f>
        <v>0.82187857946602882</v>
      </c>
      <c r="AI318" s="1">
        <f>(Table1345[[#This Row],[2050_DWELLINGS]]/Table1345[[#This Row],[2020_DWELLINGS]])-1</f>
        <v>0.8272272363086568</v>
      </c>
      <c r="AJ318" s="1">
        <f>(Table1345[[#This Row],[2050_OCCUPANTS]]/Table1345[[#This Row],[2020_OCCUPANTS]])-1</f>
        <v>0.80710659898476722</v>
      </c>
      <c r="AK318" s="1">
        <f>(Table1345[[#This Row],[2050_TOTAL_REPL_COST_USD]]/Table1345[[#This Row],[2020_TOTAL_REPL_COST_USD]])-1</f>
        <v>0.86815620637901936</v>
      </c>
      <c r="AL318"/>
      <c r="AM318"/>
    </row>
    <row r="319" spans="1:39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858.41621161862804</v>
      </c>
      <c r="G319" s="2">
        <v>1006.53460126682</v>
      </c>
      <c r="H319" s="2">
        <v>1148.64161214622</v>
      </c>
      <c r="I319" s="2">
        <v>1297.0165859911101</v>
      </c>
      <c r="J319" s="2">
        <v>1445.42113496149</v>
      </c>
      <c r="K319" s="2">
        <v>1593.9357247140499</v>
      </c>
      <c r="L319" s="2">
        <v>1736.3837820854301</v>
      </c>
      <c r="M319" s="2">
        <v>902.21124344087104</v>
      </c>
      <c r="N319" s="2">
        <v>1058.2245416836099</v>
      </c>
      <c r="O319" s="2">
        <v>1207.9620381083901</v>
      </c>
      <c r="P319" s="2">
        <v>1364.3352639142599</v>
      </c>
      <c r="Q319" s="2">
        <v>1520.7499766978001</v>
      </c>
      <c r="R319" s="2">
        <v>1677.3190509388401</v>
      </c>
      <c r="S319" s="2">
        <v>1827.53495575489</v>
      </c>
      <c r="T319" s="2">
        <v>5682.35253906249</v>
      </c>
      <c r="U319" s="2">
        <v>6656.4701171875004</v>
      </c>
      <c r="V319" s="2">
        <v>7589.9994628906197</v>
      </c>
      <c r="W319" s="2">
        <v>8564.1170410156192</v>
      </c>
      <c r="X319" s="2">
        <v>9538.2346191406195</v>
      </c>
      <c r="Y319" s="2">
        <v>10512.3521972656</v>
      </c>
      <c r="Z319" s="2">
        <v>11445.8815429687</v>
      </c>
      <c r="AA319" s="2">
        <v>42743014.962014303</v>
      </c>
      <c r="AB319" s="2">
        <v>50266446.9150602</v>
      </c>
      <c r="AC319" s="2">
        <v>57509078.863321997</v>
      </c>
      <c r="AD319" s="2">
        <v>65084840.033400498</v>
      </c>
      <c r="AE319" s="2">
        <v>72666632.920084104</v>
      </c>
      <c r="AF319" s="2">
        <v>80270868.139721394</v>
      </c>
      <c r="AG319" s="2">
        <v>87583055.018203199</v>
      </c>
      <c r="AH319" s="1">
        <f>(Table1345[[#This Row],[2050_BUILDINGS]]/Table1345[[#This Row],[2020_BUILDINGS]])-1</f>
        <v>1.0227760829578325</v>
      </c>
      <c r="AI319" s="1">
        <f>(Table1345[[#This Row],[2050_DWELLINGS]]/Table1345[[#This Row],[2020_DWELLINGS]])-1</f>
        <v>1.0256175801855463</v>
      </c>
      <c r="AJ319" s="1">
        <f>(Table1345[[#This Row],[2050_OCCUPANTS]]/Table1345[[#This Row],[2020_OCCUPANTS]])-1</f>
        <v>1.0142857142857089</v>
      </c>
      <c r="AK319" s="1">
        <f>(Table1345[[#This Row],[2050_TOTAL_REPL_COST_USD]]/Table1345[[#This Row],[2020_TOTAL_REPL_COST_USD]])-1</f>
        <v>1.0490612348248765</v>
      </c>
      <c r="AL319"/>
      <c r="AM319"/>
    </row>
    <row r="320" spans="1:39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53097.555130609398</v>
      </c>
      <c r="G320" s="2">
        <v>62259.4561452376</v>
      </c>
      <c r="H320" s="2">
        <v>71049.521782962707</v>
      </c>
      <c r="I320" s="2">
        <v>80227.293878944998</v>
      </c>
      <c r="J320" s="2">
        <v>89406.895351905696</v>
      </c>
      <c r="K320" s="2">
        <v>98593.303425696402</v>
      </c>
      <c r="L320" s="2">
        <v>107404.464581732</v>
      </c>
      <c r="M320" s="2">
        <v>55806.508066439397</v>
      </c>
      <c r="N320" s="2">
        <v>65456.750678857301</v>
      </c>
      <c r="O320" s="2">
        <v>74718.801958786396</v>
      </c>
      <c r="P320" s="2">
        <v>84391.307983016697</v>
      </c>
      <c r="Q320" s="2">
        <v>94066.380194901401</v>
      </c>
      <c r="R320" s="2">
        <v>103751.00047436501</v>
      </c>
      <c r="S320" s="2">
        <v>113042.643828146</v>
      </c>
      <c r="T320" s="2">
        <v>351483.37499999901</v>
      </c>
      <c r="U320" s="2">
        <v>411737.66785714199</v>
      </c>
      <c r="V320" s="2">
        <v>469481.36517857102</v>
      </c>
      <c r="W320" s="2">
        <v>529735.65803571395</v>
      </c>
      <c r="X320" s="2">
        <v>589989.95089285704</v>
      </c>
      <c r="Y320" s="2">
        <v>650244.24375000002</v>
      </c>
      <c r="Z320" s="2">
        <v>707987.94107142801</v>
      </c>
      <c r="AA320" s="2">
        <v>2643880162.8810802</v>
      </c>
      <c r="AB320" s="2">
        <v>3109243977.6499</v>
      </c>
      <c r="AC320" s="2">
        <v>3557238836.0396399</v>
      </c>
      <c r="AD320" s="2">
        <v>4025839487.9612498</v>
      </c>
      <c r="AE320" s="2">
        <v>4494813233.2618599</v>
      </c>
      <c r="AF320" s="2">
        <v>4965175154.8284101</v>
      </c>
      <c r="AG320" s="2">
        <v>5417472351.2820997</v>
      </c>
      <c r="AH320" s="1">
        <f>(Table1345[[#This Row],[2050_BUILDINGS]]/Table1345[[#This Row],[2020_BUILDINGS]])-1</f>
        <v>1.0227760829578392</v>
      </c>
      <c r="AI320" s="1">
        <f>(Table1345[[#This Row],[2050_DWELLINGS]]/Table1345[[#This Row],[2020_DWELLINGS]])-1</f>
        <v>1.0256175801855436</v>
      </c>
      <c r="AJ320" s="1">
        <f>(Table1345[[#This Row],[2050_OCCUPANTS]]/Table1345[[#This Row],[2020_OCCUPANTS]])-1</f>
        <v>1.0142857142857182</v>
      </c>
      <c r="AK320" s="1">
        <f>(Table1345[[#This Row],[2050_TOTAL_REPL_COST_USD]]/Table1345[[#This Row],[2020_TOTAL_REPL_COST_USD]])-1</f>
        <v>1.0490612348248756</v>
      </c>
      <c r="AL320"/>
      <c r="AM320"/>
    </row>
    <row r="321" spans="1:39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5851.9301837697003</v>
      </c>
      <c r="G321" s="2">
        <v>6861.6716861106597</v>
      </c>
      <c r="H321" s="2">
        <v>7830.4328709936699</v>
      </c>
      <c r="I321" s="2">
        <v>8841.9235397472094</v>
      </c>
      <c r="J321" s="2">
        <v>9853.6158258130999</v>
      </c>
      <c r="K321" s="2">
        <v>10866.058273590699</v>
      </c>
      <c r="L321" s="2">
        <v>11837.1444148684</v>
      </c>
      <c r="M321" s="2">
        <v>6150.4863679970304</v>
      </c>
      <c r="N321" s="2">
        <v>7214.0484451095899</v>
      </c>
      <c r="O321" s="2">
        <v>8234.8275999184298</v>
      </c>
      <c r="P321" s="2">
        <v>9300.8433480382191</v>
      </c>
      <c r="Q321" s="2">
        <v>10367.1419180497</v>
      </c>
      <c r="R321" s="2">
        <v>11434.492789334399</v>
      </c>
      <c r="S321" s="2">
        <v>12458.533313706301</v>
      </c>
      <c r="T321" s="2">
        <v>38737.3046875</v>
      </c>
      <c r="U321" s="2">
        <v>45377.985491071398</v>
      </c>
      <c r="V321" s="2">
        <v>51741.971261160703</v>
      </c>
      <c r="W321" s="2">
        <v>58382.652064732101</v>
      </c>
      <c r="X321" s="2">
        <v>65023.3328683035</v>
      </c>
      <c r="Y321" s="2">
        <v>71664.013671875</v>
      </c>
      <c r="Z321" s="2">
        <v>78027.999441964203</v>
      </c>
      <c r="AA321" s="2">
        <v>291384454.31953001</v>
      </c>
      <c r="AB321" s="2">
        <v>342672626.57870603</v>
      </c>
      <c r="AC321" s="2">
        <v>392046550.24686497</v>
      </c>
      <c r="AD321" s="2">
        <v>443691457.29331899</v>
      </c>
      <c r="AE321" s="2">
        <v>495377483.30279201</v>
      </c>
      <c r="AF321" s="2">
        <v>547216501.48998594</v>
      </c>
      <c r="AG321" s="2">
        <v>597064589.77674794</v>
      </c>
      <c r="AH321" s="1">
        <f>(Table1345[[#This Row],[2050_BUILDINGS]]/Table1345[[#This Row],[2020_BUILDINGS]])-1</f>
        <v>1.0227760829578356</v>
      </c>
      <c r="AI321" s="1">
        <f>(Table1345[[#This Row],[2050_DWELLINGS]]/Table1345[[#This Row],[2020_DWELLINGS]])-1</f>
        <v>1.0256175801855409</v>
      </c>
      <c r="AJ321" s="1">
        <f>(Table1345[[#This Row],[2050_OCCUPANTS]]/Table1345[[#This Row],[2020_OCCUPANTS]])-1</f>
        <v>1.014285714285712</v>
      </c>
      <c r="AK321" s="1">
        <f>(Table1345[[#This Row],[2050_TOTAL_REPL_COST_USD]]/Table1345[[#This Row],[2020_TOTAL_REPL_COST_USD]])-1</f>
        <v>1.0490612348248729</v>
      </c>
      <c r="AL321"/>
      <c r="AM321"/>
    </row>
    <row r="322" spans="1:39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63416.949754239999</v>
      </c>
      <c r="G322" s="2">
        <v>74359.446350718004</v>
      </c>
      <c r="H322" s="2">
        <v>84857.842171634693</v>
      </c>
      <c r="I322" s="2">
        <v>95819.294359689404</v>
      </c>
      <c r="J322" s="2">
        <v>106782.93146016799</v>
      </c>
      <c r="K322" s="2">
        <v>117754.69800957901</v>
      </c>
      <c r="L322" s="2">
        <v>128278.289217015</v>
      </c>
      <c r="M322" s="2">
        <v>66652.381815011002</v>
      </c>
      <c r="N322" s="2">
        <v>78178.128139160297</v>
      </c>
      <c r="O322" s="2">
        <v>89240.238987685094</v>
      </c>
      <c r="P322" s="2">
        <v>100792.575569423</v>
      </c>
      <c r="Q322" s="2">
        <v>112347.97707181799</v>
      </c>
      <c r="R322" s="2">
        <v>123914.782288007</v>
      </c>
      <c r="S322" s="2">
        <v>135012.23636572601</v>
      </c>
      <c r="T322" s="2">
        <v>419793.40624999901</v>
      </c>
      <c r="U322" s="2">
        <v>491757.99017857102</v>
      </c>
      <c r="V322" s="2">
        <v>560724.04977678496</v>
      </c>
      <c r="W322" s="2">
        <v>632688.63370535697</v>
      </c>
      <c r="X322" s="2">
        <v>704653.21763392806</v>
      </c>
      <c r="Y322" s="2">
        <v>776617.80156249995</v>
      </c>
      <c r="Z322" s="2">
        <v>845583.86116071395</v>
      </c>
      <c r="AA322" s="2">
        <v>3157712535.60045</v>
      </c>
      <c r="AB322" s="2">
        <v>3713518797.97999</v>
      </c>
      <c r="AC322" s="2">
        <v>4248580484.9969501</v>
      </c>
      <c r="AD322" s="2">
        <v>4808252656.8063498</v>
      </c>
      <c r="AE322" s="2">
        <v>5368370431.8833599</v>
      </c>
      <c r="AF322" s="2">
        <v>5930146172.2714195</v>
      </c>
      <c r="AG322" s="2">
        <v>6470346347.4194498</v>
      </c>
      <c r="AH322" s="1">
        <f>(Table1345[[#This Row],[2050_BUILDINGS]]/Table1345[[#This Row],[2020_BUILDINGS]])-1</f>
        <v>1.0227760829578285</v>
      </c>
      <c r="AI322" s="1">
        <f>(Table1345[[#This Row],[2050_DWELLINGS]]/Table1345[[#This Row],[2020_DWELLINGS]])-1</f>
        <v>1.0256175801855512</v>
      </c>
      <c r="AJ322" s="1">
        <f>(Table1345[[#This Row],[2050_OCCUPANTS]]/Table1345[[#This Row],[2020_OCCUPANTS]])-1</f>
        <v>1.0142857142857182</v>
      </c>
      <c r="AK322" s="1">
        <f>(Table1345[[#This Row],[2050_TOTAL_REPL_COST_USD]]/Table1345[[#This Row],[2020_TOTAL_REPL_COST_USD]])-1</f>
        <v>1.0490612348248765</v>
      </c>
      <c r="AL322"/>
      <c r="AM322"/>
    </row>
    <row r="323" spans="1:39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31044.287366187498</v>
      </c>
      <c r="G323" s="2">
        <v>36400.931136678497</v>
      </c>
      <c r="H323" s="2">
        <v>41540.175739446997</v>
      </c>
      <c r="I323" s="2">
        <v>46906.098777300802</v>
      </c>
      <c r="J323" s="2">
        <v>52273.091388028202</v>
      </c>
      <c r="K323" s="2">
        <v>57644.0635807086</v>
      </c>
      <c r="L323" s="2">
        <v>62795.641996794198</v>
      </c>
      <c r="M323" s="2">
        <v>32628.117604595202</v>
      </c>
      <c r="N323" s="2">
        <v>38270.277664063302</v>
      </c>
      <c r="O323" s="2">
        <v>43685.475799405103</v>
      </c>
      <c r="P323" s="2">
        <v>49340.652498761003</v>
      </c>
      <c r="Q323" s="2">
        <v>54997.329558477701</v>
      </c>
      <c r="R323" s="2">
        <v>60659.589040077699</v>
      </c>
      <c r="S323" s="2">
        <v>66092.088628229802</v>
      </c>
      <c r="T323" s="2">
        <v>205500.06249999901</v>
      </c>
      <c r="U323" s="2">
        <v>240728.64464285699</v>
      </c>
      <c r="V323" s="2">
        <v>274489.36919642799</v>
      </c>
      <c r="W323" s="2">
        <v>309717.95133928501</v>
      </c>
      <c r="X323" s="2">
        <v>344946.53348214203</v>
      </c>
      <c r="Y323" s="2">
        <v>380175.11562499998</v>
      </c>
      <c r="Z323" s="2">
        <v>413935.840178571</v>
      </c>
      <c r="AA323" s="2">
        <v>1545784459.12149</v>
      </c>
      <c r="AB323" s="2">
        <v>1817866440.2969301</v>
      </c>
      <c r="AC323" s="2">
        <v>2079793398.85869</v>
      </c>
      <c r="AD323" s="2">
        <v>2353767845.7508998</v>
      </c>
      <c r="AE323" s="2">
        <v>2627960427.3207502</v>
      </c>
      <c r="AF323" s="2">
        <v>2902964627.1055799</v>
      </c>
      <c r="AG323" s="2">
        <v>3167407012.5805898</v>
      </c>
      <c r="AH323" s="1">
        <f>(Table1345[[#This Row],[2050_BUILDINGS]]/Table1345[[#This Row],[2020_BUILDINGS]])-1</f>
        <v>1.0227760829578365</v>
      </c>
      <c r="AI323" s="1">
        <f>(Table1345[[#This Row],[2050_DWELLINGS]]/Table1345[[#This Row],[2020_DWELLINGS]])-1</f>
        <v>1.0256175801855538</v>
      </c>
      <c r="AJ323" s="1">
        <f>(Table1345[[#This Row],[2050_OCCUPANTS]]/Table1345[[#This Row],[2020_OCCUPANTS]])-1</f>
        <v>1.0142857142857218</v>
      </c>
      <c r="AK323" s="1">
        <f>(Table1345[[#This Row],[2050_TOTAL_REPL_COST_USD]]/Table1345[[#This Row],[2020_TOTAL_REPL_COST_USD]])-1</f>
        <v>1.04906123482488</v>
      </c>
      <c r="AL323"/>
      <c r="AM323"/>
    </row>
    <row r="324" spans="1:39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23388.2000402464</v>
      </c>
      <c r="G324" s="2">
        <v>27423.7977839085</v>
      </c>
      <c r="H324" s="2">
        <v>31295.610958664201</v>
      </c>
      <c r="I324" s="2">
        <v>35338.199533159299</v>
      </c>
      <c r="J324" s="2">
        <v>39381.593904354697</v>
      </c>
      <c r="K324" s="2">
        <v>43427.98642003</v>
      </c>
      <c r="L324" s="2">
        <v>47309.091664844003</v>
      </c>
      <c r="M324" s="2">
        <v>24581.428862307199</v>
      </c>
      <c r="N324" s="2">
        <v>28832.1293719815</v>
      </c>
      <c r="O324" s="2">
        <v>32911.840906441998</v>
      </c>
      <c r="P324" s="2">
        <v>37172.347915262399</v>
      </c>
      <c r="Q324" s="2">
        <v>41433.985268221099</v>
      </c>
      <c r="R324" s="2">
        <v>45699.828316036801</v>
      </c>
      <c r="S324" s="2">
        <v>49792.574449569998</v>
      </c>
      <c r="T324" s="2">
        <v>154820</v>
      </c>
      <c r="U324" s="2">
        <v>181360.57142857101</v>
      </c>
      <c r="V324" s="2">
        <v>206795.28571428501</v>
      </c>
      <c r="W324" s="2">
        <v>233335.85714285701</v>
      </c>
      <c r="X324" s="2">
        <v>259876.428571428</v>
      </c>
      <c r="Y324" s="2">
        <v>286417</v>
      </c>
      <c r="Z324" s="2">
        <v>311851.71428571403</v>
      </c>
      <c r="AA324" s="2">
        <v>1164565825.67311</v>
      </c>
      <c r="AB324" s="2">
        <v>1369547429.14869</v>
      </c>
      <c r="AC324" s="2">
        <v>1566878423.7537701</v>
      </c>
      <c r="AD324" s="2">
        <v>1773285776.3931501</v>
      </c>
      <c r="AE324" s="2">
        <v>1979857467.7212</v>
      </c>
      <c r="AF324" s="2">
        <v>2187040617.4133601</v>
      </c>
      <c r="AG324" s="2">
        <v>2386266688.78861</v>
      </c>
      <c r="AH324" s="1">
        <f>(Table1345[[#This Row],[2050_BUILDINGS]]/Table1345[[#This Row],[2020_BUILDINGS]])-1</f>
        <v>1.0227760829578396</v>
      </c>
      <c r="AI324" s="1">
        <f>(Table1345[[#This Row],[2050_DWELLINGS]]/Table1345[[#This Row],[2020_DWELLINGS]])-1</f>
        <v>1.025617580185552</v>
      </c>
      <c r="AJ324" s="1">
        <f>(Table1345[[#This Row],[2050_OCCUPANTS]]/Table1345[[#This Row],[2020_OCCUPANTS]])-1</f>
        <v>1.0142857142857125</v>
      </c>
      <c r="AK324" s="1">
        <f>(Table1345[[#This Row],[2050_TOTAL_REPL_COST_USD]]/Table1345[[#This Row],[2020_TOTAL_REPL_COST_USD]])-1</f>
        <v>1.0490612348248898</v>
      </c>
      <c r="AL324"/>
      <c r="AM324"/>
    </row>
    <row r="325" spans="1:39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33314.522931391097</v>
      </c>
      <c r="G325" s="2">
        <v>39062.892337405698</v>
      </c>
      <c r="H325" s="2">
        <v>44577.9644068466</v>
      </c>
      <c r="I325" s="2">
        <v>50336.291663131597</v>
      </c>
      <c r="J325" s="2">
        <v>56095.766709011499</v>
      </c>
      <c r="K325" s="2">
        <v>61859.512359420798</v>
      </c>
      <c r="L325" s="2">
        <v>67387.820200768299</v>
      </c>
      <c r="M325" s="2">
        <v>35014.176982858698</v>
      </c>
      <c r="N325" s="2">
        <v>41068.942178997699</v>
      </c>
      <c r="O325" s="2">
        <v>46880.147968001002</v>
      </c>
      <c r="P325" s="2">
        <v>52948.881696994802</v>
      </c>
      <c r="Q325" s="2">
        <v>59019.225506099603</v>
      </c>
      <c r="R325" s="2">
        <v>65095.559973635398</v>
      </c>
      <c r="S325" s="2">
        <v>70925.332452206902</v>
      </c>
      <c r="T325" s="2">
        <v>220528.0625</v>
      </c>
      <c r="U325" s="2">
        <v>258332.87321428501</v>
      </c>
      <c r="V325" s="2">
        <v>294562.48348214198</v>
      </c>
      <c r="W325" s="2">
        <v>332367.29419642797</v>
      </c>
      <c r="X325" s="2">
        <v>370172.10491071403</v>
      </c>
      <c r="Y325" s="2">
        <v>407976.91562500002</v>
      </c>
      <c r="Z325" s="2">
        <v>444206.525892857</v>
      </c>
      <c r="AA325" s="2">
        <v>1658826024.9929299</v>
      </c>
      <c r="AB325" s="2">
        <v>1950805070.74033</v>
      </c>
      <c r="AC325" s="2">
        <v>2231886467.92064</v>
      </c>
      <c r="AD325" s="2">
        <v>2525896373.38064</v>
      </c>
      <c r="AE325" s="2">
        <v>2820140365.4741802</v>
      </c>
      <c r="AF325" s="2">
        <v>3115255328.5555701</v>
      </c>
      <c r="AG325" s="2">
        <v>3399036103.13165</v>
      </c>
      <c r="AH325" s="1">
        <f>(Table1345[[#This Row],[2050_BUILDINGS]]/Table1345[[#This Row],[2020_BUILDINGS]])-1</f>
        <v>1.0227760829578365</v>
      </c>
      <c r="AI325" s="1">
        <f>(Table1345[[#This Row],[2050_DWELLINGS]]/Table1345[[#This Row],[2020_DWELLINGS]])-1</f>
        <v>1.0256175801855525</v>
      </c>
      <c r="AJ325" s="1">
        <f>(Table1345[[#This Row],[2050_OCCUPANTS]]/Table1345[[#This Row],[2020_OCCUPANTS]])-1</f>
        <v>1.0142857142857138</v>
      </c>
      <c r="AK325" s="1">
        <f>(Table1345[[#This Row],[2050_TOTAL_REPL_COST_USD]]/Table1345[[#This Row],[2020_TOTAL_REPL_COST_USD]])-1</f>
        <v>1.0490612348248738</v>
      </c>
      <c r="AL325"/>
      <c r="AM325"/>
    </row>
    <row r="326" spans="1:39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278385.85306325799</v>
      </c>
      <c r="G326" s="2">
        <v>310633.82471504802</v>
      </c>
      <c r="H326" s="2">
        <v>343966.33129842998</v>
      </c>
      <c r="I326" s="2">
        <v>378397.04177619598</v>
      </c>
      <c r="J326" s="2">
        <v>412361.17586994998</v>
      </c>
      <c r="K326" s="2">
        <v>444812.56130653899</v>
      </c>
      <c r="L326" s="2">
        <v>475767.66054972803</v>
      </c>
      <c r="M326" s="2">
        <v>290216.83954502601</v>
      </c>
      <c r="N326" s="2">
        <v>324163.07221865602</v>
      </c>
      <c r="O326" s="2">
        <v>359337.75768603297</v>
      </c>
      <c r="P326" s="2">
        <v>395782.08178982098</v>
      </c>
      <c r="Q326" s="2">
        <v>431840.24369103299</v>
      </c>
      <c r="R326" s="2">
        <v>466399.380815821</v>
      </c>
      <c r="S326" s="2">
        <v>499509.09608234401</v>
      </c>
      <c r="T326" s="2">
        <v>1055786.375</v>
      </c>
      <c r="U326" s="2">
        <v>1177456.92379182</v>
      </c>
      <c r="V326" s="2">
        <v>1303052.32899628</v>
      </c>
      <c r="W326" s="2">
        <v>1432572.5906133801</v>
      </c>
      <c r="X326" s="2">
        <v>1560130.42402416</v>
      </c>
      <c r="Y326" s="2">
        <v>1681800.97281598</v>
      </c>
      <c r="Z326" s="2">
        <v>1797584.2369888399</v>
      </c>
      <c r="AA326" s="2">
        <v>13217761518.776501</v>
      </c>
      <c r="AB326" s="2">
        <v>14870942518.490999</v>
      </c>
      <c r="AC326" s="2">
        <v>16612043626.0945</v>
      </c>
      <c r="AD326" s="2">
        <v>18451743617.4235</v>
      </c>
      <c r="AE326" s="2">
        <v>20306616651.269199</v>
      </c>
      <c r="AF326" s="2">
        <v>22118713162.223202</v>
      </c>
      <c r="AG326" s="2">
        <v>23900894328.047798</v>
      </c>
      <c r="AH326" s="1">
        <f>(Table1345[[#This Row],[2050_BUILDINGS]]/Table1345[[#This Row],[2020_BUILDINGS]])-1</f>
        <v>0.7090224065431181</v>
      </c>
      <c r="AI326" s="1">
        <f>(Table1345[[#This Row],[2050_DWELLINGS]]/Table1345[[#This Row],[2020_DWELLINGS]])-1</f>
        <v>0.72115821006605341</v>
      </c>
      <c r="AJ326" s="1">
        <f>(Table1345[[#This Row],[2050_OCCUPANTS]]/Table1345[[#This Row],[2020_OCCUPANTS]])-1</f>
        <v>0.7026022304832642</v>
      </c>
      <c r="AK326" s="1">
        <f>(Table1345[[#This Row],[2050_TOTAL_REPL_COST_USD]]/Table1345[[#This Row],[2020_TOTAL_REPL_COST_USD]])-1</f>
        <v>0.80824069900908446</v>
      </c>
      <c r="AL326"/>
      <c r="AM326"/>
    </row>
    <row r="327" spans="1:39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199321.62229661999</v>
      </c>
      <c r="G327" s="2">
        <v>222410.86319978299</v>
      </c>
      <c r="H327" s="2">
        <v>246276.62079596001</v>
      </c>
      <c r="I327" s="2">
        <v>270928.681932465</v>
      </c>
      <c r="J327" s="2">
        <v>295246.67881691398</v>
      </c>
      <c r="K327" s="2">
        <v>318481.56205476302</v>
      </c>
      <c r="L327" s="2">
        <v>340645.11861344799</v>
      </c>
      <c r="M327" s="2">
        <v>207792.49606038001</v>
      </c>
      <c r="N327" s="2">
        <v>232097.67569832999</v>
      </c>
      <c r="O327" s="2">
        <v>257282.41584939501</v>
      </c>
      <c r="P327" s="2">
        <v>283376.205185092</v>
      </c>
      <c r="Q327" s="2">
        <v>309193.50605759898</v>
      </c>
      <c r="R327" s="2">
        <v>333937.519451553</v>
      </c>
      <c r="S327" s="2">
        <v>357643.76058444002</v>
      </c>
      <c r="T327" s="2">
        <v>755932.99999999895</v>
      </c>
      <c r="U327" s="2">
        <v>843047.95539033401</v>
      </c>
      <c r="V327" s="2">
        <v>932973.07063196902</v>
      </c>
      <c r="W327" s="2">
        <v>1025708.3457249</v>
      </c>
      <c r="X327" s="2">
        <v>1117038.5408921901</v>
      </c>
      <c r="Y327" s="2">
        <v>1204153.49628252</v>
      </c>
      <c r="Z327" s="2">
        <v>1287053.2118959101</v>
      </c>
      <c r="AA327" s="2">
        <v>9463791496.8104496</v>
      </c>
      <c r="AB327" s="2">
        <v>10647453364.6359</v>
      </c>
      <c r="AC327" s="2">
        <v>11894065193.2589</v>
      </c>
      <c r="AD327" s="2">
        <v>13211272884.583099</v>
      </c>
      <c r="AE327" s="2">
        <v>14539344329.996599</v>
      </c>
      <c r="AF327" s="2">
        <v>15836788191.985201</v>
      </c>
      <c r="AG327" s="2">
        <v>17112812951.4687</v>
      </c>
      <c r="AH327" s="1">
        <f>(Table1345[[#This Row],[2050_BUILDINGS]]/Table1345[[#This Row],[2020_BUILDINGS]])-1</f>
        <v>0.70902240654311854</v>
      </c>
      <c r="AI327" s="1">
        <f>(Table1345[[#This Row],[2050_DWELLINGS]]/Table1345[[#This Row],[2020_DWELLINGS]])-1</f>
        <v>0.72115821006604808</v>
      </c>
      <c r="AJ327" s="1">
        <f>(Table1345[[#This Row],[2050_OCCUPANTS]]/Table1345[[#This Row],[2020_OCCUPANTS]])-1</f>
        <v>0.70260223048327286</v>
      </c>
      <c r="AK327" s="1">
        <f>(Table1345[[#This Row],[2050_TOTAL_REPL_COST_USD]]/Table1345[[#This Row],[2020_TOTAL_REPL_COST_USD]])-1</f>
        <v>0.80824069900907847</v>
      </c>
      <c r="AL327"/>
      <c r="AM327"/>
    </row>
    <row r="328" spans="1:39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274393.00273599703</v>
      </c>
      <c r="G328" s="2">
        <v>306178.44612801098</v>
      </c>
      <c r="H328" s="2">
        <v>339032.86911499198</v>
      </c>
      <c r="I328" s="2">
        <v>372969.744607659</v>
      </c>
      <c r="J328" s="2">
        <v>406446.73575776402</v>
      </c>
      <c r="K328" s="2">
        <v>438432.67539840197</v>
      </c>
      <c r="L328" s="2">
        <v>468943.78987446602</v>
      </c>
      <c r="M328" s="2">
        <v>286054.29899203801</v>
      </c>
      <c r="N328" s="2">
        <v>319513.64547964698</v>
      </c>
      <c r="O328" s="2">
        <v>354183.82523010398</v>
      </c>
      <c r="P328" s="2">
        <v>390105.43336315203</v>
      </c>
      <c r="Q328" s="2">
        <v>425646.41796543298</v>
      </c>
      <c r="R328" s="2">
        <v>459709.87809923798</v>
      </c>
      <c r="S328" s="2">
        <v>492344.70523483399</v>
      </c>
      <c r="T328" s="2">
        <v>1040643.375</v>
      </c>
      <c r="U328" s="2">
        <v>1160568.8197025999</v>
      </c>
      <c r="V328" s="2">
        <v>1284362.8271375401</v>
      </c>
      <c r="W328" s="2">
        <v>1412025.3973048299</v>
      </c>
      <c r="X328" s="2">
        <v>1537753.68610594</v>
      </c>
      <c r="Y328" s="2">
        <v>1657679.1308085399</v>
      </c>
      <c r="Z328" s="2">
        <v>1771801.7314126301</v>
      </c>
      <c r="AA328" s="2">
        <v>13028180967.806801</v>
      </c>
      <c r="AB328" s="2">
        <v>14657650617.885201</v>
      </c>
      <c r="AC328" s="2">
        <v>16373779349.734699</v>
      </c>
      <c r="AD328" s="2">
        <v>18187092774.966202</v>
      </c>
      <c r="AE328" s="2">
        <v>20015361617.8349</v>
      </c>
      <c r="AF328" s="2">
        <v>21801467475.646099</v>
      </c>
      <c r="AG328" s="2">
        <v>23558087060.0438</v>
      </c>
      <c r="AH328" s="1">
        <f>(Table1345[[#This Row],[2050_BUILDINGS]]/Table1345[[#This Row],[2020_BUILDINGS]])-1</f>
        <v>0.7090224065431181</v>
      </c>
      <c r="AI328" s="1">
        <f>(Table1345[[#This Row],[2050_DWELLINGS]]/Table1345[[#This Row],[2020_DWELLINGS]])-1</f>
        <v>0.72115821006604719</v>
      </c>
      <c r="AJ328" s="1">
        <f>(Table1345[[#This Row],[2050_OCCUPANTS]]/Table1345[[#This Row],[2020_OCCUPANTS]])-1</f>
        <v>0.70260223048326242</v>
      </c>
      <c r="AK328" s="1">
        <f>(Table1345[[#This Row],[2050_TOTAL_REPL_COST_USD]]/Table1345[[#This Row],[2020_TOTAL_REPL_COST_USD]])-1</f>
        <v>0.80824069900908291</v>
      </c>
      <c r="AL328"/>
      <c r="AM328"/>
    </row>
    <row r="329" spans="1:39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250629.50510134501</v>
      </c>
      <c r="G329" s="2">
        <v>279662.20588939002</v>
      </c>
      <c r="H329" s="2">
        <v>309671.30849591602</v>
      </c>
      <c r="I329" s="2">
        <v>340669.11902535101</v>
      </c>
      <c r="J329" s="2">
        <v>371246.87297888601</v>
      </c>
      <c r="K329" s="2">
        <v>400462.70626326301</v>
      </c>
      <c r="L329" s="2">
        <v>428331.43995901197</v>
      </c>
      <c r="M329" s="2">
        <v>261280.88790028499</v>
      </c>
      <c r="N329" s="2">
        <v>291842.52528748999</v>
      </c>
      <c r="O329" s="2">
        <v>323510.133083569</v>
      </c>
      <c r="P329" s="2">
        <v>356320.79071353801</v>
      </c>
      <c r="Q329" s="2">
        <v>388783.78828587302</v>
      </c>
      <c r="R329" s="2">
        <v>419897.22073585802</v>
      </c>
      <c r="S329" s="2">
        <v>449705.74534292298</v>
      </c>
      <c r="T329" s="2">
        <v>950519.625</v>
      </c>
      <c r="U329" s="2">
        <v>1060059.0613382801</v>
      </c>
      <c r="V329" s="2">
        <v>1173132.02788104</v>
      </c>
      <c r="W329" s="2">
        <v>1289738.5246282499</v>
      </c>
      <c r="X329" s="2">
        <v>1404578.2562732301</v>
      </c>
      <c r="Y329" s="2">
        <v>1514117.6926115199</v>
      </c>
      <c r="Z329" s="2">
        <v>1618356.83364312</v>
      </c>
      <c r="AA329" s="2">
        <v>11899889996.3706</v>
      </c>
      <c r="AB329" s="2">
        <v>13388241258.6283</v>
      </c>
      <c r="AC329" s="2">
        <v>14955746590.2693</v>
      </c>
      <c r="AD329" s="2">
        <v>16612020044.139601</v>
      </c>
      <c r="AE329" s="2">
        <v>18281953718.5098</v>
      </c>
      <c r="AF329" s="2">
        <v>19913375885.759899</v>
      </c>
      <c r="AG329" s="2">
        <v>21517865405.1684</v>
      </c>
      <c r="AH329" s="1">
        <f>(Table1345[[#This Row],[2050_BUILDINGS]]/Table1345[[#This Row],[2020_BUILDINGS]])-1</f>
        <v>0.70902240654312054</v>
      </c>
      <c r="AI329" s="1">
        <f>(Table1345[[#This Row],[2050_DWELLINGS]]/Table1345[[#This Row],[2020_DWELLINGS]])-1</f>
        <v>0.72115821006605074</v>
      </c>
      <c r="AJ329" s="1">
        <f>(Table1345[[#This Row],[2050_OCCUPANTS]]/Table1345[[#This Row],[2020_OCCUPANTS]])-1</f>
        <v>0.70260223048326864</v>
      </c>
      <c r="AK329" s="1">
        <f>(Table1345[[#This Row],[2050_TOTAL_REPL_COST_USD]]/Table1345[[#This Row],[2020_TOTAL_REPL_COST_USD]])-1</f>
        <v>0.80824069900908579</v>
      </c>
      <c r="AL329"/>
      <c r="AM329"/>
    </row>
    <row r="330" spans="1:39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186553.723328244</v>
      </c>
      <c r="G330" s="2">
        <v>208163.94207760799</v>
      </c>
      <c r="H330" s="2">
        <v>230500.93637013101</v>
      </c>
      <c r="I330" s="2">
        <v>253573.866139319</v>
      </c>
      <c r="J330" s="2">
        <v>276334.13073282799</v>
      </c>
      <c r="K330" s="2">
        <v>298080.66243959602</v>
      </c>
      <c r="L330" s="2">
        <v>318824.49319201597</v>
      </c>
      <c r="M330" s="2">
        <v>194481.98029437201</v>
      </c>
      <c r="N330" s="2">
        <v>217230.24867277101</v>
      </c>
      <c r="O330" s="2">
        <v>240801.73576032699</v>
      </c>
      <c r="P330" s="2">
        <v>265224.04127956001</v>
      </c>
      <c r="Q330" s="2">
        <v>289387.569293015</v>
      </c>
      <c r="R330" s="2">
        <v>312546.56115520501</v>
      </c>
      <c r="S330" s="2">
        <v>334734.25709356199</v>
      </c>
      <c r="T330" s="2">
        <v>707510.375</v>
      </c>
      <c r="U330" s="2">
        <v>789045.02788104001</v>
      </c>
      <c r="V330" s="2">
        <v>873209.83085501799</v>
      </c>
      <c r="W330" s="2">
        <v>960004.78392193303</v>
      </c>
      <c r="X330" s="2">
        <v>1045484.66194237</v>
      </c>
      <c r="Y330" s="2">
        <v>1127019.31482341</v>
      </c>
      <c r="Z330" s="2">
        <v>1204608.74256505</v>
      </c>
      <c r="AA330" s="2">
        <v>8857571598.0518894</v>
      </c>
      <c r="AB330" s="2">
        <v>9965411911.9135895</v>
      </c>
      <c r="AC330" s="2">
        <v>11132169815.5221</v>
      </c>
      <c r="AD330" s="2">
        <v>12365001439.0147</v>
      </c>
      <c r="AE330" s="2">
        <v>13608000919.6185</v>
      </c>
      <c r="AF330" s="2">
        <v>14822334720.811199</v>
      </c>
      <c r="AG330" s="2">
        <v>16016621457.984301</v>
      </c>
      <c r="AH330" s="1">
        <f>(Table1345[[#This Row],[2050_BUILDINGS]]/Table1345[[#This Row],[2020_BUILDINGS]])-1</f>
        <v>0.70902240654312543</v>
      </c>
      <c r="AI330" s="1">
        <f>(Table1345[[#This Row],[2050_DWELLINGS]]/Table1345[[#This Row],[2020_DWELLINGS]])-1</f>
        <v>0.72115821006604919</v>
      </c>
      <c r="AJ330" s="1">
        <f>(Table1345[[#This Row],[2050_OCCUPANTS]]/Table1345[[#This Row],[2020_OCCUPANTS]])-1</f>
        <v>0.70260223048326331</v>
      </c>
      <c r="AK330" s="1">
        <f>(Table1345[[#This Row],[2050_TOTAL_REPL_COST_USD]]/Table1345[[#This Row],[2020_TOTAL_REPL_COST_USD]])-1</f>
        <v>0.80824069900907758</v>
      </c>
      <c r="AL330"/>
      <c r="AM330"/>
    </row>
    <row r="331" spans="1:39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351973.72467652598</v>
      </c>
      <c r="G331" s="2">
        <v>392746.05046336999</v>
      </c>
      <c r="H331" s="2">
        <v>434889.59463366901</v>
      </c>
      <c r="I331" s="2">
        <v>478421.63937218097</v>
      </c>
      <c r="J331" s="2">
        <v>521363.77400599403</v>
      </c>
      <c r="K331" s="2">
        <v>562393.28350637201</v>
      </c>
      <c r="L331" s="2">
        <v>601530.98198662302</v>
      </c>
      <c r="M331" s="2">
        <v>366932.08672245702</v>
      </c>
      <c r="N331" s="2">
        <v>409851.58791621501</v>
      </c>
      <c r="O331" s="2">
        <v>454324.26826992701</v>
      </c>
      <c r="P331" s="2">
        <v>500402.200596518</v>
      </c>
      <c r="Q331" s="2">
        <v>545991.89349831396</v>
      </c>
      <c r="R331" s="2">
        <v>589686.31288626499</v>
      </c>
      <c r="S331" s="2">
        <v>631548.173599025</v>
      </c>
      <c r="T331" s="2">
        <v>1334870.49999999</v>
      </c>
      <c r="U331" s="2">
        <v>1488703.1598513001</v>
      </c>
      <c r="V331" s="2">
        <v>1647498.16356877</v>
      </c>
      <c r="W331" s="2">
        <v>1811255.5111524099</v>
      </c>
      <c r="X331" s="2">
        <v>1972531.68680297</v>
      </c>
      <c r="Y331" s="2">
        <v>2126364.3466542698</v>
      </c>
      <c r="Z331" s="2">
        <v>2272753.4907063199</v>
      </c>
      <c r="AA331" s="2">
        <v>16711713984.2328</v>
      </c>
      <c r="AB331" s="2">
        <v>18801893020.384399</v>
      </c>
      <c r="AC331" s="2">
        <v>21003232762.107399</v>
      </c>
      <c r="AD331" s="2">
        <v>23329234788.109402</v>
      </c>
      <c r="AE331" s="2">
        <v>25674420663.5439</v>
      </c>
      <c r="AF331" s="2">
        <v>27965522569.102501</v>
      </c>
      <c r="AG331" s="2">
        <v>30218801376.488998</v>
      </c>
      <c r="AH331" s="1">
        <f>(Table1345[[#This Row],[2050_BUILDINGS]]/Table1345[[#This Row],[2020_BUILDINGS]])-1</f>
        <v>0.70902240654312298</v>
      </c>
      <c r="AI331" s="1">
        <f>(Table1345[[#This Row],[2050_DWELLINGS]]/Table1345[[#This Row],[2020_DWELLINGS]])-1</f>
        <v>0.72115821006605074</v>
      </c>
      <c r="AJ331" s="1">
        <f>(Table1345[[#This Row],[2050_OCCUPANTS]]/Table1345[[#This Row],[2020_OCCUPANTS]])-1</f>
        <v>0.70260223048328441</v>
      </c>
      <c r="AK331" s="1">
        <f>(Table1345[[#This Row],[2050_TOTAL_REPL_COST_USD]]/Table1345[[#This Row],[2020_TOTAL_REPL_COST_USD]])-1</f>
        <v>0.8082406990090838</v>
      </c>
      <c r="AL331"/>
      <c r="AM331"/>
    </row>
    <row r="332" spans="1:39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287875.62929588801</v>
      </c>
      <c r="G332" s="2">
        <v>321222.88825543498</v>
      </c>
      <c r="H332" s="2">
        <v>355691.65239382099</v>
      </c>
      <c r="I332" s="2">
        <v>391296.05662925798</v>
      </c>
      <c r="J332" s="2">
        <v>426417.97955796198</v>
      </c>
      <c r="K332" s="2">
        <v>459975.58638778498</v>
      </c>
      <c r="L332" s="2">
        <v>491985.900764374</v>
      </c>
      <c r="M332" s="2">
        <v>300109.91721373098</v>
      </c>
      <c r="N332" s="2">
        <v>335213.32848845999</v>
      </c>
      <c r="O332" s="2">
        <v>371587.06875860598</v>
      </c>
      <c r="P332" s="2">
        <v>409273.72783340298</v>
      </c>
      <c r="Q332" s="2">
        <v>446561.06098752603</v>
      </c>
      <c r="R332" s="2">
        <v>482298.26975100703</v>
      </c>
      <c r="S332" s="2">
        <v>516536.64793465601</v>
      </c>
      <c r="T332" s="2">
        <v>1091776.62499999</v>
      </c>
      <c r="U332" s="2">
        <v>1217594.7490706299</v>
      </c>
      <c r="V332" s="2">
        <v>1347471.5223048299</v>
      </c>
      <c r="W332" s="2">
        <v>1481406.9447025999</v>
      </c>
      <c r="X332" s="2">
        <v>1613313.0425185801</v>
      </c>
      <c r="Y332" s="2">
        <v>1739131.16658921</v>
      </c>
      <c r="Z332" s="2">
        <v>1858861.31691449</v>
      </c>
      <c r="AA332" s="2">
        <v>13668336135.730801</v>
      </c>
      <c r="AB332" s="2">
        <v>15377871715.201099</v>
      </c>
      <c r="AC332" s="2">
        <v>17178324473.499901</v>
      </c>
      <c r="AD332" s="2">
        <v>19080737210.6842</v>
      </c>
      <c r="AE332" s="2">
        <v>20998840217.739601</v>
      </c>
      <c r="AF332" s="2">
        <v>22872708511.317101</v>
      </c>
      <c r="AG332" s="2">
        <v>24715641688.364899</v>
      </c>
      <c r="AH332" s="1">
        <f>(Table1345[[#This Row],[2050_BUILDINGS]]/Table1345[[#This Row],[2020_BUILDINGS]])-1</f>
        <v>0.70902240654312143</v>
      </c>
      <c r="AI332" s="1">
        <f>(Table1345[[#This Row],[2050_DWELLINGS]]/Table1345[[#This Row],[2020_DWELLINGS]])-1</f>
        <v>0.72115821006605119</v>
      </c>
      <c r="AJ332" s="1">
        <f>(Table1345[[#This Row],[2050_OCCUPANTS]]/Table1345[[#This Row],[2020_OCCUPANTS]])-1</f>
        <v>0.70260223048327952</v>
      </c>
      <c r="AK332" s="1">
        <f>(Table1345[[#This Row],[2050_TOTAL_REPL_COST_USD]]/Table1345[[#This Row],[2020_TOTAL_REPL_COST_USD]])-1</f>
        <v>0.80824069900907758</v>
      </c>
      <c r="AL332"/>
      <c r="AM332"/>
    </row>
    <row r="333" spans="1:39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1220277.6040312699</v>
      </c>
      <c r="G333" s="2">
        <v>1361633.4852626801</v>
      </c>
      <c r="H333" s="2">
        <v>1507743.3210260901</v>
      </c>
      <c r="I333" s="2">
        <v>1658667.0279048099</v>
      </c>
      <c r="J333" s="2">
        <v>1807545.54209247</v>
      </c>
      <c r="K333" s="2">
        <v>1949793.0680795701</v>
      </c>
      <c r="L333" s="2">
        <v>2085481.7674922</v>
      </c>
      <c r="M333" s="2">
        <v>1272137.59504173</v>
      </c>
      <c r="N333" s="2">
        <v>1420937.6400765399</v>
      </c>
      <c r="O333" s="2">
        <v>1575122.48974607</v>
      </c>
      <c r="P333" s="2">
        <v>1734872.67822927</v>
      </c>
      <c r="Q333" s="2">
        <v>1892930.1618492501</v>
      </c>
      <c r="R333" s="2">
        <v>2044416.81457957</v>
      </c>
      <c r="S333" s="2">
        <v>2189550.0660397601</v>
      </c>
      <c r="T333" s="2">
        <v>4627938</v>
      </c>
      <c r="U333" s="2">
        <v>5161269.1449814104</v>
      </c>
      <c r="V333" s="2">
        <v>5711804.52044609</v>
      </c>
      <c r="W333" s="2">
        <v>6279544.1263940502</v>
      </c>
      <c r="X333" s="2">
        <v>6838681.6171003701</v>
      </c>
      <c r="Y333" s="2">
        <v>7372012.7620817795</v>
      </c>
      <c r="Z333" s="2">
        <v>7879537.5613382896</v>
      </c>
      <c r="AA333" s="2">
        <v>57938785966.700699</v>
      </c>
      <c r="AB333" s="2">
        <v>65185345830.1549</v>
      </c>
      <c r="AC333" s="2">
        <v>72817295027.946106</v>
      </c>
      <c r="AD333" s="2">
        <v>80881442946.572998</v>
      </c>
      <c r="AE333" s="2">
        <v>89012100437.308395</v>
      </c>
      <c r="AF333" s="2">
        <v>96955251155.379593</v>
      </c>
      <c r="AG333" s="2">
        <v>104767270836.164</v>
      </c>
      <c r="AH333" s="1">
        <f>(Table1345[[#This Row],[2050_BUILDINGS]]/Table1345[[#This Row],[2020_BUILDINGS]])-1</f>
        <v>0.70902240654312543</v>
      </c>
      <c r="AI333" s="1">
        <f>(Table1345[[#This Row],[2050_DWELLINGS]]/Table1345[[#This Row],[2020_DWELLINGS]])-1</f>
        <v>0.72115821006605518</v>
      </c>
      <c r="AJ333" s="1">
        <f>(Table1345[[#This Row],[2050_OCCUPANTS]]/Table1345[[#This Row],[2020_OCCUPANTS]])-1</f>
        <v>0.70260223048327131</v>
      </c>
      <c r="AK333" s="1">
        <f>(Table1345[[#This Row],[2050_TOTAL_REPL_COST_USD]]/Table1345[[#This Row],[2020_TOTAL_REPL_COST_USD]])-1</f>
        <v>0.80824069900907403</v>
      </c>
      <c r="AL333"/>
      <c r="AM333"/>
    </row>
    <row r="334" spans="1:39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209027.019829859</v>
      </c>
      <c r="G334" s="2">
        <v>233240.52542204101</v>
      </c>
      <c r="H334" s="2">
        <v>258268.35797142101</v>
      </c>
      <c r="I334" s="2">
        <v>284120.78086791298</v>
      </c>
      <c r="J334" s="2">
        <v>309622.87320701597</v>
      </c>
      <c r="K334" s="2">
        <v>333989.112771707</v>
      </c>
      <c r="L334" s="2">
        <v>357231.860462162</v>
      </c>
      <c r="M334" s="2">
        <v>217910.35861564701</v>
      </c>
      <c r="N334" s="2">
        <v>243399.00960901301</v>
      </c>
      <c r="O334" s="2">
        <v>269810.04880441201</v>
      </c>
      <c r="P334" s="2">
        <v>297174.40074006002</v>
      </c>
      <c r="Q334" s="2">
        <v>324248.80139590101</v>
      </c>
      <c r="R334" s="2">
        <v>350197.65390258498</v>
      </c>
      <c r="S334" s="2">
        <v>375058.20278975798</v>
      </c>
      <c r="T334" s="2">
        <v>792740.99999999895</v>
      </c>
      <c r="U334" s="2">
        <v>884097.769516728</v>
      </c>
      <c r="V334" s="2">
        <v>978401.53159851301</v>
      </c>
      <c r="W334" s="2">
        <v>1075652.28624535</v>
      </c>
      <c r="X334" s="2">
        <v>1171429.54460966</v>
      </c>
      <c r="Y334" s="2">
        <v>1262786.31412639</v>
      </c>
      <c r="Z334" s="2">
        <v>1349722.59479553</v>
      </c>
      <c r="AA334" s="2">
        <v>9924603814.0589294</v>
      </c>
      <c r="AB334" s="2">
        <v>11165900718.363701</v>
      </c>
      <c r="AC334" s="2">
        <v>12473212752.147699</v>
      </c>
      <c r="AD334" s="2">
        <v>13854558112.6863</v>
      </c>
      <c r="AE334" s="2">
        <v>15247296206.8144</v>
      </c>
      <c r="AF334" s="2">
        <v>16607915394.753901</v>
      </c>
      <c r="AG334" s="2">
        <v>17946072538.122101</v>
      </c>
      <c r="AH334" s="1">
        <f>(Table1345[[#This Row],[2050_BUILDINGS]]/Table1345[[#This Row],[2020_BUILDINGS]])-1</f>
        <v>0.70902240654311965</v>
      </c>
      <c r="AI334" s="1">
        <f>(Table1345[[#This Row],[2050_DWELLINGS]]/Table1345[[#This Row],[2020_DWELLINGS]])-1</f>
        <v>0.72115821006604963</v>
      </c>
      <c r="AJ334" s="1">
        <f>(Table1345[[#This Row],[2050_OCCUPANTS]]/Table1345[[#This Row],[2020_OCCUPANTS]])-1</f>
        <v>0.7026022304832622</v>
      </c>
      <c r="AK334" s="1">
        <f>(Table1345[[#This Row],[2050_TOTAL_REPL_COST_USD]]/Table1345[[#This Row],[2020_TOTAL_REPL_COST_USD]])-1</f>
        <v>0.80824069900908002</v>
      </c>
      <c r="AL334"/>
      <c r="AM334"/>
    </row>
    <row r="335" spans="1:39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464158.99564214202</v>
      </c>
      <c r="G335" s="2">
        <v>517926.76425784797</v>
      </c>
      <c r="H335" s="2">
        <v>573502.80236371502</v>
      </c>
      <c r="I335" s="2">
        <v>630909.90052891395</v>
      </c>
      <c r="J335" s="2">
        <v>687539.06539250899</v>
      </c>
      <c r="K335" s="2">
        <v>741645.99038779805</v>
      </c>
      <c r="L335" s="2">
        <v>793258.12375097198</v>
      </c>
      <c r="M335" s="2">
        <v>483885.06556418497</v>
      </c>
      <c r="N335" s="2">
        <v>540484.38298728096</v>
      </c>
      <c r="O335" s="2">
        <v>599131.92738981801</v>
      </c>
      <c r="P335" s="2">
        <v>659896.36885383003</v>
      </c>
      <c r="Q335" s="2">
        <v>720016.95339001704</v>
      </c>
      <c r="R335" s="2">
        <v>777638.18019300397</v>
      </c>
      <c r="S335" s="2">
        <v>832842.75332414603</v>
      </c>
      <c r="T335" s="2">
        <v>1760336.375</v>
      </c>
      <c r="U335" s="2">
        <v>1963200.4182156101</v>
      </c>
      <c r="V335" s="2">
        <v>2172608.4628252699</v>
      </c>
      <c r="W335" s="2">
        <v>2388560.5088289902</v>
      </c>
      <c r="X335" s="2">
        <v>2601240.5541356802</v>
      </c>
      <c r="Y335" s="2">
        <v>2804104.5973513001</v>
      </c>
      <c r="Z335" s="2">
        <v>2997152.6384758302</v>
      </c>
      <c r="AA335" s="2">
        <v>22038271139.441101</v>
      </c>
      <c r="AB335" s="2">
        <v>24794657011.7784</v>
      </c>
      <c r="AC335" s="2">
        <v>27697634057.932499</v>
      </c>
      <c r="AD335" s="2">
        <v>30765007241.0952</v>
      </c>
      <c r="AE335" s="2">
        <v>33857678779.3932</v>
      </c>
      <c r="AF335" s="2">
        <v>36879028058.732803</v>
      </c>
      <c r="AG335" s="2">
        <v>39850498810.134598</v>
      </c>
      <c r="AH335" s="1">
        <f>(Table1345[[#This Row],[2050_BUILDINGS]]/Table1345[[#This Row],[2020_BUILDINGS]])-1</f>
        <v>0.70902240654312187</v>
      </c>
      <c r="AI335" s="1">
        <f>(Table1345[[#This Row],[2050_DWELLINGS]]/Table1345[[#This Row],[2020_DWELLINGS]])-1</f>
        <v>0.7211582100660503</v>
      </c>
      <c r="AJ335" s="1">
        <f>(Table1345[[#This Row],[2050_OCCUPANTS]]/Table1345[[#This Row],[2020_OCCUPANTS]])-1</f>
        <v>0.70260223048326775</v>
      </c>
      <c r="AK335" s="1">
        <f>(Table1345[[#This Row],[2050_TOTAL_REPL_COST_USD]]/Table1345[[#This Row],[2020_TOTAL_REPL_COST_USD]])-1</f>
        <v>0.80824069900907936</v>
      </c>
      <c r="AL335"/>
      <c r="AM335"/>
    </row>
    <row r="336" spans="1:39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142825.23246766999</v>
      </c>
      <c r="G336" s="2">
        <v>159369.98140910201</v>
      </c>
      <c r="H336" s="2">
        <v>176471.14854498999</v>
      </c>
      <c r="I336" s="2">
        <v>194135.74670579101</v>
      </c>
      <c r="J336" s="2">
        <v>211560.96890772899</v>
      </c>
      <c r="K336" s="2">
        <v>228210.07883152101</v>
      </c>
      <c r="L336" s="2">
        <v>244091.522506979</v>
      </c>
      <c r="M336" s="2">
        <v>148895.09333159999</v>
      </c>
      <c r="N336" s="2">
        <v>166311.13125042099</v>
      </c>
      <c r="O336" s="2">
        <v>184357.42409747001</v>
      </c>
      <c r="P336" s="2">
        <v>203055.10217620499</v>
      </c>
      <c r="Q336" s="2">
        <v>221554.66061004301</v>
      </c>
      <c r="R336" s="2">
        <v>239285.14777171699</v>
      </c>
      <c r="S336" s="2">
        <v>256272.01232623501</v>
      </c>
      <c r="T336" s="2">
        <v>541668.8125</v>
      </c>
      <c r="U336" s="2">
        <v>604091.61245353101</v>
      </c>
      <c r="V336" s="2">
        <v>668528.05111524102</v>
      </c>
      <c r="W336" s="2">
        <v>734978.12848513003</v>
      </c>
      <c r="X336" s="2">
        <v>800421.38650092902</v>
      </c>
      <c r="Y336" s="2">
        <v>862844.18645446002</v>
      </c>
      <c r="Z336" s="2">
        <v>922246.52834572399</v>
      </c>
      <c r="AA336" s="2">
        <v>6781342661.0888901</v>
      </c>
      <c r="AB336" s="2">
        <v>7629503435.0550499</v>
      </c>
      <c r="AC336" s="2">
        <v>8522771421.5812101</v>
      </c>
      <c r="AD336" s="2">
        <v>9466625342.4649906</v>
      </c>
      <c r="AE336" s="2">
        <v>10418263758.504801</v>
      </c>
      <c r="AF336" s="2">
        <v>11347955776.195299</v>
      </c>
      <c r="AG336" s="2">
        <v>12262299793.707399</v>
      </c>
      <c r="AH336" s="1">
        <f>(Table1345[[#This Row],[2050_BUILDINGS]]/Table1345[[#This Row],[2020_BUILDINGS]])-1</f>
        <v>0.70902240654312743</v>
      </c>
      <c r="AI336" s="1">
        <f>(Table1345[[#This Row],[2050_DWELLINGS]]/Table1345[[#This Row],[2020_DWELLINGS]])-1</f>
        <v>0.72115821006605607</v>
      </c>
      <c r="AJ336" s="1">
        <f>(Table1345[[#This Row],[2050_OCCUPANTS]]/Table1345[[#This Row],[2020_OCCUPANTS]])-1</f>
        <v>0.70260223048326975</v>
      </c>
      <c r="AK336" s="1">
        <f>(Table1345[[#This Row],[2050_TOTAL_REPL_COST_USD]]/Table1345[[#This Row],[2020_TOTAL_REPL_COST_USD]])-1</f>
        <v>0.80824069900906959</v>
      </c>
      <c r="AL336"/>
      <c r="AM336"/>
    </row>
    <row r="337" spans="1:39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370323.15668549901</v>
      </c>
      <c r="G337" s="2">
        <v>413221.06449003698</v>
      </c>
      <c r="H337" s="2">
        <v>457561.676350775</v>
      </c>
      <c r="I337" s="2">
        <v>503363.17542390898</v>
      </c>
      <c r="J337" s="2">
        <v>548544.01063262403</v>
      </c>
      <c r="K337" s="2">
        <v>591712.50989887305</v>
      </c>
      <c r="L337" s="2">
        <v>632890.57243729604</v>
      </c>
      <c r="M337" s="2">
        <v>386061.342417359</v>
      </c>
      <c r="N337" s="2">
        <v>431218.36423779803</v>
      </c>
      <c r="O337" s="2">
        <v>478009.537044767</v>
      </c>
      <c r="P337" s="2">
        <v>526489.64836104796</v>
      </c>
      <c r="Q337" s="2">
        <v>574456.066886271</v>
      </c>
      <c r="R337" s="2">
        <v>620428.40567990404</v>
      </c>
      <c r="S337" s="2">
        <v>664472.64909075794</v>
      </c>
      <c r="T337" s="2">
        <v>1404461.25</v>
      </c>
      <c r="U337" s="2">
        <v>1566313.6617100299</v>
      </c>
      <c r="V337" s="2">
        <v>1733387.1189591</v>
      </c>
      <c r="W337" s="2">
        <v>1905681.6217472099</v>
      </c>
      <c r="X337" s="2">
        <v>2075365.60176579</v>
      </c>
      <c r="Y337" s="2">
        <v>2237218.0134758302</v>
      </c>
      <c r="Z337" s="2">
        <v>2391238.85687732</v>
      </c>
      <c r="AA337" s="2">
        <v>17582945096.1259</v>
      </c>
      <c r="AB337" s="2">
        <v>19782091351.764301</v>
      </c>
      <c r="AC337" s="2">
        <v>22098193449.559601</v>
      </c>
      <c r="AD337" s="2">
        <v>24545456845.478001</v>
      </c>
      <c r="AE337" s="2">
        <v>27012904201.678501</v>
      </c>
      <c r="AF337" s="2">
        <v>29423448030.580399</v>
      </c>
      <c r="AG337" s="2">
        <v>31794196931.257</v>
      </c>
      <c r="AH337" s="1">
        <f>(Table1345[[#This Row],[2050_BUILDINGS]]/Table1345[[#This Row],[2020_BUILDINGS]])-1</f>
        <v>0.70902240654311899</v>
      </c>
      <c r="AI337" s="1">
        <f>(Table1345[[#This Row],[2050_DWELLINGS]]/Table1345[[#This Row],[2020_DWELLINGS]])-1</f>
        <v>0.72115821006604963</v>
      </c>
      <c r="AJ337" s="1">
        <f>(Table1345[[#This Row],[2050_OCCUPANTS]]/Table1345[[#This Row],[2020_OCCUPANTS]])-1</f>
        <v>0.70260223048326886</v>
      </c>
      <c r="AK337" s="1">
        <f>(Table1345[[#This Row],[2050_TOTAL_REPL_COST_USD]]/Table1345[[#This Row],[2020_TOTAL_REPL_COST_USD]])-1</f>
        <v>0.80824069900908158</v>
      </c>
      <c r="AL337"/>
      <c r="AM337"/>
    </row>
    <row r="338" spans="1:39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165582.14579773799</v>
      </c>
      <c r="G338" s="2">
        <v>184763.03550521401</v>
      </c>
      <c r="H338" s="2">
        <v>204588.99973493899</v>
      </c>
      <c r="I338" s="2">
        <v>225068.16869958301</v>
      </c>
      <c r="J338" s="2">
        <v>245269.82098012499</v>
      </c>
      <c r="K338" s="2">
        <v>264571.69992107397</v>
      </c>
      <c r="L338" s="2">
        <v>282983.597291824</v>
      </c>
      <c r="M338" s="2">
        <v>172619.141776517</v>
      </c>
      <c r="N338" s="2">
        <v>192810.14640551899</v>
      </c>
      <c r="O338" s="2">
        <v>213731.826991512</v>
      </c>
      <c r="P338" s="2">
        <v>235408.68061338901</v>
      </c>
      <c r="Q338" s="2">
        <v>256855.847398004</v>
      </c>
      <c r="R338" s="2">
        <v>277411.40372054599</v>
      </c>
      <c r="S338" s="2">
        <v>297104.85308320803</v>
      </c>
      <c r="T338" s="2">
        <v>627975.0625</v>
      </c>
      <c r="U338" s="2">
        <v>700343.93587360601</v>
      </c>
      <c r="V338" s="2">
        <v>775047.28903345705</v>
      </c>
      <c r="W338" s="2">
        <v>852085.12197955302</v>
      </c>
      <c r="X338" s="2">
        <v>927955.71503252699</v>
      </c>
      <c r="Y338" s="2">
        <v>1000324.58840613</v>
      </c>
      <c r="Z338" s="2">
        <v>1069191.7421003699</v>
      </c>
      <c r="AA338" s="2">
        <v>7861841005.3490295</v>
      </c>
      <c r="AB338" s="2">
        <v>8845142614.6537895</v>
      </c>
      <c r="AC338" s="2">
        <v>9880738548.4108505</v>
      </c>
      <c r="AD338" s="2">
        <v>10974980474.99</v>
      </c>
      <c r="AE338" s="2">
        <v>12078247231.3533</v>
      </c>
      <c r="AF338" s="2">
        <v>13156070782.2798</v>
      </c>
      <c r="AG338" s="2">
        <v>14216100875.0105</v>
      </c>
      <c r="AH338" s="1">
        <f>(Table1345[[#This Row],[2050_BUILDINGS]]/Table1345[[#This Row],[2020_BUILDINGS]])-1</f>
        <v>0.70902240654312032</v>
      </c>
      <c r="AI338" s="1">
        <f>(Table1345[[#This Row],[2050_DWELLINGS]]/Table1345[[#This Row],[2020_DWELLINGS]])-1</f>
        <v>0.72115821006605185</v>
      </c>
      <c r="AJ338" s="1">
        <f>(Table1345[[#This Row],[2050_OCCUPANTS]]/Table1345[[#This Row],[2020_OCCUPANTS]])-1</f>
        <v>0.70260223048326842</v>
      </c>
      <c r="AK338" s="1">
        <f>(Table1345[[#This Row],[2050_TOTAL_REPL_COST_USD]]/Table1345[[#This Row],[2020_TOTAL_REPL_COST_USD]])-1</f>
        <v>0.80824069900907025</v>
      </c>
      <c r="AL338"/>
      <c r="AM338"/>
    </row>
    <row r="339" spans="1:39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398233.26089432999</v>
      </c>
      <c r="G339" s="2">
        <v>444364.25055062602</v>
      </c>
      <c r="H339" s="2">
        <v>492046.67637944798</v>
      </c>
      <c r="I339" s="2">
        <v>541300.091944905</v>
      </c>
      <c r="J339" s="2">
        <v>589886.06614142703</v>
      </c>
      <c r="K339" s="2">
        <v>636308.04089606705</v>
      </c>
      <c r="L339" s="2">
        <v>680589.56589914195</v>
      </c>
      <c r="M339" s="2">
        <v>415157.58472180797</v>
      </c>
      <c r="N339" s="2">
        <v>463717.95078906498</v>
      </c>
      <c r="O339" s="2">
        <v>514035.62871870701</v>
      </c>
      <c r="P339" s="2">
        <v>566169.53519865905</v>
      </c>
      <c r="Q339" s="2">
        <v>617751.03346003895</v>
      </c>
      <c r="R339" s="2">
        <v>667188.16440423101</v>
      </c>
      <c r="S339" s="2">
        <v>714551.88541513297</v>
      </c>
      <c r="T339" s="2">
        <v>1510311.12499999</v>
      </c>
      <c r="U339" s="2">
        <v>1684361.84944237</v>
      </c>
      <c r="V339" s="2">
        <v>1864027.1133828899</v>
      </c>
      <c r="W339" s="2">
        <v>2049306.9168215599</v>
      </c>
      <c r="X339" s="2">
        <v>2231779.4505111501</v>
      </c>
      <c r="Y339" s="2">
        <v>2405830.1749535301</v>
      </c>
      <c r="Z339" s="2">
        <v>2571459.0901486999</v>
      </c>
      <c r="AA339" s="2">
        <v>18908116965.806702</v>
      </c>
      <c r="AB339" s="2">
        <v>21273006032.9795</v>
      </c>
      <c r="AC339" s="2">
        <v>23763665540.271702</v>
      </c>
      <c r="AD339" s="2">
        <v>26395371564.671299</v>
      </c>
      <c r="AE339" s="2">
        <v>29048782751.645401</v>
      </c>
      <c r="AF339" s="2">
        <v>31641001769.500599</v>
      </c>
      <c r="AG339" s="2">
        <v>34190426639.1959</v>
      </c>
      <c r="AH339" s="1">
        <f>(Table1345[[#This Row],[2050_BUILDINGS]]/Table1345[[#This Row],[2020_BUILDINGS]])-1</f>
        <v>0.70902240654311988</v>
      </c>
      <c r="AI339" s="1">
        <f>(Table1345[[#This Row],[2050_DWELLINGS]]/Table1345[[#This Row],[2020_DWELLINGS]])-1</f>
        <v>0.72115821006605341</v>
      </c>
      <c r="AJ339" s="1">
        <f>(Table1345[[#This Row],[2050_OCCUPANTS]]/Table1345[[#This Row],[2020_OCCUPANTS]])-1</f>
        <v>0.7026022304832833</v>
      </c>
      <c r="AK339" s="1">
        <f>(Table1345[[#This Row],[2050_TOTAL_REPL_COST_USD]]/Table1345[[#This Row],[2020_TOTAL_REPL_COST_USD]])-1</f>
        <v>0.80824069900908757</v>
      </c>
      <c r="AL339"/>
      <c r="AM339"/>
    </row>
    <row r="340" spans="1:39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51276.600082783501</v>
      </c>
      <c r="G340" s="2">
        <v>57216.4362047506</v>
      </c>
      <c r="H340" s="2">
        <v>63356.035581032404</v>
      </c>
      <c r="I340" s="2">
        <v>69697.915932737407</v>
      </c>
      <c r="J340" s="2">
        <v>75953.856390630201</v>
      </c>
      <c r="K340" s="2">
        <v>81931.159816268497</v>
      </c>
      <c r="L340" s="2">
        <v>87632.858472827895</v>
      </c>
      <c r="M340" s="2">
        <v>53455.779648609401</v>
      </c>
      <c r="N340" s="2">
        <v>59708.422798285901</v>
      </c>
      <c r="O340" s="2">
        <v>66187.337800258101</v>
      </c>
      <c r="P340" s="2">
        <v>72900.110779898998</v>
      </c>
      <c r="Q340" s="2">
        <v>79541.755558840203</v>
      </c>
      <c r="R340" s="2">
        <v>85907.291142112794</v>
      </c>
      <c r="S340" s="2">
        <v>92005.854017685793</v>
      </c>
      <c r="T340" s="2">
        <v>194467.984375</v>
      </c>
      <c r="U340" s="2">
        <v>216878.79298327101</v>
      </c>
      <c r="V340" s="2">
        <v>240012.530901486</v>
      </c>
      <c r="W340" s="2">
        <v>263869.19812964601</v>
      </c>
      <c r="X340" s="2">
        <v>287364.40070283401</v>
      </c>
      <c r="Y340" s="2">
        <v>309775.20931110601</v>
      </c>
      <c r="Z340" s="2">
        <v>331101.62395446002</v>
      </c>
      <c r="AA340" s="2">
        <v>2434613195.78585</v>
      </c>
      <c r="AB340" s="2">
        <v>2739116819.2783699</v>
      </c>
      <c r="AC340" s="2">
        <v>3059814671.6149602</v>
      </c>
      <c r="AD340" s="2">
        <v>3398673703.7448702</v>
      </c>
      <c r="AE340" s="2">
        <v>3740327497.26302</v>
      </c>
      <c r="AF340" s="2">
        <v>4074102173.9614</v>
      </c>
      <c r="AG340" s="2">
        <v>4402366666.96455</v>
      </c>
      <c r="AH340" s="1">
        <f>(Table1345[[#This Row],[2050_BUILDINGS]]/Table1345[[#This Row],[2020_BUILDINGS]])-1</f>
        <v>0.70902240654312165</v>
      </c>
      <c r="AI340" s="1">
        <f>(Table1345[[#This Row],[2050_DWELLINGS]]/Table1345[[#This Row],[2020_DWELLINGS]])-1</f>
        <v>0.72115821006605096</v>
      </c>
      <c r="AJ340" s="1">
        <f>(Table1345[[#This Row],[2050_OCCUPANTS]]/Table1345[[#This Row],[2020_OCCUPANTS]])-1</f>
        <v>0.70260223048326664</v>
      </c>
      <c r="AK340" s="1">
        <f>(Table1345[[#This Row],[2050_TOTAL_REPL_COST_USD]]/Table1345[[#This Row],[2020_TOTAL_REPL_COST_USD]])-1</f>
        <v>0.80824069900908602</v>
      </c>
      <c r="AL340"/>
      <c r="AM340"/>
    </row>
    <row r="341" spans="1:39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569857.96127688198</v>
      </c>
      <c r="G341" s="2">
        <v>635869.80483355804</v>
      </c>
      <c r="H341" s="2">
        <v>704101.69965451502</v>
      </c>
      <c r="I341" s="2">
        <v>774581.62621068198</v>
      </c>
      <c r="J341" s="2">
        <v>844106.46735554805</v>
      </c>
      <c r="K341" s="2">
        <v>910534.70047881198</v>
      </c>
      <c r="L341" s="2">
        <v>973900.02436917205</v>
      </c>
      <c r="M341" s="2">
        <v>594076.08070431801</v>
      </c>
      <c r="N341" s="2">
        <v>663564.27750586299</v>
      </c>
      <c r="O341" s="2">
        <v>735567.12653152796</v>
      </c>
      <c r="P341" s="2">
        <v>810168.935514902</v>
      </c>
      <c r="Q341" s="2">
        <v>883980.26752877096</v>
      </c>
      <c r="R341" s="2">
        <v>954723.08440943004</v>
      </c>
      <c r="S341" s="2">
        <v>1022498.92370809</v>
      </c>
      <c r="T341" s="2">
        <v>2161202.7499999902</v>
      </c>
      <c r="U341" s="2">
        <v>2410263.2899628198</v>
      </c>
      <c r="V341" s="2">
        <v>2667358.0408921898</v>
      </c>
      <c r="W341" s="2">
        <v>2932487.0027880999</v>
      </c>
      <c r="X341" s="2">
        <v>3193598.8592007398</v>
      </c>
      <c r="Y341" s="2">
        <v>3442659.39916356</v>
      </c>
      <c r="Z341" s="2">
        <v>3679668.6226765802</v>
      </c>
      <c r="AA341" s="2">
        <v>27056858489.222301</v>
      </c>
      <c r="AB341" s="2">
        <v>30440932585.490898</v>
      </c>
      <c r="AC341" s="2">
        <v>34004979812.166599</v>
      </c>
      <c r="AD341" s="2">
        <v>37770859704.711197</v>
      </c>
      <c r="AE341" s="2">
        <v>41567798930.838501</v>
      </c>
      <c r="AF341" s="2">
        <v>45277174288.840401</v>
      </c>
      <c r="AG341" s="2">
        <v>48925312707.541199</v>
      </c>
      <c r="AH341" s="1">
        <f>(Table1345[[#This Row],[2050_BUILDINGS]]/Table1345[[#This Row],[2020_BUILDINGS]])-1</f>
        <v>0.70902240654311854</v>
      </c>
      <c r="AI341" s="1">
        <f>(Table1345[[#This Row],[2050_DWELLINGS]]/Table1345[[#This Row],[2020_DWELLINGS]])-1</f>
        <v>0.72115821006603609</v>
      </c>
      <c r="AJ341" s="1">
        <f>(Table1345[[#This Row],[2050_OCCUPANTS]]/Table1345[[#This Row],[2020_OCCUPANTS]])-1</f>
        <v>0.7026022304832793</v>
      </c>
      <c r="AK341" s="1">
        <f>(Table1345[[#This Row],[2050_TOTAL_REPL_COST_USD]]/Table1345[[#This Row],[2020_TOTAL_REPL_COST_USD]])-1</f>
        <v>0.8082406990090838</v>
      </c>
      <c r="AL341"/>
      <c r="AM341"/>
    </row>
    <row r="342" spans="1:39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506808.37473374902</v>
      </c>
      <c r="G342" s="2">
        <v>565516.609801966</v>
      </c>
      <c r="H342" s="2">
        <v>626199.26770803204</v>
      </c>
      <c r="I342" s="2">
        <v>688881.23313893995</v>
      </c>
      <c r="J342" s="2">
        <v>750713.78464931797</v>
      </c>
      <c r="K342" s="2">
        <v>809792.33957588195</v>
      </c>
      <c r="L342" s="2">
        <v>866146.86824367999</v>
      </c>
      <c r="M342" s="2">
        <v>528346.98010591103</v>
      </c>
      <c r="N342" s="2">
        <v>590146.94163537398</v>
      </c>
      <c r="O342" s="2">
        <v>654183.33205296099</v>
      </c>
      <c r="P342" s="2">
        <v>720531.13121039397</v>
      </c>
      <c r="Q342" s="2">
        <v>786175.91246616596</v>
      </c>
      <c r="R342" s="2">
        <v>849091.68180461403</v>
      </c>
      <c r="S342" s="2">
        <v>909368.74257289304</v>
      </c>
      <c r="T342" s="2">
        <v>1922085.375</v>
      </c>
      <c r="U342" s="2">
        <v>2143589.6375464601</v>
      </c>
      <c r="V342" s="2">
        <v>2372239.1988847498</v>
      </c>
      <c r="W342" s="2">
        <v>2608034.0590148699</v>
      </c>
      <c r="X342" s="2">
        <v>2840256.2697490701</v>
      </c>
      <c r="Y342" s="2">
        <v>3061760.53229554</v>
      </c>
      <c r="Z342" s="2">
        <v>3272546.8466542698</v>
      </c>
      <c r="AA342" s="2">
        <v>24063263844.9025</v>
      </c>
      <c r="AB342" s="2">
        <v>27072921003.7943</v>
      </c>
      <c r="AC342" s="2">
        <v>30242638907.495201</v>
      </c>
      <c r="AD342" s="2">
        <v>33591858533.218201</v>
      </c>
      <c r="AE342" s="2">
        <v>36968701060.511497</v>
      </c>
      <c r="AF342" s="2">
        <v>40267667863.140602</v>
      </c>
      <c r="AG342" s="2">
        <v>43512173035.346497</v>
      </c>
      <c r="AH342" s="1">
        <f>(Table1345[[#This Row],[2050_BUILDINGS]]/Table1345[[#This Row],[2020_BUILDINGS]])-1</f>
        <v>0.70902240654312165</v>
      </c>
      <c r="AI342" s="1">
        <f>(Table1345[[#This Row],[2050_DWELLINGS]]/Table1345[[#This Row],[2020_DWELLINGS]])-1</f>
        <v>0.72115821006605052</v>
      </c>
      <c r="AJ342" s="1">
        <f>(Table1345[[#This Row],[2050_OCCUPANTS]]/Table1345[[#This Row],[2020_OCCUPANTS]])-1</f>
        <v>0.70260223048326864</v>
      </c>
      <c r="AK342" s="1">
        <f>(Table1345[[#This Row],[2050_TOTAL_REPL_COST_USD]]/Table1345[[#This Row],[2020_TOTAL_REPL_COST_USD]])-1</f>
        <v>0.80824069900908313</v>
      </c>
      <c r="AL342"/>
      <c r="AM342"/>
    </row>
    <row r="343" spans="1:39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402905.93466187798</v>
      </c>
      <c r="G343" s="2">
        <v>449578.202725593</v>
      </c>
      <c r="H343" s="2">
        <v>497820.11075297103</v>
      </c>
      <c r="I343" s="2">
        <v>547651.44174005406</v>
      </c>
      <c r="J343" s="2">
        <v>596807.49992852798</v>
      </c>
      <c r="K343" s="2">
        <v>643774.16736701503</v>
      </c>
      <c r="L343" s="2">
        <v>688575.27006634802</v>
      </c>
      <c r="M343" s="2">
        <v>420028.84020451701</v>
      </c>
      <c r="N343" s="2">
        <v>469158.98979049601</v>
      </c>
      <c r="O343" s="2">
        <v>520067.07067437097</v>
      </c>
      <c r="P343" s="2">
        <v>572812.690843586</v>
      </c>
      <c r="Q343" s="2">
        <v>624999.42110712302</v>
      </c>
      <c r="R343" s="2">
        <v>675016.62309908995</v>
      </c>
      <c r="S343" s="2">
        <v>722936.08678252494</v>
      </c>
      <c r="T343" s="2">
        <v>1528032.375</v>
      </c>
      <c r="U343" s="2">
        <v>1704125.32527881</v>
      </c>
      <c r="V343" s="2">
        <v>1885898.6933085399</v>
      </c>
      <c r="W343" s="2">
        <v>2073352.47908921</v>
      </c>
      <c r="X343" s="2">
        <v>2257966.0559944198</v>
      </c>
      <c r="Y343" s="2">
        <v>2434059.0062732301</v>
      </c>
      <c r="Z343" s="2">
        <v>2601631.3299256498</v>
      </c>
      <c r="AA343" s="2">
        <v>19129975536.689098</v>
      </c>
      <c r="AB343" s="2">
        <v>21522613052.3027</v>
      </c>
      <c r="AC343" s="2">
        <v>24042496736.695301</v>
      </c>
      <c r="AD343" s="2">
        <v>26705081908.849899</v>
      </c>
      <c r="AE343" s="2">
        <v>29389626921.3111</v>
      </c>
      <c r="AF343" s="2">
        <v>32012261765.753201</v>
      </c>
      <c r="AG343" s="2">
        <v>34591600336.489403</v>
      </c>
      <c r="AH343" s="1">
        <f>(Table1345[[#This Row],[2050_BUILDINGS]]/Table1345[[#This Row],[2020_BUILDINGS]])-1</f>
        <v>0.70902240654312054</v>
      </c>
      <c r="AI343" s="1">
        <f>(Table1345[[#This Row],[2050_DWELLINGS]]/Table1345[[#This Row],[2020_DWELLINGS]])-1</f>
        <v>0.72115821006604874</v>
      </c>
      <c r="AJ343" s="1">
        <f>(Table1345[[#This Row],[2050_OCCUPANTS]]/Table1345[[#This Row],[2020_OCCUPANTS]])-1</f>
        <v>0.70260223048327086</v>
      </c>
      <c r="AK343" s="1">
        <f>(Table1345[[#This Row],[2050_TOTAL_REPL_COST_USD]]/Table1345[[#This Row],[2020_TOTAL_REPL_COST_USD]])-1</f>
        <v>0.80824069900908557</v>
      </c>
      <c r="AL343"/>
      <c r="AM343"/>
    </row>
    <row r="344" spans="1:39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162576.81268206099</v>
      </c>
      <c r="G344" s="2">
        <v>181409.56725245301</v>
      </c>
      <c r="H344" s="2">
        <v>200875.68817562601</v>
      </c>
      <c r="I344" s="2">
        <v>220983.15810004799</v>
      </c>
      <c r="J344" s="2">
        <v>240818.14829695999</v>
      </c>
      <c r="K344" s="2">
        <v>259769.69613369199</v>
      </c>
      <c r="L344" s="2">
        <v>277847.41565800598</v>
      </c>
      <c r="M344" s="2">
        <v>169486.08645415001</v>
      </c>
      <c r="N344" s="2">
        <v>189310.62225550201</v>
      </c>
      <c r="O344" s="2">
        <v>209852.57216946001</v>
      </c>
      <c r="P344" s="2">
        <v>231135.988650396</v>
      </c>
      <c r="Q344" s="2">
        <v>252193.88713398299</v>
      </c>
      <c r="R344" s="2">
        <v>272376.35797783599</v>
      </c>
      <c r="S344" s="2">
        <v>291712.369192524</v>
      </c>
      <c r="T344" s="2">
        <v>616577.25</v>
      </c>
      <c r="U344" s="2">
        <v>687632.62081784301</v>
      </c>
      <c r="V344" s="2">
        <v>760980.10037174704</v>
      </c>
      <c r="W344" s="2">
        <v>836619.68866171001</v>
      </c>
      <c r="X344" s="2">
        <v>911113.22258364304</v>
      </c>
      <c r="Y344" s="2">
        <v>982168.59340148699</v>
      </c>
      <c r="Z344" s="2">
        <v>1049785.80111524</v>
      </c>
      <c r="AA344" s="2">
        <v>7719147775.8964996</v>
      </c>
      <c r="AB344" s="2">
        <v>8684602359.0324402</v>
      </c>
      <c r="AC344" s="2">
        <v>9701402119.2094002</v>
      </c>
      <c r="AD344" s="2">
        <v>10775783441.357599</v>
      </c>
      <c r="AE344" s="2">
        <v>11859025791.693701</v>
      </c>
      <c r="AF344" s="2">
        <v>12917286733.4098</v>
      </c>
      <c r="AG344" s="2">
        <v>13958077170.041401</v>
      </c>
      <c r="AH344" s="1">
        <f>(Table1345[[#This Row],[2050_BUILDINGS]]/Table1345[[#This Row],[2020_BUILDINGS]])-1</f>
        <v>0.70902240654312054</v>
      </c>
      <c r="AI344" s="1">
        <f>(Table1345[[#This Row],[2050_DWELLINGS]]/Table1345[[#This Row],[2020_DWELLINGS]])-1</f>
        <v>0.7211582100660463</v>
      </c>
      <c r="AJ344" s="1">
        <f>(Table1345[[#This Row],[2050_OCCUPANTS]]/Table1345[[#This Row],[2020_OCCUPANTS]])-1</f>
        <v>0.70260223048326864</v>
      </c>
      <c r="AK344" s="1">
        <f>(Table1345[[#This Row],[2050_TOTAL_REPL_COST_USD]]/Table1345[[#This Row],[2020_TOTAL_REPL_COST_USD]])-1</f>
        <v>0.80824069900907092</v>
      </c>
      <c r="AL344"/>
      <c r="AM344"/>
    </row>
    <row r="345" spans="1:39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326186.87393532199</v>
      </c>
      <c r="G345" s="2">
        <v>363972.07367915398</v>
      </c>
      <c r="H345" s="2">
        <v>403028.03145582799</v>
      </c>
      <c r="I345" s="2">
        <v>443370.76329559</v>
      </c>
      <c r="J345" s="2">
        <v>483166.80394943798</v>
      </c>
      <c r="K345" s="2">
        <v>521190.345210445</v>
      </c>
      <c r="L345" s="2">
        <v>557460.67627572105</v>
      </c>
      <c r="M345" s="2">
        <v>340049.33301359299</v>
      </c>
      <c r="N345" s="2">
        <v>379824.39843394799</v>
      </c>
      <c r="O345" s="2">
        <v>421038.85156801098</v>
      </c>
      <c r="P345" s="2">
        <v>463740.95018865902</v>
      </c>
      <c r="Q345" s="2">
        <v>505990.57954657503</v>
      </c>
      <c r="R345" s="2">
        <v>546483.78988968604</v>
      </c>
      <c r="S345" s="2">
        <v>585278.70134382998</v>
      </c>
      <c r="T345" s="2">
        <v>1237073.12499999</v>
      </c>
      <c r="U345" s="2">
        <v>1379635.4553903299</v>
      </c>
      <c r="V345" s="2">
        <v>1526796.5706319599</v>
      </c>
      <c r="W345" s="2">
        <v>1678556.4707249</v>
      </c>
      <c r="X345" s="2">
        <v>1828016.9783921901</v>
      </c>
      <c r="Y345" s="2">
        <v>1970579.30878252</v>
      </c>
      <c r="Z345" s="2">
        <v>2106243.4618958998</v>
      </c>
      <c r="AA345" s="2">
        <v>15487354198.4643</v>
      </c>
      <c r="AB345" s="2">
        <v>17424399261.683102</v>
      </c>
      <c r="AC345" s="2">
        <v>19464461000.615898</v>
      </c>
      <c r="AD345" s="2">
        <v>21620051820.146702</v>
      </c>
      <c r="AE345" s="2">
        <v>23793421011.862</v>
      </c>
      <c r="AF345" s="2">
        <v>25916668618.279999</v>
      </c>
      <c r="AG345" s="2">
        <v>28004864181.632301</v>
      </c>
      <c r="AH345" s="1">
        <f>(Table1345[[#This Row],[2050_BUILDINGS]]/Table1345[[#This Row],[2020_BUILDINGS]])-1</f>
        <v>0.70902240654311921</v>
      </c>
      <c r="AI345" s="1">
        <f>(Table1345[[#This Row],[2050_DWELLINGS]]/Table1345[[#This Row],[2020_DWELLINGS]])-1</f>
        <v>0.7211582100660503</v>
      </c>
      <c r="AJ345" s="1">
        <f>(Table1345[[#This Row],[2050_OCCUPANTS]]/Table1345[[#This Row],[2020_OCCUPANTS]])-1</f>
        <v>0.70260223048327641</v>
      </c>
      <c r="AK345" s="1">
        <f>(Table1345[[#This Row],[2050_TOTAL_REPL_COST_USD]]/Table1345[[#This Row],[2020_TOTAL_REPL_COST_USD]])-1</f>
        <v>0.80824069900908024</v>
      </c>
      <c r="AL345"/>
      <c r="AM345"/>
    </row>
    <row r="346" spans="1:39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217963.94924412199</v>
      </c>
      <c r="G346" s="2">
        <v>243212.700856293</v>
      </c>
      <c r="H346" s="2">
        <v>269310.595893613</v>
      </c>
      <c r="I346" s="2">
        <v>296268.33655620902</v>
      </c>
      <c r="J346" s="2">
        <v>322860.768313326</v>
      </c>
      <c r="K346" s="2">
        <v>348268.78402378998</v>
      </c>
      <c r="L346" s="2">
        <v>372505.273076832</v>
      </c>
      <c r="M346" s="2">
        <v>227227.094294938</v>
      </c>
      <c r="N346" s="2">
        <v>253805.51002292</v>
      </c>
      <c r="O346" s="2">
        <v>281345.75056864601</v>
      </c>
      <c r="P346" s="2">
        <v>309880.06264588097</v>
      </c>
      <c r="Q346" s="2">
        <v>338112.02660522202</v>
      </c>
      <c r="R346" s="2">
        <v>365170.319716389</v>
      </c>
      <c r="S346" s="2">
        <v>391093.77889518498</v>
      </c>
      <c r="T346" s="2">
        <v>826634.56249999895</v>
      </c>
      <c r="U346" s="2">
        <v>921897.28159851301</v>
      </c>
      <c r="V346" s="2">
        <v>1020232.99163568</v>
      </c>
      <c r="W346" s="2">
        <v>1121641.6926115199</v>
      </c>
      <c r="X346" s="2">
        <v>1221513.89811802</v>
      </c>
      <c r="Y346" s="2">
        <v>1316776.61721654</v>
      </c>
      <c r="Z346" s="2">
        <v>1407429.8499070599</v>
      </c>
      <c r="AA346" s="2">
        <v>10348929261.6635</v>
      </c>
      <c r="AB346" s="2">
        <v>11643297691.4818</v>
      </c>
      <c r="AC346" s="2">
        <v>13006503721.0653</v>
      </c>
      <c r="AD346" s="2">
        <v>14446908364.915199</v>
      </c>
      <c r="AE346" s="2">
        <v>15899192837.5446</v>
      </c>
      <c r="AF346" s="2">
        <v>17317985163.350201</v>
      </c>
      <c r="AG346" s="2">
        <v>18713355082.105999</v>
      </c>
      <c r="AH346" s="1">
        <f>(Table1345[[#This Row],[2050_BUILDINGS]]/Table1345[[#This Row],[2020_BUILDINGS]])-1</f>
        <v>0.70902240654312076</v>
      </c>
      <c r="AI346" s="1">
        <f>(Table1345[[#This Row],[2050_DWELLINGS]]/Table1345[[#This Row],[2020_DWELLINGS]])-1</f>
        <v>0.72115821006604963</v>
      </c>
      <c r="AJ346" s="1">
        <f>(Table1345[[#This Row],[2050_OCCUPANTS]]/Table1345[[#This Row],[2020_OCCUPANTS]])-1</f>
        <v>0.70260223048326953</v>
      </c>
      <c r="AK346" s="1">
        <f>(Table1345[[#This Row],[2050_TOTAL_REPL_COST_USD]]/Table1345[[#This Row],[2020_TOTAL_REPL_COST_USD]])-1</f>
        <v>0.80824069900908668</v>
      </c>
      <c r="AL346"/>
      <c r="AM346"/>
    </row>
    <row r="347" spans="1:39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153763.08602256401</v>
      </c>
      <c r="G347" s="2">
        <v>171574.86627139899</v>
      </c>
      <c r="H347" s="2">
        <v>189985.67637805999</v>
      </c>
      <c r="I347" s="2">
        <v>209003.06623015</v>
      </c>
      <c r="J347" s="2">
        <v>227762.74821425299</v>
      </c>
      <c r="K347" s="2">
        <v>245686.88162667799</v>
      </c>
      <c r="L347" s="2">
        <v>262784.55931177898</v>
      </c>
      <c r="M347" s="2">
        <v>160297.789464245</v>
      </c>
      <c r="N347" s="2">
        <v>179047.58381371401</v>
      </c>
      <c r="O347" s="2">
        <v>198475.89932552201</v>
      </c>
      <c r="P347" s="2">
        <v>218605.484505742</v>
      </c>
      <c r="Q347" s="2">
        <v>238521.777626325</v>
      </c>
      <c r="R347" s="2">
        <v>257610.10239610801</v>
      </c>
      <c r="S347" s="2">
        <v>275897.856391826</v>
      </c>
      <c r="T347" s="2">
        <v>583150.9375</v>
      </c>
      <c r="U347" s="2">
        <v>650354.20539033494</v>
      </c>
      <c r="V347" s="2">
        <v>719725.32063196902</v>
      </c>
      <c r="W347" s="2">
        <v>791264.28322490701</v>
      </c>
      <c r="X347" s="2">
        <v>861719.32214219298</v>
      </c>
      <c r="Y347" s="2">
        <v>928922.59003252699</v>
      </c>
      <c r="Z347" s="2">
        <v>992874.08689590998</v>
      </c>
      <c r="AA347" s="2">
        <v>7300671995.6259899</v>
      </c>
      <c r="AB347" s="2">
        <v>8213786686.8822603</v>
      </c>
      <c r="AC347" s="2">
        <v>9175462994.9149895</v>
      </c>
      <c r="AD347" s="2">
        <v>10191599213.439501</v>
      </c>
      <c r="AE347" s="2">
        <v>11216116079.960501</v>
      </c>
      <c r="AF347" s="2">
        <v>12217005847.271</v>
      </c>
      <c r="AG347" s="2">
        <v>13201372232.606701</v>
      </c>
      <c r="AH347" s="1">
        <f>(Table1345[[#This Row],[2050_BUILDINGS]]/Table1345[[#This Row],[2020_BUILDINGS]])-1</f>
        <v>0.70902240654311921</v>
      </c>
      <c r="AI347" s="1">
        <f>(Table1345[[#This Row],[2050_DWELLINGS]]/Table1345[[#This Row],[2020_DWELLINGS]])-1</f>
        <v>0.72115821006605962</v>
      </c>
      <c r="AJ347" s="1">
        <f>(Table1345[[#This Row],[2050_OCCUPANTS]]/Table1345[[#This Row],[2020_OCCUPANTS]])-1</f>
        <v>0.70260223048326997</v>
      </c>
      <c r="AK347" s="1">
        <f>(Table1345[[#This Row],[2050_TOTAL_REPL_COST_USD]]/Table1345[[#This Row],[2020_TOTAL_REPL_COST_USD]])-1</f>
        <v>0.80824069900907269</v>
      </c>
      <c r="AL347"/>
      <c r="AM347"/>
    </row>
    <row r="348" spans="1:39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324093.71252631</v>
      </c>
      <c r="G348" s="2">
        <v>361636.442298921</v>
      </c>
      <c r="H348" s="2">
        <v>400441.77557123097</v>
      </c>
      <c r="I348" s="2">
        <v>440525.62559762603</v>
      </c>
      <c r="J348" s="2">
        <v>480066.29258936603</v>
      </c>
      <c r="K348" s="2">
        <v>517845.83442684799</v>
      </c>
      <c r="L348" s="2">
        <v>553883.41652720806</v>
      </c>
      <c r="M348" s="2">
        <v>337867.21534454898</v>
      </c>
      <c r="N348" s="2">
        <v>377387.04170217202</v>
      </c>
      <c r="O348" s="2">
        <v>418337.01913323399</v>
      </c>
      <c r="P348" s="2">
        <v>460765.09573748999</v>
      </c>
      <c r="Q348" s="2">
        <v>502743.606602346</v>
      </c>
      <c r="R348" s="2">
        <v>542976.969502197</v>
      </c>
      <c r="S348" s="2">
        <v>581522.93160242494</v>
      </c>
      <c r="T348" s="2">
        <v>1229134.75</v>
      </c>
      <c r="U348" s="2">
        <v>1370782.2490706299</v>
      </c>
      <c r="V348" s="2">
        <v>1516999.0223048299</v>
      </c>
      <c r="W348" s="2">
        <v>1667785.0697025999</v>
      </c>
      <c r="X348" s="2">
        <v>1816286.4800185801</v>
      </c>
      <c r="Y348" s="2">
        <v>1957933.97908921</v>
      </c>
      <c r="Z348" s="2">
        <v>2092727.56691449</v>
      </c>
      <c r="AA348" s="2">
        <v>15387970885.6264</v>
      </c>
      <c r="AB348" s="2">
        <v>17312585810.486401</v>
      </c>
      <c r="AC348" s="2">
        <v>19339556346.6604</v>
      </c>
      <c r="AD348" s="2">
        <v>21481314606.153999</v>
      </c>
      <c r="AE348" s="2">
        <v>23640737152.9147</v>
      </c>
      <c r="AF348" s="2">
        <v>25750359747.700699</v>
      </c>
      <c r="AG348" s="2">
        <v>27825155230.5564</v>
      </c>
      <c r="AH348" s="1">
        <f>(Table1345[[#This Row],[2050_BUILDINGS]]/Table1345[[#This Row],[2020_BUILDINGS]])-1</f>
        <v>0.70902240654311877</v>
      </c>
      <c r="AI348" s="1">
        <f>(Table1345[[#This Row],[2050_DWELLINGS]]/Table1345[[#This Row],[2020_DWELLINGS]])-1</f>
        <v>0.72115821006605096</v>
      </c>
      <c r="AJ348" s="1">
        <f>(Table1345[[#This Row],[2050_OCCUPANTS]]/Table1345[[#This Row],[2020_OCCUPANTS]])-1</f>
        <v>0.70260223048326464</v>
      </c>
      <c r="AK348" s="1">
        <f>(Table1345[[#This Row],[2050_TOTAL_REPL_COST_USD]]/Table1345[[#This Row],[2020_TOTAL_REPL_COST_USD]])-1</f>
        <v>0.80824069900907647</v>
      </c>
      <c r="AL348"/>
      <c r="AM348"/>
    </row>
    <row r="349" spans="1:39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36364.415341301297</v>
      </c>
      <c r="G349" s="2">
        <v>40576.837137008399</v>
      </c>
      <c r="H349" s="2">
        <v>44930.927333859603</v>
      </c>
      <c r="I349" s="2">
        <v>49428.471453046703</v>
      </c>
      <c r="J349" s="2">
        <v>53865.068590805196</v>
      </c>
      <c r="K349" s="2">
        <v>58104.061504531499</v>
      </c>
      <c r="L349" s="2">
        <v>62147.600619124198</v>
      </c>
      <c r="M349" s="2">
        <v>37909.849139701102</v>
      </c>
      <c r="N349" s="2">
        <v>42344.107887525599</v>
      </c>
      <c r="O349" s="2">
        <v>46938.8344433491</v>
      </c>
      <c r="P349" s="2">
        <v>51699.408746821398</v>
      </c>
      <c r="Q349" s="2">
        <v>56409.540247367098</v>
      </c>
      <c r="R349" s="2">
        <v>60923.860218781803</v>
      </c>
      <c r="S349" s="2">
        <v>65248.848089161998</v>
      </c>
      <c r="T349" s="2">
        <v>137913.09374999901</v>
      </c>
      <c r="U349" s="2">
        <v>153806.42425650501</v>
      </c>
      <c r="V349" s="2">
        <v>170212.44284386601</v>
      </c>
      <c r="W349" s="2">
        <v>187131.149512081</v>
      </c>
      <c r="X349" s="2">
        <v>203793.51213986901</v>
      </c>
      <c r="Y349" s="2">
        <v>219686.84264637501</v>
      </c>
      <c r="Z349" s="2">
        <v>234811.141031598</v>
      </c>
      <c r="AA349" s="2">
        <v>1726582599.1590099</v>
      </c>
      <c r="AB349" s="2">
        <v>1942530930.7515099</v>
      </c>
      <c r="AC349" s="2">
        <v>2169963909.5879202</v>
      </c>
      <c r="AD349" s="2">
        <v>2410276460.8614001</v>
      </c>
      <c r="AE349" s="2">
        <v>2652571005.16362</v>
      </c>
      <c r="AF349" s="2">
        <v>2889277825.7069702</v>
      </c>
      <c r="AG349" s="2">
        <v>3122076926.0002098</v>
      </c>
      <c r="AH349" s="1">
        <f>(Table1345[[#This Row],[2050_BUILDINGS]]/Table1345[[#This Row],[2020_BUILDINGS]])-1</f>
        <v>0.70902240654311721</v>
      </c>
      <c r="AI349" s="1">
        <f>(Table1345[[#This Row],[2050_DWELLINGS]]/Table1345[[#This Row],[2020_DWELLINGS]])-1</f>
        <v>0.72115821006605163</v>
      </c>
      <c r="AJ349" s="1">
        <f>(Table1345[[#This Row],[2050_OCCUPANTS]]/Table1345[[#This Row],[2020_OCCUPANTS]])-1</f>
        <v>0.70260223048327997</v>
      </c>
      <c r="AK349" s="1">
        <f>(Table1345[[#This Row],[2050_TOTAL_REPL_COST_USD]]/Table1345[[#This Row],[2020_TOTAL_REPL_COST_USD]])-1</f>
        <v>0.80824069900908424</v>
      </c>
      <c r="AL349"/>
      <c r="AM349"/>
    </row>
    <row r="350" spans="1:39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687520.81089879002</v>
      </c>
      <c r="G350" s="2">
        <v>767162.61516404501</v>
      </c>
      <c r="H350" s="2">
        <v>849482.861337938</v>
      </c>
      <c r="I350" s="2">
        <v>934515.30722920096</v>
      </c>
      <c r="J350" s="2">
        <v>1018395.46405709</v>
      </c>
      <c r="K350" s="2">
        <v>1098539.6329674399</v>
      </c>
      <c r="L350" s="2">
        <v>1174988.4707907201</v>
      </c>
      <c r="M350" s="2">
        <v>716739.42718325194</v>
      </c>
      <c r="N350" s="2">
        <v>800575.37343526899</v>
      </c>
      <c r="O350" s="2">
        <v>887445.19102670206</v>
      </c>
      <c r="P350" s="2">
        <v>977450.59534155997</v>
      </c>
      <c r="Q350" s="2">
        <v>1066502.3069750799</v>
      </c>
      <c r="R350" s="2">
        <v>1151851.9241289301</v>
      </c>
      <c r="S350" s="2">
        <v>1233621.9495744901</v>
      </c>
      <c r="T350" s="2">
        <v>2607442.4999999902</v>
      </c>
      <c r="U350" s="2">
        <v>2907928.4386617099</v>
      </c>
      <c r="V350" s="2">
        <v>3218107.47211895</v>
      </c>
      <c r="W350" s="2">
        <v>3537979.6003717398</v>
      </c>
      <c r="X350" s="2">
        <v>3853005.1812267601</v>
      </c>
      <c r="Y350" s="2">
        <v>4153491.11988847</v>
      </c>
      <c r="Z350" s="2">
        <v>4439437.41635687</v>
      </c>
      <c r="AA350" s="2">
        <v>32643491102.9445</v>
      </c>
      <c r="AB350" s="2">
        <v>36726300372.810402</v>
      </c>
      <c r="AC350" s="2">
        <v>41026243175.882103</v>
      </c>
      <c r="AD350" s="2">
        <v>45569692549.947701</v>
      </c>
      <c r="AE350" s="2">
        <v>50150614311.277802</v>
      </c>
      <c r="AF350" s="2">
        <v>54625892235.529297</v>
      </c>
      <c r="AG350" s="2">
        <v>59027289170.085098</v>
      </c>
      <c r="AH350" s="1">
        <f>(Table1345[[#This Row],[2050_BUILDINGS]]/Table1345[[#This Row],[2020_BUILDINGS]])-1</f>
        <v>0.70902240654310922</v>
      </c>
      <c r="AI350" s="1">
        <f>(Table1345[[#This Row],[2050_DWELLINGS]]/Table1345[[#This Row],[2020_DWELLINGS]])-1</f>
        <v>0.72115821006604741</v>
      </c>
      <c r="AJ350" s="1">
        <f>(Table1345[[#This Row],[2050_OCCUPANTS]]/Table1345[[#This Row],[2020_OCCUPANTS]])-1</f>
        <v>0.70260223048327486</v>
      </c>
      <c r="AK350" s="1">
        <f>(Table1345[[#This Row],[2050_TOTAL_REPL_COST_USD]]/Table1345[[#This Row],[2020_TOTAL_REPL_COST_USD]])-1</f>
        <v>0.80824069900908158</v>
      </c>
      <c r="AL350"/>
      <c r="AM350"/>
    </row>
    <row r="351" spans="1:39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93816.9201815673</v>
      </c>
      <c r="G351" s="2">
        <v>104684.58945851801</v>
      </c>
      <c r="H351" s="2">
        <v>115917.750465713</v>
      </c>
      <c r="I351" s="2">
        <v>127521.00968719801</v>
      </c>
      <c r="J351" s="2">
        <v>138967.03117948101</v>
      </c>
      <c r="K351" s="2">
        <v>149903.25155054301</v>
      </c>
      <c r="L351" s="2">
        <v>160335.218703166</v>
      </c>
      <c r="M351" s="2">
        <v>97804.000351826704</v>
      </c>
      <c r="N351" s="2">
        <v>109243.989008445</v>
      </c>
      <c r="O351" s="2">
        <v>121097.970173769</v>
      </c>
      <c r="P351" s="2">
        <v>133379.82360810801</v>
      </c>
      <c r="Q351" s="2">
        <v>145531.53914880901</v>
      </c>
      <c r="R351" s="2">
        <v>157178.07855985899</v>
      </c>
      <c r="S351" s="2">
        <v>168336.158182849</v>
      </c>
      <c r="T351" s="2">
        <v>355803.37499999901</v>
      </c>
      <c r="U351" s="2">
        <v>396806.73791821499</v>
      </c>
      <c r="V351" s="2">
        <v>439132.78996282502</v>
      </c>
      <c r="W351" s="2">
        <v>482781.53113382898</v>
      </c>
      <c r="X351" s="2">
        <v>525768.92774163501</v>
      </c>
      <c r="Y351" s="2">
        <v>566772.29065985105</v>
      </c>
      <c r="Z351" s="2">
        <v>605791.61988847598</v>
      </c>
      <c r="AA351" s="2">
        <v>4454427779.7919397</v>
      </c>
      <c r="AB351" s="2">
        <v>5011555048.2550297</v>
      </c>
      <c r="AC351" s="2">
        <v>5598311673.4307899</v>
      </c>
      <c r="AD351" s="2">
        <v>6218296436.82794</v>
      </c>
      <c r="AE351" s="2">
        <v>6843394563.9361</v>
      </c>
      <c r="AF351" s="2">
        <v>7454076866.42663</v>
      </c>
      <c r="AG351" s="2">
        <v>8054677602.2164402</v>
      </c>
      <c r="AH351" s="1">
        <f>(Table1345[[#This Row],[2050_BUILDINGS]]/Table1345[[#This Row],[2020_BUILDINGS]])-1</f>
        <v>0.70902240654312054</v>
      </c>
      <c r="AI351" s="1">
        <f>(Table1345[[#This Row],[2050_DWELLINGS]]/Table1345[[#This Row],[2020_DWELLINGS]])-1</f>
        <v>0.72115821006604608</v>
      </c>
      <c r="AJ351" s="1">
        <f>(Table1345[[#This Row],[2050_OCCUPANTS]]/Table1345[[#This Row],[2020_OCCUPANTS]])-1</f>
        <v>0.70260223048327641</v>
      </c>
      <c r="AK351" s="1">
        <f>(Table1345[[#This Row],[2050_TOTAL_REPL_COST_USD]]/Table1345[[#This Row],[2020_TOTAL_REPL_COST_USD]])-1</f>
        <v>0.8082406990090798</v>
      </c>
      <c r="AL351"/>
      <c r="AM351"/>
    </row>
    <row r="352" spans="1:39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438509.48729770299</v>
      </c>
      <c r="G352" s="2">
        <v>489306.03949248698</v>
      </c>
      <c r="H352" s="2">
        <v>541810.93588499504</v>
      </c>
      <c r="I352" s="2">
        <v>596045.70763350802</v>
      </c>
      <c r="J352" s="2">
        <v>649545.53481250501</v>
      </c>
      <c r="K352" s="2">
        <v>700662.50154524099</v>
      </c>
      <c r="L352" s="2">
        <v>749422.53927350999</v>
      </c>
      <c r="M352" s="2">
        <v>457145.49110055203</v>
      </c>
      <c r="N352" s="2">
        <v>510617.12021390197</v>
      </c>
      <c r="O352" s="2">
        <v>566023.79092088004</v>
      </c>
      <c r="P352" s="2">
        <v>623430.37858261901</v>
      </c>
      <c r="Q352" s="2">
        <v>680228.68896445003</v>
      </c>
      <c r="R352" s="2">
        <v>734665.75656428398</v>
      </c>
      <c r="S352" s="2">
        <v>786819.71520239196</v>
      </c>
      <c r="T352" s="2">
        <v>1663059.87499999</v>
      </c>
      <c r="U352" s="2">
        <v>1854713.61524163</v>
      </c>
      <c r="V352" s="2">
        <v>2052549.73420074</v>
      </c>
      <c r="W352" s="2">
        <v>2256568.23187732</v>
      </c>
      <c r="X352" s="2">
        <v>2457495.5401951601</v>
      </c>
      <c r="Y352" s="2">
        <v>2649149.2804367999</v>
      </c>
      <c r="Z352" s="2">
        <v>2831529.45260223</v>
      </c>
      <c r="AA352" s="2">
        <v>20820432371.2705</v>
      </c>
      <c r="AB352" s="2">
        <v>23424499871.893101</v>
      </c>
      <c r="AC352" s="2">
        <v>26167057892.0923</v>
      </c>
      <c r="AD352" s="2">
        <v>29064927489.6395</v>
      </c>
      <c r="AE352" s="2">
        <v>31986697450.734501</v>
      </c>
      <c r="AF352" s="2">
        <v>34841086433.538902</v>
      </c>
      <c r="AG352" s="2">
        <v>37648353184.697502</v>
      </c>
      <c r="AH352" s="1">
        <f>(Table1345[[#This Row],[2050_BUILDINGS]]/Table1345[[#This Row],[2020_BUILDINGS]])-1</f>
        <v>0.70902240654311988</v>
      </c>
      <c r="AI352" s="1">
        <f>(Table1345[[#This Row],[2050_DWELLINGS]]/Table1345[[#This Row],[2020_DWELLINGS]])-1</f>
        <v>0.72115821006605096</v>
      </c>
      <c r="AJ352" s="1">
        <f>(Table1345[[#This Row],[2050_OCCUPANTS]]/Table1345[[#This Row],[2020_OCCUPANTS]])-1</f>
        <v>0.7026022304832813</v>
      </c>
      <c r="AK352" s="1">
        <f>(Table1345[[#This Row],[2050_TOTAL_REPL_COST_USD]]/Table1345[[#This Row],[2020_TOTAL_REPL_COST_USD]])-1</f>
        <v>0.80824069900908269</v>
      </c>
      <c r="AL352"/>
      <c r="AM352"/>
    </row>
    <row r="353" spans="1:39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332721.399070966</v>
      </c>
      <c r="G353" s="2">
        <v>371263.55244233902</v>
      </c>
      <c r="H353" s="2">
        <v>411101.92103373801</v>
      </c>
      <c r="I353" s="2">
        <v>452252.84172569698</v>
      </c>
      <c r="J353" s="2">
        <v>492846.11932784598</v>
      </c>
      <c r="K353" s="2">
        <v>531631.38892916997</v>
      </c>
      <c r="L353" s="2">
        <v>568628.32614865701</v>
      </c>
      <c r="M353" s="2">
        <v>346861.565790247</v>
      </c>
      <c r="N353" s="2">
        <v>387433.44796053902</v>
      </c>
      <c r="O353" s="2">
        <v>429473.55320226401</v>
      </c>
      <c r="P353" s="2">
        <v>473031.10603973898</v>
      </c>
      <c r="Q353" s="2">
        <v>516127.12526515598</v>
      </c>
      <c r="R353" s="2">
        <v>557431.53900715895</v>
      </c>
      <c r="S353" s="2">
        <v>597003.63171624904</v>
      </c>
      <c r="T353" s="2">
        <v>1261855.5</v>
      </c>
      <c r="U353" s="2">
        <v>1407273.7918215599</v>
      </c>
      <c r="V353" s="2">
        <v>1557382.99628252</v>
      </c>
      <c r="W353" s="2">
        <v>1712183.1133828899</v>
      </c>
      <c r="X353" s="2">
        <v>1864637.77416356</v>
      </c>
      <c r="Y353" s="2">
        <v>2010056.0659851299</v>
      </c>
      <c r="Z353" s="2">
        <v>2148437.9888475798</v>
      </c>
      <c r="AA353" s="2">
        <v>15797613480.4321</v>
      </c>
      <c r="AB353" s="2">
        <v>17773463506.897202</v>
      </c>
      <c r="AC353" s="2">
        <v>19854393949.559502</v>
      </c>
      <c r="AD353" s="2">
        <v>22053167875.211201</v>
      </c>
      <c r="AE353" s="2">
        <v>24270076328.457699</v>
      </c>
      <c r="AF353" s="2">
        <v>26435859107.078999</v>
      </c>
      <c r="AG353" s="2">
        <v>28565887642.531799</v>
      </c>
      <c r="AH353" s="1">
        <f>(Table1345[[#This Row],[2050_BUILDINGS]]/Table1345[[#This Row],[2020_BUILDINGS]])-1</f>
        <v>0.70902240654312276</v>
      </c>
      <c r="AI353" s="1">
        <f>(Table1345[[#This Row],[2050_DWELLINGS]]/Table1345[[#This Row],[2020_DWELLINGS]])-1</f>
        <v>0.7211582100660503</v>
      </c>
      <c r="AJ353" s="1">
        <f>(Table1345[[#This Row],[2050_OCCUPANTS]]/Table1345[[#This Row],[2020_OCCUPANTS]])-1</f>
        <v>0.70260223048326842</v>
      </c>
      <c r="AK353" s="1">
        <f>(Table1345[[#This Row],[2050_TOTAL_REPL_COST_USD]]/Table1345[[#This Row],[2020_TOTAL_REPL_COST_USD]])-1</f>
        <v>0.80824069900907958</v>
      </c>
      <c r="AL353"/>
      <c r="AM353"/>
    </row>
    <row r="354" spans="1:39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288127.20945295697</v>
      </c>
      <c r="G354" s="2">
        <v>321503.61123597802</v>
      </c>
      <c r="H354" s="2">
        <v>356002.49830320303</v>
      </c>
      <c r="I354" s="2">
        <v>391638.017925628</v>
      </c>
      <c r="J354" s="2">
        <v>426790.63459144603</v>
      </c>
      <c r="K354" s="2">
        <v>460377.56807187002</v>
      </c>
      <c r="L354" s="2">
        <v>492415.85688984703</v>
      </c>
      <c r="M354" s="2">
        <v>300372.18915490003</v>
      </c>
      <c r="N354" s="2">
        <v>335506.27798904502</v>
      </c>
      <c r="O354" s="2">
        <v>371911.80598402501</v>
      </c>
      <c r="P354" s="2">
        <v>409631.400169142</v>
      </c>
      <c r="Q354" s="2">
        <v>446951.31945483299</v>
      </c>
      <c r="R354" s="2">
        <v>482719.75966578303</v>
      </c>
      <c r="S354" s="2">
        <v>516988.05943946901</v>
      </c>
      <c r="T354" s="2">
        <v>1092730.75</v>
      </c>
      <c r="U354" s="2">
        <v>1218658.82899628</v>
      </c>
      <c r="V354" s="2">
        <v>1348649.10408921</v>
      </c>
      <c r="W354" s="2">
        <v>1482701.57527881</v>
      </c>
      <c r="X354" s="2">
        <v>1614722.9484200701</v>
      </c>
      <c r="Y354" s="2">
        <v>1740651.0274163501</v>
      </c>
      <c r="Z354" s="2">
        <v>1860485.8122676499</v>
      </c>
      <c r="AA354" s="2">
        <v>13680281162.686701</v>
      </c>
      <c r="AB354" s="2">
        <v>15391310738.820299</v>
      </c>
      <c r="AC354" s="2">
        <v>17193336948.087601</v>
      </c>
      <c r="AD354" s="2">
        <v>19097412241.065201</v>
      </c>
      <c r="AE354" s="2">
        <v>21017191515.948399</v>
      </c>
      <c r="AF354" s="2">
        <v>22892697419.770199</v>
      </c>
      <c r="AG354" s="2">
        <v>24737241172.257401</v>
      </c>
      <c r="AH354" s="1">
        <f>(Table1345[[#This Row],[2050_BUILDINGS]]/Table1345[[#This Row],[2020_BUILDINGS]])-1</f>
        <v>0.70902240654312321</v>
      </c>
      <c r="AI354" s="1">
        <f>(Table1345[[#This Row],[2050_DWELLINGS]]/Table1345[[#This Row],[2020_DWELLINGS]])-1</f>
        <v>0.72115821006605096</v>
      </c>
      <c r="AJ354" s="1">
        <f>(Table1345[[#This Row],[2050_OCCUPANTS]]/Table1345[[#This Row],[2020_OCCUPANTS]])-1</f>
        <v>0.70260223048326398</v>
      </c>
      <c r="AK354" s="1">
        <f>(Table1345[[#This Row],[2050_TOTAL_REPL_COST_USD]]/Table1345[[#This Row],[2020_TOTAL_REPL_COST_USD]])-1</f>
        <v>0.8082406990090838</v>
      </c>
      <c r="AL354"/>
      <c r="AM354"/>
    </row>
    <row r="355" spans="1:39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184822.52357060599</v>
      </c>
      <c r="G355" s="2">
        <v>206232.20166715299</v>
      </c>
      <c r="H355" s="2">
        <v>228361.91090304201</v>
      </c>
      <c r="I355" s="2">
        <v>251220.726208515</v>
      </c>
      <c r="J355" s="2">
        <v>273769.77783963899</v>
      </c>
      <c r="K355" s="2">
        <v>295314.503923079</v>
      </c>
      <c r="L355" s="2">
        <v>315865.83401600999</v>
      </c>
      <c r="M355" s="2">
        <v>192677.20711084001</v>
      </c>
      <c r="N355" s="2">
        <v>215214.37385052201</v>
      </c>
      <c r="O355" s="2">
        <v>238567.119912678</v>
      </c>
      <c r="P355" s="2">
        <v>262762.78889718198</v>
      </c>
      <c r="Q355" s="2">
        <v>286702.081805091</v>
      </c>
      <c r="R355" s="2">
        <v>309646.16055601201</v>
      </c>
      <c r="S355" s="2">
        <v>331627.95691141998</v>
      </c>
      <c r="T355" s="2">
        <v>700944.75</v>
      </c>
      <c r="U355" s="2">
        <v>781722.769516728</v>
      </c>
      <c r="V355" s="2">
        <v>865106.53159851197</v>
      </c>
      <c r="W355" s="2">
        <v>951096.03624535305</v>
      </c>
      <c r="X355" s="2">
        <v>1035782.66960966</v>
      </c>
      <c r="Y355" s="2">
        <v>1116560.68912639</v>
      </c>
      <c r="Z355" s="2">
        <v>1193430.09479553</v>
      </c>
      <c r="AA355" s="2">
        <v>8775374226.0014095</v>
      </c>
      <c r="AB355" s="2">
        <v>9872933893.3627605</v>
      </c>
      <c r="AC355" s="2">
        <v>11028864401.173901</v>
      </c>
      <c r="AD355" s="2">
        <v>12250255471.405399</v>
      </c>
      <c r="AE355" s="2">
        <v>13481720042.058399</v>
      </c>
      <c r="AF355" s="2">
        <v>14684784947.917299</v>
      </c>
      <c r="AG355" s="2">
        <v>15867988824.490999</v>
      </c>
      <c r="AH355" s="1">
        <f>(Table1345[[#This Row],[2050_BUILDINGS]]/Table1345[[#This Row],[2020_BUILDINGS]])-1</f>
        <v>0.70902240654312232</v>
      </c>
      <c r="AI355" s="1">
        <f>(Table1345[[#This Row],[2050_DWELLINGS]]/Table1345[[#This Row],[2020_DWELLINGS]])-1</f>
        <v>0.72115821006605518</v>
      </c>
      <c r="AJ355" s="1">
        <f>(Table1345[[#This Row],[2050_OCCUPANTS]]/Table1345[[#This Row],[2020_OCCUPANTS]])-1</f>
        <v>0.70260223048325843</v>
      </c>
      <c r="AK355" s="1">
        <f>(Table1345[[#This Row],[2050_TOTAL_REPL_COST_USD]]/Table1345[[#This Row],[2020_TOTAL_REPL_COST_USD]])-1</f>
        <v>0.8082406990090738</v>
      </c>
      <c r="AL355"/>
      <c r="AM355"/>
    </row>
    <row r="356" spans="1:39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213948.669950938</v>
      </c>
      <c r="G356" s="2">
        <v>238732.295151706</v>
      </c>
      <c r="H356" s="2">
        <v>264349.42106228601</v>
      </c>
      <c r="I356" s="2">
        <v>290810.55272945401</v>
      </c>
      <c r="J356" s="2">
        <v>316913.10512367601</v>
      </c>
      <c r="K356" s="2">
        <v>341853.06049793802</v>
      </c>
      <c r="L356" s="2">
        <v>365643.070796252</v>
      </c>
      <c r="M356" s="2">
        <v>223041.17157819099</v>
      </c>
      <c r="N356" s="2">
        <v>249129.966143186</v>
      </c>
      <c r="O356" s="2">
        <v>276162.86702115502</v>
      </c>
      <c r="P356" s="2">
        <v>304171.52688468102</v>
      </c>
      <c r="Q356" s="2">
        <v>331883.40841440402</v>
      </c>
      <c r="R356" s="2">
        <v>358443.24017719302</v>
      </c>
      <c r="S356" s="2">
        <v>383889.14364455402</v>
      </c>
      <c r="T356" s="2">
        <v>811406.49999999895</v>
      </c>
      <c r="U356" s="2">
        <v>904914.31226765795</v>
      </c>
      <c r="V356" s="2">
        <v>1001438.5055762</v>
      </c>
      <c r="W356" s="2">
        <v>1100979.07992565</v>
      </c>
      <c r="X356" s="2">
        <v>1199011.46375464</v>
      </c>
      <c r="Y356" s="2">
        <v>1292519.2760222999</v>
      </c>
      <c r="Z356" s="2">
        <v>1381502.51672862</v>
      </c>
      <c r="AA356" s="2">
        <v>10158283783.2939</v>
      </c>
      <c r="AB356" s="2">
        <v>11428807670.1406</v>
      </c>
      <c r="AC356" s="2">
        <v>12766901047.095501</v>
      </c>
      <c r="AD356" s="2">
        <v>14180770904.067499</v>
      </c>
      <c r="AE356" s="2">
        <v>15606301742.479</v>
      </c>
      <c r="AF356" s="2">
        <v>16998957418.3162</v>
      </c>
      <c r="AG356" s="2">
        <v>18368622169.035999</v>
      </c>
      <c r="AH356" s="1">
        <f>(Table1345[[#This Row],[2050_BUILDINGS]]/Table1345[[#This Row],[2020_BUILDINGS]])-1</f>
        <v>0.70902240654312121</v>
      </c>
      <c r="AI356" s="1">
        <f>(Table1345[[#This Row],[2050_DWELLINGS]]/Table1345[[#This Row],[2020_DWELLINGS]])-1</f>
        <v>0.7211582100660503</v>
      </c>
      <c r="AJ356" s="1">
        <f>(Table1345[[#This Row],[2050_OCCUPANTS]]/Table1345[[#This Row],[2020_OCCUPANTS]])-1</f>
        <v>0.70260223048326798</v>
      </c>
      <c r="AK356" s="1">
        <f>(Table1345[[#This Row],[2050_TOTAL_REPL_COST_USD]]/Table1345[[#This Row],[2020_TOTAL_REPL_COST_USD]])-1</f>
        <v>0.80824069900908357</v>
      </c>
      <c r="AL356"/>
      <c r="AM356"/>
    </row>
    <row r="357" spans="1:39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84964.581422763498</v>
      </c>
      <c r="G357" s="2">
        <v>94806.803586634996</v>
      </c>
      <c r="H357" s="2">
        <v>104980.03056087</v>
      </c>
      <c r="I357" s="2">
        <v>115488.434172769</v>
      </c>
      <c r="J357" s="2">
        <v>125854.43662910401</v>
      </c>
      <c r="K357" s="2">
        <v>135758.741570857</v>
      </c>
      <c r="L357" s="2">
        <v>145206.37341406001</v>
      </c>
      <c r="M357" s="2">
        <v>88575.450305577702</v>
      </c>
      <c r="N357" s="2">
        <v>98935.989170098794</v>
      </c>
      <c r="O357" s="2">
        <v>109671.457206737</v>
      </c>
      <c r="P357" s="2">
        <v>120794.42451503</v>
      </c>
      <c r="Q357" s="2">
        <v>131799.53342806999</v>
      </c>
      <c r="R357" s="2">
        <v>142347.13341502901</v>
      </c>
      <c r="S357" s="2">
        <v>152452.363503742</v>
      </c>
      <c r="T357" s="2">
        <v>322230.625</v>
      </c>
      <c r="U357" s="2">
        <v>359365.00929368002</v>
      </c>
      <c r="V357" s="2">
        <v>397697.27695167297</v>
      </c>
      <c r="W357" s="2">
        <v>437227.427973977</v>
      </c>
      <c r="X357" s="2">
        <v>476158.63731412601</v>
      </c>
      <c r="Y357" s="2">
        <v>513293.02160780597</v>
      </c>
      <c r="Z357" s="2">
        <v>548630.58085501799</v>
      </c>
      <c r="AA357" s="2">
        <v>4034118696.87778</v>
      </c>
      <c r="AB357" s="2">
        <v>4538676777.3664904</v>
      </c>
      <c r="AC357" s="2">
        <v>5070068459.7901897</v>
      </c>
      <c r="AD357" s="2">
        <v>5631552953.2971401</v>
      </c>
      <c r="AE357" s="2">
        <v>6197668325.8238697</v>
      </c>
      <c r="AF357" s="2">
        <v>6750728116.2431202</v>
      </c>
      <c r="AG357" s="2">
        <v>7294657612.3278799</v>
      </c>
      <c r="AH357" s="1">
        <f>(Table1345[[#This Row],[2050_BUILDINGS]]/Table1345[[#This Row],[2020_BUILDINGS]])-1</f>
        <v>0.70902240654311854</v>
      </c>
      <c r="AI357" s="1">
        <f>(Table1345[[#This Row],[2050_DWELLINGS]]/Table1345[[#This Row],[2020_DWELLINGS]])-1</f>
        <v>0.72115821006604452</v>
      </c>
      <c r="AJ357" s="1">
        <f>(Table1345[[#This Row],[2050_OCCUPANTS]]/Table1345[[#This Row],[2020_OCCUPANTS]])-1</f>
        <v>0.70260223048326953</v>
      </c>
      <c r="AK357" s="1">
        <f>(Table1345[[#This Row],[2050_TOTAL_REPL_COST_USD]]/Table1345[[#This Row],[2020_TOTAL_REPL_COST_USD]])-1</f>
        <v>0.80824069900908113</v>
      </c>
      <c r="AL357"/>
      <c r="AM357"/>
    </row>
    <row r="358" spans="1:39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100297.35047471301</v>
      </c>
      <c r="G358" s="2">
        <v>111915.70708036701</v>
      </c>
      <c r="H358" s="2">
        <v>123924.801860893</v>
      </c>
      <c r="I358" s="2">
        <v>136329.55949452601</v>
      </c>
      <c r="J358" s="2">
        <v>148566.21815834599</v>
      </c>
      <c r="K358" s="2">
        <v>160257.86104432301</v>
      </c>
      <c r="L358" s="2">
        <v>171410.419278193</v>
      </c>
      <c r="M358" s="2">
        <v>104559.839335287</v>
      </c>
      <c r="N358" s="2">
        <v>116790.04844361301</v>
      </c>
      <c r="O358" s="2">
        <v>129462.84671026</v>
      </c>
      <c r="P358" s="2">
        <v>142593.072643908</v>
      </c>
      <c r="Q358" s="2">
        <v>155584.17137211101</v>
      </c>
      <c r="R358" s="2">
        <v>168035.19878664301</v>
      </c>
      <c r="S358" s="2">
        <v>179964.025915117</v>
      </c>
      <c r="T358" s="2">
        <v>380380.59375</v>
      </c>
      <c r="U358" s="2">
        <v>424216.27555761999</v>
      </c>
      <c r="V358" s="2">
        <v>469466.01161709998</v>
      </c>
      <c r="W358" s="2">
        <v>516129.80192843801</v>
      </c>
      <c r="X358" s="2">
        <v>562086.56511384703</v>
      </c>
      <c r="Y358" s="2">
        <v>605922.24692146794</v>
      </c>
      <c r="Z358" s="2">
        <v>647636.847351301</v>
      </c>
      <c r="AA358" s="2">
        <v>4762118638.4017601</v>
      </c>
      <c r="AB358" s="2">
        <v>5357729630.4905996</v>
      </c>
      <c r="AC358" s="2">
        <v>5985016635.48627</v>
      </c>
      <c r="AD358" s="2">
        <v>6647827021.7479601</v>
      </c>
      <c r="AE358" s="2">
        <v>7316103978.7650604</v>
      </c>
      <c r="AF358" s="2">
        <v>7968969334.0022497</v>
      </c>
      <c r="AG358" s="2">
        <v>8611056735.4677696</v>
      </c>
      <c r="AH358" s="1">
        <f>(Table1345[[#This Row],[2050_BUILDINGS]]/Table1345[[#This Row],[2020_BUILDINGS]])-1</f>
        <v>0.70902240654312232</v>
      </c>
      <c r="AI358" s="1">
        <f>(Table1345[[#This Row],[2050_DWELLINGS]]/Table1345[[#This Row],[2020_DWELLINGS]])-1</f>
        <v>0.72115821006605629</v>
      </c>
      <c r="AJ358" s="1">
        <f>(Table1345[[#This Row],[2050_OCCUPANTS]]/Table1345[[#This Row],[2020_OCCUPANTS]])-1</f>
        <v>0.70260223048327108</v>
      </c>
      <c r="AK358" s="1">
        <f>(Table1345[[#This Row],[2050_TOTAL_REPL_COST_USD]]/Table1345[[#This Row],[2020_TOTAL_REPL_COST_USD]])-1</f>
        <v>0.80824069900908047</v>
      </c>
      <c r="AL358"/>
      <c r="AM358"/>
    </row>
    <row r="359" spans="1:39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312685.55931712303</v>
      </c>
      <c r="G359" s="2">
        <v>348906.77868523297</v>
      </c>
      <c r="H359" s="2">
        <v>386346.15769742097</v>
      </c>
      <c r="I359" s="2">
        <v>425019.04945884098</v>
      </c>
      <c r="J359" s="2">
        <v>463167.878319818</v>
      </c>
      <c r="K359" s="2">
        <v>499617.57392827101</v>
      </c>
      <c r="L359" s="2">
        <v>534386.62707543001</v>
      </c>
      <c r="M359" s="2">
        <v>325974.23251879</v>
      </c>
      <c r="N359" s="2">
        <v>364102.95433947601</v>
      </c>
      <c r="O359" s="2">
        <v>403611.485675195</v>
      </c>
      <c r="P359" s="2">
        <v>444546.08684452297</v>
      </c>
      <c r="Q359" s="2">
        <v>485046.94706411799</v>
      </c>
      <c r="R359" s="2">
        <v>523864.08882069302</v>
      </c>
      <c r="S359" s="2">
        <v>561053.22656969598</v>
      </c>
      <c r="T359" s="2">
        <v>1185868.99999999</v>
      </c>
      <c r="U359" s="2">
        <v>1322530.4832713699</v>
      </c>
      <c r="V359" s="2">
        <v>1463600.40148698</v>
      </c>
      <c r="W359" s="2">
        <v>1609078.75464684</v>
      </c>
      <c r="X359" s="2">
        <v>1752352.8903345701</v>
      </c>
      <c r="Y359" s="2">
        <v>1889014.37360594</v>
      </c>
      <c r="Z359" s="2">
        <v>2019063.2044609601</v>
      </c>
      <c r="AA359" s="2">
        <v>14846311721.4503</v>
      </c>
      <c r="AB359" s="2">
        <v>16703179877.1418</v>
      </c>
      <c r="AC359" s="2">
        <v>18658800709.407799</v>
      </c>
      <c r="AD359" s="2">
        <v>20725168717.819801</v>
      </c>
      <c r="AE359" s="2">
        <v>22808579227.615002</v>
      </c>
      <c r="AF359" s="2">
        <v>24843942752.123901</v>
      </c>
      <c r="AG359" s="2">
        <v>26845705084.902</v>
      </c>
      <c r="AH359" s="1">
        <f>(Table1345[[#This Row],[2050_BUILDINGS]]/Table1345[[#This Row],[2020_BUILDINGS]])-1</f>
        <v>0.70902240654311655</v>
      </c>
      <c r="AI359" s="1">
        <f>(Table1345[[#This Row],[2050_DWELLINGS]]/Table1345[[#This Row],[2020_DWELLINGS]])-1</f>
        <v>0.72115821006605296</v>
      </c>
      <c r="AJ359" s="1">
        <f>(Table1345[[#This Row],[2050_OCCUPANTS]]/Table1345[[#This Row],[2020_OCCUPANTS]])-1</f>
        <v>0.70260223048328041</v>
      </c>
      <c r="AK359" s="1">
        <f>(Table1345[[#This Row],[2050_TOTAL_REPL_COST_USD]]/Table1345[[#This Row],[2020_TOTAL_REPL_COST_USD]])-1</f>
        <v>0.80824069900908069</v>
      </c>
      <c r="AL359"/>
      <c r="AM359"/>
    </row>
    <row r="360" spans="1:39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102214.730425231</v>
      </c>
      <c r="G360" s="2">
        <v>114055.194633012</v>
      </c>
      <c r="H360" s="2">
        <v>126293.866739829</v>
      </c>
      <c r="I360" s="2">
        <v>138935.76556877</v>
      </c>
      <c r="J360" s="2">
        <v>151406.351887431</v>
      </c>
      <c r="K360" s="2">
        <v>163321.50338606801</v>
      </c>
      <c r="L360" s="2">
        <v>174687.26457548499</v>
      </c>
      <c r="M360" s="2">
        <v>106558.705094173</v>
      </c>
      <c r="N360" s="2">
        <v>119022.71856147599</v>
      </c>
      <c r="O360" s="2">
        <v>131937.78214419101</v>
      </c>
      <c r="P360" s="2">
        <v>145319.01801809901</v>
      </c>
      <c r="Q360" s="2">
        <v>158558.466998016</v>
      </c>
      <c r="R360" s="2">
        <v>171247.520145182</v>
      </c>
      <c r="S360" s="2">
        <v>183404.39012684199</v>
      </c>
      <c r="T360" s="2">
        <v>387652.3125</v>
      </c>
      <c r="U360" s="2">
        <v>432325.99907063198</v>
      </c>
      <c r="V360" s="2">
        <v>478440.772304832</v>
      </c>
      <c r="W360" s="2">
        <v>525996.63220260199</v>
      </c>
      <c r="X360" s="2">
        <v>572831.94876858697</v>
      </c>
      <c r="Y360" s="2">
        <v>617505.63533921901</v>
      </c>
      <c r="Z360" s="2">
        <v>660017.69191449694</v>
      </c>
      <c r="AA360" s="2">
        <v>4853155846.8229399</v>
      </c>
      <c r="AB360" s="2">
        <v>5460153107.53337</v>
      </c>
      <c r="AC360" s="2">
        <v>6099431930.0686502</v>
      </c>
      <c r="AD360" s="2">
        <v>6774913232.75632</v>
      </c>
      <c r="AE360" s="2">
        <v>7455965610.3873596</v>
      </c>
      <c r="AF360" s="2">
        <v>8121311763.3385</v>
      </c>
      <c r="AG360" s="2">
        <v>8775673920.8591099</v>
      </c>
      <c r="AH360" s="1">
        <f>(Table1345[[#This Row],[2050_BUILDINGS]]/Table1345[[#This Row],[2020_BUILDINGS]])-1</f>
        <v>0.70902240654312432</v>
      </c>
      <c r="AI360" s="1">
        <f>(Table1345[[#This Row],[2050_DWELLINGS]]/Table1345[[#This Row],[2020_DWELLINGS]])-1</f>
        <v>0.72115821006604164</v>
      </c>
      <c r="AJ360" s="1">
        <f>(Table1345[[#This Row],[2050_OCCUPANTS]]/Table1345[[#This Row],[2020_OCCUPANTS]])-1</f>
        <v>0.7026022304832682</v>
      </c>
      <c r="AK360" s="1">
        <f>(Table1345[[#This Row],[2050_TOTAL_REPL_COST_USD]]/Table1345[[#This Row],[2020_TOTAL_REPL_COST_USD]])-1</f>
        <v>0.80824069900907869</v>
      </c>
      <c r="AL360"/>
      <c r="AM360"/>
    </row>
    <row r="361" spans="1:39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113345.04296508001</v>
      </c>
      <c r="G361" s="2">
        <v>126474.83275931299</v>
      </c>
      <c r="H361" s="2">
        <v>140046.191897196</v>
      </c>
      <c r="I361" s="2">
        <v>154064.685708854</v>
      </c>
      <c r="J361" s="2">
        <v>167893.21253867701</v>
      </c>
      <c r="K361" s="2">
        <v>181105.82243286801</v>
      </c>
      <c r="L361" s="2">
        <v>193709.21809791401</v>
      </c>
      <c r="M361" s="2">
        <v>118162.039433613</v>
      </c>
      <c r="N361" s="2">
        <v>131983.27768461299</v>
      </c>
      <c r="O361" s="2">
        <v>146304.681562407</v>
      </c>
      <c r="P361" s="2">
        <v>161143.01991876899</v>
      </c>
      <c r="Q361" s="2">
        <v>175824.13199742799</v>
      </c>
      <c r="R361" s="2">
        <v>189894.91483047299</v>
      </c>
      <c r="S361" s="2">
        <v>203375.56428931199</v>
      </c>
      <c r="T361" s="2">
        <v>429864.34375</v>
      </c>
      <c r="U361" s="2">
        <v>479402.61384758301</v>
      </c>
      <c r="V361" s="2">
        <v>530538.89265799196</v>
      </c>
      <c r="W361" s="2">
        <v>583273.18018122599</v>
      </c>
      <c r="X361" s="2">
        <v>635208.46334804804</v>
      </c>
      <c r="Y361" s="2">
        <v>684746.73344563204</v>
      </c>
      <c r="Z361" s="2">
        <v>731887.99047397706</v>
      </c>
      <c r="AA361" s="2">
        <v>5381623134.8059301</v>
      </c>
      <c r="AB361" s="2">
        <v>6054717221.2325001</v>
      </c>
      <c r="AC361" s="2">
        <v>6763608056.2959604</v>
      </c>
      <c r="AD361" s="2">
        <v>7512643512.8953104</v>
      </c>
      <c r="AE361" s="2">
        <v>8267856686.9937897</v>
      </c>
      <c r="AF361" s="2">
        <v>9005653362.4745407</v>
      </c>
      <c r="AG361" s="2">
        <v>9731269979.0849209</v>
      </c>
      <c r="AH361" s="1">
        <f>(Table1345[[#This Row],[2050_BUILDINGS]]/Table1345[[#This Row],[2020_BUILDINGS]])-1</f>
        <v>0.70902240654311677</v>
      </c>
      <c r="AI361" s="1">
        <f>(Table1345[[#This Row],[2050_DWELLINGS]]/Table1345[[#This Row],[2020_DWELLINGS]])-1</f>
        <v>0.72115821006605541</v>
      </c>
      <c r="AJ361" s="1">
        <f>(Table1345[[#This Row],[2050_OCCUPANTS]]/Table1345[[#This Row],[2020_OCCUPANTS]])-1</f>
        <v>0.70260223048326997</v>
      </c>
      <c r="AK361" s="1">
        <f>(Table1345[[#This Row],[2050_TOTAL_REPL_COST_USD]]/Table1345[[#This Row],[2020_TOTAL_REPL_COST_USD]])-1</f>
        <v>0.8082406990090818</v>
      </c>
      <c r="AL361"/>
      <c r="AM361"/>
    </row>
    <row r="362" spans="1:39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310955.34834563697</v>
      </c>
      <c r="G362" s="2">
        <v>346976.141601048</v>
      </c>
      <c r="H362" s="2">
        <v>384208.35394882801</v>
      </c>
      <c r="I362" s="2">
        <v>422667.25353942101</v>
      </c>
      <c r="J362" s="2">
        <v>460604.99007368798</v>
      </c>
      <c r="K362" s="2">
        <v>496852.99532142602</v>
      </c>
      <c r="L362" s="2">
        <v>531429.65775711602</v>
      </c>
      <c r="M362" s="2">
        <v>324170.490143359</v>
      </c>
      <c r="N362" s="2">
        <v>362088.23089742102</v>
      </c>
      <c r="O362" s="2">
        <v>401378.14614311699</v>
      </c>
      <c r="P362" s="2">
        <v>442086.24022266699</v>
      </c>
      <c r="Q362" s="2">
        <v>482362.99341007398</v>
      </c>
      <c r="R362" s="2">
        <v>520965.34480442299</v>
      </c>
      <c r="S362" s="2">
        <v>557948.70057137997</v>
      </c>
      <c r="T362" s="2">
        <v>1179307.125</v>
      </c>
      <c r="U362" s="2">
        <v>1315212.4070631899</v>
      </c>
      <c r="V362" s="2">
        <v>1455501.73048327</v>
      </c>
      <c r="W362" s="2">
        <v>1600175.0952602201</v>
      </c>
      <c r="X362" s="2">
        <v>1742656.4393587301</v>
      </c>
      <c r="Y362" s="2">
        <v>1878561.72142193</v>
      </c>
      <c r="Z362" s="2">
        <v>2007890.9414498101</v>
      </c>
      <c r="AA362" s="2">
        <v>14764161296.970699</v>
      </c>
      <c r="AB362" s="2">
        <v>16610754678.020901</v>
      </c>
      <c r="AC362" s="2">
        <v>18555554298.627998</v>
      </c>
      <c r="AD362" s="2">
        <v>20610488288.126202</v>
      </c>
      <c r="AE362" s="2">
        <v>22682370476.210602</v>
      </c>
      <c r="AF362" s="2">
        <v>24706471541.689499</v>
      </c>
      <c r="AG362" s="2">
        <v>26697157343.917099</v>
      </c>
      <c r="AH362" s="1">
        <f>(Table1345[[#This Row],[2050_BUILDINGS]]/Table1345[[#This Row],[2020_BUILDINGS]])-1</f>
        <v>0.70902240654312432</v>
      </c>
      <c r="AI362" s="1">
        <f>(Table1345[[#This Row],[2050_DWELLINGS]]/Table1345[[#This Row],[2020_DWELLINGS]])-1</f>
        <v>0.72115821006605652</v>
      </c>
      <c r="AJ362" s="1">
        <f>(Table1345[[#This Row],[2050_OCCUPANTS]]/Table1345[[#This Row],[2020_OCCUPANTS]])-1</f>
        <v>0.70260223048326798</v>
      </c>
      <c r="AK362" s="1">
        <f>(Table1345[[#This Row],[2050_TOTAL_REPL_COST_USD]]/Table1345[[#This Row],[2020_TOTAL_REPL_COST_USD]])-1</f>
        <v>0.8082406990090798</v>
      </c>
      <c r="AL362"/>
      <c r="AM362"/>
    </row>
    <row r="363" spans="1:39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317509.74808297399</v>
      </c>
      <c r="G363" s="2">
        <v>354289.79722225299</v>
      </c>
      <c r="H363" s="2">
        <v>392306.80006851099</v>
      </c>
      <c r="I363" s="2">
        <v>431576.34659833799</v>
      </c>
      <c r="J363" s="2">
        <v>470313.74485798902</v>
      </c>
      <c r="K363" s="2">
        <v>507325.79522454803</v>
      </c>
      <c r="L363" s="2">
        <v>542631.273769664</v>
      </c>
      <c r="M363" s="2">
        <v>331003.442162844</v>
      </c>
      <c r="N363" s="2">
        <v>369720.42316590302</v>
      </c>
      <c r="O363" s="2">
        <v>409838.50172037102</v>
      </c>
      <c r="P363" s="2">
        <v>451404.65186025901</v>
      </c>
      <c r="Q363" s="2">
        <v>492530.36918967799</v>
      </c>
      <c r="R363" s="2">
        <v>531946.39123862598</v>
      </c>
      <c r="S363" s="2">
        <v>569709.29203870206</v>
      </c>
      <c r="T363" s="2">
        <v>1204164.875</v>
      </c>
      <c r="U363" s="2">
        <v>1342934.80483271</v>
      </c>
      <c r="V363" s="2">
        <v>1486181.1840148701</v>
      </c>
      <c r="W363" s="2">
        <v>1633904.0125464599</v>
      </c>
      <c r="X363" s="2">
        <v>1779388.6164033399</v>
      </c>
      <c r="Y363" s="2">
        <v>1918158.5462360501</v>
      </c>
      <c r="Z363" s="2">
        <v>2050213.8020446</v>
      </c>
      <c r="AA363" s="2">
        <v>15075364225.1136</v>
      </c>
      <c r="AB363" s="2">
        <v>16960880593.7763</v>
      </c>
      <c r="AC363" s="2">
        <v>18946673219.296501</v>
      </c>
      <c r="AD363" s="2">
        <v>21044921655.298698</v>
      </c>
      <c r="AE363" s="2">
        <v>23160475528.535301</v>
      </c>
      <c r="AF363" s="2">
        <v>25227241135.925201</v>
      </c>
      <c r="AG363" s="2">
        <v>27259887144.235901</v>
      </c>
      <c r="AH363" s="1">
        <f>(Table1345[[#This Row],[2050_BUILDINGS]]/Table1345[[#This Row],[2020_BUILDINGS]])-1</f>
        <v>0.7090224065431201</v>
      </c>
      <c r="AI363" s="1">
        <f>(Table1345[[#This Row],[2050_DWELLINGS]]/Table1345[[#This Row],[2020_DWELLINGS]])-1</f>
        <v>0.72115821006605052</v>
      </c>
      <c r="AJ363" s="1">
        <f>(Table1345[[#This Row],[2050_OCCUPANTS]]/Table1345[[#This Row],[2020_OCCUPANTS]])-1</f>
        <v>0.70260223048326331</v>
      </c>
      <c r="AK363" s="1">
        <f>(Table1345[[#This Row],[2050_TOTAL_REPL_COST_USD]]/Table1345[[#This Row],[2020_TOTAL_REPL_COST_USD]])-1</f>
        <v>0.80824069900908047</v>
      </c>
      <c r="AL363"/>
      <c r="AM363"/>
    </row>
    <row r="364" spans="1:39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343081.17528079997</v>
      </c>
      <c r="G364" s="2">
        <v>382823.39598985401</v>
      </c>
      <c r="H364" s="2">
        <v>423902.191509981</v>
      </c>
      <c r="I364" s="2">
        <v>466334.40739481902</v>
      </c>
      <c r="J364" s="2">
        <v>508191.61714186799</v>
      </c>
      <c r="K364" s="2">
        <v>548184.523866712</v>
      </c>
      <c r="L364" s="2">
        <v>586333.41581803595</v>
      </c>
      <c r="M364" s="2">
        <v>357661.61714676698</v>
      </c>
      <c r="N364" s="2">
        <v>399496.765283329</v>
      </c>
      <c r="O364" s="2">
        <v>442845.851802958</v>
      </c>
      <c r="P364" s="2">
        <v>487759.63390883699</v>
      </c>
      <c r="Q364" s="2">
        <v>532197.511866385</v>
      </c>
      <c r="R364" s="2">
        <v>574788.000035943</v>
      </c>
      <c r="S364" s="2">
        <v>615592.22877765901</v>
      </c>
      <c r="T364" s="2">
        <v>1301145.25</v>
      </c>
      <c r="U364" s="2">
        <v>1451091.35687732</v>
      </c>
      <c r="V364" s="2">
        <v>1605874.4349442299</v>
      </c>
      <c r="W364" s="2">
        <v>1765494.48420074</v>
      </c>
      <c r="X364" s="2">
        <v>1922696.0478624499</v>
      </c>
      <c r="Y364" s="2">
        <v>2072642.1547397701</v>
      </c>
      <c r="Z364" s="2">
        <v>2215332.80483271</v>
      </c>
      <c r="AA364" s="2">
        <v>16289495700.1021</v>
      </c>
      <c r="AB364" s="2">
        <v>18326866759.345798</v>
      </c>
      <c r="AC364" s="2">
        <v>20472590070.018299</v>
      </c>
      <c r="AD364" s="2">
        <v>22739826096.001999</v>
      </c>
      <c r="AE364" s="2">
        <v>25025761295.100899</v>
      </c>
      <c r="AF364" s="2">
        <v>27258978945.5648</v>
      </c>
      <c r="AG364" s="2">
        <v>29455329091.257999</v>
      </c>
      <c r="AH364" s="1">
        <f>(Table1345[[#This Row],[2050_BUILDINGS]]/Table1345[[#This Row],[2020_BUILDINGS]])-1</f>
        <v>0.70902240654312343</v>
      </c>
      <c r="AI364" s="1">
        <f>(Table1345[[#This Row],[2050_DWELLINGS]]/Table1345[[#This Row],[2020_DWELLINGS]])-1</f>
        <v>0.72115821006605185</v>
      </c>
      <c r="AJ364" s="1">
        <f>(Table1345[[#This Row],[2050_OCCUPANTS]]/Table1345[[#This Row],[2020_OCCUPANTS]])-1</f>
        <v>0.70260223048326842</v>
      </c>
      <c r="AK364" s="1">
        <f>(Table1345[[#This Row],[2050_TOTAL_REPL_COST_USD]]/Table1345[[#This Row],[2020_TOTAL_REPL_COST_USD]])-1</f>
        <v>0.80824069900907847</v>
      </c>
      <c r="AL364"/>
      <c r="AM364"/>
    </row>
    <row r="365" spans="1:39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442774.71525080199</v>
      </c>
      <c r="G365" s="2">
        <v>494065.34768927097</v>
      </c>
      <c r="H365" s="2">
        <v>547080.94079018605</v>
      </c>
      <c r="I365" s="2">
        <v>601843.23513785005</v>
      </c>
      <c r="J365" s="2">
        <v>655863.43636799103</v>
      </c>
      <c r="K365" s="2">
        <v>707477.59990421997</v>
      </c>
      <c r="L365" s="2">
        <v>756711.90941437101</v>
      </c>
      <c r="M365" s="2">
        <v>461591.98492510099</v>
      </c>
      <c r="N365" s="2">
        <v>515583.71381690103</v>
      </c>
      <c r="O365" s="2">
        <v>571529.30577309604</v>
      </c>
      <c r="P365" s="2">
        <v>629494.26717469597</v>
      </c>
      <c r="Q365" s="2">
        <v>686845.03479666996</v>
      </c>
      <c r="R365" s="2">
        <v>741811.59265643603</v>
      </c>
      <c r="S365" s="2">
        <v>794472.83455452195</v>
      </c>
      <c r="T365" s="2">
        <v>1679235.875</v>
      </c>
      <c r="U365" s="2">
        <v>1872753.7639405199</v>
      </c>
      <c r="V365" s="2">
        <v>2072514.1654274999</v>
      </c>
      <c r="W365" s="2">
        <v>2278517.0794609599</v>
      </c>
      <c r="X365" s="2">
        <v>2481398.73722118</v>
      </c>
      <c r="Y365" s="2">
        <v>2674916.6261617099</v>
      </c>
      <c r="Z365" s="2">
        <v>2859070.7462825198</v>
      </c>
      <c r="AA365" s="2">
        <v>21022945413.104099</v>
      </c>
      <c r="AB365" s="2">
        <v>23652341764.794102</v>
      </c>
      <c r="AC365" s="2">
        <v>26421575684.762001</v>
      </c>
      <c r="AD365" s="2">
        <v>29347631843.307098</v>
      </c>
      <c r="AE365" s="2">
        <v>32297820835.852001</v>
      </c>
      <c r="AF365" s="2">
        <v>35179973458.967796</v>
      </c>
      <c r="AG365" s="2">
        <v>38014545509.021103</v>
      </c>
      <c r="AH365" s="1">
        <f>(Table1345[[#This Row],[2050_BUILDINGS]]/Table1345[[#This Row],[2020_BUILDINGS]])-1</f>
        <v>0.70902240654312165</v>
      </c>
      <c r="AI365" s="1">
        <f>(Table1345[[#This Row],[2050_DWELLINGS]]/Table1345[[#This Row],[2020_DWELLINGS]])-1</f>
        <v>0.72115821006605008</v>
      </c>
      <c r="AJ365" s="1">
        <f>(Table1345[[#This Row],[2050_OCCUPANTS]]/Table1345[[#This Row],[2020_OCCUPANTS]])-1</f>
        <v>0.70260223048326664</v>
      </c>
      <c r="AK365" s="1">
        <f>(Table1345[[#This Row],[2050_TOTAL_REPL_COST_USD]]/Table1345[[#This Row],[2020_TOTAL_REPL_COST_USD]])-1</f>
        <v>0.80824069900908069</v>
      </c>
      <c r="AL365"/>
      <c r="AM365"/>
    </row>
    <row r="366" spans="1:39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194669.482321533</v>
      </c>
      <c r="G366" s="2">
        <v>217219.82343368299</v>
      </c>
      <c r="H366" s="2">
        <v>240528.557443208</v>
      </c>
      <c r="I366" s="2">
        <v>264605.24277371599</v>
      </c>
      <c r="J366" s="2">
        <v>288355.66086707998</v>
      </c>
      <c r="K366" s="2">
        <v>311048.24504132703</v>
      </c>
      <c r="L366" s="2">
        <v>332694.50715764897</v>
      </c>
      <c r="M366" s="2">
        <v>202942.64702590299</v>
      </c>
      <c r="N366" s="2">
        <v>226680.54702558499</v>
      </c>
      <c r="O366" s="2">
        <v>251277.47871378</v>
      </c>
      <c r="P366" s="2">
        <v>276762.24250036001</v>
      </c>
      <c r="Q366" s="2">
        <v>301976.97102745902</v>
      </c>
      <c r="R366" s="2">
        <v>326143.46246203902</v>
      </c>
      <c r="S366" s="2">
        <v>349296.40310116898</v>
      </c>
      <c r="T366" s="2">
        <v>738289.62499999895</v>
      </c>
      <c r="U366" s="2">
        <v>823371.32899628195</v>
      </c>
      <c r="V366" s="2">
        <v>911197.60408921901</v>
      </c>
      <c r="W366" s="2">
        <v>1001768.45027881</v>
      </c>
      <c r="X366" s="2">
        <v>1090967.0109200701</v>
      </c>
      <c r="Y366" s="2">
        <v>1176048.7149163501</v>
      </c>
      <c r="Z366" s="2">
        <v>1257013.5622676499</v>
      </c>
      <c r="AA366" s="2">
        <v>9242907870.4837303</v>
      </c>
      <c r="AB366" s="2">
        <v>10398943228.807301</v>
      </c>
      <c r="AC366" s="2">
        <v>11616459304.2726</v>
      </c>
      <c r="AD366" s="2">
        <v>12902923544.456301</v>
      </c>
      <c r="AE366" s="2">
        <v>14199997980.163601</v>
      </c>
      <c r="AF366" s="2">
        <v>15467159676.142099</v>
      </c>
      <c r="AG366" s="2">
        <v>16713402188.6</v>
      </c>
      <c r="AH366" s="1">
        <f>(Table1345[[#This Row],[2050_BUILDINGS]]/Table1345[[#This Row],[2020_BUILDINGS]])-1</f>
        <v>0.70902240654311632</v>
      </c>
      <c r="AI366" s="1">
        <f>(Table1345[[#This Row],[2050_DWELLINGS]]/Table1345[[#This Row],[2020_DWELLINGS]])-1</f>
        <v>0.72115821006604808</v>
      </c>
      <c r="AJ366" s="1">
        <f>(Table1345[[#This Row],[2050_OCCUPANTS]]/Table1345[[#This Row],[2020_OCCUPANTS]])-1</f>
        <v>0.70260223048326287</v>
      </c>
      <c r="AK366" s="1">
        <f>(Table1345[[#This Row],[2050_TOTAL_REPL_COST_USD]]/Table1345[[#This Row],[2020_TOTAL_REPL_COST_USD]])-1</f>
        <v>0.80824069900907713</v>
      </c>
      <c r="AL366"/>
      <c r="AM366"/>
    </row>
    <row r="367" spans="1:39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288007.50040926802</v>
      </c>
      <c r="G367" s="2">
        <v>321370.03520226502</v>
      </c>
      <c r="H367" s="2">
        <v>355854.58891726402</v>
      </c>
      <c r="I367" s="2">
        <v>391475.30294745299</v>
      </c>
      <c r="J367" s="2">
        <v>426613.31465412001</v>
      </c>
      <c r="K367" s="2">
        <v>460186.293674307</v>
      </c>
      <c r="L367" s="2">
        <v>492211.27145191701</v>
      </c>
      <c r="M367" s="2">
        <v>300247.39265413699</v>
      </c>
      <c r="N367" s="2">
        <v>335366.88422694302</v>
      </c>
      <c r="O367" s="2">
        <v>371757.28671208501</v>
      </c>
      <c r="P367" s="2">
        <v>409461.20942848898</v>
      </c>
      <c r="Q367" s="2">
        <v>446765.62329955201</v>
      </c>
      <c r="R367" s="2">
        <v>482519.20269336499</v>
      </c>
      <c r="S367" s="2">
        <v>516773.26491759298</v>
      </c>
      <c r="T367" s="2">
        <v>1092276.75</v>
      </c>
      <c r="U367" s="2">
        <v>1218152.5092936701</v>
      </c>
      <c r="V367" s="2">
        <v>1348088.7769516699</v>
      </c>
      <c r="W367" s="2">
        <v>1482085.5529739701</v>
      </c>
      <c r="X367" s="2">
        <v>1614052.0748141201</v>
      </c>
      <c r="Y367" s="2">
        <v>1739927.8341077999</v>
      </c>
      <c r="Z367" s="2">
        <v>1859712.8308550101</v>
      </c>
      <c r="AA367" s="2">
        <v>13674597376.7698</v>
      </c>
      <c r="AB367" s="2">
        <v>15384916066.5047</v>
      </c>
      <c r="AC367" s="2">
        <v>17186193582.739498</v>
      </c>
      <c r="AD367" s="2">
        <v>19089477784.056999</v>
      </c>
      <c r="AE367" s="2">
        <v>21008459442.701401</v>
      </c>
      <c r="AF367" s="2">
        <v>22883186124.669701</v>
      </c>
      <c r="AG367" s="2">
        <v>24726963519.237999</v>
      </c>
      <c r="AH367" s="1">
        <f>(Table1345[[#This Row],[2050_BUILDINGS]]/Table1345[[#This Row],[2020_BUILDINGS]])-1</f>
        <v>0.7090224065431241</v>
      </c>
      <c r="AI367" s="1">
        <f>(Table1345[[#This Row],[2050_DWELLINGS]]/Table1345[[#This Row],[2020_DWELLINGS]])-1</f>
        <v>0.7211582100660503</v>
      </c>
      <c r="AJ367" s="1">
        <f>(Table1345[[#This Row],[2050_OCCUPANTS]]/Table1345[[#This Row],[2020_OCCUPANTS]])-1</f>
        <v>0.70260223048326353</v>
      </c>
      <c r="AK367" s="1">
        <f>(Table1345[[#This Row],[2050_TOTAL_REPL_COST_USD]]/Table1345[[#This Row],[2020_TOTAL_REPL_COST_USD]])-1</f>
        <v>0.80824069900908313</v>
      </c>
      <c r="AL367"/>
      <c r="AM367"/>
    </row>
    <row r="368" spans="1:39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296175.73098778602</v>
      </c>
      <c r="G368" s="2">
        <v>330484.46640571702</v>
      </c>
      <c r="H368" s="2">
        <v>365947.04251853802</v>
      </c>
      <c r="I368" s="2">
        <v>402578.00178594003</v>
      </c>
      <c r="J368" s="2">
        <v>438712.568725658</v>
      </c>
      <c r="K368" s="2">
        <v>473237.71681593801</v>
      </c>
      <c r="L368" s="2">
        <v>506170.96053241403</v>
      </c>
      <c r="M368" s="2">
        <v>308762.76093556202</v>
      </c>
      <c r="N368" s="2">
        <v>344878.28248869698</v>
      </c>
      <c r="O368" s="2">
        <v>382300.75947856897</v>
      </c>
      <c r="P368" s="2">
        <v>421074.00967437797</v>
      </c>
      <c r="Q368" s="2">
        <v>459436.42048531899</v>
      </c>
      <c r="R368" s="2">
        <v>496204.013333924</v>
      </c>
      <c r="S368" s="2">
        <v>531429.56094690401</v>
      </c>
      <c r="T368" s="2">
        <v>1123255</v>
      </c>
      <c r="U368" s="2">
        <v>1252700.7434944201</v>
      </c>
      <c r="V368" s="2">
        <v>1386322.1561338201</v>
      </c>
      <c r="W368" s="2">
        <v>1524119.23791821</v>
      </c>
      <c r="X368" s="2">
        <v>1659828.4851301101</v>
      </c>
      <c r="Y368" s="2">
        <v>1789274.2286245299</v>
      </c>
      <c r="Z368" s="2">
        <v>1912456.46840148</v>
      </c>
      <c r="AA368" s="2">
        <v>14062425000.2974</v>
      </c>
      <c r="AB368" s="2">
        <v>15821250334.4795</v>
      </c>
      <c r="AC368" s="2">
        <v>17673614194.1866</v>
      </c>
      <c r="AD368" s="2">
        <v>19630877768.2313</v>
      </c>
      <c r="AE368" s="2">
        <v>21604283997.9076</v>
      </c>
      <c r="AF368" s="2">
        <v>23532180127.853001</v>
      </c>
      <c r="AG368" s="2">
        <v>25428249212.300499</v>
      </c>
      <c r="AH368" s="1">
        <f>(Table1345[[#This Row],[2050_BUILDINGS]]/Table1345[[#This Row],[2020_BUILDINGS]])-1</f>
        <v>0.70902240654312076</v>
      </c>
      <c r="AI368" s="1">
        <f>(Table1345[[#This Row],[2050_DWELLINGS]]/Table1345[[#This Row],[2020_DWELLINGS]])-1</f>
        <v>0.72115821006605119</v>
      </c>
      <c r="AJ368" s="1">
        <f>(Table1345[[#This Row],[2050_OCCUPANTS]]/Table1345[[#This Row],[2020_OCCUPANTS]])-1</f>
        <v>0.70260223048326509</v>
      </c>
      <c r="AK368" s="1">
        <f>(Table1345[[#This Row],[2050_TOTAL_REPL_COST_USD]]/Table1345[[#This Row],[2020_TOTAL_REPL_COST_USD]])-1</f>
        <v>0.80824069900907758</v>
      </c>
      <c r="AL368"/>
      <c r="AM368"/>
    </row>
    <row r="369" spans="1:39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610695.81821562198</v>
      </c>
      <c r="G369" s="2">
        <v>681438.28309658298</v>
      </c>
      <c r="H369" s="2">
        <v>754559.89526590297</v>
      </c>
      <c r="I369" s="2">
        <v>830090.64036517299</v>
      </c>
      <c r="J369" s="2">
        <v>904597.85555637395</v>
      </c>
      <c r="K369" s="2">
        <v>975786.54982139799</v>
      </c>
      <c r="L369" s="2">
        <v>1043692.83691268</v>
      </c>
      <c r="M369" s="2">
        <v>636649.48608444002</v>
      </c>
      <c r="N369" s="2">
        <v>711117.43088064995</v>
      </c>
      <c r="O369" s="2">
        <v>788280.23597870697</v>
      </c>
      <c r="P369" s="2">
        <v>868228.25087593496</v>
      </c>
      <c r="Q369" s="2">
        <v>947329.14067800296</v>
      </c>
      <c r="R369" s="2">
        <v>1023141.61566915</v>
      </c>
      <c r="S369" s="2">
        <v>1095774.4899085599</v>
      </c>
      <c r="T369" s="2">
        <v>2316081.4999999902</v>
      </c>
      <c r="U369" s="2">
        <v>2582990.52044609</v>
      </c>
      <c r="V369" s="2">
        <v>2858509.5092936698</v>
      </c>
      <c r="W369" s="2">
        <v>3142638.4665427501</v>
      </c>
      <c r="X369" s="2">
        <v>3422462.4395910702</v>
      </c>
      <c r="Y369" s="2">
        <v>3689371.46003717</v>
      </c>
      <c r="Z369" s="2">
        <v>3943365.5278810398</v>
      </c>
      <c r="AA369" s="2">
        <v>28995840114.957199</v>
      </c>
      <c r="AB369" s="2">
        <v>32622427860.598801</v>
      </c>
      <c r="AC369" s="2">
        <v>36441886190.840897</v>
      </c>
      <c r="AD369" s="2">
        <v>40477641165.863297</v>
      </c>
      <c r="AE369" s="2">
        <v>44546681286.3508</v>
      </c>
      <c r="AF369" s="2">
        <v>48521882429.8918</v>
      </c>
      <c r="AG369" s="2">
        <v>52431458197.825798</v>
      </c>
      <c r="AH369" s="1">
        <f>(Table1345[[#This Row],[2050_BUILDINGS]]/Table1345[[#This Row],[2020_BUILDINGS]])-1</f>
        <v>0.70902240654311655</v>
      </c>
      <c r="AI369" s="1">
        <f>(Table1345[[#This Row],[2050_DWELLINGS]]/Table1345[[#This Row],[2020_DWELLINGS]])-1</f>
        <v>0.72115821006604142</v>
      </c>
      <c r="AJ369" s="1">
        <f>(Table1345[[#This Row],[2050_OCCUPANTS]]/Table1345[[#This Row],[2020_OCCUPANTS]])-1</f>
        <v>0.70260223048327819</v>
      </c>
      <c r="AK369" s="1">
        <f>(Table1345[[#This Row],[2050_TOTAL_REPL_COST_USD]]/Table1345[[#This Row],[2020_TOTAL_REPL_COST_USD]])-1</f>
        <v>0.80824069900908246</v>
      </c>
      <c r="AL369"/>
      <c r="AM369"/>
    </row>
    <row r="370" spans="1:39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256824.59643015399</v>
      </c>
      <c r="G370" s="2">
        <v>286574.931132973</v>
      </c>
      <c r="H370" s="2">
        <v>317325.80247605703</v>
      </c>
      <c r="I370" s="2">
        <v>349089.820747655</v>
      </c>
      <c r="J370" s="2">
        <v>380423.39943258098</v>
      </c>
      <c r="K370" s="2">
        <v>410361.39332358999</v>
      </c>
      <c r="L370" s="2">
        <v>438918.98985052702</v>
      </c>
      <c r="M370" s="2">
        <v>267739.26143599499</v>
      </c>
      <c r="N370" s="2">
        <v>299056.32518329698</v>
      </c>
      <c r="O370" s="2">
        <v>331506.69685381401</v>
      </c>
      <c r="P370" s="2">
        <v>365128.37240640901</v>
      </c>
      <c r="Q370" s="2">
        <v>398393.79439675499</v>
      </c>
      <c r="R370" s="2">
        <v>430276.29254593799</v>
      </c>
      <c r="S370" s="2">
        <v>460821.62797758298</v>
      </c>
      <c r="T370" s="2">
        <v>974014.68749999895</v>
      </c>
      <c r="U370" s="2">
        <v>1086261.7332713699</v>
      </c>
      <c r="V370" s="2">
        <v>1202129.65148698</v>
      </c>
      <c r="W370" s="2">
        <v>1321618.44214684</v>
      </c>
      <c r="X370" s="2">
        <v>1439296.7965845701</v>
      </c>
      <c r="Y370" s="2">
        <v>1551543.84235594</v>
      </c>
      <c r="Z370" s="2">
        <v>1658359.5794609601</v>
      </c>
      <c r="AA370" s="2">
        <v>12194032959.708</v>
      </c>
      <c r="AB370" s="2">
        <v>13719173473.874901</v>
      </c>
      <c r="AC370" s="2">
        <v>15325424597.572399</v>
      </c>
      <c r="AD370" s="2">
        <v>17022638025.0028</v>
      </c>
      <c r="AE370" s="2">
        <v>18733849327.964901</v>
      </c>
      <c r="AF370" s="2">
        <v>20405597191.576698</v>
      </c>
      <c r="AG370" s="2">
        <v>22049746682.8022</v>
      </c>
      <c r="AH370" s="1">
        <f>(Table1345[[#This Row],[2050_BUILDINGS]]/Table1345[[#This Row],[2020_BUILDINGS]])-1</f>
        <v>0.70902240654311877</v>
      </c>
      <c r="AI370" s="1">
        <f>(Table1345[[#This Row],[2050_DWELLINGS]]/Table1345[[#This Row],[2020_DWELLINGS]])-1</f>
        <v>0.72115821006604852</v>
      </c>
      <c r="AJ370" s="1">
        <f>(Table1345[[#This Row],[2050_OCCUPANTS]]/Table1345[[#This Row],[2020_OCCUPANTS]])-1</f>
        <v>0.70260223048326664</v>
      </c>
      <c r="AK370" s="1">
        <f>(Table1345[[#This Row],[2050_TOTAL_REPL_COST_USD]]/Table1345[[#This Row],[2020_TOTAL_REPL_COST_USD]])-1</f>
        <v>0.8082406990090838</v>
      </c>
      <c r="AL370"/>
      <c r="AM370"/>
    </row>
    <row r="371" spans="1:39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289903.82745459501</v>
      </c>
      <c r="G371" s="2">
        <v>323486.031099752</v>
      </c>
      <c r="H371" s="2">
        <v>358197.64137321798</v>
      </c>
      <c r="I371" s="2">
        <v>394052.89277932001</v>
      </c>
      <c r="J371" s="2">
        <v>429422.26360623102</v>
      </c>
      <c r="K371" s="2">
        <v>463216.29710596398</v>
      </c>
      <c r="L371" s="2">
        <v>495452.13686251402</v>
      </c>
      <c r="M371" s="2">
        <v>302224.31079053797</v>
      </c>
      <c r="N371" s="2">
        <v>337575.03954151901</v>
      </c>
      <c r="O371" s="2">
        <v>374205.04726029001</v>
      </c>
      <c r="P371" s="2">
        <v>412157.223818211</v>
      </c>
      <c r="Q371" s="2">
        <v>449707.26104572503</v>
      </c>
      <c r="R371" s="2">
        <v>485696.25264052401</v>
      </c>
      <c r="S371" s="2">
        <v>520175.85379868798</v>
      </c>
      <c r="T371" s="2">
        <v>1099468.625</v>
      </c>
      <c r="U371" s="2">
        <v>1226173.1877323401</v>
      </c>
      <c r="V371" s="2">
        <v>1356964.9944237899</v>
      </c>
      <c r="W371" s="2">
        <v>1491844.04507434</v>
      </c>
      <c r="X371" s="2">
        <v>1624679.47374535</v>
      </c>
      <c r="Y371" s="2">
        <v>1751384.0364776901</v>
      </c>
      <c r="Z371" s="2">
        <v>1871957.7332713699</v>
      </c>
      <c r="AA371" s="2">
        <v>13764634993.160601</v>
      </c>
      <c r="AB371" s="2">
        <v>15486214929.851999</v>
      </c>
      <c r="AC371" s="2">
        <v>17299352593.0112</v>
      </c>
      <c r="AD371" s="2">
        <v>19215168583.6077</v>
      </c>
      <c r="AE371" s="2">
        <v>21146785388.259102</v>
      </c>
      <c r="AF371" s="2">
        <v>23033855828.305099</v>
      </c>
      <c r="AG371" s="2">
        <v>24889773201.637501</v>
      </c>
      <c r="AH371" s="1">
        <f>(Table1345[[#This Row],[2050_BUILDINGS]]/Table1345[[#This Row],[2020_BUILDINGS]])-1</f>
        <v>0.7090224065431221</v>
      </c>
      <c r="AI371" s="1">
        <f>(Table1345[[#This Row],[2050_DWELLINGS]]/Table1345[[#This Row],[2020_DWELLINGS]])-1</f>
        <v>0.72115821006605008</v>
      </c>
      <c r="AJ371" s="1">
        <f>(Table1345[[#This Row],[2050_OCCUPANTS]]/Table1345[[#This Row],[2020_OCCUPANTS]])-1</f>
        <v>0.70260223048326642</v>
      </c>
      <c r="AK371" s="1">
        <f>(Table1345[[#This Row],[2050_TOTAL_REPL_COST_USD]]/Table1345[[#This Row],[2020_TOTAL_REPL_COST_USD]])-1</f>
        <v>0.80824069900907514</v>
      </c>
      <c r="AL371"/>
      <c r="AM371"/>
    </row>
    <row r="372" spans="1:39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316259.03247701301</v>
      </c>
      <c r="G372" s="2">
        <v>352894.19982376602</v>
      </c>
      <c r="H372" s="2">
        <v>390761.44834267301</v>
      </c>
      <c r="I372" s="2">
        <v>429876.30659920903</v>
      </c>
      <c r="J372" s="2">
        <v>468461.11279253801</v>
      </c>
      <c r="K372" s="2">
        <v>505327.367481069</v>
      </c>
      <c r="L372" s="2">
        <v>540493.77277486306</v>
      </c>
      <c r="M372" s="2">
        <v>329699.572995867</v>
      </c>
      <c r="N372" s="2">
        <v>368264.042359051</v>
      </c>
      <c r="O372" s="2">
        <v>408224.090153103</v>
      </c>
      <c r="P372" s="2">
        <v>449626.50537469803</v>
      </c>
      <c r="Q372" s="2">
        <v>490590.22271268099</v>
      </c>
      <c r="R372" s="2">
        <v>529850.97950064403</v>
      </c>
      <c r="S372" s="2">
        <v>567465.12691710796</v>
      </c>
      <c r="T372" s="2">
        <v>1199421.5</v>
      </c>
      <c r="U372" s="2">
        <v>1337644.7955390301</v>
      </c>
      <c r="V372" s="2">
        <v>1480326.9070631899</v>
      </c>
      <c r="W372" s="2">
        <v>1627467.8345724901</v>
      </c>
      <c r="X372" s="2">
        <v>1772379.35408921</v>
      </c>
      <c r="Y372" s="2">
        <v>1910602.6496282499</v>
      </c>
      <c r="Z372" s="2">
        <v>2042137.7211895899</v>
      </c>
      <c r="AA372" s="2">
        <v>15015980242.6824</v>
      </c>
      <c r="AB372" s="2">
        <v>16894069296.871099</v>
      </c>
      <c r="AC372" s="2">
        <v>18872039605.6217</v>
      </c>
      <c r="AD372" s="2">
        <v>20962022745.581902</v>
      </c>
      <c r="AE372" s="2">
        <v>23069243154.222698</v>
      </c>
      <c r="AF372" s="2">
        <v>25127867480.865601</v>
      </c>
      <c r="AG372" s="2">
        <v>27152506610.334499</v>
      </c>
      <c r="AH372" s="1">
        <f>(Table1345[[#This Row],[2050_BUILDINGS]]/Table1345[[#This Row],[2020_BUILDINGS]])-1</f>
        <v>0.70902240654311854</v>
      </c>
      <c r="AI372" s="1">
        <f>(Table1345[[#This Row],[2050_DWELLINGS]]/Table1345[[#This Row],[2020_DWELLINGS]])-1</f>
        <v>0.72115821006605163</v>
      </c>
      <c r="AJ372" s="1">
        <f>(Table1345[[#This Row],[2050_OCCUPANTS]]/Table1345[[#This Row],[2020_OCCUPANTS]])-1</f>
        <v>0.70260223048327042</v>
      </c>
      <c r="AK372" s="1">
        <f>(Table1345[[#This Row],[2050_TOTAL_REPL_COST_USD]]/Table1345[[#This Row],[2020_TOTAL_REPL_COST_USD]])-1</f>
        <v>0.80824069900907625</v>
      </c>
      <c r="AL372"/>
      <c r="AM372"/>
    </row>
    <row r="373" spans="1:39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19725.333951596898</v>
      </c>
      <c r="G373" s="2">
        <v>22202.6590325826</v>
      </c>
      <c r="H373" s="2">
        <v>24881.931349213199</v>
      </c>
      <c r="I373" s="2">
        <v>27724.202635678099</v>
      </c>
      <c r="J373" s="2">
        <v>30650.831544369001</v>
      </c>
      <c r="K373" s="2">
        <v>33621.592337205999</v>
      </c>
      <c r="L373" s="2">
        <v>36636.268340447503</v>
      </c>
      <c r="M373" s="2">
        <v>20249.264940251302</v>
      </c>
      <c r="N373" s="2">
        <v>22803.841184549099</v>
      </c>
      <c r="O373" s="2">
        <v>25569.490893167302</v>
      </c>
      <c r="P373" s="2">
        <v>28506.2497961722</v>
      </c>
      <c r="Q373" s="2">
        <v>31533.026314073599</v>
      </c>
      <c r="R373" s="2">
        <v>34607.861387767101</v>
      </c>
      <c r="S373" s="2">
        <v>37730.416678453301</v>
      </c>
      <c r="T373" s="2">
        <v>104899.765625</v>
      </c>
      <c r="U373" s="2">
        <v>117960.40838068099</v>
      </c>
      <c r="V373" s="2">
        <v>132057.610085227</v>
      </c>
      <c r="W373" s="2">
        <v>146984.05894886301</v>
      </c>
      <c r="X373" s="2">
        <v>162325.131392045</v>
      </c>
      <c r="Y373" s="2">
        <v>177873.515625</v>
      </c>
      <c r="Z373" s="2">
        <v>193629.211647727</v>
      </c>
      <c r="AA373" s="2">
        <v>689517316.17653406</v>
      </c>
      <c r="AB373" s="2">
        <v>779903880.00794697</v>
      </c>
      <c r="AC373" s="2">
        <v>878594794.67012</v>
      </c>
      <c r="AD373" s="2">
        <v>984234714.38842702</v>
      </c>
      <c r="AE373" s="2">
        <v>1093955049.7499599</v>
      </c>
      <c r="AF373" s="2">
        <v>1206129636.2200301</v>
      </c>
      <c r="AG373" s="2">
        <v>1320712539.87465</v>
      </c>
      <c r="AH373" s="1">
        <f>(Table1345[[#This Row],[2050_BUILDINGS]]/Table1345[[#This Row],[2020_BUILDINGS]])-1</f>
        <v>0.85732056199137507</v>
      </c>
      <c r="AI373" s="1">
        <f>(Table1345[[#This Row],[2050_DWELLINGS]]/Table1345[[#This Row],[2020_DWELLINGS]])-1</f>
        <v>0.86329808957426035</v>
      </c>
      <c r="AJ373" s="1">
        <f>(Table1345[[#This Row],[2050_OCCUPANTS]]/Table1345[[#This Row],[2020_OCCUPANTS]])-1</f>
        <v>0.84584980237153884</v>
      </c>
      <c r="AK373" s="1">
        <f>(Table1345[[#This Row],[2050_TOTAL_REPL_COST_USD]]/Table1345[[#This Row],[2020_TOTAL_REPL_COST_USD]])-1</f>
        <v>0.91541605829158579</v>
      </c>
      <c r="AL373"/>
      <c r="AM373"/>
    </row>
    <row r="374" spans="1:39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39868.392568219599</v>
      </c>
      <c r="G374" s="2">
        <v>44887.661771615698</v>
      </c>
      <c r="H374" s="2">
        <v>50319.096458158601</v>
      </c>
      <c r="I374" s="2">
        <v>56083.994941910903</v>
      </c>
      <c r="J374" s="2">
        <v>62023.025423045503</v>
      </c>
      <c r="K374" s="2">
        <v>68054.178669500994</v>
      </c>
      <c r="L374" s="2">
        <v>74176.893684055103</v>
      </c>
      <c r="M374" s="2">
        <v>40628.734609899097</v>
      </c>
      <c r="N374" s="2">
        <v>45754.313270486397</v>
      </c>
      <c r="O374" s="2">
        <v>51303.396082477098</v>
      </c>
      <c r="P374" s="2">
        <v>57195.797531887998</v>
      </c>
      <c r="Q374" s="2">
        <v>63268.813033050501</v>
      </c>
      <c r="R374" s="2">
        <v>69438.254666952693</v>
      </c>
      <c r="S374" s="2">
        <v>75703.4435804448</v>
      </c>
      <c r="T374" s="2">
        <v>210474.046875</v>
      </c>
      <c r="U374" s="2">
        <v>236679.31358078</v>
      </c>
      <c r="V374" s="2">
        <v>264964.36335844803</v>
      </c>
      <c r="W374" s="2">
        <v>294913.239593626</v>
      </c>
      <c r="X374" s="2">
        <v>325694.02905755898</v>
      </c>
      <c r="Y374" s="2">
        <v>356890.77513586899</v>
      </c>
      <c r="Z374" s="2">
        <v>388503.47782855702</v>
      </c>
      <c r="AA374" s="2">
        <v>1286718853.8476701</v>
      </c>
      <c r="AB374" s="2">
        <v>1452406173.5394199</v>
      </c>
      <c r="AC374" s="2">
        <v>1632609754.70526</v>
      </c>
      <c r="AD374" s="2">
        <v>1824795540.32973</v>
      </c>
      <c r="AE374" s="2">
        <v>2023704612.8078499</v>
      </c>
      <c r="AF374" s="2">
        <v>2226475658.0848999</v>
      </c>
      <c r="AG374" s="2">
        <v>2433053169.6666098</v>
      </c>
      <c r="AH374" s="1">
        <f>(Table1345[[#This Row],[2050_BUILDINGS]]/Table1345[[#This Row],[2020_BUILDINGS]])-1</f>
        <v>0.86054387713599301</v>
      </c>
      <c r="AI374" s="1">
        <f>(Table1345[[#This Row],[2050_DWELLINGS]]/Table1345[[#This Row],[2020_DWELLINGS]])-1</f>
        <v>0.86329808957426479</v>
      </c>
      <c r="AJ374" s="1">
        <f>(Table1345[[#This Row],[2050_OCCUPANTS]]/Table1345[[#This Row],[2020_OCCUPANTS]])-1</f>
        <v>0.84584980237154017</v>
      </c>
      <c r="AK374" s="1">
        <f>(Table1345[[#This Row],[2050_TOTAL_REPL_COST_USD]]/Table1345[[#This Row],[2020_TOTAL_REPL_COST_USD]])-1</f>
        <v>0.8908972712967258</v>
      </c>
      <c r="AL374"/>
      <c r="AM374"/>
    </row>
    <row r="375" spans="1:39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341727.90136321401</v>
      </c>
      <c r="G375" s="2">
        <v>384539.06050472398</v>
      </c>
      <c r="H375" s="2">
        <v>430813.72482540802</v>
      </c>
      <c r="I375" s="2">
        <v>479876.96961082</v>
      </c>
      <c r="J375" s="2">
        <v>530369.75846287899</v>
      </c>
      <c r="K375" s="2">
        <v>581601.40962301998</v>
      </c>
      <c r="L375" s="2">
        <v>633569.25051838695</v>
      </c>
      <c r="M375" s="2">
        <v>353763.00136314199</v>
      </c>
      <c r="N375" s="2">
        <v>398392.50085659698</v>
      </c>
      <c r="O375" s="2">
        <v>446709.54073566198</v>
      </c>
      <c r="P375" s="2">
        <v>498015.928739</v>
      </c>
      <c r="Q375" s="2">
        <v>550894.96156255004</v>
      </c>
      <c r="R375" s="2">
        <v>604613.59715629101</v>
      </c>
      <c r="S375" s="2">
        <v>659165.92460200004</v>
      </c>
      <c r="T375" s="2">
        <v>1832642.12499999</v>
      </c>
      <c r="U375" s="2">
        <v>2060816.9350296401</v>
      </c>
      <c r="V375" s="2">
        <v>2307100.8569664001</v>
      </c>
      <c r="W375" s="2">
        <v>2567872.0684288498</v>
      </c>
      <c r="X375" s="2">
        <v>2835886.9246541401</v>
      </c>
      <c r="Y375" s="2">
        <v>3107523.6032608701</v>
      </c>
      <c r="Z375" s="2">
        <v>3382782.1042490099</v>
      </c>
      <c r="AA375" s="2">
        <v>12525880729.236</v>
      </c>
      <c r="AB375" s="2">
        <v>14186969373.028999</v>
      </c>
      <c r="AC375" s="2">
        <v>16005195926.898701</v>
      </c>
      <c r="AD375" s="2">
        <v>17955969866.603298</v>
      </c>
      <c r="AE375" s="2">
        <v>19986576688.242699</v>
      </c>
      <c r="AF375" s="2">
        <v>22066365456.164001</v>
      </c>
      <c r="AG375" s="2">
        <v>24194308256.064098</v>
      </c>
      <c r="AH375" s="1">
        <f>(Table1345[[#This Row],[2050_BUILDINGS]]/Table1345[[#This Row],[2020_BUILDINGS]])-1</f>
        <v>0.854016742533944</v>
      </c>
      <c r="AI375" s="1">
        <f>(Table1345[[#This Row],[2050_DWELLINGS]]/Table1345[[#This Row],[2020_DWELLINGS]])-1</f>
        <v>0.86329808957426346</v>
      </c>
      <c r="AJ375" s="1">
        <f>(Table1345[[#This Row],[2050_OCCUPANTS]]/Table1345[[#This Row],[2020_OCCUPANTS]])-1</f>
        <v>0.84584980237155061</v>
      </c>
      <c r="AK375" s="1">
        <f>(Table1345[[#This Row],[2050_TOTAL_REPL_COST_USD]]/Table1345[[#This Row],[2020_TOTAL_REPL_COST_USD]])-1</f>
        <v>0.93154547604731985</v>
      </c>
      <c r="AL375"/>
      <c r="AM375"/>
    </row>
    <row r="376" spans="1:39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115404.13977044</v>
      </c>
      <c r="G376" s="2">
        <v>129888.52517265901</v>
      </c>
      <c r="H376" s="2">
        <v>145551.345027567</v>
      </c>
      <c r="I376" s="2">
        <v>162164.715285143</v>
      </c>
      <c r="J376" s="2">
        <v>179268.83526436999</v>
      </c>
      <c r="K376" s="2">
        <v>196628.90442786101</v>
      </c>
      <c r="L376" s="2">
        <v>214243.74966115301</v>
      </c>
      <c r="M376" s="2">
        <v>119756.65720673199</v>
      </c>
      <c r="N376" s="2">
        <v>134864.73705553301</v>
      </c>
      <c r="O376" s="2">
        <v>151221.13147706701</v>
      </c>
      <c r="P376" s="2">
        <v>168589.48683632101</v>
      </c>
      <c r="Q376" s="2">
        <v>186490.21750310101</v>
      </c>
      <c r="R376" s="2">
        <v>204675.17241253</v>
      </c>
      <c r="S376" s="2">
        <v>223142.35058710401</v>
      </c>
      <c r="T376" s="2">
        <v>620390.18749999895</v>
      </c>
      <c r="U376" s="2">
        <v>697632.44404644205</v>
      </c>
      <c r="V376" s="2">
        <v>781005.03841403103</v>
      </c>
      <c r="W376" s="2">
        <v>869281.90303853701</v>
      </c>
      <c r="X376" s="2">
        <v>960010.90279150195</v>
      </c>
      <c r="Y376" s="2">
        <v>1051965.97010869</v>
      </c>
      <c r="Z376" s="2">
        <v>1145147.10499011</v>
      </c>
      <c r="AA376" s="2">
        <v>4341167357.4868002</v>
      </c>
      <c r="AB376" s="2">
        <v>4911280696.5189304</v>
      </c>
      <c r="AC376" s="2">
        <v>5534020839.0658398</v>
      </c>
      <c r="AD376" s="2">
        <v>6200856282.2313004</v>
      </c>
      <c r="AE376" s="2">
        <v>6893693575.8562803</v>
      </c>
      <c r="AF376" s="2">
        <v>7602233848.8278704</v>
      </c>
      <c r="AG376" s="2">
        <v>8326177335.5121603</v>
      </c>
      <c r="AH376" s="1">
        <f>(Table1345[[#This Row],[2050_BUILDINGS]]/Table1345[[#This Row],[2020_BUILDINGS]])-1</f>
        <v>0.85646502878772912</v>
      </c>
      <c r="AI376" s="1">
        <f>(Table1345[[#This Row],[2050_DWELLINGS]]/Table1345[[#This Row],[2020_DWELLINGS]])-1</f>
        <v>0.86329808957426635</v>
      </c>
      <c r="AJ376" s="1">
        <f>(Table1345[[#This Row],[2050_OCCUPANTS]]/Table1345[[#This Row],[2020_OCCUPANTS]])-1</f>
        <v>0.84584980237153085</v>
      </c>
      <c r="AK376" s="1">
        <f>(Table1345[[#This Row],[2050_TOTAL_REPL_COST_USD]]/Table1345[[#This Row],[2020_TOTAL_REPL_COST_USD]])-1</f>
        <v>0.91795815500012701</v>
      </c>
      <c r="AL376"/>
      <c r="AM376"/>
    </row>
    <row r="377" spans="1:39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18340.139254018199</v>
      </c>
      <c r="G377" s="2">
        <v>20650.533654855401</v>
      </c>
      <c r="H377" s="2">
        <v>23151.006028248099</v>
      </c>
      <c r="I377" s="2">
        <v>25805.354595522102</v>
      </c>
      <c r="J377" s="2">
        <v>28540.238402336501</v>
      </c>
      <c r="K377" s="2">
        <v>31317.847892145401</v>
      </c>
      <c r="L377" s="2">
        <v>34137.9103676421</v>
      </c>
      <c r="M377" s="2">
        <v>18583.166803362299</v>
      </c>
      <c r="N377" s="2">
        <v>20927.5539502424</v>
      </c>
      <c r="O377" s="2">
        <v>23465.647555445899</v>
      </c>
      <c r="P377" s="2">
        <v>26160.771586704701</v>
      </c>
      <c r="Q377" s="2">
        <v>28938.506634106699</v>
      </c>
      <c r="R377" s="2">
        <v>31760.3460063444</v>
      </c>
      <c r="S377" s="2">
        <v>34625.979202945004</v>
      </c>
      <c r="T377" s="2">
        <v>96268.671874999898</v>
      </c>
      <c r="U377" s="2">
        <v>108254.69228631401</v>
      </c>
      <c r="V377" s="2">
        <v>121191.984158843</v>
      </c>
      <c r="W377" s="2">
        <v>134890.29320034501</v>
      </c>
      <c r="X377" s="2">
        <v>148969.110826333</v>
      </c>
      <c r="Y377" s="2">
        <v>163238.18274456501</v>
      </c>
      <c r="Z377" s="2">
        <v>177697.508955039</v>
      </c>
      <c r="AA377" s="2">
        <v>554759551.95065296</v>
      </c>
      <c r="AB377" s="2">
        <v>625649880.83415794</v>
      </c>
      <c r="AC377" s="2">
        <v>702619860.29803801</v>
      </c>
      <c r="AD377" s="2">
        <v>784576069.44998097</v>
      </c>
      <c r="AE377" s="2">
        <v>869268352.59247804</v>
      </c>
      <c r="AF377" s="2">
        <v>955494695.87959898</v>
      </c>
      <c r="AG377" s="2">
        <v>1043236680.7185</v>
      </c>
      <c r="AH377" s="1">
        <f>(Table1345[[#This Row],[2050_BUILDINGS]]/Table1345[[#This Row],[2020_BUILDINGS]])-1</f>
        <v>0.8613768355200857</v>
      </c>
      <c r="AI377" s="1">
        <f>(Table1345[[#This Row],[2050_DWELLINGS]]/Table1345[[#This Row],[2020_DWELLINGS]])-1</f>
        <v>0.86329808957427212</v>
      </c>
      <c r="AJ377" s="1">
        <f>(Table1345[[#This Row],[2050_OCCUPANTS]]/Table1345[[#This Row],[2020_OCCUPANTS]])-1</f>
        <v>0.84584980237153795</v>
      </c>
      <c r="AK377" s="1">
        <f>(Table1345[[#This Row],[2050_TOTAL_REPL_COST_USD]]/Table1345[[#This Row],[2020_TOTAL_REPL_COST_USD]])-1</f>
        <v>0.88052044719240485</v>
      </c>
      <c r="AL377"/>
      <c r="AM377"/>
    </row>
    <row r="378" spans="1:39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20665.153355909501</v>
      </c>
      <c r="G378" s="2">
        <v>23267.583764257099</v>
      </c>
      <c r="H378" s="2">
        <v>26083.9070805747</v>
      </c>
      <c r="I378" s="2">
        <v>29073.3307725632</v>
      </c>
      <c r="J378" s="2">
        <v>32153.243366769999</v>
      </c>
      <c r="K378" s="2">
        <v>35281.091884193796</v>
      </c>
      <c r="L378" s="2">
        <v>38456.577733167898</v>
      </c>
      <c r="M378" s="2">
        <v>20952.3460480744</v>
      </c>
      <c r="N378" s="2">
        <v>23595.620539007799</v>
      </c>
      <c r="O378" s="2">
        <v>26457.2972425181</v>
      </c>
      <c r="P378" s="2">
        <v>29496.024276663898</v>
      </c>
      <c r="Q378" s="2">
        <v>32627.894455674399</v>
      </c>
      <c r="R378" s="2">
        <v>35809.491846734199</v>
      </c>
      <c r="S378" s="2">
        <v>39040.466363476</v>
      </c>
      <c r="T378" s="2">
        <v>108542.0234375</v>
      </c>
      <c r="U378" s="2">
        <v>122056.14888525099</v>
      </c>
      <c r="V378" s="2">
        <v>136642.82397171401</v>
      </c>
      <c r="W378" s="2">
        <v>152087.538769145</v>
      </c>
      <c r="X378" s="2">
        <v>167961.27342206001</v>
      </c>
      <c r="Y378" s="2">
        <v>184049.518002717</v>
      </c>
      <c r="Z378" s="2">
        <v>200352.272511116</v>
      </c>
      <c r="AA378" s="2">
        <v>567376142.23994899</v>
      </c>
      <c r="AB378" s="2">
        <v>637172805.51479697</v>
      </c>
      <c r="AC378" s="2">
        <v>712298295.344625</v>
      </c>
      <c r="AD378" s="2">
        <v>791629948.70001602</v>
      </c>
      <c r="AE378" s="2">
        <v>872951844.79528606</v>
      </c>
      <c r="AF378" s="2">
        <v>955191755.09980404</v>
      </c>
      <c r="AG378" s="2">
        <v>1038358233.87485</v>
      </c>
      <c r="AH378" s="1">
        <f>(Table1345[[#This Row],[2050_BUILDINGS]]/Table1345[[#This Row],[2020_BUILDINGS]])-1</f>
        <v>0.86093841506241131</v>
      </c>
      <c r="AI378" s="1">
        <f>(Table1345[[#This Row],[2050_DWELLINGS]]/Table1345[[#This Row],[2020_DWELLINGS]])-1</f>
        <v>0.86329808957426835</v>
      </c>
      <c r="AJ378" s="1">
        <f>(Table1345[[#This Row],[2050_OCCUPANTS]]/Table1345[[#This Row],[2020_OCCUPANTS]])-1</f>
        <v>0.84584980237153595</v>
      </c>
      <c r="AK378" s="1">
        <f>(Table1345[[#This Row],[2050_TOTAL_REPL_COST_USD]]/Table1345[[#This Row],[2020_TOTAL_REPL_COST_USD]])-1</f>
        <v>0.83010556237967092</v>
      </c>
      <c r="AL378"/>
      <c r="AM378"/>
    </row>
    <row r="379" spans="1:39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27066.526091272801</v>
      </c>
      <c r="G379" s="2">
        <v>30467.301057871598</v>
      </c>
      <c r="H379" s="2">
        <v>34145.662483268301</v>
      </c>
      <c r="I379" s="2">
        <v>38048.169060559601</v>
      </c>
      <c r="J379" s="2">
        <v>42066.865287544897</v>
      </c>
      <c r="K379" s="2">
        <v>46146.469691166298</v>
      </c>
      <c r="L379" s="2">
        <v>50286.670158436398</v>
      </c>
      <c r="M379" s="2">
        <v>27629.3235346699</v>
      </c>
      <c r="N379" s="2">
        <v>31114.942087044401</v>
      </c>
      <c r="O379" s="2">
        <v>34888.562058359203</v>
      </c>
      <c r="P379" s="2">
        <v>38895.6537781753</v>
      </c>
      <c r="Q379" s="2">
        <v>43025.570983910897</v>
      </c>
      <c r="R379" s="2">
        <v>47221.062193962302</v>
      </c>
      <c r="S379" s="2">
        <v>51481.665758379597</v>
      </c>
      <c r="T379" s="2">
        <v>143131.59375</v>
      </c>
      <c r="U379" s="2">
        <v>160952.32577816199</v>
      </c>
      <c r="V379" s="2">
        <v>180187.40161808301</v>
      </c>
      <c r="W379" s="2">
        <v>200553.95250740999</v>
      </c>
      <c r="X379" s="2">
        <v>221486.24092144199</v>
      </c>
      <c r="Y379" s="2">
        <v>242701.39809782599</v>
      </c>
      <c r="Z379" s="2">
        <v>264199.42403656099</v>
      </c>
      <c r="AA379" s="2">
        <v>869701670.79691994</v>
      </c>
      <c r="AB379" s="2">
        <v>983444131.49810302</v>
      </c>
      <c r="AC379" s="2">
        <v>1107574327.72806</v>
      </c>
      <c r="AD379" s="2">
        <v>1240382308.70559</v>
      </c>
      <c r="AE379" s="2">
        <v>1378258195.6490099</v>
      </c>
      <c r="AF379" s="2">
        <v>1519166198.0615499</v>
      </c>
      <c r="AG379" s="2">
        <v>1663051049.84307</v>
      </c>
      <c r="AH379" s="1">
        <f>(Table1345[[#This Row],[2050_BUILDINGS]]/Table1345[[#This Row],[2020_BUILDINGS]])-1</f>
        <v>0.85789155168496434</v>
      </c>
      <c r="AI379" s="1">
        <f>(Table1345[[#This Row],[2050_DWELLINGS]]/Table1345[[#This Row],[2020_DWELLINGS]])-1</f>
        <v>0.86329808957426102</v>
      </c>
      <c r="AJ379" s="1">
        <f>(Table1345[[#This Row],[2050_OCCUPANTS]]/Table1345[[#This Row],[2020_OCCUPANTS]])-1</f>
        <v>0.84584980237153951</v>
      </c>
      <c r="AK379" s="1">
        <f>(Table1345[[#This Row],[2050_TOTAL_REPL_COST_USD]]/Table1345[[#This Row],[2020_TOTAL_REPL_COST_USD]])-1</f>
        <v>0.91220864083104813</v>
      </c>
      <c r="AL379"/>
      <c r="AM379"/>
    </row>
    <row r="380" spans="1:39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79278.214987044703</v>
      </c>
      <c r="G380" s="2">
        <v>89215.280607933499</v>
      </c>
      <c r="H380" s="2">
        <v>99957.564276395904</v>
      </c>
      <c r="I380" s="2">
        <v>111348.497132006</v>
      </c>
      <c r="J380" s="2">
        <v>123072.628861726</v>
      </c>
      <c r="K380" s="2">
        <v>134969.42415912999</v>
      </c>
      <c r="L380" s="2">
        <v>147038.21027012801</v>
      </c>
      <c r="M380" s="2">
        <v>81565.0032052678</v>
      </c>
      <c r="N380" s="2">
        <v>91854.957935430401</v>
      </c>
      <c r="O380" s="2">
        <v>102995.126628649</v>
      </c>
      <c r="P380" s="2">
        <v>114824.531303016</v>
      </c>
      <c r="Q380" s="2">
        <v>127016.531215739</v>
      </c>
      <c r="R380" s="2">
        <v>139402.113279162</v>
      </c>
      <c r="S380" s="2">
        <v>151979.91464849401</v>
      </c>
      <c r="T380" s="2">
        <v>422541.24999999901</v>
      </c>
      <c r="U380" s="2">
        <v>475150.14081027597</v>
      </c>
      <c r="V380" s="2">
        <v>531934.34041501896</v>
      </c>
      <c r="W380" s="2">
        <v>592058.78705533501</v>
      </c>
      <c r="X380" s="2">
        <v>653853.35721343802</v>
      </c>
      <c r="Y380" s="2">
        <v>716482.989130434</v>
      </c>
      <c r="Z380" s="2">
        <v>779947.68280632398</v>
      </c>
      <c r="AA380" s="2">
        <v>2806326584.62988</v>
      </c>
      <c r="AB380" s="2">
        <v>3179889857.36198</v>
      </c>
      <c r="AC380" s="2">
        <v>3589121700.0648398</v>
      </c>
      <c r="AD380" s="2">
        <v>4028515074.7313199</v>
      </c>
      <c r="AE380" s="2">
        <v>4486215223.9799604</v>
      </c>
      <c r="AF380" s="2">
        <v>4955273213.8827801</v>
      </c>
      <c r="AG380" s="2">
        <v>5435444482.5874796</v>
      </c>
      <c r="AH380" s="1">
        <f>(Table1345[[#This Row],[2050_BUILDINGS]]/Table1345[[#This Row],[2020_BUILDINGS]])-1</f>
        <v>0.8547114146573096</v>
      </c>
      <c r="AI380" s="1">
        <f>(Table1345[[#This Row],[2050_DWELLINGS]]/Table1345[[#This Row],[2020_DWELLINGS]])-1</f>
        <v>0.86329808957426168</v>
      </c>
      <c r="AJ380" s="1">
        <f>(Table1345[[#This Row],[2050_OCCUPANTS]]/Table1345[[#This Row],[2020_OCCUPANTS]])-1</f>
        <v>0.8458498023715455</v>
      </c>
      <c r="AK380" s="1">
        <f>(Table1345[[#This Row],[2050_TOTAL_REPL_COST_USD]]/Table1345[[#This Row],[2020_TOTAL_REPL_COST_USD]])-1</f>
        <v>0.93685386168422302</v>
      </c>
      <c r="AL380"/>
      <c r="AM380"/>
    </row>
    <row r="381" spans="1:39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23058.917114776501</v>
      </c>
      <c r="G381" s="2">
        <v>25963.7639897261</v>
      </c>
      <c r="H381" s="2">
        <v>29107.596297944699</v>
      </c>
      <c r="I381" s="2">
        <v>32444.897828490699</v>
      </c>
      <c r="J381" s="2">
        <v>35883.457381575601</v>
      </c>
      <c r="K381" s="2">
        <v>39375.736963547897</v>
      </c>
      <c r="L381" s="2">
        <v>42921.393657198802</v>
      </c>
      <c r="M381" s="2">
        <v>23394.3233967202</v>
      </c>
      <c r="N381" s="2">
        <v>26345.669185173399</v>
      </c>
      <c r="O381" s="2">
        <v>29540.871770371799</v>
      </c>
      <c r="P381" s="2">
        <v>32933.759745210104</v>
      </c>
      <c r="Q381" s="2">
        <v>36430.6466158357</v>
      </c>
      <c r="R381" s="2">
        <v>39983.056360970499</v>
      </c>
      <c r="S381" s="2">
        <v>43590.598091991298</v>
      </c>
      <c r="T381" s="2">
        <v>121192.5</v>
      </c>
      <c r="U381" s="2">
        <v>136281.684782608</v>
      </c>
      <c r="V381" s="2">
        <v>152568.42391304299</v>
      </c>
      <c r="W381" s="2">
        <v>169813.20652173899</v>
      </c>
      <c r="X381" s="2">
        <v>187537.01086956501</v>
      </c>
      <c r="Y381" s="2">
        <v>205500.32608695599</v>
      </c>
      <c r="Z381" s="2">
        <v>223703.152173913</v>
      </c>
      <c r="AA381" s="2">
        <v>709619863.65662801</v>
      </c>
      <c r="AB381" s="2">
        <v>800576828.60012197</v>
      </c>
      <c r="AC381" s="2">
        <v>899401817.01011598</v>
      </c>
      <c r="AD381" s="2">
        <v>1004696630.17658</v>
      </c>
      <c r="AE381" s="2">
        <v>1113574219.22644</v>
      </c>
      <c r="AF381" s="2">
        <v>1224480904.47263</v>
      </c>
      <c r="AG381" s="2">
        <v>1337390314.58336</v>
      </c>
      <c r="AH381" s="1">
        <f>(Table1345[[#This Row],[2050_BUILDINGS]]/Table1345[[#This Row],[2020_BUILDINGS]])-1</f>
        <v>0.86137941532796991</v>
      </c>
      <c r="AI381" s="1">
        <f>(Table1345[[#This Row],[2050_DWELLINGS]]/Table1345[[#This Row],[2020_DWELLINGS]])-1</f>
        <v>0.8632980895742659</v>
      </c>
      <c r="AJ381" s="1">
        <f>(Table1345[[#This Row],[2050_OCCUPANTS]]/Table1345[[#This Row],[2020_OCCUPANTS]])-1</f>
        <v>0.84584980237154106</v>
      </c>
      <c r="AK381" s="1">
        <f>(Table1345[[#This Row],[2050_TOTAL_REPL_COST_USD]]/Table1345[[#This Row],[2020_TOTAL_REPL_COST_USD]])-1</f>
        <v>0.88465738218187551</v>
      </c>
      <c r="AL381"/>
      <c r="AM381"/>
    </row>
    <row r="382" spans="1:39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54337.241129777503</v>
      </c>
      <c r="G382" s="2">
        <v>61151.273444253202</v>
      </c>
      <c r="H382" s="2">
        <v>68518.244458334593</v>
      </c>
      <c r="I382" s="2">
        <v>76330.847099855004</v>
      </c>
      <c r="J382" s="2">
        <v>84372.771744696598</v>
      </c>
      <c r="K382" s="2">
        <v>92533.803315969795</v>
      </c>
      <c r="L382" s="2">
        <v>100813.448583191</v>
      </c>
      <c r="M382" s="2">
        <v>55899.641975206301</v>
      </c>
      <c r="N382" s="2">
        <v>62951.744749108002</v>
      </c>
      <c r="O382" s="2">
        <v>70586.531937520107</v>
      </c>
      <c r="P382" s="2">
        <v>78693.679121867899</v>
      </c>
      <c r="Q382" s="2">
        <v>87049.326805321703</v>
      </c>
      <c r="R382" s="2">
        <v>95537.643801491096</v>
      </c>
      <c r="S382" s="2">
        <v>104157.69610028699</v>
      </c>
      <c r="T382" s="2">
        <v>289583.8125</v>
      </c>
      <c r="U382" s="2">
        <v>325638.71405632398</v>
      </c>
      <c r="V382" s="2">
        <v>364555.11573616602</v>
      </c>
      <c r="W382" s="2">
        <v>405760.71751482203</v>
      </c>
      <c r="X382" s="2">
        <v>448110.91934288503</v>
      </c>
      <c r="Y382" s="2">
        <v>491033.42119565199</v>
      </c>
      <c r="Z382" s="2">
        <v>534528.22307312198</v>
      </c>
      <c r="AA382" s="2">
        <v>1886674179.06883</v>
      </c>
      <c r="AB382" s="2">
        <v>2135388303.45068</v>
      </c>
      <c r="AC382" s="2">
        <v>2407283752.31884</v>
      </c>
      <c r="AD382" s="2">
        <v>2698654252.8136301</v>
      </c>
      <c r="AE382" s="2">
        <v>3001606630.6307602</v>
      </c>
      <c r="AF382" s="2">
        <v>3311610262.06497</v>
      </c>
      <c r="AG382" s="2">
        <v>3628525327.8915701</v>
      </c>
      <c r="AH382" s="1">
        <f>(Table1345[[#This Row],[2050_BUILDINGS]]/Table1345[[#This Row],[2020_BUILDINGS]])-1</f>
        <v>0.85532880372801889</v>
      </c>
      <c r="AI382" s="1">
        <f>(Table1345[[#This Row],[2050_DWELLINGS]]/Table1345[[#This Row],[2020_DWELLINGS]])-1</f>
        <v>0.86329808957425969</v>
      </c>
      <c r="AJ382" s="1">
        <f>(Table1345[[#This Row],[2050_OCCUPANTS]]/Table1345[[#This Row],[2020_OCCUPANTS]])-1</f>
        <v>0.84584980237153951</v>
      </c>
      <c r="AK382" s="1">
        <f>(Table1345[[#This Row],[2050_TOTAL_REPL_COST_USD]]/Table1345[[#This Row],[2020_TOTAL_REPL_COST_USD]])-1</f>
        <v>0.92323898219799272</v>
      </c>
      <c r="AL382"/>
      <c r="AM382"/>
    </row>
    <row r="383" spans="1:39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33390.268207465502</v>
      </c>
      <c r="G383" s="2">
        <v>37584.412568230699</v>
      </c>
      <c r="H383" s="2">
        <v>42120.610962479499</v>
      </c>
      <c r="I383" s="2">
        <v>46932.934312527199</v>
      </c>
      <c r="J383" s="2">
        <v>51888.241882235001</v>
      </c>
      <c r="K383" s="2">
        <v>56918.404773568102</v>
      </c>
      <c r="L383" s="2">
        <v>62023.049872120799</v>
      </c>
      <c r="M383" s="2">
        <v>34318.207323688199</v>
      </c>
      <c r="N383" s="2">
        <v>38647.671994858298</v>
      </c>
      <c r="O383" s="2">
        <v>43334.861399763198</v>
      </c>
      <c r="P383" s="2">
        <v>48312.044580998998</v>
      </c>
      <c r="Q383" s="2">
        <v>53441.788518386798</v>
      </c>
      <c r="R383" s="2">
        <v>58652.981510158301</v>
      </c>
      <c r="S383" s="2">
        <v>63945.050143841698</v>
      </c>
      <c r="T383" s="2">
        <v>177782.84375</v>
      </c>
      <c r="U383" s="2">
        <v>199917.86184535499</v>
      </c>
      <c r="V383" s="2">
        <v>223809.62740859599</v>
      </c>
      <c r="W383" s="2">
        <v>249106.79094614601</v>
      </c>
      <c r="X383" s="2">
        <v>275106.65347084898</v>
      </c>
      <c r="Y383" s="2">
        <v>301457.86548913002</v>
      </c>
      <c r="Z383" s="2">
        <v>328160.42700098798</v>
      </c>
      <c r="AA383" s="2">
        <v>1149945580.79952</v>
      </c>
      <c r="AB383" s="2">
        <v>1300055715.8807499</v>
      </c>
      <c r="AC383" s="2">
        <v>1463807657.63118</v>
      </c>
      <c r="AD383" s="2">
        <v>1638939999.4806199</v>
      </c>
      <c r="AE383" s="2">
        <v>1820688601.69855</v>
      </c>
      <c r="AF383" s="2">
        <v>2006378146.0481</v>
      </c>
      <c r="AG383" s="2">
        <v>2195938428.4303298</v>
      </c>
      <c r="AH383" s="1">
        <f>(Table1345[[#This Row],[2050_BUILDINGS]]/Table1345[[#This Row],[2020_BUILDINGS]])-1</f>
        <v>0.85751876824557782</v>
      </c>
      <c r="AI383" s="1">
        <f>(Table1345[[#This Row],[2050_DWELLINGS]]/Table1345[[#This Row],[2020_DWELLINGS]])-1</f>
        <v>0.86329808957426279</v>
      </c>
      <c r="AJ383" s="1">
        <f>(Table1345[[#This Row],[2050_OCCUPANTS]]/Table1345[[#This Row],[2020_OCCUPANTS]])-1</f>
        <v>0.84584980237154062</v>
      </c>
      <c r="AK383" s="1">
        <f>(Table1345[[#This Row],[2050_TOTAL_REPL_COST_USD]]/Table1345[[#This Row],[2020_TOTAL_REPL_COST_USD]])-1</f>
        <v>0.90960204125795663</v>
      </c>
      <c r="AL383"/>
      <c r="AM383"/>
    </row>
    <row r="384" spans="1:39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37209.732704752802</v>
      </c>
      <c r="G384" s="2">
        <v>41895.421280912298</v>
      </c>
      <c r="H384" s="2">
        <v>46966.162279647098</v>
      </c>
      <c r="I384" s="2">
        <v>52348.504141565798</v>
      </c>
      <c r="J384" s="2">
        <v>57893.704462088899</v>
      </c>
      <c r="K384" s="2">
        <v>63525.157028003698</v>
      </c>
      <c r="L384" s="2">
        <v>69242.326774351197</v>
      </c>
      <c r="M384" s="2">
        <v>37745.180479298499</v>
      </c>
      <c r="N384" s="2">
        <v>42506.980064303803</v>
      </c>
      <c r="O384" s="2">
        <v>47662.226326443903</v>
      </c>
      <c r="P384" s="2">
        <v>53136.424779828798</v>
      </c>
      <c r="Q384" s="2">
        <v>58778.418515196201</v>
      </c>
      <c r="R384" s="2">
        <v>64509.994705398298</v>
      </c>
      <c r="S384" s="2">
        <v>70330.522677712797</v>
      </c>
      <c r="T384" s="2">
        <v>195536.015625</v>
      </c>
      <c r="U384" s="2">
        <v>219881.40887475299</v>
      </c>
      <c r="V384" s="2">
        <v>246158.97619194601</v>
      </c>
      <c r="W384" s="2">
        <v>273982.28276309202</v>
      </c>
      <c r="X384" s="2">
        <v>302578.45896121499</v>
      </c>
      <c r="Y384" s="2">
        <v>331561.06997282599</v>
      </c>
      <c r="Z384" s="2">
        <v>360930.11579792498</v>
      </c>
      <c r="AA384" s="2">
        <v>1146269987.23564</v>
      </c>
      <c r="AB384" s="2">
        <v>1293647138.8940699</v>
      </c>
      <c r="AC384" s="2">
        <v>1453882150.6256599</v>
      </c>
      <c r="AD384" s="2">
        <v>1624717200.9296999</v>
      </c>
      <c r="AE384" s="2">
        <v>1801474497.60409</v>
      </c>
      <c r="AF384" s="2">
        <v>1981618108.7009399</v>
      </c>
      <c r="AG384" s="2">
        <v>2165100863.5436902</v>
      </c>
      <c r="AH384" s="1">
        <f>(Table1345[[#This Row],[2050_BUILDINGS]]/Table1345[[#This Row],[2020_BUILDINGS]])-1</f>
        <v>0.86086600846522265</v>
      </c>
      <c r="AI384" s="1">
        <f>(Table1345[[#This Row],[2050_DWELLINGS]]/Table1345[[#This Row],[2020_DWELLINGS]])-1</f>
        <v>0.86329808957426679</v>
      </c>
      <c r="AJ384" s="1">
        <f>(Table1345[[#This Row],[2050_OCCUPANTS]]/Table1345[[#This Row],[2020_OCCUPANTS]])-1</f>
        <v>0.84584980237154195</v>
      </c>
      <c r="AK384" s="1">
        <f>(Table1345[[#This Row],[2050_TOTAL_REPL_COST_USD]]/Table1345[[#This Row],[2020_TOTAL_REPL_COST_USD]])-1</f>
        <v>0.88882277967084899</v>
      </c>
      <c r="AL384"/>
      <c r="AM384"/>
    </row>
    <row r="385" spans="1:39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11729.093150667601</v>
      </c>
      <c r="G385" s="2">
        <v>13206.375932815499</v>
      </c>
      <c r="H385" s="2">
        <v>14805.1253061305</v>
      </c>
      <c r="I385" s="2">
        <v>16502.1886362808</v>
      </c>
      <c r="J385" s="2">
        <v>18250.671138491602</v>
      </c>
      <c r="K385" s="2">
        <v>20026.409068979799</v>
      </c>
      <c r="L385" s="2">
        <v>21829.230932149399</v>
      </c>
      <c r="M385" s="2">
        <v>11892.9159385813</v>
      </c>
      <c r="N385" s="2">
        <v>13393.284501182299</v>
      </c>
      <c r="O385" s="2">
        <v>15017.6219572436</v>
      </c>
      <c r="P385" s="2">
        <v>16742.456259544098</v>
      </c>
      <c r="Q385" s="2">
        <v>18520.160230453199</v>
      </c>
      <c r="R385" s="2">
        <v>20326.090231583599</v>
      </c>
      <c r="S385" s="2">
        <v>22160.047547826001</v>
      </c>
      <c r="T385" s="2">
        <v>61610.33984375</v>
      </c>
      <c r="U385" s="2">
        <v>69281.192432991505</v>
      </c>
      <c r="V385" s="2">
        <v>77560.842846776097</v>
      </c>
      <c r="W385" s="2">
        <v>86327.531520195102</v>
      </c>
      <c r="X385" s="2">
        <v>95337.739323431306</v>
      </c>
      <c r="Y385" s="2">
        <v>104469.70669157599</v>
      </c>
      <c r="Z385" s="2">
        <v>113723.433624629</v>
      </c>
      <c r="AA385" s="2">
        <v>353818549.12935299</v>
      </c>
      <c r="AB385" s="2">
        <v>399084053.094033</v>
      </c>
      <c r="AC385" s="2">
        <v>448244349.98323101</v>
      </c>
      <c r="AD385" s="2">
        <v>500602154.912723</v>
      </c>
      <c r="AE385" s="2">
        <v>554720688.38151002</v>
      </c>
      <c r="AF385" s="2">
        <v>609830269.41863203</v>
      </c>
      <c r="AG385" s="2">
        <v>665918618.82916403</v>
      </c>
      <c r="AH385" s="1">
        <f>(Table1345[[#This Row],[2050_BUILDINGS]]/Table1345[[#This Row],[2020_BUILDINGS]])-1</f>
        <v>0.86111838756322912</v>
      </c>
      <c r="AI385" s="1">
        <f>(Table1345[[#This Row],[2050_DWELLINGS]]/Table1345[[#This Row],[2020_DWELLINGS]])-1</f>
        <v>0.86329808957427656</v>
      </c>
      <c r="AJ385" s="1">
        <f>(Table1345[[#This Row],[2050_OCCUPANTS]]/Table1345[[#This Row],[2020_OCCUPANTS]])-1</f>
        <v>0.8458498023715344</v>
      </c>
      <c r="AK385" s="1">
        <f>(Table1345[[#This Row],[2050_TOTAL_REPL_COST_USD]]/Table1345[[#This Row],[2020_TOTAL_REPL_COST_USD]])-1</f>
        <v>0.88209075094508393</v>
      </c>
      <c r="AL385"/>
      <c r="AM385"/>
    </row>
    <row r="386" spans="1:39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67681.837719715506</v>
      </c>
      <c r="G386" s="2">
        <v>76195.989612832404</v>
      </c>
      <c r="H386" s="2">
        <v>85407.639405891096</v>
      </c>
      <c r="I386" s="2">
        <v>95183.169779179996</v>
      </c>
      <c r="J386" s="2">
        <v>105252.306086137</v>
      </c>
      <c r="K386" s="2">
        <v>115476.21693420201</v>
      </c>
      <c r="L386" s="2">
        <v>125854.017957663</v>
      </c>
      <c r="M386" s="2">
        <v>69642.920218933403</v>
      </c>
      <c r="N386" s="2">
        <v>78428.826774048604</v>
      </c>
      <c r="O386" s="2">
        <v>87940.674368474094</v>
      </c>
      <c r="P386" s="2">
        <v>98041.0146320684</v>
      </c>
      <c r="Q386" s="2">
        <v>108450.95080401</v>
      </c>
      <c r="R386" s="2">
        <v>119026.17387287</v>
      </c>
      <c r="S386" s="2">
        <v>129765.520196311</v>
      </c>
      <c r="T386" s="2">
        <v>360779.81249999901</v>
      </c>
      <c r="U386" s="2">
        <v>405699.03816699598</v>
      </c>
      <c r="V386" s="2">
        <v>454183.28174407099</v>
      </c>
      <c r="W386" s="2">
        <v>505519.53964920901</v>
      </c>
      <c r="X386" s="2">
        <v>558281.80471837905</v>
      </c>
      <c r="Y386" s="2">
        <v>611757.07336956495</v>
      </c>
      <c r="Z386" s="2">
        <v>665945.34560276696</v>
      </c>
      <c r="AA386" s="2">
        <v>2341743068.5507698</v>
      </c>
      <c r="AB386" s="2">
        <v>2643819713.2759199</v>
      </c>
      <c r="AC386" s="2">
        <v>2972491339.0643601</v>
      </c>
      <c r="AD386" s="2">
        <v>3323146997.8044801</v>
      </c>
      <c r="AE386" s="2">
        <v>3686198867.39081</v>
      </c>
      <c r="AF386" s="2">
        <v>4056408381.3803701</v>
      </c>
      <c r="AG386" s="2">
        <v>4433669088.60742</v>
      </c>
      <c r="AH386" s="1">
        <f>(Table1345[[#This Row],[2050_BUILDINGS]]/Table1345[[#This Row],[2020_BUILDINGS]])-1</f>
        <v>0.85949469160176362</v>
      </c>
      <c r="AI386" s="1">
        <f>(Table1345[[#This Row],[2050_DWELLINGS]]/Table1345[[#This Row],[2020_DWELLINGS]])-1</f>
        <v>0.86329808957425702</v>
      </c>
      <c r="AJ386" s="1">
        <f>(Table1345[[#This Row],[2050_OCCUPANTS]]/Table1345[[#This Row],[2020_OCCUPANTS]])-1</f>
        <v>0.84584980237154705</v>
      </c>
      <c r="AK386" s="1">
        <f>(Table1345[[#This Row],[2050_TOTAL_REPL_COST_USD]]/Table1345[[#This Row],[2020_TOTAL_REPL_COST_USD]])-1</f>
        <v>0.89332004358243977</v>
      </c>
      <c r="AL386"/>
      <c r="AM386"/>
    </row>
    <row r="387" spans="1:39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51223.2645675124</v>
      </c>
      <c r="G387" s="2">
        <v>57644.179162162902</v>
      </c>
      <c r="H387" s="2">
        <v>64585.484609342398</v>
      </c>
      <c r="I387" s="2">
        <v>71946.019194819703</v>
      </c>
      <c r="J387" s="2">
        <v>79521.952238247002</v>
      </c>
      <c r="K387" s="2">
        <v>87209.536860038206</v>
      </c>
      <c r="L387" s="2">
        <v>95008.334586917204</v>
      </c>
      <c r="M387" s="2">
        <v>53160.761106674203</v>
      </c>
      <c r="N387" s="2">
        <v>59867.336276321701</v>
      </c>
      <c r="O387" s="2">
        <v>67128.046425476001</v>
      </c>
      <c r="P387" s="2">
        <v>74837.972634214806</v>
      </c>
      <c r="Q387" s="2">
        <v>82784.2237137591</v>
      </c>
      <c r="R387" s="2">
        <v>90856.643788135101</v>
      </c>
      <c r="S387" s="2">
        <v>99054.344610379907</v>
      </c>
      <c r="T387" s="2">
        <v>275395.25</v>
      </c>
      <c r="U387" s="2">
        <v>309683.59140316199</v>
      </c>
      <c r="V387" s="2">
        <v>346693.22974308202</v>
      </c>
      <c r="W387" s="2">
        <v>385879.90563241101</v>
      </c>
      <c r="X387" s="2">
        <v>426155.10029644199</v>
      </c>
      <c r="Y387" s="2">
        <v>466974.55434782599</v>
      </c>
      <c r="Z387" s="2">
        <v>508338.26778656099</v>
      </c>
      <c r="AA387" s="2">
        <v>1955093452.06952</v>
      </c>
      <c r="AB387" s="2">
        <v>2215381630.6926999</v>
      </c>
      <c r="AC387" s="2">
        <v>2500531162.1946998</v>
      </c>
      <c r="AD387" s="2">
        <v>2806705498.0304799</v>
      </c>
      <c r="AE387" s="2">
        <v>3125644589.3400698</v>
      </c>
      <c r="AF387" s="2">
        <v>3452505176.36095</v>
      </c>
      <c r="AG387" s="2">
        <v>3787116509.48735</v>
      </c>
      <c r="AH387" s="1">
        <f>(Table1345[[#This Row],[2050_BUILDINGS]]/Table1345[[#This Row],[2020_BUILDINGS]])-1</f>
        <v>0.85478874470595212</v>
      </c>
      <c r="AI387" s="1">
        <f>(Table1345[[#This Row],[2050_DWELLINGS]]/Table1345[[#This Row],[2020_DWELLINGS]])-1</f>
        <v>0.86329808957426457</v>
      </c>
      <c r="AJ387" s="1">
        <f>(Table1345[[#This Row],[2050_OCCUPANTS]]/Table1345[[#This Row],[2020_OCCUPANTS]])-1</f>
        <v>0.84584980237154039</v>
      </c>
      <c r="AK387" s="1">
        <f>(Table1345[[#This Row],[2050_TOTAL_REPL_COST_USD]]/Table1345[[#This Row],[2020_TOTAL_REPL_COST_USD]])-1</f>
        <v>0.93705140052440128</v>
      </c>
      <c r="AL387"/>
      <c r="AM387"/>
    </row>
    <row r="388" spans="1:39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34952.432936257697</v>
      </c>
      <c r="G388" s="2">
        <v>37133.282075713701</v>
      </c>
      <c r="H388" s="2">
        <v>39082.689010558701</v>
      </c>
      <c r="I388" s="2">
        <v>40865.5464383543</v>
      </c>
      <c r="J388" s="2">
        <v>42432.566209046003</v>
      </c>
      <c r="K388" s="2">
        <v>43897.474668866198</v>
      </c>
      <c r="L388" s="2">
        <v>45034.435130269798</v>
      </c>
      <c r="M388" s="2">
        <v>39532.243469405497</v>
      </c>
      <c r="N388" s="2">
        <v>41870.209479588899</v>
      </c>
      <c r="O388" s="2">
        <v>43863.776305009902</v>
      </c>
      <c r="P388" s="2">
        <v>45572.0754987892</v>
      </c>
      <c r="Q388" s="2">
        <v>47046.725952426801</v>
      </c>
      <c r="R388" s="2">
        <v>48350.072285733899</v>
      </c>
      <c r="S388" s="2">
        <v>49302.669723373197</v>
      </c>
      <c r="T388" s="2">
        <v>216904.90624999901</v>
      </c>
      <c r="U388" s="2">
        <v>229534.01287299799</v>
      </c>
      <c r="V388" s="2">
        <v>240268.75350254701</v>
      </c>
      <c r="W388" s="2">
        <v>249424.85580422101</v>
      </c>
      <c r="X388" s="2">
        <v>257318.04744359499</v>
      </c>
      <c r="Y388" s="2">
        <v>264264.056086244</v>
      </c>
      <c r="Z388" s="2">
        <v>269315.698735443</v>
      </c>
      <c r="AA388" s="2">
        <v>4079330785.77175</v>
      </c>
      <c r="AB388" s="2">
        <v>4357895256.842</v>
      </c>
      <c r="AC388" s="2">
        <v>4606897125.8301601</v>
      </c>
      <c r="AD388" s="2">
        <v>4834625274.1840801</v>
      </c>
      <c r="AE388" s="2">
        <v>5034784022.2982397</v>
      </c>
      <c r="AF388" s="2">
        <v>5221899876.8034</v>
      </c>
      <c r="AG388" s="2">
        <v>5367126240.1627998</v>
      </c>
      <c r="AH388" s="1">
        <f>(Table1345[[#This Row],[2050_BUILDINGS]]/Table1345[[#This Row],[2020_BUILDINGS]])-1</f>
        <v>0.28844922504818249</v>
      </c>
      <c r="AI388" s="1">
        <f>(Table1345[[#This Row],[2050_DWELLINGS]]/Table1345[[#This Row],[2020_DWELLINGS]])-1</f>
        <v>0.24715081656140159</v>
      </c>
      <c r="AJ388" s="1">
        <f>(Table1345[[#This Row],[2050_OCCUPANTS]]/Table1345[[#This Row],[2020_OCCUPANTS]])-1</f>
        <v>0.24163027656477554</v>
      </c>
      <c r="AK388" s="1">
        <f>(Table1345[[#This Row],[2050_TOTAL_REPL_COST_USD]]/Table1345[[#This Row],[2020_TOTAL_REPL_COST_USD]])-1</f>
        <v>0.31568792089200914</v>
      </c>
      <c r="AL388"/>
      <c r="AM388"/>
    </row>
    <row r="389" spans="1:39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9458.1895904392204</v>
      </c>
      <c r="G389" s="2">
        <v>10048.3311885001</v>
      </c>
      <c r="H389" s="2">
        <v>10575.844120498499</v>
      </c>
      <c r="I389" s="2">
        <v>11058.2884640887</v>
      </c>
      <c r="J389" s="2">
        <v>11482.326759511399</v>
      </c>
      <c r="K389" s="2">
        <v>11878.7335553097</v>
      </c>
      <c r="L389" s="2">
        <v>12186.397048160101</v>
      </c>
      <c r="M389" s="2">
        <v>10697.494344697599</v>
      </c>
      <c r="N389" s="2">
        <v>11330.152043251601</v>
      </c>
      <c r="O389" s="2">
        <v>11869.6147190095</v>
      </c>
      <c r="P389" s="2">
        <v>12331.883473846299</v>
      </c>
      <c r="Q389" s="2">
        <v>12730.9264702399</v>
      </c>
      <c r="R389" s="2">
        <v>13083.614271541301</v>
      </c>
      <c r="S389" s="2">
        <v>13341.388807150501</v>
      </c>
      <c r="T389" s="2">
        <v>58694.847656249898</v>
      </c>
      <c r="U389" s="2">
        <v>62112.306035070898</v>
      </c>
      <c r="V389" s="2">
        <v>65017.145657068802</v>
      </c>
      <c r="W389" s="2">
        <v>67494.802981713903</v>
      </c>
      <c r="X389" s="2">
        <v>69630.714468477105</v>
      </c>
      <c r="Y389" s="2">
        <v>71510.316576828598</v>
      </c>
      <c r="Z389" s="2">
        <v>72877.299928356893</v>
      </c>
      <c r="AA389" s="2">
        <v>1103874057.76038</v>
      </c>
      <c r="AB389" s="2">
        <v>1179254091.6867099</v>
      </c>
      <c r="AC389" s="2">
        <v>1246634433.69491</v>
      </c>
      <c r="AD389" s="2">
        <v>1308258069.6271801</v>
      </c>
      <c r="AE389" s="2">
        <v>1362421377.5520101</v>
      </c>
      <c r="AF389" s="2">
        <v>1413055255.61465</v>
      </c>
      <c r="AG389" s="2">
        <v>1452353763.98138</v>
      </c>
      <c r="AH389" s="1">
        <f>(Table1345[[#This Row],[2050_BUILDINGS]]/Table1345[[#This Row],[2020_BUILDINGS]])-1</f>
        <v>0.28844922504817205</v>
      </c>
      <c r="AI389" s="1">
        <f>(Table1345[[#This Row],[2050_DWELLINGS]]/Table1345[[#This Row],[2020_DWELLINGS]])-1</f>
        <v>0.24715081656139359</v>
      </c>
      <c r="AJ389" s="1">
        <f>(Table1345[[#This Row],[2050_OCCUPANTS]]/Table1345[[#This Row],[2020_OCCUPANTS]])-1</f>
        <v>0.24163027656477487</v>
      </c>
      <c r="AK389" s="1">
        <f>(Table1345[[#This Row],[2050_TOTAL_REPL_COST_USD]]/Table1345[[#This Row],[2020_TOTAL_REPL_COST_USD]])-1</f>
        <v>0.31568792089200914</v>
      </c>
      <c r="AL389"/>
      <c r="AM389"/>
    </row>
    <row r="390" spans="1:39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36070.640756955399</v>
      </c>
      <c r="G390" s="2">
        <v>38321.260220209697</v>
      </c>
      <c r="H390" s="2">
        <v>40333.033116366802</v>
      </c>
      <c r="I390" s="2">
        <v>42172.928207966397</v>
      </c>
      <c r="J390" s="2">
        <v>43790.080504939498</v>
      </c>
      <c r="K390" s="2">
        <v>45301.854717978298</v>
      </c>
      <c r="L390" s="2">
        <v>46475.189130290601</v>
      </c>
      <c r="M390" s="2">
        <v>40796.969844757703</v>
      </c>
      <c r="N390" s="2">
        <v>43209.732704759299</v>
      </c>
      <c r="O390" s="2">
        <v>45267.078266823199</v>
      </c>
      <c r="P390" s="2">
        <v>47030.029836935202</v>
      </c>
      <c r="Q390" s="2">
        <v>48551.8577123293</v>
      </c>
      <c r="R390" s="2">
        <v>49896.901058992902</v>
      </c>
      <c r="S390" s="2">
        <v>50879.974255120498</v>
      </c>
      <c r="T390" s="2">
        <v>223844.18749999901</v>
      </c>
      <c r="U390" s="2">
        <v>236877.327965793</v>
      </c>
      <c r="V390" s="2">
        <v>247955.49736171699</v>
      </c>
      <c r="W390" s="2">
        <v>257404.52419941701</v>
      </c>
      <c r="X390" s="2">
        <v>265550.23699053802</v>
      </c>
      <c r="Y390" s="2">
        <v>272718.46424672398</v>
      </c>
      <c r="Z390" s="2">
        <v>277931.72043304198</v>
      </c>
      <c r="AA390" s="2">
        <v>4209837855.0845399</v>
      </c>
      <c r="AB390" s="2">
        <v>4497314237.1135302</v>
      </c>
      <c r="AC390" s="2">
        <v>4754282242.1866598</v>
      </c>
      <c r="AD390" s="2">
        <v>4989295931.9203997</v>
      </c>
      <c r="AE390" s="2">
        <v>5195858213.6006002</v>
      </c>
      <c r="AF390" s="2">
        <v>5388960329.8422804</v>
      </c>
      <c r="AG390" s="2">
        <v>5538832814.8486605</v>
      </c>
      <c r="AH390" s="1">
        <f>(Table1345[[#This Row],[2050_BUILDINGS]]/Table1345[[#This Row],[2020_BUILDINGS]])-1</f>
        <v>0.28844922504818338</v>
      </c>
      <c r="AI390" s="1">
        <f>(Table1345[[#This Row],[2050_DWELLINGS]]/Table1345[[#This Row],[2020_DWELLINGS]])-1</f>
        <v>0.24715081656140292</v>
      </c>
      <c r="AJ390" s="1">
        <f>(Table1345[[#This Row],[2050_OCCUPANTS]]/Table1345[[#This Row],[2020_OCCUPANTS]])-1</f>
        <v>0.24163027656477887</v>
      </c>
      <c r="AK390" s="1">
        <f>(Table1345[[#This Row],[2050_TOTAL_REPL_COST_USD]]/Table1345[[#This Row],[2020_TOTAL_REPL_COST_USD]])-1</f>
        <v>0.3156879208920107</v>
      </c>
      <c r="AL390"/>
      <c r="AM390"/>
    </row>
    <row r="391" spans="1:39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110196.412952211</v>
      </c>
      <c r="G391" s="2">
        <v>117072.093188727</v>
      </c>
      <c r="H391" s="2">
        <v>123218.093153761</v>
      </c>
      <c r="I391" s="2">
        <v>128839.00354093099</v>
      </c>
      <c r="J391" s="2">
        <v>133779.430951816</v>
      </c>
      <c r="K391" s="2">
        <v>138397.926547529</v>
      </c>
      <c r="L391" s="2">
        <v>141982.482871366</v>
      </c>
      <c r="M391" s="2">
        <v>124635.427646096</v>
      </c>
      <c r="N391" s="2">
        <v>132006.458681224</v>
      </c>
      <c r="O391" s="2">
        <v>138291.68390553299</v>
      </c>
      <c r="P391" s="2">
        <v>143677.53054307401</v>
      </c>
      <c r="Q391" s="2">
        <v>148326.740246031</v>
      </c>
      <c r="R391" s="2">
        <v>152435.870246418</v>
      </c>
      <c r="S391" s="2">
        <v>155439.17536130801</v>
      </c>
      <c r="T391" s="2">
        <v>683847.75</v>
      </c>
      <c r="U391" s="2">
        <v>723664.21288209595</v>
      </c>
      <c r="V391" s="2">
        <v>757508.20633187704</v>
      </c>
      <c r="W391" s="2">
        <v>786375.14192139695</v>
      </c>
      <c r="X391" s="2">
        <v>811260.43122270703</v>
      </c>
      <c r="Y391" s="2">
        <v>833159.48580786004</v>
      </c>
      <c r="Z391" s="2">
        <v>849086.070960699</v>
      </c>
      <c r="AA391" s="2">
        <v>12861125308.712299</v>
      </c>
      <c r="AB391" s="2">
        <v>13739370481.0541</v>
      </c>
      <c r="AC391" s="2">
        <v>14524412049.7178</v>
      </c>
      <c r="AD391" s="2">
        <v>15242382816.5201</v>
      </c>
      <c r="AE391" s="2">
        <v>15873434054.1667</v>
      </c>
      <c r="AF391" s="2">
        <v>16463364260.472</v>
      </c>
      <c r="AG391" s="2">
        <v>16921227217.751301</v>
      </c>
      <c r="AH391" s="1">
        <f>(Table1345[[#This Row],[2050_BUILDINGS]]/Table1345[[#This Row],[2020_BUILDINGS]])-1</f>
        <v>0.28844922504818449</v>
      </c>
      <c r="AI391" s="1">
        <f>(Table1345[[#This Row],[2050_DWELLINGS]]/Table1345[[#This Row],[2020_DWELLINGS]])-1</f>
        <v>0.2471508165614007</v>
      </c>
      <c r="AJ391" s="1">
        <f>(Table1345[[#This Row],[2050_OCCUPANTS]]/Table1345[[#This Row],[2020_OCCUPANTS]])-1</f>
        <v>0.24163027656477487</v>
      </c>
      <c r="AK391" s="1">
        <f>(Table1345[[#This Row],[2050_TOTAL_REPL_COST_USD]]/Table1345[[#This Row],[2020_TOTAL_REPL_COST_USD]])-1</f>
        <v>0.31568792089201048</v>
      </c>
      <c r="AL391"/>
      <c r="AM391"/>
    </row>
    <row r="392" spans="1:39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15393.2984007369</v>
      </c>
      <c r="G392" s="2">
        <v>16353.7597692448</v>
      </c>
      <c r="H392" s="2">
        <v>17212.2923557248</v>
      </c>
      <c r="I392" s="2">
        <v>17997.475362643901</v>
      </c>
      <c r="J392" s="2">
        <v>18687.6019405019</v>
      </c>
      <c r="K392" s="2">
        <v>19332.757975645502</v>
      </c>
      <c r="L392" s="2">
        <v>19833.483395364899</v>
      </c>
      <c r="M392" s="2">
        <v>17410.279315460299</v>
      </c>
      <c r="N392" s="2">
        <v>18439.936063852299</v>
      </c>
      <c r="O392" s="2">
        <v>19317.916978127399</v>
      </c>
      <c r="P392" s="2">
        <v>20070.264012038901</v>
      </c>
      <c r="Q392" s="2">
        <v>20719.710490085799</v>
      </c>
      <c r="R392" s="2">
        <v>21293.713423292</v>
      </c>
      <c r="S392" s="2">
        <v>21713.244064838502</v>
      </c>
      <c r="T392" s="2">
        <v>95526.453124999898</v>
      </c>
      <c r="U392" s="2">
        <v>101088.400905203</v>
      </c>
      <c r="V392" s="2">
        <v>105816.05651837699</v>
      </c>
      <c r="W392" s="2">
        <v>109848.468659024</v>
      </c>
      <c r="X392" s="2">
        <v>113324.686021652</v>
      </c>
      <c r="Y392" s="2">
        <v>116383.757300764</v>
      </c>
      <c r="Z392" s="2">
        <v>118608.536412845</v>
      </c>
      <c r="AA392" s="2">
        <v>1796566098.13727</v>
      </c>
      <c r="AB392" s="2">
        <v>1919247859.22806</v>
      </c>
      <c r="AC392" s="2">
        <v>2028910041.50493</v>
      </c>
      <c r="AD392" s="2">
        <v>2129203126.91767</v>
      </c>
      <c r="AE392" s="2">
        <v>2217354453.68964</v>
      </c>
      <c r="AF392" s="2">
        <v>2299761597.9693999</v>
      </c>
      <c r="AG392" s="2">
        <v>2363720314.4032998</v>
      </c>
      <c r="AH392" s="1">
        <f>(Table1345[[#This Row],[2050_BUILDINGS]]/Table1345[[#This Row],[2020_BUILDINGS]])-1</f>
        <v>0.28844922504818338</v>
      </c>
      <c r="AI392" s="1">
        <f>(Table1345[[#This Row],[2050_DWELLINGS]]/Table1345[[#This Row],[2020_DWELLINGS]])-1</f>
        <v>0.24715081656140803</v>
      </c>
      <c r="AJ392" s="1">
        <f>(Table1345[[#This Row],[2050_OCCUPANTS]]/Table1345[[#This Row],[2020_OCCUPANTS]])-1</f>
        <v>0.24163027656476843</v>
      </c>
      <c r="AK392" s="1">
        <f>(Table1345[[#This Row],[2050_TOTAL_REPL_COST_USD]]/Table1345[[#This Row],[2020_TOTAL_REPL_COST_USD]])-1</f>
        <v>0.31568792089201247</v>
      </c>
      <c r="AL392"/>
      <c r="AM392"/>
    </row>
    <row r="393" spans="1:39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18357.775061692199</v>
      </c>
      <c r="G393" s="2">
        <v>19503.2042802713</v>
      </c>
      <c r="H393" s="2">
        <v>20527.075038534502</v>
      </c>
      <c r="I393" s="2">
        <v>21463.470387213802</v>
      </c>
      <c r="J393" s="2">
        <v>22286.503122017799</v>
      </c>
      <c r="K393" s="2">
        <v>23055.904783996401</v>
      </c>
      <c r="L393" s="2">
        <v>23653.0610518461</v>
      </c>
      <c r="M393" s="2">
        <v>20763.1907804211</v>
      </c>
      <c r="N393" s="2">
        <v>21991.141183619198</v>
      </c>
      <c r="O393" s="2">
        <v>23038.205673186301</v>
      </c>
      <c r="P393" s="2">
        <v>23935.4414219727</v>
      </c>
      <c r="Q393" s="2">
        <v>24709.9597901753</v>
      </c>
      <c r="R393" s="2">
        <v>25394.505522884901</v>
      </c>
      <c r="S393" s="2">
        <v>25894.8303362224</v>
      </c>
      <c r="T393" s="2">
        <v>113923.15625</v>
      </c>
      <c r="U393" s="2">
        <v>120556.236672125</v>
      </c>
      <c r="V393" s="2">
        <v>126194.35503093099</v>
      </c>
      <c r="W393" s="2">
        <v>131003.338336972</v>
      </c>
      <c r="X393" s="2">
        <v>135149.01360080001</v>
      </c>
      <c r="Y393" s="2">
        <v>138797.207832969</v>
      </c>
      <c r="Z393" s="2">
        <v>141450.44000181899</v>
      </c>
      <c r="AA393" s="2">
        <v>2142552911.9533701</v>
      </c>
      <c r="AB393" s="2">
        <v>2288861007.5704298</v>
      </c>
      <c r="AC393" s="2">
        <v>2419642184.0671201</v>
      </c>
      <c r="AD393" s="2">
        <v>2539249941.56775</v>
      </c>
      <c r="AE393" s="2">
        <v>2644377652.74055</v>
      </c>
      <c r="AF393" s="2">
        <v>2742654953.6010299</v>
      </c>
      <c r="AG393" s="2">
        <v>2818930986.1290498</v>
      </c>
      <c r="AH393" s="1">
        <f>(Table1345[[#This Row],[2050_BUILDINGS]]/Table1345[[#This Row],[2020_BUILDINGS]])-1</f>
        <v>0.28844922504817894</v>
      </c>
      <c r="AI393" s="1">
        <f>(Table1345[[#This Row],[2050_DWELLINGS]]/Table1345[[#This Row],[2020_DWELLINGS]])-1</f>
        <v>0.24715081656140447</v>
      </c>
      <c r="AJ393" s="1">
        <f>(Table1345[[#This Row],[2050_OCCUPANTS]]/Table1345[[#This Row],[2020_OCCUPANTS]])-1</f>
        <v>0.24163027656476999</v>
      </c>
      <c r="AK393" s="1">
        <f>(Table1345[[#This Row],[2050_TOTAL_REPL_COST_USD]]/Table1345[[#This Row],[2020_TOTAL_REPL_COST_USD]])-1</f>
        <v>0.31568792089200937</v>
      </c>
      <c r="AL393"/>
      <c r="AM393"/>
    </row>
    <row r="394" spans="1:39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56051.249054045802</v>
      </c>
      <c r="G394" s="2">
        <v>59548.554048175203</v>
      </c>
      <c r="H394" s="2">
        <v>62674.708207799697</v>
      </c>
      <c r="I394" s="2">
        <v>65533.776298867102</v>
      </c>
      <c r="J394" s="2">
        <v>68046.7176898092</v>
      </c>
      <c r="K394" s="2">
        <v>70395.908919859197</v>
      </c>
      <c r="L394" s="2">
        <v>72219.188406667803</v>
      </c>
      <c r="M394" s="2">
        <v>63395.633385801797</v>
      </c>
      <c r="N394" s="2">
        <v>67144.897860628902</v>
      </c>
      <c r="O394" s="2">
        <v>70341.868750790905</v>
      </c>
      <c r="P394" s="2">
        <v>73081.371999219104</v>
      </c>
      <c r="Q394" s="2">
        <v>75446.185916328701</v>
      </c>
      <c r="R394" s="2">
        <v>77536.289059222996</v>
      </c>
      <c r="S394" s="2">
        <v>79063.915943529995</v>
      </c>
      <c r="T394" s="2">
        <v>347838.1875</v>
      </c>
      <c r="U394" s="2">
        <v>368090.774836244</v>
      </c>
      <c r="V394" s="2">
        <v>385305.47407205199</v>
      </c>
      <c r="W394" s="2">
        <v>399988.59989082901</v>
      </c>
      <c r="X394" s="2">
        <v>412646.46697598201</v>
      </c>
      <c r="Y394" s="2">
        <v>423785.39001091698</v>
      </c>
      <c r="Z394" s="2">
        <v>431886.424945415</v>
      </c>
      <c r="AA394" s="2">
        <v>6541793135.37679</v>
      </c>
      <c r="AB394" s="2">
        <v>6988511295.8562603</v>
      </c>
      <c r="AC394" s="2">
        <v>7387821575.6021996</v>
      </c>
      <c r="AD394" s="2">
        <v>7753016387.17027</v>
      </c>
      <c r="AE394" s="2">
        <v>8073999703.5921297</v>
      </c>
      <c r="AF394" s="2">
        <v>8374066865.7824402</v>
      </c>
      <c r="AG394" s="2">
        <v>8606958209.1895199</v>
      </c>
      <c r="AH394" s="1">
        <f>(Table1345[[#This Row],[2050_BUILDINGS]]/Table1345[[#This Row],[2020_BUILDINGS]])-1</f>
        <v>0.28844922504817916</v>
      </c>
      <c r="AI394" s="1">
        <f>(Table1345[[#This Row],[2050_DWELLINGS]]/Table1345[[#This Row],[2020_DWELLINGS]])-1</f>
        <v>0.24715081656140203</v>
      </c>
      <c r="AJ394" s="1">
        <f>(Table1345[[#This Row],[2050_OCCUPANTS]]/Table1345[[#This Row],[2020_OCCUPANTS]])-1</f>
        <v>0.24163027656477487</v>
      </c>
      <c r="AK394" s="1">
        <f>(Table1345[[#This Row],[2050_TOTAL_REPL_COST_USD]]/Table1345[[#This Row],[2020_TOTAL_REPL_COST_USD]])-1</f>
        <v>0.31568792089201114</v>
      </c>
      <c r="AL394"/>
      <c r="AM394"/>
    </row>
    <row r="395" spans="1:39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26065.738174349699</v>
      </c>
      <c r="G395" s="2">
        <v>27692.104006178401</v>
      </c>
      <c r="H395" s="2">
        <v>29145.8720700954</v>
      </c>
      <c r="I395" s="2">
        <v>30475.4360234792</v>
      </c>
      <c r="J395" s="2">
        <v>31644.039282982401</v>
      </c>
      <c r="K395" s="2">
        <v>32736.493145427401</v>
      </c>
      <c r="L395" s="2">
        <v>33584.380151049598</v>
      </c>
      <c r="M395" s="2">
        <v>29481.126810181198</v>
      </c>
      <c r="N395" s="2">
        <v>31224.6623744467</v>
      </c>
      <c r="O395" s="2">
        <v>32711.362627881299</v>
      </c>
      <c r="P395" s="2">
        <v>33985.324860773901</v>
      </c>
      <c r="Q395" s="2">
        <v>35085.043804325098</v>
      </c>
      <c r="R395" s="2">
        <v>36057.012889751502</v>
      </c>
      <c r="S395" s="2">
        <v>36767.411374467702</v>
      </c>
      <c r="T395" s="2">
        <v>161756.59375</v>
      </c>
      <c r="U395" s="2">
        <v>171174.736035298</v>
      </c>
      <c r="V395" s="2">
        <v>179180.15697780199</v>
      </c>
      <c r="W395" s="2">
        <v>186008.31013464299</v>
      </c>
      <c r="X395" s="2">
        <v>191894.64906295401</v>
      </c>
      <c r="Y395" s="2">
        <v>197074.627319869</v>
      </c>
      <c r="Z395" s="2">
        <v>200841.88423398801</v>
      </c>
      <c r="AA395" s="2">
        <v>3042156418.1928201</v>
      </c>
      <c r="AB395" s="2">
        <v>3249895564.1582799</v>
      </c>
      <c r="AC395" s="2">
        <v>3435588432.34304</v>
      </c>
      <c r="AD395" s="2">
        <v>3605416446.9120898</v>
      </c>
      <c r="AE395" s="2">
        <v>3754684611.7681398</v>
      </c>
      <c r="AF395" s="2">
        <v>3894226053.1521001</v>
      </c>
      <c r="AG395" s="2">
        <v>4002528452.8803902</v>
      </c>
      <c r="AH395" s="1">
        <f>(Table1345[[#This Row],[2050_BUILDINGS]]/Table1345[[#This Row],[2020_BUILDINGS]])-1</f>
        <v>0.28844922504817871</v>
      </c>
      <c r="AI395" s="1">
        <f>(Table1345[[#This Row],[2050_DWELLINGS]]/Table1345[[#This Row],[2020_DWELLINGS]])-1</f>
        <v>0.24715081656140137</v>
      </c>
      <c r="AJ395" s="1">
        <f>(Table1345[[#This Row],[2050_OCCUPANTS]]/Table1345[[#This Row],[2020_OCCUPANTS]])-1</f>
        <v>0.24163027656477221</v>
      </c>
      <c r="AK395" s="1">
        <f>(Table1345[[#This Row],[2050_TOTAL_REPL_COST_USD]]/Table1345[[#This Row],[2020_TOTAL_REPL_COST_USD]])-1</f>
        <v>0.31568792089200826</v>
      </c>
      <c r="AL395"/>
      <c r="AM395"/>
    </row>
    <row r="396" spans="1:39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27356.191402789402</v>
      </c>
      <c r="G396" s="2">
        <v>29063.074771634299</v>
      </c>
      <c r="H396" s="2">
        <v>30588.815464100499</v>
      </c>
      <c r="I396" s="2">
        <v>31984.202993420899</v>
      </c>
      <c r="J396" s="2">
        <v>33210.661044486304</v>
      </c>
      <c r="K396" s="2">
        <v>34357.199721421697</v>
      </c>
      <c r="L396" s="2">
        <v>35247.063613193699</v>
      </c>
      <c r="M396" s="2">
        <v>30940.667875765699</v>
      </c>
      <c r="N396" s="2">
        <v>32770.521774189197</v>
      </c>
      <c r="O396" s="2">
        <v>34330.825051214997</v>
      </c>
      <c r="P396" s="2">
        <v>35667.858149983302</v>
      </c>
      <c r="Q396" s="2">
        <v>36822.021585057701</v>
      </c>
      <c r="R396" s="2">
        <v>37842.110567793097</v>
      </c>
      <c r="S396" s="2">
        <v>38587.679206216402</v>
      </c>
      <c r="T396" s="2">
        <v>169764.78125</v>
      </c>
      <c r="U396" s="2">
        <v>179649.19354985401</v>
      </c>
      <c r="V396" s="2">
        <v>188050.94400473</v>
      </c>
      <c r="W396" s="2">
        <v>195217.142922125</v>
      </c>
      <c r="X396" s="2">
        <v>201394.900609534</v>
      </c>
      <c r="Y396" s="2">
        <v>206831.32737445401</v>
      </c>
      <c r="Z396" s="2">
        <v>210785.092294395</v>
      </c>
      <c r="AA396" s="2">
        <v>3192766408.4036002</v>
      </c>
      <c r="AB396" s="2">
        <v>3410790229.5925798</v>
      </c>
      <c r="AC396" s="2">
        <v>3605676313.77776</v>
      </c>
      <c r="AD396" s="2">
        <v>3783912112.85743</v>
      </c>
      <c r="AE396" s="2">
        <v>3940570192.5493202</v>
      </c>
      <c r="AF396" s="2">
        <v>4087020001.6276999</v>
      </c>
      <c r="AG396" s="2">
        <v>4200684197.7663798</v>
      </c>
      <c r="AH396" s="1">
        <f>(Table1345[[#This Row],[2050_BUILDINGS]]/Table1345[[#This Row],[2020_BUILDINGS]])-1</f>
        <v>0.28844922504818027</v>
      </c>
      <c r="AI396" s="1">
        <f>(Table1345[[#This Row],[2050_DWELLINGS]]/Table1345[[#This Row],[2020_DWELLINGS]])-1</f>
        <v>0.24715081656140425</v>
      </c>
      <c r="AJ396" s="1">
        <f>(Table1345[[#This Row],[2050_OCCUPANTS]]/Table1345[[#This Row],[2020_OCCUPANTS]])-1</f>
        <v>0.24163027656476888</v>
      </c>
      <c r="AK396" s="1">
        <f>(Table1345[[#This Row],[2050_TOTAL_REPL_COST_USD]]/Table1345[[#This Row],[2020_TOTAL_REPL_COST_USD]])-1</f>
        <v>0.31568792089200914</v>
      </c>
      <c r="AL396"/>
      <c r="AM396"/>
    </row>
    <row r="397" spans="1:39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206904.33611488299</v>
      </c>
      <c r="G397" s="2">
        <v>219814.08532143399</v>
      </c>
      <c r="H397" s="2">
        <v>231353.78982233099</v>
      </c>
      <c r="I397" s="2">
        <v>241907.58827059</v>
      </c>
      <c r="J397" s="2">
        <v>251183.714654271</v>
      </c>
      <c r="K397" s="2">
        <v>259855.38317305301</v>
      </c>
      <c r="L397" s="2">
        <v>266585.73152633</v>
      </c>
      <c r="M397" s="2">
        <v>234014.97129215399</v>
      </c>
      <c r="N397" s="2">
        <v>247854.78914055199</v>
      </c>
      <c r="O397" s="2">
        <v>259655.90242118199</v>
      </c>
      <c r="P397" s="2">
        <v>269768.34613058198</v>
      </c>
      <c r="Q397" s="2">
        <v>278497.68333202403</v>
      </c>
      <c r="R397" s="2">
        <v>286212.96908373397</v>
      </c>
      <c r="S397" s="2">
        <v>291851.96253460197</v>
      </c>
      <c r="T397" s="2">
        <v>1283989.75</v>
      </c>
      <c r="U397" s="2">
        <v>1358748.97852983</v>
      </c>
      <c r="V397" s="2">
        <v>1422294.3227802</v>
      </c>
      <c r="W397" s="2">
        <v>1476494.76346433</v>
      </c>
      <c r="X397" s="2">
        <v>1523219.28129548</v>
      </c>
      <c r="Y397" s="2">
        <v>1564336.8569868901</v>
      </c>
      <c r="Z397" s="2">
        <v>1594240.54839883</v>
      </c>
      <c r="AA397" s="2">
        <v>24147996494.617599</v>
      </c>
      <c r="AB397" s="2">
        <v>25796986053.000999</v>
      </c>
      <c r="AC397" s="2">
        <v>27270976904.748402</v>
      </c>
      <c r="AD397" s="2">
        <v>28619035892.109001</v>
      </c>
      <c r="AE397" s="2">
        <v>29803895125.561298</v>
      </c>
      <c r="AF397" s="2">
        <v>30911545678.0583</v>
      </c>
      <c r="AG397" s="2">
        <v>31771227301.710999</v>
      </c>
      <c r="AH397" s="1">
        <f>(Table1345[[#This Row],[2050_BUILDINGS]]/Table1345[[#This Row],[2020_BUILDINGS]])-1</f>
        <v>0.28844922504818404</v>
      </c>
      <c r="AI397" s="1">
        <f>(Table1345[[#This Row],[2050_DWELLINGS]]/Table1345[[#This Row],[2020_DWELLINGS]])-1</f>
        <v>0.24715081656139803</v>
      </c>
      <c r="AJ397" s="1">
        <f>(Table1345[[#This Row],[2050_OCCUPANTS]]/Table1345[[#This Row],[2020_OCCUPANTS]])-1</f>
        <v>0.24163027656476999</v>
      </c>
      <c r="AK397" s="1">
        <f>(Table1345[[#This Row],[2050_TOTAL_REPL_COST_USD]]/Table1345[[#This Row],[2020_TOTAL_REPL_COST_USD]])-1</f>
        <v>0.31568792089201092</v>
      </c>
      <c r="AL397"/>
      <c r="AM397"/>
    </row>
    <row r="398" spans="1:39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14928.099836494601</v>
      </c>
      <c r="G398" s="2">
        <v>15859.535245912401</v>
      </c>
      <c r="H398" s="2">
        <v>16692.122247749801</v>
      </c>
      <c r="I398" s="2">
        <v>17453.576356678499</v>
      </c>
      <c r="J398" s="2">
        <v>18122.846722644401</v>
      </c>
      <c r="K398" s="2">
        <v>18748.505593928199</v>
      </c>
      <c r="L398" s="2">
        <v>19234.098665773301</v>
      </c>
      <c r="M398" s="2">
        <v>16884.125873244</v>
      </c>
      <c r="N398" s="2">
        <v>17882.6655193396</v>
      </c>
      <c r="O398" s="2">
        <v>18734.113103972199</v>
      </c>
      <c r="P398" s="2">
        <v>19463.723570913</v>
      </c>
      <c r="Q398" s="2">
        <v>20093.543224268102</v>
      </c>
      <c r="R398" s="2">
        <v>20650.199300845699</v>
      </c>
      <c r="S398" s="2">
        <v>21057.051369741799</v>
      </c>
      <c r="T398" s="2">
        <v>92639.5625</v>
      </c>
      <c r="U398" s="2">
        <v>98033.423489810695</v>
      </c>
      <c r="V398" s="2">
        <v>102618.205331149</v>
      </c>
      <c r="W398" s="2">
        <v>106528.75454876199</v>
      </c>
      <c r="X398" s="2">
        <v>109899.91766739399</v>
      </c>
      <c r="Y398" s="2">
        <v>112866.54121179</v>
      </c>
      <c r="Z398" s="2">
        <v>115024.08560771401</v>
      </c>
      <c r="AA398" s="2">
        <v>1742272343.30563</v>
      </c>
      <c r="AB398" s="2">
        <v>1861246557.2786801</v>
      </c>
      <c r="AC398" s="2">
        <v>1967594655.1781299</v>
      </c>
      <c r="AD398" s="2">
        <v>2064856798.28579</v>
      </c>
      <c r="AE398" s="2">
        <v>2150344117.02109</v>
      </c>
      <c r="AF398" s="2">
        <v>2230260847.3425002</v>
      </c>
      <c r="AG398" s="2">
        <v>2292286676.9914298</v>
      </c>
      <c r="AH398" s="1">
        <f>(Table1345[[#This Row],[2050_BUILDINGS]]/Table1345[[#This Row],[2020_BUILDINGS]])-1</f>
        <v>0.28844922504817805</v>
      </c>
      <c r="AI398" s="1">
        <f>(Table1345[[#This Row],[2050_DWELLINGS]]/Table1345[[#This Row],[2020_DWELLINGS]])-1</f>
        <v>0.24715081656140492</v>
      </c>
      <c r="AJ398" s="1">
        <f>(Table1345[[#This Row],[2050_OCCUPANTS]]/Table1345[[#This Row],[2020_OCCUPANTS]])-1</f>
        <v>0.24163027656476688</v>
      </c>
      <c r="AK398" s="1">
        <f>(Table1345[[#This Row],[2050_TOTAL_REPL_COST_USD]]/Table1345[[#This Row],[2020_TOTAL_REPL_COST_USD]])-1</f>
        <v>0.31568792089200737</v>
      </c>
      <c r="AL398"/>
      <c r="AM398"/>
    </row>
    <row r="399" spans="1:39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131324.370545649</v>
      </c>
      <c r="G399" s="2">
        <v>139518.324912613</v>
      </c>
      <c r="H399" s="2">
        <v>146842.697414027</v>
      </c>
      <c r="I399" s="2">
        <v>153541.30491596801</v>
      </c>
      <c r="J399" s="2">
        <v>159428.96044466799</v>
      </c>
      <c r="K399" s="2">
        <v>164932.960173206</v>
      </c>
      <c r="L399" s="2">
        <v>169204.78345948199</v>
      </c>
      <c r="M399" s="2">
        <v>148531.77744006499</v>
      </c>
      <c r="N399" s="2">
        <v>157316.056211285</v>
      </c>
      <c r="O399" s="2">
        <v>164806.347630098</v>
      </c>
      <c r="P399" s="2">
        <v>171224.82261110601</v>
      </c>
      <c r="Q399" s="2">
        <v>176765.42526248601</v>
      </c>
      <c r="R399" s="2">
        <v>181662.398733165</v>
      </c>
      <c r="S399" s="2">
        <v>185241.52751969299</v>
      </c>
      <c r="T399" s="2">
        <v>814961.87499999895</v>
      </c>
      <c r="U399" s="2">
        <v>862412.34807132406</v>
      </c>
      <c r="V399" s="2">
        <v>902745.25018195005</v>
      </c>
      <c r="W399" s="2">
        <v>937146.84315865999</v>
      </c>
      <c r="X399" s="2">
        <v>966803.38882823801</v>
      </c>
      <c r="Y399" s="2">
        <v>992901.14901746705</v>
      </c>
      <c r="Z399" s="2">
        <v>1011881.33824599</v>
      </c>
      <c r="AA399" s="2">
        <v>15326988786.901899</v>
      </c>
      <c r="AB399" s="2">
        <v>16373619900.8617</v>
      </c>
      <c r="AC399" s="2">
        <v>17309177484.77</v>
      </c>
      <c r="AD399" s="2">
        <v>18164804782.378899</v>
      </c>
      <c r="AE399" s="2">
        <v>18916847470.029099</v>
      </c>
      <c r="AF399" s="2">
        <v>19619884991.245899</v>
      </c>
      <c r="AG399" s="2">
        <v>20165534010.5741</v>
      </c>
      <c r="AH399" s="1">
        <f>(Table1345[[#This Row],[2050_BUILDINGS]]/Table1345[[#This Row],[2020_BUILDINGS]])-1</f>
        <v>0.28844922504818382</v>
      </c>
      <c r="AI399" s="1">
        <f>(Table1345[[#This Row],[2050_DWELLINGS]]/Table1345[[#This Row],[2020_DWELLINGS]])-1</f>
        <v>0.2471508165613987</v>
      </c>
      <c r="AJ399" s="1">
        <f>(Table1345[[#This Row],[2050_OCCUPANTS]]/Table1345[[#This Row],[2020_OCCUPANTS]])-1</f>
        <v>0.24163027656476732</v>
      </c>
      <c r="AK399" s="1">
        <f>(Table1345[[#This Row],[2050_TOTAL_REPL_COST_USD]]/Table1345[[#This Row],[2020_TOTAL_REPL_COST_USD]])-1</f>
        <v>0.31568792089200937</v>
      </c>
      <c r="AL399"/>
      <c r="AM399"/>
    </row>
    <row r="400" spans="1:39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15369.3625584814</v>
      </c>
      <c r="G400" s="2">
        <v>16328.330455531101</v>
      </c>
      <c r="H400" s="2">
        <v>17185.5280649304</v>
      </c>
      <c r="I400" s="2">
        <v>17969.4901498543</v>
      </c>
      <c r="J400" s="2">
        <v>18658.543613914801</v>
      </c>
      <c r="K400" s="2">
        <v>19302.696462302301</v>
      </c>
      <c r="L400" s="2">
        <v>19802.64327796</v>
      </c>
      <c r="M400" s="2">
        <v>17383.207164419699</v>
      </c>
      <c r="N400" s="2">
        <v>18411.262845849498</v>
      </c>
      <c r="O400" s="2">
        <v>19287.878541825099</v>
      </c>
      <c r="P400" s="2">
        <v>20039.055712107802</v>
      </c>
      <c r="Q400" s="2">
        <v>20687.492331965401</v>
      </c>
      <c r="R400" s="2">
        <v>21260.602718083399</v>
      </c>
      <c r="S400" s="2">
        <v>21679.481009562001</v>
      </c>
      <c r="T400" s="2">
        <v>95377.914062499898</v>
      </c>
      <c r="U400" s="2">
        <v>100931.213280112</v>
      </c>
      <c r="V400" s="2">
        <v>105651.51761508299</v>
      </c>
      <c r="W400" s="2">
        <v>109677.659547852</v>
      </c>
      <c r="X400" s="2">
        <v>113148.471558861</v>
      </c>
      <c r="Y400" s="2">
        <v>116202.786128547</v>
      </c>
      <c r="Z400" s="2">
        <v>118424.10581559299</v>
      </c>
      <c r="AA400" s="2">
        <v>1793772523.84234</v>
      </c>
      <c r="AB400" s="2">
        <v>1916263520.66645</v>
      </c>
      <c r="AC400" s="2">
        <v>2025755183.49856</v>
      </c>
      <c r="AD400" s="2">
        <v>2125892317.9637301</v>
      </c>
      <c r="AE400" s="2">
        <v>2213906573.6416798</v>
      </c>
      <c r="AF400" s="2">
        <v>2296185578.75629</v>
      </c>
      <c r="AG400" s="2">
        <v>2360044842.44734</v>
      </c>
      <c r="AH400" s="1">
        <f>(Table1345[[#This Row],[2050_BUILDINGS]]/Table1345[[#This Row],[2020_BUILDINGS]])-1</f>
        <v>0.28844922504818826</v>
      </c>
      <c r="AI400" s="1">
        <f>(Table1345[[#This Row],[2050_DWELLINGS]]/Table1345[[#This Row],[2020_DWELLINGS]])-1</f>
        <v>0.24715081656139981</v>
      </c>
      <c r="AJ400" s="1">
        <f>(Table1345[[#This Row],[2050_OCCUPANTS]]/Table1345[[#This Row],[2020_OCCUPANTS]])-1</f>
        <v>0.24163027656477398</v>
      </c>
      <c r="AK400" s="1">
        <f>(Table1345[[#This Row],[2050_TOTAL_REPL_COST_USD]]/Table1345[[#This Row],[2020_TOTAL_REPL_COST_USD]])-1</f>
        <v>0.31568792089200914</v>
      </c>
      <c r="AL400"/>
      <c r="AM400"/>
    </row>
    <row r="401" spans="1:39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56810.840979045599</v>
      </c>
      <c r="G401" s="2">
        <v>60355.540539355701</v>
      </c>
      <c r="H401" s="2">
        <v>63524.059525741999</v>
      </c>
      <c r="I401" s="2">
        <v>66421.87296275</v>
      </c>
      <c r="J401" s="2">
        <v>68968.869080763703</v>
      </c>
      <c r="K401" s="2">
        <v>71349.895938364105</v>
      </c>
      <c r="L401" s="2">
        <v>73197.884033786599</v>
      </c>
      <c r="M401" s="2">
        <v>64254.754493944703</v>
      </c>
      <c r="N401" s="2">
        <v>68054.828024195696</v>
      </c>
      <c r="O401" s="2">
        <v>71295.123431002794</v>
      </c>
      <c r="P401" s="2">
        <v>74071.751713772595</v>
      </c>
      <c r="Q401" s="2">
        <v>76468.612973017895</v>
      </c>
      <c r="R401" s="2">
        <v>78587.040649201794</v>
      </c>
      <c r="S401" s="2">
        <v>80135.369535075501</v>
      </c>
      <c r="T401" s="2">
        <v>352551.99999999901</v>
      </c>
      <c r="U401" s="2">
        <v>373079.04512372601</v>
      </c>
      <c r="V401" s="2">
        <v>390527.03347889299</v>
      </c>
      <c r="W401" s="2">
        <v>405409.14119359502</v>
      </c>
      <c r="X401" s="2">
        <v>418238.54439592402</v>
      </c>
      <c r="Y401" s="2">
        <v>429528.41921397299</v>
      </c>
      <c r="Z401" s="2">
        <v>437739.23726346402</v>
      </c>
      <c r="AA401" s="2">
        <v>6630445811.7134104</v>
      </c>
      <c r="AB401" s="2">
        <v>7083217780.3269997</v>
      </c>
      <c r="AC401" s="2">
        <v>7487939408.9578104</v>
      </c>
      <c r="AD401" s="2">
        <v>7858083245.4736004</v>
      </c>
      <c r="AE401" s="2">
        <v>8183416444.17869</v>
      </c>
      <c r="AF401" s="2">
        <v>8487550038.3790598</v>
      </c>
      <c r="AG401" s="2">
        <v>8723597464.6003494</v>
      </c>
      <c r="AH401" s="1">
        <f>(Table1345[[#This Row],[2050_BUILDINGS]]/Table1345[[#This Row],[2020_BUILDINGS]])-1</f>
        <v>0.28844922504817849</v>
      </c>
      <c r="AI401" s="1">
        <f>(Table1345[[#This Row],[2050_DWELLINGS]]/Table1345[[#This Row],[2020_DWELLINGS]])-1</f>
        <v>0.24715081656140114</v>
      </c>
      <c r="AJ401" s="1">
        <f>(Table1345[[#This Row],[2050_OCCUPANTS]]/Table1345[[#This Row],[2020_OCCUPANTS]])-1</f>
        <v>0.24163027656477687</v>
      </c>
      <c r="AK401" s="1">
        <f>(Table1345[[#This Row],[2050_TOTAL_REPL_COST_USD]]/Table1345[[#This Row],[2020_TOTAL_REPL_COST_USD]])-1</f>
        <v>0.31568792089200959</v>
      </c>
      <c r="AL401"/>
      <c r="AM401"/>
    </row>
    <row r="402" spans="1:39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79291.538117203294</v>
      </c>
      <c r="G402" s="2">
        <v>84238.915685580301</v>
      </c>
      <c r="H402" s="2">
        <v>88661.253740332904</v>
      </c>
      <c r="I402" s="2">
        <v>92705.764975113096</v>
      </c>
      <c r="J402" s="2">
        <v>96260.636480189802</v>
      </c>
      <c r="K402" s="2">
        <v>99583.862797278605</v>
      </c>
      <c r="L402" s="2">
        <v>102163.120839988</v>
      </c>
      <c r="M402" s="2">
        <v>89681.0930337639</v>
      </c>
      <c r="N402" s="2">
        <v>94984.898961988205</v>
      </c>
      <c r="O402" s="2">
        <v>99507.416184618705</v>
      </c>
      <c r="P402" s="2">
        <v>103382.787918716</v>
      </c>
      <c r="Q402" s="2">
        <v>106728.114490615</v>
      </c>
      <c r="R402" s="2">
        <v>109684.828137868</v>
      </c>
      <c r="S402" s="2">
        <v>111845.84840717701</v>
      </c>
      <c r="T402" s="2">
        <v>492060.84375</v>
      </c>
      <c r="U402" s="2">
        <v>520710.67453602602</v>
      </c>
      <c r="V402" s="2">
        <v>545063.030704148</v>
      </c>
      <c r="W402" s="2">
        <v>565834.158024017</v>
      </c>
      <c r="X402" s="2">
        <v>583740.30226528295</v>
      </c>
      <c r="Y402" s="2">
        <v>599497.70919759804</v>
      </c>
      <c r="Z402" s="2">
        <v>610957.64151200897</v>
      </c>
      <c r="AA402" s="2">
        <v>9254188773.7138195</v>
      </c>
      <c r="AB402" s="2">
        <v>9886127769.6700191</v>
      </c>
      <c r="AC402" s="2">
        <v>10451002358.575899</v>
      </c>
      <c r="AD402" s="2">
        <v>10967616329.0109</v>
      </c>
      <c r="AE402" s="2">
        <v>11421687581.6339</v>
      </c>
      <c r="AF402" s="2">
        <v>11846170304.678801</v>
      </c>
      <c r="AG402" s="2">
        <v>12175624387.2297</v>
      </c>
      <c r="AH402" s="1">
        <f>(Table1345[[#This Row],[2050_BUILDINGS]]/Table1345[[#This Row],[2020_BUILDINGS]])-1</f>
        <v>0.28844922504816983</v>
      </c>
      <c r="AI402" s="1">
        <f>(Table1345[[#This Row],[2050_DWELLINGS]]/Table1345[[#This Row],[2020_DWELLINGS]])-1</f>
        <v>0.24715081656139426</v>
      </c>
      <c r="AJ402" s="1">
        <f>(Table1345[[#This Row],[2050_OCCUPANTS]]/Table1345[[#This Row],[2020_OCCUPANTS]])-1</f>
        <v>0.24163027656477487</v>
      </c>
      <c r="AK402" s="1">
        <f>(Table1345[[#This Row],[2050_TOTAL_REPL_COST_USD]]/Table1345[[#This Row],[2020_TOTAL_REPL_COST_USD]])-1</f>
        <v>0.31568792089200848</v>
      </c>
      <c r="AL402"/>
      <c r="AM402"/>
    </row>
    <row r="403" spans="1:39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30698.706574196502</v>
      </c>
      <c r="G403" s="2">
        <v>32614.145420380501</v>
      </c>
      <c r="H403" s="2">
        <v>34326.308679391601</v>
      </c>
      <c r="I403" s="2">
        <v>35892.191579140999</v>
      </c>
      <c r="J403" s="2">
        <v>37268.504358974002</v>
      </c>
      <c r="K403" s="2">
        <v>38555.1328190899</v>
      </c>
      <c r="L403" s="2">
        <v>39553.724695505</v>
      </c>
      <c r="M403" s="2">
        <v>34721.152164147803</v>
      </c>
      <c r="N403" s="2">
        <v>36774.586689233802</v>
      </c>
      <c r="O403" s="2">
        <v>38525.535560840603</v>
      </c>
      <c r="P403" s="2">
        <v>40025.933996234402</v>
      </c>
      <c r="Q403" s="2">
        <v>41321.118845262899</v>
      </c>
      <c r="R403" s="2">
        <v>42465.847360262604</v>
      </c>
      <c r="S403" s="2">
        <v>43302.513273469602</v>
      </c>
      <c r="T403" s="2">
        <v>190507.48437499901</v>
      </c>
      <c r="U403" s="2">
        <v>201599.62320323801</v>
      </c>
      <c r="V403" s="2">
        <v>211027.94120724101</v>
      </c>
      <c r="W403" s="2">
        <v>219069.74185771399</v>
      </c>
      <c r="X403" s="2">
        <v>226002.32862536301</v>
      </c>
      <c r="Y403" s="2">
        <v>232103.004980895</v>
      </c>
      <c r="Z403" s="2">
        <v>236539.86051219</v>
      </c>
      <c r="AA403" s="2">
        <v>3582874446.5334902</v>
      </c>
      <c r="AB403" s="2">
        <v>3827537499.74576</v>
      </c>
      <c r="AC403" s="2">
        <v>4046235732.4677701</v>
      </c>
      <c r="AD403" s="2">
        <v>4246249265.6530399</v>
      </c>
      <c r="AE403" s="2">
        <v>4422048606.65516</v>
      </c>
      <c r="AF403" s="2">
        <v>4586392379.9000702</v>
      </c>
      <c r="AG403" s="2">
        <v>4713944631.3767595</v>
      </c>
      <c r="AH403" s="1">
        <f>(Table1345[[#This Row],[2050_BUILDINGS]]/Table1345[[#This Row],[2020_BUILDINGS]])-1</f>
        <v>0.2884492250481816</v>
      </c>
      <c r="AI403" s="1">
        <f>(Table1345[[#This Row],[2050_DWELLINGS]]/Table1345[[#This Row],[2020_DWELLINGS]])-1</f>
        <v>0.24715081656140137</v>
      </c>
      <c r="AJ403" s="1">
        <f>(Table1345[[#This Row],[2050_OCCUPANTS]]/Table1345[[#This Row],[2020_OCCUPANTS]])-1</f>
        <v>0.24163027656477731</v>
      </c>
      <c r="AK403" s="1">
        <f>(Table1345[[#This Row],[2050_TOTAL_REPL_COST_USD]]/Table1345[[#This Row],[2020_TOTAL_REPL_COST_USD]])-1</f>
        <v>0.31568792089201025</v>
      </c>
      <c r="AL403"/>
      <c r="AM403"/>
    </row>
    <row r="404" spans="1:39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31687.5251351595</v>
      </c>
      <c r="G404" s="2">
        <v>33664.661091575697</v>
      </c>
      <c r="H404" s="2">
        <v>35431.973866603599</v>
      </c>
      <c r="I404" s="2">
        <v>37048.2945289938</v>
      </c>
      <c r="J404" s="2">
        <v>38468.938936255501</v>
      </c>
      <c r="K404" s="2">
        <v>39797.010253234097</v>
      </c>
      <c r="L404" s="2">
        <v>40827.767204090997</v>
      </c>
      <c r="M404" s="2">
        <v>35839.535430066397</v>
      </c>
      <c r="N404" s="2">
        <v>37959.1119656382</v>
      </c>
      <c r="O404" s="2">
        <v>39766.459654548802</v>
      </c>
      <c r="P404" s="2">
        <v>41315.186569781603</v>
      </c>
      <c r="Q404" s="2">
        <v>42652.0898806451</v>
      </c>
      <c r="R404" s="2">
        <v>43833.690594157801</v>
      </c>
      <c r="S404" s="2">
        <v>44697.305876788698</v>
      </c>
      <c r="T404" s="2">
        <v>196643.8125</v>
      </c>
      <c r="U404" s="2">
        <v>208093.23389737899</v>
      </c>
      <c r="V404" s="2">
        <v>217825.24208515199</v>
      </c>
      <c r="W404" s="2">
        <v>226126.072598253</v>
      </c>
      <c r="X404" s="2">
        <v>233281.96097161499</v>
      </c>
      <c r="Y404" s="2">
        <v>239579.14274017399</v>
      </c>
      <c r="Z404" s="2">
        <v>244158.91129912599</v>
      </c>
      <c r="AA404" s="2">
        <v>3698280375.6324801</v>
      </c>
      <c r="AB404" s="2">
        <v>3950824131.1672802</v>
      </c>
      <c r="AC404" s="2">
        <v>4176566728.1605501</v>
      </c>
      <c r="AD404" s="2">
        <v>4383022783.3973503</v>
      </c>
      <c r="AE404" s="2">
        <v>4564484696.8915005</v>
      </c>
      <c r="AF404" s="2">
        <v>4734122053.8569603</v>
      </c>
      <c r="AG404" s="2">
        <v>4865782818.2916203</v>
      </c>
      <c r="AH404" s="1">
        <f>(Table1345[[#This Row],[2050_BUILDINGS]]/Table1345[[#This Row],[2020_BUILDINGS]])-1</f>
        <v>0.28844922504818049</v>
      </c>
      <c r="AI404" s="1">
        <f>(Table1345[[#This Row],[2050_DWELLINGS]]/Table1345[[#This Row],[2020_DWELLINGS]])-1</f>
        <v>0.2471508165614047</v>
      </c>
      <c r="AJ404" s="1">
        <f>(Table1345[[#This Row],[2050_OCCUPANTS]]/Table1345[[#This Row],[2020_OCCUPANTS]])-1</f>
        <v>0.2416302765647711</v>
      </c>
      <c r="AK404" s="1">
        <f>(Table1345[[#This Row],[2050_TOTAL_REPL_COST_USD]]/Table1345[[#This Row],[2020_TOTAL_REPL_COST_USD]])-1</f>
        <v>0.31568792089201025</v>
      </c>
      <c r="AL404"/>
      <c r="AM404"/>
    </row>
    <row r="405" spans="1:39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4539.0208799268803</v>
      </c>
      <c r="G405" s="2">
        <v>4822.2320600474104</v>
      </c>
      <c r="H405" s="2">
        <v>5075.3875069621399</v>
      </c>
      <c r="I405" s="2">
        <v>5306.9143682096801</v>
      </c>
      <c r="J405" s="2">
        <v>5510.41194651558</v>
      </c>
      <c r="K405" s="2">
        <v>5700.6490638696696</v>
      </c>
      <c r="L405" s="2">
        <v>5848.2979352192997</v>
      </c>
      <c r="M405" s="2">
        <v>5133.7679086666903</v>
      </c>
      <c r="N405" s="2">
        <v>5437.3827258708297</v>
      </c>
      <c r="O405" s="2">
        <v>5696.2728999144401</v>
      </c>
      <c r="P405" s="2">
        <v>5918.1174199759498</v>
      </c>
      <c r="Q405" s="2">
        <v>6109.6196599448203</v>
      </c>
      <c r="R405" s="2">
        <v>6278.8758668430901</v>
      </c>
      <c r="S405" s="2">
        <v>6402.58283933038</v>
      </c>
      <c r="T405" s="2">
        <v>28167.87890625</v>
      </c>
      <c r="U405" s="2">
        <v>29807.930079830701</v>
      </c>
      <c r="V405" s="2">
        <v>31201.9735773744</v>
      </c>
      <c r="W405" s="2">
        <v>32391.0106782205</v>
      </c>
      <c r="X405" s="2">
        <v>33416.042661708503</v>
      </c>
      <c r="Y405" s="2">
        <v>34318.070807177901</v>
      </c>
      <c r="Z405" s="2">
        <v>34974.091276610197</v>
      </c>
      <c r="AA405" s="2">
        <v>529753326.37113398</v>
      </c>
      <c r="AB405" s="2">
        <v>565928489.13875902</v>
      </c>
      <c r="AC405" s="2">
        <v>598264569.56381094</v>
      </c>
      <c r="AD405" s="2">
        <v>627837985.01705301</v>
      </c>
      <c r="AE405" s="2">
        <v>653831160.90403795</v>
      </c>
      <c r="AF405" s="2">
        <v>678130550.07998598</v>
      </c>
      <c r="AG405" s="2">
        <v>696990052.55886304</v>
      </c>
      <c r="AH405" s="1">
        <f>(Table1345[[#This Row],[2050_BUILDINGS]]/Table1345[[#This Row],[2020_BUILDINGS]])-1</f>
        <v>0.28844922504818049</v>
      </c>
      <c r="AI405" s="1">
        <f>(Table1345[[#This Row],[2050_DWELLINGS]]/Table1345[[#This Row],[2020_DWELLINGS]])-1</f>
        <v>0.24715081656140114</v>
      </c>
      <c r="AJ405" s="1">
        <f>(Table1345[[#This Row],[2050_OCCUPANTS]]/Table1345[[#This Row],[2020_OCCUPANTS]])-1</f>
        <v>0.24163027656477198</v>
      </c>
      <c r="AK405" s="1">
        <f>(Table1345[[#This Row],[2050_TOTAL_REPL_COST_USD]]/Table1345[[#This Row],[2020_TOTAL_REPL_COST_USD]])-1</f>
        <v>0.3156879208920087</v>
      </c>
      <c r="AL405"/>
      <c r="AM405"/>
    </row>
    <row r="406" spans="1:39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40285.720798837901</v>
      </c>
      <c r="G406" s="2">
        <v>42799.3392269666</v>
      </c>
      <c r="H406" s="2">
        <v>45046.200372332401</v>
      </c>
      <c r="I406" s="2">
        <v>47101.098716355897</v>
      </c>
      <c r="J406" s="2">
        <v>48907.2253766508</v>
      </c>
      <c r="K406" s="2">
        <v>50595.6598646247</v>
      </c>
      <c r="L406" s="2">
        <v>51906.10574377</v>
      </c>
      <c r="M406" s="2">
        <v>45564.351009971899</v>
      </c>
      <c r="N406" s="2">
        <v>48259.060305178602</v>
      </c>
      <c r="O406" s="2">
        <v>50556.819567579601</v>
      </c>
      <c r="P406" s="2">
        <v>52525.783058246401</v>
      </c>
      <c r="Q406" s="2">
        <v>54225.446041920899</v>
      </c>
      <c r="R406" s="2">
        <v>55727.666118662302</v>
      </c>
      <c r="S406" s="2">
        <v>56825.6175681768</v>
      </c>
      <c r="T406" s="2">
        <v>250001.78125</v>
      </c>
      <c r="U406" s="2">
        <v>264557.92571870401</v>
      </c>
      <c r="V406" s="2">
        <v>276930.64851710299</v>
      </c>
      <c r="W406" s="2">
        <v>287483.85325691401</v>
      </c>
      <c r="X406" s="2">
        <v>296581.44354985398</v>
      </c>
      <c r="Y406" s="2">
        <v>304587.32300764101</v>
      </c>
      <c r="Z406" s="2">
        <v>310409.78079512302</v>
      </c>
      <c r="AA406" s="2">
        <v>4701783746.5393896</v>
      </c>
      <c r="AB406" s="2">
        <v>5022853542.3523903</v>
      </c>
      <c r="AC406" s="2">
        <v>5309849866.4921103</v>
      </c>
      <c r="AD406" s="2">
        <v>5572326376.1918201</v>
      </c>
      <c r="AE406" s="2">
        <v>5803026752.8058701</v>
      </c>
      <c r="AF406" s="2">
        <v>6018694059.4388103</v>
      </c>
      <c r="AG406" s="2">
        <v>6186080081.9682503</v>
      </c>
      <c r="AH406" s="1">
        <f>(Table1345[[#This Row],[2050_BUILDINGS]]/Table1345[[#This Row],[2020_BUILDINGS]])-1</f>
        <v>0.28844922504817894</v>
      </c>
      <c r="AI406" s="1">
        <f>(Table1345[[#This Row],[2050_DWELLINGS]]/Table1345[[#This Row],[2020_DWELLINGS]])-1</f>
        <v>0.24715081656140203</v>
      </c>
      <c r="AJ406" s="1">
        <f>(Table1345[[#This Row],[2050_OCCUPANTS]]/Table1345[[#This Row],[2020_OCCUPANTS]])-1</f>
        <v>0.24163027656477154</v>
      </c>
      <c r="AK406" s="1">
        <f>(Table1345[[#This Row],[2050_TOTAL_REPL_COST_USD]]/Table1345[[#This Row],[2020_TOTAL_REPL_COST_USD]])-1</f>
        <v>0.31568792089200892</v>
      </c>
      <c r="AL406"/>
      <c r="AM406"/>
    </row>
    <row r="407" spans="1:39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60428.226182871796</v>
      </c>
      <c r="G407" s="2">
        <v>64198.631673960197</v>
      </c>
      <c r="H407" s="2">
        <v>67568.903591686205</v>
      </c>
      <c r="I407" s="2">
        <v>70651.232999058804</v>
      </c>
      <c r="J407" s="2">
        <v>73360.407073123293</v>
      </c>
      <c r="K407" s="2">
        <v>75893.043925861406</v>
      </c>
      <c r="L407" s="2">
        <v>77858.701196357302</v>
      </c>
      <c r="M407" s="2">
        <v>68346.124981975503</v>
      </c>
      <c r="N407" s="2">
        <v>72388.165177829098</v>
      </c>
      <c r="O407" s="2">
        <v>75834.783822571393</v>
      </c>
      <c r="P407" s="2">
        <v>78788.211707204493</v>
      </c>
      <c r="Q407" s="2">
        <v>81337.691204542905</v>
      </c>
      <c r="R407" s="2">
        <v>83591.008081434804</v>
      </c>
      <c r="S407" s="2">
        <v>85237.925580078401</v>
      </c>
      <c r="T407" s="2">
        <v>375000.46875</v>
      </c>
      <c r="U407" s="2">
        <v>396834.55717794702</v>
      </c>
      <c r="V407" s="2">
        <v>415393.53234170302</v>
      </c>
      <c r="W407" s="2">
        <v>431223.24645196501</v>
      </c>
      <c r="X407" s="2">
        <v>444869.551719432</v>
      </c>
      <c r="Y407" s="2">
        <v>456878.30035480298</v>
      </c>
      <c r="Z407" s="2">
        <v>465611.93572598201</v>
      </c>
      <c r="AA407" s="2">
        <v>7052634185.6350298</v>
      </c>
      <c r="AB407" s="2">
        <v>7534236049.9471197</v>
      </c>
      <c r="AC407" s="2">
        <v>7964728007.0196104</v>
      </c>
      <c r="AD407" s="2">
        <v>8358440458.5114202</v>
      </c>
      <c r="AE407" s="2">
        <v>8704488990.39991</v>
      </c>
      <c r="AF407" s="2">
        <v>9027988049.7947197</v>
      </c>
      <c r="AG407" s="2">
        <v>9279065608.5100708</v>
      </c>
      <c r="AH407" s="1">
        <f>(Table1345[[#This Row],[2050_BUILDINGS]]/Table1345[[#This Row],[2020_BUILDINGS]])-1</f>
        <v>0.28844922504817982</v>
      </c>
      <c r="AI407" s="1">
        <f>(Table1345[[#This Row],[2050_DWELLINGS]]/Table1345[[#This Row],[2020_DWELLINGS]])-1</f>
        <v>0.24715081656140225</v>
      </c>
      <c r="AJ407" s="1">
        <f>(Table1345[[#This Row],[2050_OCCUPANTS]]/Table1345[[#This Row],[2020_OCCUPANTS]])-1</f>
        <v>0.24163027656477309</v>
      </c>
      <c r="AK407" s="1">
        <f>(Table1345[[#This Row],[2050_TOTAL_REPL_COST_USD]]/Table1345[[#This Row],[2020_TOTAL_REPL_COST_USD]])-1</f>
        <v>0.3156879208920107</v>
      </c>
      <c r="AL407"/>
      <c r="AM407"/>
    </row>
    <row r="408" spans="1:39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86886.284053943105</v>
      </c>
      <c r="G408" s="2">
        <v>92307.534075511896</v>
      </c>
      <c r="H408" s="2">
        <v>97153.454958517599</v>
      </c>
      <c r="I408" s="2">
        <v>101585.359804215</v>
      </c>
      <c r="J408" s="2">
        <v>105480.725976944</v>
      </c>
      <c r="K408" s="2">
        <v>109122.259394234</v>
      </c>
      <c r="L408" s="2">
        <v>111948.565356619</v>
      </c>
      <c r="M408" s="2">
        <v>98270.977062924794</v>
      </c>
      <c r="N408" s="2">
        <v>104082.79506253899</v>
      </c>
      <c r="O408" s="2">
        <v>109038.49052986001</v>
      </c>
      <c r="P408" s="2">
        <v>113285.05526172</v>
      </c>
      <c r="Q408" s="2">
        <v>116950.80575264301</v>
      </c>
      <c r="R408" s="2">
        <v>120190.720980945</v>
      </c>
      <c r="S408" s="2">
        <v>122558.729288313</v>
      </c>
      <c r="T408" s="2">
        <v>539191.68749999895</v>
      </c>
      <c r="U408" s="2">
        <v>570585.67221615696</v>
      </c>
      <c r="V408" s="2">
        <v>597270.55922489101</v>
      </c>
      <c r="W408" s="2">
        <v>620031.19814410398</v>
      </c>
      <c r="X408" s="2">
        <v>639652.43859170296</v>
      </c>
      <c r="Y408" s="2">
        <v>656919.13018558896</v>
      </c>
      <c r="Z408" s="2">
        <v>669476.72407205205</v>
      </c>
      <c r="AA408" s="2">
        <v>10140578598.604</v>
      </c>
      <c r="AB408" s="2">
        <v>10833046324.8102</v>
      </c>
      <c r="AC408" s="2">
        <v>11452026043.856501</v>
      </c>
      <c r="AD408" s="2">
        <v>12018122619.194799</v>
      </c>
      <c r="AE408" s="2">
        <v>12515685975.5495</v>
      </c>
      <c r="AF408" s="2">
        <v>12980826737.4296</v>
      </c>
      <c r="AG408" s="2">
        <v>13341836773.0394</v>
      </c>
      <c r="AH408" s="1">
        <f>(Table1345[[#This Row],[2050_BUILDINGS]]/Table1345[[#This Row],[2020_BUILDINGS]])-1</f>
        <v>0.2884492250481796</v>
      </c>
      <c r="AI408" s="1">
        <f>(Table1345[[#This Row],[2050_DWELLINGS]]/Table1345[[#This Row],[2020_DWELLINGS]])-1</f>
        <v>0.24715081656139737</v>
      </c>
      <c r="AJ408" s="1">
        <f>(Table1345[[#This Row],[2050_OCCUPANTS]]/Table1345[[#This Row],[2020_OCCUPANTS]])-1</f>
        <v>0.2416302765647762</v>
      </c>
      <c r="AK408" s="1">
        <f>(Table1345[[#This Row],[2050_TOTAL_REPL_COST_USD]]/Table1345[[#This Row],[2020_TOTAL_REPL_COST_USD]])-1</f>
        <v>0.31568792089201891</v>
      </c>
      <c r="AL408"/>
      <c r="AM408"/>
    </row>
    <row r="409" spans="1:39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10194.835184150301</v>
      </c>
      <c r="G409" s="2">
        <v>10830.9396172465</v>
      </c>
      <c r="H409" s="2">
        <v>11399.5375870596</v>
      </c>
      <c r="I409" s="2">
        <v>11919.556827676201</v>
      </c>
      <c r="J409" s="2">
        <v>12376.621099042901</v>
      </c>
      <c r="K409" s="2">
        <v>12803.9018075124</v>
      </c>
      <c r="L409" s="2">
        <v>13135.527492512399</v>
      </c>
      <c r="M409" s="2">
        <v>11530.662468197401</v>
      </c>
      <c r="N409" s="2">
        <v>12212.5943435387</v>
      </c>
      <c r="O409" s="2">
        <v>12794.072755952</v>
      </c>
      <c r="P409" s="2">
        <v>13292.345043822699</v>
      </c>
      <c r="Q409" s="2">
        <v>13722.4672718372</v>
      </c>
      <c r="R409" s="2">
        <v>14102.623957357901</v>
      </c>
      <c r="S409" s="2">
        <v>14380.475112706299</v>
      </c>
      <c r="T409" s="2">
        <v>63266.26171875</v>
      </c>
      <c r="U409" s="2">
        <v>66949.886855212797</v>
      </c>
      <c r="V409" s="2">
        <v>70080.968221206305</v>
      </c>
      <c r="W409" s="2">
        <v>72751.596445141899</v>
      </c>
      <c r="X409" s="2">
        <v>75053.862155431198</v>
      </c>
      <c r="Y409" s="2">
        <v>77079.855980485794</v>
      </c>
      <c r="Z409" s="2">
        <v>78553.306035070898</v>
      </c>
      <c r="AA409" s="2">
        <v>1189848646.54249</v>
      </c>
      <c r="AB409" s="2">
        <v>1271099610.5569401</v>
      </c>
      <c r="AC409" s="2">
        <v>1343727831.3022399</v>
      </c>
      <c r="AD409" s="2">
        <v>1410150988.2679901</v>
      </c>
      <c r="AE409" s="2">
        <v>1468532773.9196801</v>
      </c>
      <c r="AF409" s="2">
        <v>1523110242.1176901</v>
      </c>
      <c r="AG409" s="2">
        <v>1565469491.9456699</v>
      </c>
      <c r="AH409" s="1">
        <f>(Table1345[[#This Row],[2050_BUILDINGS]]/Table1345[[#This Row],[2020_BUILDINGS]])-1</f>
        <v>0.28844922504818249</v>
      </c>
      <c r="AI409" s="1">
        <f>(Table1345[[#This Row],[2050_DWELLINGS]]/Table1345[[#This Row],[2020_DWELLINGS]])-1</f>
        <v>0.24715081656140203</v>
      </c>
      <c r="AJ409" s="1">
        <f>(Table1345[[#This Row],[2050_OCCUPANTS]]/Table1345[[#This Row],[2020_OCCUPANTS]])-1</f>
        <v>0.24163027656477332</v>
      </c>
      <c r="AK409" s="1">
        <f>(Table1345[[#This Row],[2050_TOTAL_REPL_COST_USD]]/Table1345[[#This Row],[2020_TOTAL_REPL_COST_USD]])-1</f>
        <v>0.31568792089201758</v>
      </c>
      <c r="AL409"/>
      <c r="AM409"/>
    </row>
    <row r="410" spans="1:39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33549.533821201199</v>
      </c>
      <c r="G410" s="2">
        <v>35228.520177202998</v>
      </c>
      <c r="H410" s="2">
        <v>37111.655115891699</v>
      </c>
      <c r="I410" s="2">
        <v>38896.609365439399</v>
      </c>
      <c r="J410" s="2">
        <v>40875.185756659201</v>
      </c>
      <c r="K410" s="2">
        <v>43083.132518691797</v>
      </c>
      <c r="L410" s="2">
        <v>45440.904239576601</v>
      </c>
      <c r="M410" s="2">
        <v>35736.391594982102</v>
      </c>
      <c r="N410" s="2">
        <v>37549.138387630002</v>
      </c>
      <c r="O410" s="2">
        <v>39583.639334081498</v>
      </c>
      <c r="P410" s="2">
        <v>41518.876288586202</v>
      </c>
      <c r="Q410" s="2">
        <v>43498.860357984799</v>
      </c>
      <c r="R410" s="2">
        <v>45365.050647806202</v>
      </c>
      <c r="S410" s="2">
        <v>47276.335378122203</v>
      </c>
      <c r="T410" s="2">
        <v>133495.53124999901</v>
      </c>
      <c r="U410" s="2">
        <v>139109.829293224</v>
      </c>
      <c r="V410" s="2">
        <v>145347.93823013999</v>
      </c>
      <c r="W410" s="2">
        <v>150962.23627336399</v>
      </c>
      <c r="X410" s="2">
        <v>156576.53431658799</v>
      </c>
      <c r="Y410" s="2">
        <v>161567.02146612099</v>
      </c>
      <c r="Z410" s="2">
        <v>166557.50861565399</v>
      </c>
      <c r="AA410" s="2">
        <v>1368827544.1798401</v>
      </c>
      <c r="AB410" s="2">
        <v>1443992892.6078501</v>
      </c>
      <c r="AC410" s="2">
        <v>1528665160.54055</v>
      </c>
      <c r="AD410" s="2">
        <v>1610788098.39726</v>
      </c>
      <c r="AE410" s="2">
        <v>1701379985.3124499</v>
      </c>
      <c r="AF410" s="2">
        <v>1801611076.2888999</v>
      </c>
      <c r="AG410" s="2">
        <v>1908643562.7244799</v>
      </c>
      <c r="AH410" s="1">
        <f>(Table1345[[#This Row],[2050_BUILDINGS]]/Table1345[[#This Row],[2020_BUILDINGS]])-1</f>
        <v>0.35444219528501475</v>
      </c>
      <c r="AI410" s="1">
        <f>(Table1345[[#This Row],[2050_DWELLINGS]]/Table1345[[#This Row],[2020_DWELLINGS]])-1</f>
        <v>0.32291855075710751</v>
      </c>
      <c r="AJ410" s="1">
        <f>(Table1345[[#This Row],[2050_OCCUPANTS]]/Table1345[[#This Row],[2020_OCCUPANTS]])-1</f>
        <v>0.24766355140187679</v>
      </c>
      <c r="AK410" s="1">
        <f>(Table1345[[#This Row],[2050_TOTAL_REPL_COST_USD]]/Table1345[[#This Row],[2020_TOTAL_REPL_COST_USD]])-1</f>
        <v>0.3943637902670063</v>
      </c>
      <c r="AL410"/>
      <c r="AM410"/>
    </row>
    <row r="411" spans="1:39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79206.393924058299</v>
      </c>
      <c r="G411" s="2">
        <v>83170.277756701995</v>
      </c>
      <c r="H411" s="2">
        <v>87616.131715831594</v>
      </c>
      <c r="I411" s="2">
        <v>91830.192935864194</v>
      </c>
      <c r="J411" s="2">
        <v>96501.372627570294</v>
      </c>
      <c r="K411" s="2">
        <v>101714.06803874701</v>
      </c>
      <c r="L411" s="2">
        <v>107280.48206711101</v>
      </c>
      <c r="M411" s="2">
        <v>84369.300783184997</v>
      </c>
      <c r="N411" s="2">
        <v>88648.976837947601</v>
      </c>
      <c r="O411" s="2">
        <v>93452.187644461606</v>
      </c>
      <c r="P411" s="2">
        <v>98021.048164902895</v>
      </c>
      <c r="Q411" s="2">
        <v>102695.55121463</v>
      </c>
      <c r="R411" s="2">
        <v>107101.400906033</v>
      </c>
      <c r="S411" s="2">
        <v>111613.713120481</v>
      </c>
      <c r="T411" s="2">
        <v>315166.81249999901</v>
      </c>
      <c r="U411" s="2">
        <v>328421.49153037299</v>
      </c>
      <c r="V411" s="2">
        <v>343148.91267523298</v>
      </c>
      <c r="W411" s="2">
        <v>356403.59170560702</v>
      </c>
      <c r="X411" s="2">
        <v>369658.270735981</v>
      </c>
      <c r="Y411" s="2">
        <v>381440.20765186899</v>
      </c>
      <c r="Z411" s="2">
        <v>393222.14456775697</v>
      </c>
      <c r="AA411" s="2">
        <v>3231636369.5609798</v>
      </c>
      <c r="AB411" s="2">
        <v>3409092671.3014698</v>
      </c>
      <c r="AC411" s="2">
        <v>3608993660.8073902</v>
      </c>
      <c r="AD411" s="2">
        <v>3802875990.1639199</v>
      </c>
      <c r="AE411" s="2">
        <v>4016752484.5309801</v>
      </c>
      <c r="AF411" s="2">
        <v>4253385974.5111799</v>
      </c>
      <c r="AG411" s="2">
        <v>4506076737.0257502</v>
      </c>
      <c r="AH411" s="1">
        <f>(Table1345[[#This Row],[2050_BUILDINGS]]/Table1345[[#This Row],[2020_BUILDINGS]])-1</f>
        <v>0.35444219528501253</v>
      </c>
      <c r="AI411" s="1">
        <f>(Table1345[[#This Row],[2050_DWELLINGS]]/Table1345[[#This Row],[2020_DWELLINGS]])-1</f>
        <v>0.32291855075710041</v>
      </c>
      <c r="AJ411" s="1">
        <f>(Table1345[[#This Row],[2050_OCCUPANTS]]/Table1345[[#This Row],[2020_OCCUPANTS]])-1</f>
        <v>0.24766355140187302</v>
      </c>
      <c r="AK411" s="1">
        <f>(Table1345[[#This Row],[2050_TOTAL_REPL_COST_USD]]/Table1345[[#This Row],[2020_TOTAL_REPL_COST_USD]])-1</f>
        <v>0.39436379026700452</v>
      </c>
      <c r="AL411"/>
      <c r="AM411"/>
    </row>
    <row r="412" spans="1:39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132386.336983874</v>
      </c>
      <c r="G412" s="2">
        <v>139011.61096537201</v>
      </c>
      <c r="H412" s="2">
        <v>146442.45450281099</v>
      </c>
      <c r="I412" s="2">
        <v>153485.87740224</v>
      </c>
      <c r="J412" s="2">
        <v>161293.332560107</v>
      </c>
      <c r="K412" s="2">
        <v>170005.88235703399</v>
      </c>
      <c r="L412" s="2">
        <v>179309.64089018101</v>
      </c>
      <c r="M412" s="2">
        <v>141015.66971077601</v>
      </c>
      <c r="N412" s="2">
        <v>148168.76188299101</v>
      </c>
      <c r="O412" s="2">
        <v>156196.89512998</v>
      </c>
      <c r="P412" s="2">
        <v>163833.33303007399</v>
      </c>
      <c r="Q412" s="2">
        <v>171646.34288085299</v>
      </c>
      <c r="R412" s="2">
        <v>179010.32289622401</v>
      </c>
      <c r="S412" s="2">
        <v>186552.24540782199</v>
      </c>
      <c r="T412" s="2">
        <v>526772.87499999895</v>
      </c>
      <c r="U412" s="2">
        <v>548926.87441588705</v>
      </c>
      <c r="V412" s="2">
        <v>573542.429322429</v>
      </c>
      <c r="W412" s="2">
        <v>595696.42873831699</v>
      </c>
      <c r="X412" s="2">
        <v>617850.42815420497</v>
      </c>
      <c r="Y412" s="2">
        <v>637542.872079439</v>
      </c>
      <c r="Z412" s="2">
        <v>657235.31600467197</v>
      </c>
      <c r="AA412" s="2">
        <v>5401388451.5464296</v>
      </c>
      <c r="AB412" s="2">
        <v>5697990639.8073196</v>
      </c>
      <c r="AC412" s="2">
        <v>6032107097.4447403</v>
      </c>
      <c r="AD412" s="2">
        <v>6356163907.9848299</v>
      </c>
      <c r="AE412" s="2">
        <v>6713639160.3407803</v>
      </c>
      <c r="AF412" s="2">
        <v>7109150676.4467201</v>
      </c>
      <c r="AG412" s="2">
        <v>7531500474.0027103</v>
      </c>
      <c r="AH412" s="1">
        <f>(Table1345[[#This Row],[2050_BUILDINGS]]/Table1345[[#This Row],[2020_BUILDINGS]])-1</f>
        <v>0.35444219528502208</v>
      </c>
      <c r="AI412" s="1">
        <f>(Table1345[[#This Row],[2050_DWELLINGS]]/Table1345[[#This Row],[2020_DWELLINGS]])-1</f>
        <v>0.32291855075710219</v>
      </c>
      <c r="AJ412" s="1">
        <f>(Table1345[[#This Row],[2050_OCCUPANTS]]/Table1345[[#This Row],[2020_OCCUPANTS]])-1</f>
        <v>0.24766355140186991</v>
      </c>
      <c r="AK412" s="1">
        <f>(Table1345[[#This Row],[2050_TOTAL_REPL_COST_USD]]/Table1345[[#This Row],[2020_TOTAL_REPL_COST_USD]])-1</f>
        <v>0.39436379026700541</v>
      </c>
      <c r="AL412"/>
      <c r="AM412"/>
    </row>
    <row r="413" spans="1:39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31386.981151677999</v>
      </c>
      <c r="G413" s="2">
        <v>32957.742563464002</v>
      </c>
      <c r="H413" s="2">
        <v>34719.493446253902</v>
      </c>
      <c r="I413" s="2">
        <v>36389.392219981601</v>
      </c>
      <c r="J413" s="2">
        <v>38240.432542310198</v>
      </c>
      <c r="K413" s="2">
        <v>40306.058365105797</v>
      </c>
      <c r="L413" s="2">
        <v>42511.851654448103</v>
      </c>
      <c r="M413" s="2">
        <v>33432.877350798597</v>
      </c>
      <c r="N413" s="2">
        <v>35128.777201950899</v>
      </c>
      <c r="O413" s="2">
        <v>37032.137266494901</v>
      </c>
      <c r="P413" s="2">
        <v>38842.6317472464</v>
      </c>
      <c r="Q413" s="2">
        <v>40694.989010928097</v>
      </c>
      <c r="R413" s="2">
        <v>42440.887471521703</v>
      </c>
      <c r="S413" s="2">
        <v>44228.973652558503</v>
      </c>
      <c r="T413" s="2">
        <v>124890.609374999</v>
      </c>
      <c r="U413" s="2">
        <v>130143.01818049001</v>
      </c>
      <c r="V413" s="2">
        <v>135979.02796436899</v>
      </c>
      <c r="W413" s="2">
        <v>141231.43676985899</v>
      </c>
      <c r="X413" s="2">
        <v>146483.84557534999</v>
      </c>
      <c r="Y413" s="2">
        <v>151152.653402453</v>
      </c>
      <c r="Z413" s="2">
        <v>155821.46122955601</v>
      </c>
      <c r="AA413" s="2">
        <v>1280594972.1399701</v>
      </c>
      <c r="AB413" s="2">
        <v>1350915274.8584099</v>
      </c>
      <c r="AC413" s="2">
        <v>1430129695.29825</v>
      </c>
      <c r="AD413" s="2">
        <v>1506959111.6581399</v>
      </c>
      <c r="AE413" s="2">
        <v>1591711581.3125701</v>
      </c>
      <c r="AF413" s="2">
        <v>1685481926.3807399</v>
      </c>
      <c r="AG413" s="2">
        <v>1785615259.1499701</v>
      </c>
      <c r="AH413" s="1">
        <f>(Table1345[[#This Row],[2050_BUILDINGS]]/Table1345[[#This Row],[2020_BUILDINGS]])-1</f>
        <v>0.35444219528501386</v>
      </c>
      <c r="AI413" s="1">
        <f>(Table1345[[#This Row],[2050_DWELLINGS]]/Table1345[[#This Row],[2020_DWELLINGS]])-1</f>
        <v>0.32291855075710441</v>
      </c>
      <c r="AJ413" s="1">
        <f>(Table1345[[#This Row],[2050_OCCUPANTS]]/Table1345[[#This Row],[2020_OCCUPANTS]])-1</f>
        <v>0.24766355140187857</v>
      </c>
      <c r="AK413" s="1">
        <f>(Table1345[[#This Row],[2050_TOTAL_REPL_COST_USD]]/Table1345[[#This Row],[2020_TOTAL_REPL_COST_USD]])-1</f>
        <v>0.39436379026701407</v>
      </c>
      <c r="AL413"/>
      <c r="AM413"/>
    </row>
    <row r="414" spans="1:39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44702.873248242002</v>
      </c>
      <c r="G414" s="2">
        <v>46940.028454567</v>
      </c>
      <c r="H414" s="2">
        <v>49449.200204081499</v>
      </c>
      <c r="I414" s="2">
        <v>51827.551688685897</v>
      </c>
      <c r="J414" s="2">
        <v>54463.893823871498</v>
      </c>
      <c r="K414" s="2">
        <v>57405.859121154797</v>
      </c>
      <c r="L414" s="2">
        <v>60547.4577778967</v>
      </c>
      <c r="M414" s="2">
        <v>47616.7386507915</v>
      </c>
      <c r="N414" s="2">
        <v>50032.122141207998</v>
      </c>
      <c r="O414" s="2">
        <v>52742.980611473002</v>
      </c>
      <c r="P414" s="2">
        <v>55321.575376562403</v>
      </c>
      <c r="Q414" s="2">
        <v>57959.793164015799</v>
      </c>
      <c r="R414" s="2">
        <v>60446.387118721301</v>
      </c>
      <c r="S414" s="2">
        <v>62993.066887685003</v>
      </c>
      <c r="T414" s="2">
        <v>177875.3125</v>
      </c>
      <c r="U414" s="2">
        <v>185356.04994158799</v>
      </c>
      <c r="V414" s="2">
        <v>193667.98043224201</v>
      </c>
      <c r="W414" s="2">
        <v>201148.71787383099</v>
      </c>
      <c r="X414" s="2">
        <v>208629.45531542</v>
      </c>
      <c r="Y414" s="2">
        <v>215278.999707943</v>
      </c>
      <c r="Z414" s="2">
        <v>221928.544100467</v>
      </c>
      <c r="AA414" s="2">
        <v>1823885975.05654</v>
      </c>
      <c r="AB414" s="2">
        <v>1924039588.5566399</v>
      </c>
      <c r="AC414" s="2">
        <v>2036860639.4007101</v>
      </c>
      <c r="AD414" s="2">
        <v>2146284850.81739</v>
      </c>
      <c r="AE414" s="2">
        <v>2266993462.1403098</v>
      </c>
      <c r="AF414" s="2">
        <v>2400545772.5638299</v>
      </c>
      <c r="AG414" s="2">
        <v>2543160561.1946702</v>
      </c>
      <c r="AH414" s="1">
        <f>(Table1345[[#This Row],[2050_BUILDINGS]]/Table1345[[#This Row],[2020_BUILDINGS]])-1</f>
        <v>0.35444219528501564</v>
      </c>
      <c r="AI414" s="1">
        <f>(Table1345[[#This Row],[2050_DWELLINGS]]/Table1345[[#This Row],[2020_DWELLINGS]])-1</f>
        <v>0.32291855075710685</v>
      </c>
      <c r="AJ414" s="1">
        <f>(Table1345[[#This Row],[2050_OCCUPANTS]]/Table1345[[#This Row],[2020_OCCUPANTS]])-1</f>
        <v>0.24766355140186747</v>
      </c>
      <c r="AK414" s="1">
        <f>(Table1345[[#This Row],[2050_TOTAL_REPL_COST_USD]]/Table1345[[#This Row],[2020_TOTAL_REPL_COST_USD]])-1</f>
        <v>0.39436379026700541</v>
      </c>
      <c r="AL414"/>
      <c r="AM414"/>
    </row>
    <row r="415" spans="1:39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47852.641430923301</v>
      </c>
      <c r="G415" s="2">
        <v>50247.4267799343</v>
      </c>
      <c r="H415" s="2">
        <v>52933.394980487203</v>
      </c>
      <c r="I415" s="2">
        <v>55479.325309338099</v>
      </c>
      <c r="J415" s="2">
        <v>58301.424331557697</v>
      </c>
      <c r="K415" s="2">
        <v>61450.680749402301</v>
      </c>
      <c r="L415" s="2">
        <v>64813.636709886297</v>
      </c>
      <c r="M415" s="2">
        <v>50971.8180331041</v>
      </c>
      <c r="N415" s="2">
        <v>53557.389645989497</v>
      </c>
      <c r="O415" s="2">
        <v>56459.255430481899</v>
      </c>
      <c r="P415" s="2">
        <v>59219.538198085298</v>
      </c>
      <c r="Q415" s="2">
        <v>62043.6450311882</v>
      </c>
      <c r="R415" s="2">
        <v>64705.444603623997</v>
      </c>
      <c r="S415" s="2">
        <v>67431.563641809</v>
      </c>
      <c r="T415" s="2">
        <v>190408.42187499901</v>
      </c>
      <c r="U415" s="2">
        <v>198416.25270151801</v>
      </c>
      <c r="V415" s="2">
        <v>207313.84250876101</v>
      </c>
      <c r="W415" s="2">
        <v>215321.67333528001</v>
      </c>
      <c r="X415" s="2">
        <v>223329.50416179901</v>
      </c>
      <c r="Y415" s="2">
        <v>230447.57600759299</v>
      </c>
      <c r="Z415" s="2">
        <v>237565.647853387</v>
      </c>
      <c r="AA415" s="2">
        <v>1952397133.19104</v>
      </c>
      <c r="AB415" s="2">
        <v>2059607578.66325</v>
      </c>
      <c r="AC415" s="2">
        <v>2180378010.1726699</v>
      </c>
      <c r="AD415" s="2">
        <v>2297512260.6649499</v>
      </c>
      <c r="AE415" s="2">
        <v>2426726010.8233299</v>
      </c>
      <c r="AF415" s="2">
        <v>2569688428.1936598</v>
      </c>
      <c r="AG415" s="2">
        <v>2722351866.7427001</v>
      </c>
      <c r="AH415" s="1">
        <f>(Table1345[[#This Row],[2050_BUILDINGS]]/Table1345[[#This Row],[2020_BUILDINGS]])-1</f>
        <v>0.35444219528501253</v>
      </c>
      <c r="AI415" s="1">
        <f>(Table1345[[#This Row],[2050_DWELLINGS]]/Table1345[[#This Row],[2020_DWELLINGS]])-1</f>
        <v>0.32291855075710596</v>
      </c>
      <c r="AJ415" s="1">
        <f>(Table1345[[#This Row],[2050_OCCUPANTS]]/Table1345[[#This Row],[2020_OCCUPANTS]])-1</f>
        <v>0.24766355140187124</v>
      </c>
      <c r="AK415" s="1">
        <f>(Table1345[[#This Row],[2050_TOTAL_REPL_COST_USD]]/Table1345[[#This Row],[2020_TOTAL_REPL_COST_USD]])-1</f>
        <v>0.39436379026700852</v>
      </c>
      <c r="AL415"/>
      <c r="AM415"/>
    </row>
    <row r="416" spans="1:39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33536.033451540199</v>
      </c>
      <c r="G416" s="2">
        <v>35214.3441815681</v>
      </c>
      <c r="H416" s="2">
        <v>37096.721344666599</v>
      </c>
      <c r="I416" s="2">
        <v>38880.957326642398</v>
      </c>
      <c r="J416" s="2">
        <v>40858.737536525499</v>
      </c>
      <c r="K416" s="2">
        <v>43065.795818329498</v>
      </c>
      <c r="L416" s="2">
        <v>45422.618769255903</v>
      </c>
      <c r="M416" s="2">
        <v>35722.011231324897</v>
      </c>
      <c r="N416" s="2">
        <v>37534.028572650699</v>
      </c>
      <c r="O416" s="2">
        <v>39567.710833662299</v>
      </c>
      <c r="P416" s="2">
        <v>41502.169046667797</v>
      </c>
      <c r="Q416" s="2">
        <v>43481.356368278401</v>
      </c>
      <c r="R416" s="2">
        <v>45346.795701055002</v>
      </c>
      <c r="S416" s="2">
        <v>47257.311328273398</v>
      </c>
      <c r="T416" s="2">
        <v>133441.8125</v>
      </c>
      <c r="U416" s="2">
        <v>139053.85134345799</v>
      </c>
      <c r="V416" s="2">
        <v>145289.45005841099</v>
      </c>
      <c r="W416" s="2">
        <v>150901.48890186899</v>
      </c>
      <c r="X416" s="2">
        <v>156513.52774532701</v>
      </c>
      <c r="Y416" s="2">
        <v>161502.00671728901</v>
      </c>
      <c r="Z416" s="2">
        <v>166490.485689252</v>
      </c>
      <c r="AA416" s="2">
        <v>1368276726.4561999</v>
      </c>
      <c r="AB416" s="2">
        <v>1443411828.26454</v>
      </c>
      <c r="AC416" s="2">
        <v>1528050023.98261</v>
      </c>
      <c r="AD416" s="2">
        <v>1610139915.4779501</v>
      </c>
      <c r="AE416" s="2">
        <v>1700695348.11725</v>
      </c>
      <c r="AF416" s="2">
        <v>1800886105.99141</v>
      </c>
      <c r="AG416" s="2">
        <v>1907875522.4356</v>
      </c>
      <c r="AH416" s="1">
        <f>(Table1345[[#This Row],[2050_BUILDINGS]]/Table1345[[#This Row],[2020_BUILDINGS]])-1</f>
        <v>0.35444219528501786</v>
      </c>
      <c r="AI416" s="1">
        <f>(Table1345[[#This Row],[2050_DWELLINGS]]/Table1345[[#This Row],[2020_DWELLINGS]])-1</f>
        <v>0.32291855075710596</v>
      </c>
      <c r="AJ416" s="1">
        <f>(Table1345[[#This Row],[2050_OCCUPANTS]]/Table1345[[#This Row],[2020_OCCUPANTS]])-1</f>
        <v>0.24766355140186658</v>
      </c>
      <c r="AK416" s="1">
        <f>(Table1345[[#This Row],[2050_TOTAL_REPL_COST_USD]]/Table1345[[#This Row],[2020_TOTAL_REPL_COST_USD]])-1</f>
        <v>0.39436379026700741</v>
      </c>
      <c r="AL416"/>
      <c r="AM416"/>
    </row>
    <row r="417" spans="1:39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80629.320320531493</v>
      </c>
      <c r="G417" s="2">
        <v>84664.414501968902</v>
      </c>
      <c r="H417" s="2">
        <v>89190.137302992502</v>
      </c>
      <c r="I417" s="2">
        <v>93479.903256560705</v>
      </c>
      <c r="J417" s="2">
        <v>98234.999720091801</v>
      </c>
      <c r="K417" s="2">
        <v>103541.340120389</v>
      </c>
      <c r="L417" s="2">
        <v>109207.753619279</v>
      </c>
      <c r="M417" s="2">
        <v>85884.977727794903</v>
      </c>
      <c r="N417" s="2">
        <v>90241.537272955</v>
      </c>
      <c r="O417" s="2">
        <v>95131.036762816497</v>
      </c>
      <c r="P417" s="2">
        <v>99781.975912447495</v>
      </c>
      <c r="Q417" s="2">
        <v>104540.455437435</v>
      </c>
      <c r="R417" s="2">
        <v>109025.455302381</v>
      </c>
      <c r="S417" s="2">
        <v>113618.83026746</v>
      </c>
      <c r="T417" s="2">
        <v>320828.71874999901</v>
      </c>
      <c r="U417" s="2">
        <v>334321.515332943</v>
      </c>
      <c r="V417" s="2">
        <v>349313.51153621398</v>
      </c>
      <c r="W417" s="2">
        <v>362806.30811915803</v>
      </c>
      <c r="X417" s="2">
        <v>376299.10470210202</v>
      </c>
      <c r="Y417" s="2">
        <v>388292.70166471897</v>
      </c>
      <c r="Z417" s="2">
        <v>400286.29862733599</v>
      </c>
      <c r="AA417" s="2">
        <v>3289692044.9457202</v>
      </c>
      <c r="AB417" s="2">
        <v>3470336312.2462802</v>
      </c>
      <c r="AC417" s="2">
        <v>3673828481.4607801</v>
      </c>
      <c r="AD417" s="2">
        <v>3871193866.5478301</v>
      </c>
      <c r="AE417" s="2">
        <v>4088912607.66219</v>
      </c>
      <c r="AF417" s="2">
        <v>4329797169.0837297</v>
      </c>
      <c r="AG417" s="2">
        <v>4587027468.6017303</v>
      </c>
      <c r="AH417" s="1">
        <f>(Table1345[[#This Row],[2050_BUILDINGS]]/Table1345[[#This Row],[2020_BUILDINGS]])-1</f>
        <v>0.35444219528501075</v>
      </c>
      <c r="AI417" s="1">
        <f>(Table1345[[#This Row],[2050_DWELLINGS]]/Table1345[[#This Row],[2020_DWELLINGS]])-1</f>
        <v>0.32291855075709708</v>
      </c>
      <c r="AJ417" s="1">
        <f>(Table1345[[#This Row],[2050_OCCUPANTS]]/Table1345[[#This Row],[2020_OCCUPANTS]])-1</f>
        <v>0.24766355140187146</v>
      </c>
      <c r="AK417" s="1">
        <f>(Table1345[[#This Row],[2050_TOTAL_REPL_COST_USD]]/Table1345[[#This Row],[2020_TOTAL_REPL_COST_USD]])-1</f>
        <v>0.39436379026700541</v>
      </c>
      <c r="AL417"/>
      <c r="AM417"/>
    </row>
    <row r="418" spans="1:39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35094.599687695903</v>
      </c>
      <c r="G418" s="2">
        <v>36850.908862035198</v>
      </c>
      <c r="H418" s="2">
        <v>38820.7683296334</v>
      </c>
      <c r="I418" s="2">
        <v>40687.925565932797</v>
      </c>
      <c r="J418" s="2">
        <v>42757.621877406003</v>
      </c>
      <c r="K418" s="2">
        <v>45067.251816177602</v>
      </c>
      <c r="L418" s="2">
        <v>47533.606643651598</v>
      </c>
      <c r="M418" s="2">
        <v>37382.169421266</v>
      </c>
      <c r="N418" s="2">
        <v>39278.399138262299</v>
      </c>
      <c r="O418" s="2">
        <v>41406.595513820597</v>
      </c>
      <c r="P418" s="2">
        <v>43430.956465633899</v>
      </c>
      <c r="Q418" s="2">
        <v>45502.125283474401</v>
      </c>
      <c r="R418" s="2">
        <v>47454.259745651703</v>
      </c>
      <c r="S418" s="2">
        <v>49453.565394937803</v>
      </c>
      <c r="T418" s="2">
        <v>139643.43749999901</v>
      </c>
      <c r="U418" s="2">
        <v>145516.29234812999</v>
      </c>
      <c r="V418" s="2">
        <v>152041.68662383099</v>
      </c>
      <c r="W418" s="2">
        <v>157914.541471962</v>
      </c>
      <c r="X418" s="2">
        <v>163787.39632009299</v>
      </c>
      <c r="Y418" s="2">
        <v>169007.71174065399</v>
      </c>
      <c r="Z418" s="2">
        <v>174228.02716121401</v>
      </c>
      <c r="AA418" s="2">
        <v>1431866533.83917</v>
      </c>
      <c r="AB418" s="2">
        <v>1510493492.63763</v>
      </c>
      <c r="AC418" s="2">
        <v>1599065195.7076001</v>
      </c>
      <c r="AD418" s="2">
        <v>1684970163.7056301</v>
      </c>
      <c r="AE418" s="2">
        <v>1779734103.5918</v>
      </c>
      <c r="AF418" s="2">
        <v>1884581164.44297</v>
      </c>
      <c r="AG418" s="2">
        <v>1996542847.2804599</v>
      </c>
      <c r="AH418" s="1">
        <f>(Table1345[[#This Row],[2050_BUILDINGS]]/Table1345[[#This Row],[2020_BUILDINGS]])-1</f>
        <v>0.35444219528501386</v>
      </c>
      <c r="AI418" s="1">
        <f>(Table1345[[#This Row],[2050_DWELLINGS]]/Table1345[[#This Row],[2020_DWELLINGS]])-1</f>
        <v>0.32291855075710552</v>
      </c>
      <c r="AJ418" s="1">
        <f>(Table1345[[#This Row],[2050_OCCUPANTS]]/Table1345[[#This Row],[2020_OCCUPANTS]])-1</f>
        <v>0.24766355140187124</v>
      </c>
      <c r="AK418" s="1">
        <f>(Table1345[[#This Row],[2050_TOTAL_REPL_COST_USD]]/Table1345[[#This Row],[2020_TOTAL_REPL_COST_USD]])-1</f>
        <v>0.3943637902670023</v>
      </c>
      <c r="AL418"/>
      <c r="AM418"/>
    </row>
    <row r="419" spans="1:39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19948.296215102098</v>
      </c>
      <c r="G419" s="2">
        <v>20946.608661085302</v>
      </c>
      <c r="H419" s="2">
        <v>22066.3062929562</v>
      </c>
      <c r="I419" s="2">
        <v>23127.626437973599</v>
      </c>
      <c r="J419" s="2">
        <v>24304.072827560001</v>
      </c>
      <c r="K419" s="2">
        <v>25616.901085351401</v>
      </c>
      <c r="L419" s="2">
        <v>27018.8141177787</v>
      </c>
      <c r="M419" s="2">
        <v>21248.585121772801</v>
      </c>
      <c r="N419" s="2">
        <v>22326.430500353501</v>
      </c>
      <c r="O419" s="2">
        <v>23536.129202756099</v>
      </c>
      <c r="P419" s="2">
        <v>24686.806294742299</v>
      </c>
      <c r="Q419" s="2">
        <v>25864.089679007498</v>
      </c>
      <c r="R419" s="2">
        <v>26973.7121522587</v>
      </c>
      <c r="S419" s="2">
        <v>28110.147434934701</v>
      </c>
      <c r="T419" s="2">
        <v>79375.421874999898</v>
      </c>
      <c r="U419" s="2">
        <v>82713.640551985896</v>
      </c>
      <c r="V419" s="2">
        <v>86422.772415303698</v>
      </c>
      <c r="W419" s="2">
        <v>89760.991092289696</v>
      </c>
      <c r="X419" s="2">
        <v>93099.209769275694</v>
      </c>
      <c r="Y419" s="2">
        <v>96066.515259929904</v>
      </c>
      <c r="Z419" s="2">
        <v>99033.820750584098</v>
      </c>
      <c r="AA419" s="2">
        <v>813894388.64377904</v>
      </c>
      <c r="AB419" s="2">
        <v>858587129.93623102</v>
      </c>
      <c r="AC419" s="2">
        <v>908932612.85493898</v>
      </c>
      <c r="AD419" s="2">
        <v>957762283.60836697</v>
      </c>
      <c r="AE419" s="2">
        <v>1011627526.69937</v>
      </c>
      <c r="AF419" s="2">
        <v>1071224166.80224</v>
      </c>
      <c r="AG419" s="2">
        <v>1134864864.62638</v>
      </c>
      <c r="AH419" s="1">
        <f>(Table1345[[#This Row],[2050_BUILDINGS]]/Table1345[[#This Row],[2020_BUILDINGS]])-1</f>
        <v>0.35444219528501786</v>
      </c>
      <c r="AI419" s="1">
        <f>(Table1345[[#This Row],[2050_DWELLINGS]]/Table1345[[#This Row],[2020_DWELLINGS]])-1</f>
        <v>0.32291855075710707</v>
      </c>
      <c r="AJ419" s="1">
        <f>(Table1345[[#This Row],[2050_OCCUPANTS]]/Table1345[[#This Row],[2020_OCCUPANTS]])-1</f>
        <v>0.24766355140187057</v>
      </c>
      <c r="AK419" s="1">
        <f>(Table1345[[#This Row],[2050_TOTAL_REPL_COST_USD]]/Table1345[[#This Row],[2020_TOTAL_REPL_COST_USD]])-1</f>
        <v>0.39436379026699697</v>
      </c>
      <c r="AL419"/>
      <c r="AM419"/>
    </row>
    <row r="420" spans="1:39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3000.2912367910899</v>
      </c>
      <c r="G420" s="2">
        <v>3192.4325839245198</v>
      </c>
      <c r="H420" s="2">
        <v>3376.0235807266799</v>
      </c>
      <c r="I420" s="2">
        <v>3543.2223804719101</v>
      </c>
      <c r="J420" s="2">
        <v>3706.9028157211201</v>
      </c>
      <c r="K420" s="2">
        <v>3854.0461327213502</v>
      </c>
      <c r="L420" s="2">
        <v>3985.3447327235299</v>
      </c>
      <c r="M420" s="2">
        <v>3323.0816244528401</v>
      </c>
      <c r="N420" s="2">
        <v>3517.7307441755902</v>
      </c>
      <c r="O420" s="2">
        <v>3694.4778288533898</v>
      </c>
      <c r="P420" s="2">
        <v>3844.13918485666</v>
      </c>
      <c r="Q420" s="2">
        <v>3984.8988947913299</v>
      </c>
      <c r="R420" s="2">
        <v>4098.5634219432905</v>
      </c>
      <c r="S420" s="2">
        <v>4193.8500572714502</v>
      </c>
      <c r="T420" s="2">
        <v>13811.9521484375</v>
      </c>
      <c r="U420" s="2">
        <v>14597.998205665601</v>
      </c>
      <c r="V420" s="2">
        <v>15309.182733633899</v>
      </c>
      <c r="W420" s="2">
        <v>15908.0749677125</v>
      </c>
      <c r="X420" s="2">
        <v>16469.536437161201</v>
      </c>
      <c r="Y420" s="2">
        <v>16918.705612720099</v>
      </c>
      <c r="Z420" s="2">
        <v>17293.013259019299</v>
      </c>
      <c r="AA420" s="2">
        <v>229127183.23694101</v>
      </c>
      <c r="AB420" s="2">
        <v>246140881.555347</v>
      </c>
      <c r="AC420" s="2">
        <v>262397464.95172599</v>
      </c>
      <c r="AD420" s="2">
        <v>277202554.95710403</v>
      </c>
      <c r="AE420" s="2">
        <v>291696101.43995202</v>
      </c>
      <c r="AF420" s="2">
        <v>304725322.07549298</v>
      </c>
      <c r="AG420" s="2">
        <v>316351527.48829699</v>
      </c>
      <c r="AH420" s="1">
        <f>(Table1345[[#This Row],[2050_BUILDINGS]]/Table1345[[#This Row],[2020_BUILDINGS]])-1</f>
        <v>0.32831929242508706</v>
      </c>
      <c r="AI420" s="1">
        <f>(Table1345[[#This Row],[2050_DWELLINGS]]/Table1345[[#This Row],[2020_DWELLINGS]])-1</f>
        <v>0.26203642619280698</v>
      </c>
      <c r="AJ420" s="1">
        <f>(Table1345[[#This Row],[2050_OCCUPANTS]]/Table1345[[#This Row],[2020_OCCUPANTS]])-1</f>
        <v>0.25203252032520251</v>
      </c>
      <c r="AK420" s="1">
        <f>(Table1345[[#This Row],[2050_TOTAL_REPL_COST_USD]]/Table1345[[#This Row],[2020_TOTAL_REPL_COST_USD]])-1</f>
        <v>0.38068090838945579</v>
      </c>
      <c r="AL420"/>
      <c r="AM420"/>
    </row>
    <row r="421" spans="1:39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1103857.6011586599</v>
      </c>
      <c r="G421" s="2">
        <v>1174581.5525521501</v>
      </c>
      <c r="H421" s="2">
        <v>1242158.2658823801</v>
      </c>
      <c r="I421" s="2">
        <v>1303701.2911741801</v>
      </c>
      <c r="J421" s="2">
        <v>1363949.26652845</v>
      </c>
      <c r="K421" s="2">
        <v>1418110.21082627</v>
      </c>
      <c r="L421" s="2">
        <v>1466438.98515374</v>
      </c>
      <c r="M421" s="2">
        <v>1222800.11190762</v>
      </c>
      <c r="N421" s="2">
        <v>1294425.48626745</v>
      </c>
      <c r="O421" s="2">
        <v>1359463.41772631</v>
      </c>
      <c r="P421" s="2">
        <v>1414534.5666028201</v>
      </c>
      <c r="Q421" s="2">
        <v>1466330.16132841</v>
      </c>
      <c r="R421" s="2">
        <v>1508155.4946270499</v>
      </c>
      <c r="S421" s="2">
        <v>1543218.2831800601</v>
      </c>
      <c r="T421" s="2">
        <v>5082407.9999999898</v>
      </c>
      <c r="U421" s="2">
        <v>5371650.7317073103</v>
      </c>
      <c r="V421" s="2">
        <v>5633346.5365853598</v>
      </c>
      <c r="W421" s="2">
        <v>5853721.9512195103</v>
      </c>
      <c r="X421" s="2">
        <v>6060323.9024390196</v>
      </c>
      <c r="Y421" s="2">
        <v>6225605.4634146299</v>
      </c>
      <c r="Z421" s="2">
        <v>6363340.0975609701</v>
      </c>
      <c r="AA421" s="2">
        <v>84380078948.725296</v>
      </c>
      <c r="AB421" s="2">
        <v>90635794544.402496</v>
      </c>
      <c r="AC421" s="2">
        <v>96613128830.102203</v>
      </c>
      <c r="AD421" s="2">
        <v>102056767873.698</v>
      </c>
      <c r="AE421" s="2">
        <v>107385856415.92</v>
      </c>
      <c r="AF421" s="2">
        <v>112176531388.75</v>
      </c>
      <c r="AG421" s="2">
        <v>116451335911.453</v>
      </c>
      <c r="AH421" s="1">
        <f>(Table1345[[#This Row],[2050_BUILDINGS]]/Table1345[[#This Row],[2020_BUILDINGS]])-1</f>
        <v>0.32846753386895</v>
      </c>
      <c r="AI421" s="1">
        <f>(Table1345[[#This Row],[2050_DWELLINGS]]/Table1345[[#This Row],[2020_DWELLINGS]])-1</f>
        <v>0.26203642619280942</v>
      </c>
      <c r="AJ421" s="1">
        <f>(Table1345[[#This Row],[2050_OCCUPANTS]]/Table1345[[#This Row],[2020_OCCUPANTS]])-1</f>
        <v>0.25203252032520473</v>
      </c>
      <c r="AK421" s="1">
        <f>(Table1345[[#This Row],[2050_TOTAL_REPL_COST_USD]]/Table1345[[#This Row],[2020_TOTAL_REPL_COST_USD]])-1</f>
        <v>0.38008090727452681</v>
      </c>
      <c r="AL421"/>
      <c r="AM421"/>
    </row>
    <row r="422" spans="1:39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996793.50043000898</v>
      </c>
      <c r="G422" s="2">
        <v>1060612.57468113</v>
      </c>
      <c r="H422" s="2">
        <v>1121591.6800718</v>
      </c>
      <c r="I422" s="2">
        <v>1177126.17472812</v>
      </c>
      <c r="J422" s="2">
        <v>1231492.05696258</v>
      </c>
      <c r="K422" s="2">
        <v>1280365.19339726</v>
      </c>
      <c r="L422" s="2">
        <v>1323975.5626781001</v>
      </c>
      <c r="M422" s="2">
        <v>1102392.7209612399</v>
      </c>
      <c r="N422" s="2">
        <v>1166965.24639814</v>
      </c>
      <c r="O422" s="2">
        <v>1225598.98508399</v>
      </c>
      <c r="P422" s="2">
        <v>1275247.3561180199</v>
      </c>
      <c r="Q422" s="2">
        <v>1321942.71216789</v>
      </c>
      <c r="R422" s="2">
        <v>1359649.5642782201</v>
      </c>
      <c r="S422" s="2">
        <v>1391259.7698228899</v>
      </c>
      <c r="T422" s="2">
        <v>4581950.4999999898</v>
      </c>
      <c r="U422" s="2">
        <v>4842711.9105690997</v>
      </c>
      <c r="V422" s="2">
        <v>5078638.9010840096</v>
      </c>
      <c r="W422" s="2">
        <v>5277314.2615176104</v>
      </c>
      <c r="X422" s="2">
        <v>5463572.41192412</v>
      </c>
      <c r="Y422" s="2">
        <v>5612578.9322493197</v>
      </c>
      <c r="Z422" s="2">
        <v>5736751.0325203203</v>
      </c>
      <c r="AA422" s="2">
        <v>75000006698.279099</v>
      </c>
      <c r="AB422" s="2">
        <v>80631591461.077393</v>
      </c>
      <c r="AC422" s="2">
        <v>86012568932.105896</v>
      </c>
      <c r="AD422" s="2">
        <v>90913097772.207794</v>
      </c>
      <c r="AE422" s="2">
        <v>95710504779.444107</v>
      </c>
      <c r="AF422" s="2">
        <v>100023215574.537</v>
      </c>
      <c r="AG422" s="2">
        <v>103871524156.633</v>
      </c>
      <c r="AH422" s="1">
        <f>(Table1345[[#This Row],[2050_BUILDINGS]]/Table1345[[#This Row],[2020_BUILDINGS]])-1</f>
        <v>0.32823454617927106</v>
      </c>
      <c r="AI422" s="1">
        <f>(Table1345[[#This Row],[2050_DWELLINGS]]/Table1345[[#This Row],[2020_DWELLINGS]])-1</f>
        <v>0.2620364261928092</v>
      </c>
      <c r="AJ422" s="1">
        <f>(Table1345[[#This Row],[2050_OCCUPANTS]]/Table1345[[#This Row],[2020_OCCUPANTS]])-1</f>
        <v>0.25203252032520496</v>
      </c>
      <c r="AK422" s="1">
        <f>(Table1345[[#This Row],[2050_TOTAL_REPL_COST_USD]]/Table1345[[#This Row],[2020_TOTAL_REPL_COST_USD]])-1</f>
        <v>0.38495353173103597</v>
      </c>
      <c r="AL422"/>
      <c r="AM422"/>
    </row>
    <row r="423" spans="1:39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582279.93687043805</v>
      </c>
      <c r="G423" s="2">
        <v>619677.44872152596</v>
      </c>
      <c r="H423" s="2">
        <v>655410.75954240898</v>
      </c>
      <c r="I423" s="2">
        <v>687953.56819992105</v>
      </c>
      <c r="J423" s="2">
        <v>719811.57850507996</v>
      </c>
      <c r="K423" s="2">
        <v>748450.87984974799</v>
      </c>
      <c r="L423" s="2">
        <v>774006.23804239603</v>
      </c>
      <c r="M423" s="2">
        <v>645684.97228617396</v>
      </c>
      <c r="N423" s="2">
        <v>683505.894453382</v>
      </c>
      <c r="O423" s="2">
        <v>717848.39619395696</v>
      </c>
      <c r="P423" s="2">
        <v>746928.05761190201</v>
      </c>
      <c r="Q423" s="2">
        <v>774278.10184174904</v>
      </c>
      <c r="R423" s="2">
        <v>796363.46878669003</v>
      </c>
      <c r="S423" s="2">
        <v>814877.95487044204</v>
      </c>
      <c r="T423" s="2">
        <v>2683704.75</v>
      </c>
      <c r="U423" s="2">
        <v>2836435.9146341402</v>
      </c>
      <c r="V423" s="2">
        <v>2974621.25406504</v>
      </c>
      <c r="W423" s="2">
        <v>3090987.8556910502</v>
      </c>
      <c r="X423" s="2">
        <v>3200081.5447154399</v>
      </c>
      <c r="Y423" s="2">
        <v>3287356.49593496</v>
      </c>
      <c r="Z423" s="2">
        <v>3360085.6219512201</v>
      </c>
      <c r="AA423" s="2">
        <v>44829900156.748398</v>
      </c>
      <c r="AB423" s="2">
        <v>48124081621.296997</v>
      </c>
      <c r="AC423" s="2">
        <v>51271670975.418198</v>
      </c>
      <c r="AD423" s="2">
        <v>54138223100.885696</v>
      </c>
      <c r="AE423" s="2">
        <v>56944454367.354301</v>
      </c>
      <c r="AF423" s="2">
        <v>59467163793.127998</v>
      </c>
      <c r="AG423" s="2">
        <v>61718222302.403503</v>
      </c>
      <c r="AH423" s="1">
        <f>(Table1345[[#This Row],[2050_BUILDINGS]]/Table1345[[#This Row],[2020_BUILDINGS]])-1</f>
        <v>0.32926825918547586</v>
      </c>
      <c r="AI423" s="1">
        <f>(Table1345[[#This Row],[2050_DWELLINGS]]/Table1345[[#This Row],[2020_DWELLINGS]])-1</f>
        <v>0.26203642619280298</v>
      </c>
      <c r="AJ423" s="1">
        <f>(Table1345[[#This Row],[2050_OCCUPANTS]]/Table1345[[#This Row],[2020_OCCUPANTS]])-1</f>
        <v>0.2520325203252034</v>
      </c>
      <c r="AK423" s="1">
        <f>(Table1345[[#This Row],[2050_TOTAL_REPL_COST_USD]]/Table1345[[#This Row],[2020_TOTAL_REPL_COST_USD]])-1</f>
        <v>0.37672004815100735</v>
      </c>
      <c r="AL423"/>
      <c r="AM423"/>
    </row>
    <row r="424" spans="1:39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860918.07845976495</v>
      </c>
      <c r="G424" s="2">
        <v>916009.67086614296</v>
      </c>
      <c r="H424" s="2">
        <v>968649.67009692604</v>
      </c>
      <c r="I424" s="2">
        <v>1016589.62817374</v>
      </c>
      <c r="J424" s="2">
        <v>1063520.78566888</v>
      </c>
      <c r="K424" s="2">
        <v>1105710.3495833599</v>
      </c>
      <c r="L424" s="2">
        <v>1143356.8481780901</v>
      </c>
      <c r="M424" s="2">
        <v>954217.88182584697</v>
      </c>
      <c r="N424" s="2">
        <v>1010111.08329112</v>
      </c>
      <c r="O424" s="2">
        <v>1060863.7423648799</v>
      </c>
      <c r="P424" s="2">
        <v>1103838.77525778</v>
      </c>
      <c r="Q424" s="2">
        <v>1144257.7138935099</v>
      </c>
      <c r="R424" s="2">
        <v>1176896.3116154401</v>
      </c>
      <c r="S424" s="2">
        <v>1204257.72538876</v>
      </c>
      <c r="T424" s="2">
        <v>3966081.25</v>
      </c>
      <c r="U424" s="2">
        <v>4191793.1910569002</v>
      </c>
      <c r="V424" s="2">
        <v>4396008.7567750597</v>
      </c>
      <c r="W424" s="2">
        <v>4567979.7594850902</v>
      </c>
      <c r="X424" s="2">
        <v>4729202.57452574</v>
      </c>
      <c r="Y424" s="2">
        <v>4858180.8265582602</v>
      </c>
      <c r="Z424" s="2">
        <v>4965662.7032520296</v>
      </c>
      <c r="AA424" s="2">
        <v>65720045805.581001</v>
      </c>
      <c r="AB424" s="2">
        <v>70637098900.201401</v>
      </c>
      <c r="AC424" s="2">
        <v>75335341586.840103</v>
      </c>
      <c r="AD424" s="2">
        <v>79614094640.097107</v>
      </c>
      <c r="AE424" s="2">
        <v>83802809888.940094</v>
      </c>
      <c r="AF424" s="2">
        <v>87568326853.418701</v>
      </c>
      <c r="AG424" s="2">
        <v>90928364643.784103</v>
      </c>
      <c r="AH424" s="1">
        <f>(Table1345[[#This Row],[2050_BUILDINGS]]/Table1345[[#This Row],[2020_BUILDINGS]])-1</f>
        <v>0.3280669517634307</v>
      </c>
      <c r="AI424" s="1">
        <f>(Table1345[[#This Row],[2050_DWELLINGS]]/Table1345[[#This Row],[2020_DWELLINGS]])-1</f>
        <v>0.26203642619280476</v>
      </c>
      <c r="AJ424" s="1">
        <f>(Table1345[[#This Row],[2050_OCCUPANTS]]/Table1345[[#This Row],[2020_OCCUPANTS]])-1</f>
        <v>0.25203252032520251</v>
      </c>
      <c r="AK424" s="1">
        <f>(Table1345[[#This Row],[2050_TOTAL_REPL_COST_USD]]/Table1345[[#This Row],[2020_TOTAL_REPL_COST_USD]])-1</f>
        <v>0.38357123050060915</v>
      </c>
      <c r="AL424"/>
      <c r="AM424"/>
    </row>
    <row r="425" spans="1:39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534045.46020308405</v>
      </c>
      <c r="G425" s="2">
        <v>568355.09496167197</v>
      </c>
      <c r="H425" s="2">
        <v>601137.94019109197</v>
      </c>
      <c r="I425" s="2">
        <v>630993.71999547502</v>
      </c>
      <c r="J425" s="2">
        <v>660221.24459811905</v>
      </c>
      <c r="K425" s="2">
        <v>686495.82598709804</v>
      </c>
      <c r="L425" s="2">
        <v>709941.10248586396</v>
      </c>
      <c r="M425" s="2">
        <v>590754.028597672</v>
      </c>
      <c r="N425" s="2">
        <v>625357.37712605402</v>
      </c>
      <c r="O425" s="2">
        <v>656778.22804586601</v>
      </c>
      <c r="P425" s="2">
        <v>683383.96903451195</v>
      </c>
      <c r="Q425" s="2">
        <v>708407.23812795198</v>
      </c>
      <c r="R425" s="2">
        <v>728613.71660550695</v>
      </c>
      <c r="S425" s="2">
        <v>745553.10301040695</v>
      </c>
      <c r="T425" s="2">
        <v>2455391.4999999902</v>
      </c>
      <c r="U425" s="2">
        <v>2595129.2276422698</v>
      </c>
      <c r="V425" s="2">
        <v>2721558.6002710001</v>
      </c>
      <c r="W425" s="2">
        <v>2828025.4403793998</v>
      </c>
      <c r="X425" s="2">
        <v>2927838.10298103</v>
      </c>
      <c r="Y425" s="2">
        <v>3007688.2330623302</v>
      </c>
      <c r="Z425" s="2">
        <v>3074230.0081300698</v>
      </c>
      <c r="AA425" s="2">
        <v>40406539546.652199</v>
      </c>
      <c r="AB425" s="2">
        <v>43391249618.406403</v>
      </c>
      <c r="AC425" s="2">
        <v>46243139153.969398</v>
      </c>
      <c r="AD425" s="2">
        <v>48840393461.956703</v>
      </c>
      <c r="AE425" s="2">
        <v>51382993745.164902</v>
      </c>
      <c r="AF425" s="2">
        <v>53668707605.268799</v>
      </c>
      <c r="AG425" s="2">
        <v>55708290754.238701</v>
      </c>
      <c r="AH425" s="1">
        <f>(Table1345[[#This Row],[2050_BUILDINGS]]/Table1345[[#This Row],[2020_BUILDINGS]])-1</f>
        <v>0.32936454925745684</v>
      </c>
      <c r="AI425" s="1">
        <f>(Table1345[[#This Row],[2050_DWELLINGS]]/Table1345[[#This Row],[2020_DWELLINGS]])-1</f>
        <v>0.26203642619280298</v>
      </c>
      <c r="AJ425" s="1">
        <f>(Table1345[[#This Row],[2050_OCCUPANTS]]/Table1345[[#This Row],[2020_OCCUPANTS]])-1</f>
        <v>0.25203252032520362</v>
      </c>
      <c r="AK425" s="1">
        <f>(Table1345[[#This Row],[2050_TOTAL_REPL_COST_USD]]/Table1345[[#This Row],[2020_TOTAL_REPL_COST_USD]])-1</f>
        <v>0.3786949186757147</v>
      </c>
      <c r="AL425"/>
      <c r="AM425"/>
    </row>
    <row r="426" spans="1:39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388270.72293815098</v>
      </c>
      <c r="G426" s="2">
        <v>413186.64336065401</v>
      </c>
      <c r="H426" s="2">
        <v>436993.79749408597</v>
      </c>
      <c r="I426" s="2">
        <v>458675.29422210302</v>
      </c>
      <c r="J426" s="2">
        <v>479900.54719463602</v>
      </c>
      <c r="K426" s="2">
        <v>498981.35011278698</v>
      </c>
      <c r="L426" s="2">
        <v>516007.490077177</v>
      </c>
      <c r="M426" s="2">
        <v>424470.26263605198</v>
      </c>
      <c r="N426" s="2">
        <v>449333.55890979199</v>
      </c>
      <c r="O426" s="2">
        <v>471910.15796209301</v>
      </c>
      <c r="P426" s="2">
        <v>491026.99054956698</v>
      </c>
      <c r="Q426" s="2">
        <v>509006.78093596199</v>
      </c>
      <c r="R426" s="2">
        <v>523525.59724717401</v>
      </c>
      <c r="S426" s="2">
        <v>535696.933282324</v>
      </c>
      <c r="T426" s="2">
        <v>1764254.875</v>
      </c>
      <c r="U426" s="2">
        <v>1864659.6239837301</v>
      </c>
      <c r="V426" s="2">
        <v>1955502.0159213999</v>
      </c>
      <c r="W426" s="2">
        <v>2032000.8722899701</v>
      </c>
      <c r="X426" s="2">
        <v>2103718.5501354998</v>
      </c>
      <c r="Y426" s="2">
        <v>2161092.6924119201</v>
      </c>
      <c r="Z426" s="2">
        <v>2208904.4776422698</v>
      </c>
      <c r="AA426" s="2">
        <v>27078602303.965698</v>
      </c>
      <c r="AB426" s="2">
        <v>29120283972.971199</v>
      </c>
      <c r="AC426" s="2">
        <v>31071110166.071301</v>
      </c>
      <c r="AD426" s="2">
        <v>32847753921.371399</v>
      </c>
      <c r="AE426" s="2">
        <v>34587011760.503304</v>
      </c>
      <c r="AF426" s="2">
        <v>36150547238.5149</v>
      </c>
      <c r="AG426" s="2">
        <v>37545717766.825897</v>
      </c>
      <c r="AH426" s="1">
        <f>(Table1345[[#This Row],[2050_BUILDINGS]]/Table1345[[#This Row],[2020_BUILDINGS]])-1</f>
        <v>0.32898892343055608</v>
      </c>
      <c r="AI426" s="1">
        <f>(Table1345[[#This Row],[2050_DWELLINGS]]/Table1345[[#This Row],[2020_DWELLINGS]])-1</f>
        <v>0.26203642619280409</v>
      </c>
      <c r="AJ426" s="1">
        <f>(Table1345[[#This Row],[2050_OCCUPANTS]]/Table1345[[#This Row],[2020_OCCUPANTS]])-1</f>
        <v>0.25203252032519941</v>
      </c>
      <c r="AK426" s="1">
        <f>(Table1345[[#This Row],[2050_TOTAL_REPL_COST_USD]]/Table1345[[#This Row],[2020_TOTAL_REPL_COST_USD]])-1</f>
        <v>0.38654563279757159</v>
      </c>
      <c r="AL426"/>
      <c r="AM426"/>
    </row>
    <row r="427" spans="1:39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647973.40251562302</v>
      </c>
      <c r="G427" s="2">
        <v>689478.27187585295</v>
      </c>
      <c r="H427" s="2">
        <v>729136.16150591196</v>
      </c>
      <c r="I427" s="2">
        <v>765253.13707699499</v>
      </c>
      <c r="J427" s="2">
        <v>800610.10309809295</v>
      </c>
      <c r="K427" s="2">
        <v>832394.85031902604</v>
      </c>
      <c r="L427" s="2">
        <v>860756.94583658804</v>
      </c>
      <c r="M427" s="2">
        <v>718472.72969481198</v>
      </c>
      <c r="N427" s="2">
        <v>760557.18628799601</v>
      </c>
      <c r="O427" s="2">
        <v>798771.10178727703</v>
      </c>
      <c r="P427" s="2">
        <v>831128.89949716802</v>
      </c>
      <c r="Q427" s="2">
        <v>861562.10110245994</v>
      </c>
      <c r="R427" s="2">
        <v>886137.14087620599</v>
      </c>
      <c r="S427" s="2">
        <v>906738.75610102899</v>
      </c>
      <c r="T427" s="2">
        <v>2986237.5</v>
      </c>
      <c r="U427" s="2">
        <v>3156185.97560975</v>
      </c>
      <c r="V427" s="2">
        <v>3309948.8821138199</v>
      </c>
      <c r="W427" s="2">
        <v>3439433.4349593502</v>
      </c>
      <c r="X427" s="2">
        <v>3560825.2032520301</v>
      </c>
      <c r="Y427" s="2">
        <v>3657938.6178861801</v>
      </c>
      <c r="Z427" s="2">
        <v>3738866.4634146299</v>
      </c>
      <c r="AA427" s="2">
        <v>49618707792.9235</v>
      </c>
      <c r="AB427" s="2">
        <v>53312021001.472099</v>
      </c>
      <c r="AC427" s="2">
        <v>56840980611.551003</v>
      </c>
      <c r="AD427" s="2">
        <v>60054851778.612701</v>
      </c>
      <c r="AE427" s="2">
        <v>63201093451.765701</v>
      </c>
      <c r="AF427" s="2">
        <v>66029461027.690002</v>
      </c>
      <c r="AG427" s="2">
        <v>68553263743.173401</v>
      </c>
      <c r="AH427" s="1">
        <f>(Table1345[[#This Row],[2050_BUILDINGS]]/Table1345[[#This Row],[2020_BUILDINGS]])-1</f>
        <v>0.32838314426931237</v>
      </c>
      <c r="AI427" s="1">
        <f>(Table1345[[#This Row],[2050_DWELLINGS]]/Table1345[[#This Row],[2020_DWELLINGS]])-1</f>
        <v>0.26203642619280409</v>
      </c>
      <c r="AJ427" s="1">
        <f>(Table1345[[#This Row],[2050_OCCUPANTS]]/Table1345[[#This Row],[2020_OCCUPANTS]])-1</f>
        <v>0.25203252032520185</v>
      </c>
      <c r="AK427" s="1">
        <f>(Table1345[[#This Row],[2050_TOTAL_REPL_COST_USD]]/Table1345[[#This Row],[2020_TOTAL_REPL_COST_USD]])-1</f>
        <v>0.38160114989835137</v>
      </c>
      <c r="AL427"/>
      <c r="AM427"/>
    </row>
    <row r="428" spans="1:39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72375.944183705506</v>
      </c>
      <c r="G428" s="2">
        <v>77014.354480232403</v>
      </c>
      <c r="H428" s="2">
        <v>81446.354060861195</v>
      </c>
      <c r="I428" s="2">
        <v>85482.635922498404</v>
      </c>
      <c r="J428" s="2">
        <v>89433.982301228505</v>
      </c>
      <c r="K428" s="2">
        <v>92986.112474256995</v>
      </c>
      <c r="L428" s="2">
        <v>96155.741433643707</v>
      </c>
      <c r="M428" s="2">
        <v>80017.987166460094</v>
      </c>
      <c r="N428" s="2">
        <v>84705.031459722697</v>
      </c>
      <c r="O428" s="2">
        <v>88961.004544881594</v>
      </c>
      <c r="P428" s="2">
        <v>92564.768104543298</v>
      </c>
      <c r="Q428" s="2">
        <v>95954.184897746803</v>
      </c>
      <c r="R428" s="2">
        <v>98691.164515701399</v>
      </c>
      <c r="S428" s="2">
        <v>100985.61455470001</v>
      </c>
      <c r="T428" s="2">
        <v>332584.24999999901</v>
      </c>
      <c r="U428" s="2">
        <v>351511.80894308898</v>
      </c>
      <c r="V428" s="2">
        <v>368636.743224932</v>
      </c>
      <c r="W428" s="2">
        <v>383057.74051490502</v>
      </c>
      <c r="X428" s="2">
        <v>396577.42547425401</v>
      </c>
      <c r="Y428" s="2">
        <v>407393.17344173399</v>
      </c>
      <c r="Z428" s="2">
        <v>416406.29674796702</v>
      </c>
      <c r="AA428" s="2">
        <v>5418491939.3036499</v>
      </c>
      <c r="AB428" s="2">
        <v>5825015310.0031204</v>
      </c>
      <c r="AC428" s="2">
        <v>6213448262.9492798</v>
      </c>
      <c r="AD428" s="2">
        <v>6567199398.0557499</v>
      </c>
      <c r="AE428" s="2">
        <v>6913506547.7025204</v>
      </c>
      <c r="AF428" s="2">
        <v>7224825262.2595501</v>
      </c>
      <c r="AG428" s="2">
        <v>7502620490.8104401</v>
      </c>
      <c r="AH428" s="1">
        <f>(Table1345[[#This Row],[2050_BUILDINGS]]/Table1345[[#This Row],[2020_BUILDINGS]])-1</f>
        <v>0.32855940627979963</v>
      </c>
      <c r="AI428" s="1">
        <f>(Table1345[[#This Row],[2050_DWELLINGS]]/Table1345[[#This Row],[2020_DWELLINGS]])-1</f>
        <v>0.2620364261927921</v>
      </c>
      <c r="AJ428" s="1">
        <f>(Table1345[[#This Row],[2050_OCCUPANTS]]/Table1345[[#This Row],[2020_OCCUPANTS]])-1</f>
        <v>0.25203252032520562</v>
      </c>
      <c r="AK428" s="1">
        <f>(Table1345[[#This Row],[2050_TOTAL_REPL_COST_USD]]/Table1345[[#This Row],[2020_TOTAL_REPL_COST_USD]])-1</f>
        <v>0.38463258317121896</v>
      </c>
      <c r="AL428"/>
      <c r="AM428"/>
    </row>
    <row r="429" spans="1:39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1667343.4209551101</v>
      </c>
      <c r="G429" s="2">
        <v>1774417.4462039899</v>
      </c>
      <c r="H429" s="2">
        <v>1876726.64367939</v>
      </c>
      <c r="I429" s="2">
        <v>1969901.01126136</v>
      </c>
      <c r="J429" s="2">
        <v>2061114.7105410499</v>
      </c>
      <c r="K429" s="2">
        <v>2143112.8201345401</v>
      </c>
      <c r="L429" s="2">
        <v>2216281.19238507</v>
      </c>
      <c r="M429" s="2">
        <v>1853807.66846352</v>
      </c>
      <c r="N429" s="2">
        <v>1962394.23707094</v>
      </c>
      <c r="O429" s="2">
        <v>2060994.0122143601</v>
      </c>
      <c r="P429" s="2">
        <v>2144483.7969340398</v>
      </c>
      <c r="Q429" s="2">
        <v>2223007.72718223</v>
      </c>
      <c r="R429" s="2">
        <v>2286416.3929568101</v>
      </c>
      <c r="S429" s="2">
        <v>2339572.8047565101</v>
      </c>
      <c r="T429" s="2">
        <v>7705108</v>
      </c>
      <c r="U429" s="2">
        <v>8143610.0813007997</v>
      </c>
      <c r="V429" s="2">
        <v>8540350.0596205909</v>
      </c>
      <c r="W429" s="2">
        <v>8874446.8834688403</v>
      </c>
      <c r="X429" s="2">
        <v>9187662.6558265593</v>
      </c>
      <c r="Y429" s="2">
        <v>9438235.2737127393</v>
      </c>
      <c r="Z429" s="2">
        <v>9647045.7886178792</v>
      </c>
      <c r="AA429" s="2">
        <v>129592337749.33099</v>
      </c>
      <c r="AB429" s="2">
        <v>139133985426.216</v>
      </c>
      <c r="AC429" s="2">
        <v>148251026782.84601</v>
      </c>
      <c r="AD429" s="2">
        <v>156554039450.17801</v>
      </c>
      <c r="AE429" s="2">
        <v>164682331814.354</v>
      </c>
      <c r="AF429" s="2">
        <v>171989398771.93799</v>
      </c>
      <c r="AG429" s="2">
        <v>178509624638.883</v>
      </c>
      <c r="AH429" s="1">
        <f>(Table1345[[#This Row],[2050_BUILDINGS]]/Table1345[[#This Row],[2020_BUILDINGS]])-1</f>
        <v>0.32922897858409406</v>
      </c>
      <c r="AI429" s="1">
        <f>(Table1345[[#This Row],[2050_DWELLINGS]]/Table1345[[#This Row],[2020_DWELLINGS]])-1</f>
        <v>0.26203642619280121</v>
      </c>
      <c r="AJ429" s="1">
        <f>(Table1345[[#This Row],[2050_OCCUPANTS]]/Table1345[[#This Row],[2020_OCCUPANTS]])-1</f>
        <v>0.25203252032520229</v>
      </c>
      <c r="AK429" s="1">
        <f>(Table1345[[#This Row],[2050_TOTAL_REPL_COST_USD]]/Table1345[[#This Row],[2020_TOTAL_REPL_COST_USD]])-1</f>
        <v>0.37747051823520739</v>
      </c>
      <c r="AL429"/>
      <c r="AM429"/>
    </row>
    <row r="430" spans="1:39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1090085.3810287199</v>
      </c>
      <c r="G430" s="2">
        <v>1160105.7322638801</v>
      </c>
      <c r="H430" s="2">
        <v>1227010.15586393</v>
      </c>
      <c r="I430" s="2">
        <v>1287940.9178208001</v>
      </c>
      <c r="J430" s="2">
        <v>1347589.5136980601</v>
      </c>
      <c r="K430" s="2">
        <v>1401211.6355993201</v>
      </c>
      <c r="L430" s="2">
        <v>1449059.6091146399</v>
      </c>
      <c r="M430" s="2">
        <v>1201835.5372510301</v>
      </c>
      <c r="N430" s="2">
        <v>1272232.9140882499</v>
      </c>
      <c r="O430" s="2">
        <v>1336155.78793769</v>
      </c>
      <c r="P430" s="2">
        <v>1390282.75697581</v>
      </c>
      <c r="Q430" s="2">
        <v>1441190.3303461999</v>
      </c>
      <c r="R430" s="2">
        <v>1482298.5797045201</v>
      </c>
      <c r="S430" s="2">
        <v>1516760.2263038</v>
      </c>
      <c r="T430" s="2">
        <v>4995271.4999999898</v>
      </c>
      <c r="U430" s="2">
        <v>5279555.2439024299</v>
      </c>
      <c r="V430" s="2">
        <v>5536764.3455284499</v>
      </c>
      <c r="W430" s="2">
        <v>5753361.4837398296</v>
      </c>
      <c r="X430" s="2">
        <v>5956421.3008129997</v>
      </c>
      <c r="Y430" s="2">
        <v>6118869.1544715399</v>
      </c>
      <c r="Z430" s="2">
        <v>6254242.3658536598</v>
      </c>
      <c r="AA430" s="2">
        <v>80563195114.144302</v>
      </c>
      <c r="AB430" s="2">
        <v>86555184876.694595</v>
      </c>
      <c r="AC430" s="2">
        <v>92280529211.722107</v>
      </c>
      <c r="AD430" s="2">
        <v>97494677604.719406</v>
      </c>
      <c r="AE430" s="2">
        <v>102599104668.312</v>
      </c>
      <c r="AF430" s="2">
        <v>107187816375.849</v>
      </c>
      <c r="AG430" s="2">
        <v>111282405483.231</v>
      </c>
      <c r="AH430" s="1">
        <f>(Table1345[[#This Row],[2050_BUILDINGS]]/Table1345[[#This Row],[2020_BUILDINGS]])-1</f>
        <v>0.32930835908206935</v>
      </c>
      <c r="AI430" s="1">
        <f>(Table1345[[#This Row],[2050_DWELLINGS]]/Table1345[[#This Row],[2020_DWELLINGS]])-1</f>
        <v>0.26203642619280521</v>
      </c>
      <c r="AJ430" s="1">
        <f>(Table1345[[#This Row],[2050_OCCUPANTS]]/Table1345[[#This Row],[2020_OCCUPANTS]])-1</f>
        <v>0.25203252032520607</v>
      </c>
      <c r="AK430" s="1">
        <f>(Table1345[[#This Row],[2050_TOTAL_REPL_COST_USD]]/Table1345[[#This Row],[2020_TOTAL_REPL_COST_USD]])-1</f>
        <v>0.38130576034829322</v>
      </c>
      <c r="AL430"/>
      <c r="AM430"/>
    </row>
    <row r="431" spans="1:39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36965.081010255599</v>
      </c>
      <c r="G431" s="2">
        <v>39332.9225997338</v>
      </c>
      <c r="H431" s="2">
        <v>41595.394494343796</v>
      </c>
      <c r="I431" s="2">
        <v>43655.858198039299</v>
      </c>
      <c r="J431" s="2">
        <v>45672.963562132798</v>
      </c>
      <c r="K431" s="2">
        <v>47486.274808279901</v>
      </c>
      <c r="L431" s="2">
        <v>49104.3246989654</v>
      </c>
      <c r="M431" s="2">
        <v>41020.246679520897</v>
      </c>
      <c r="N431" s="2">
        <v>43423.002858672298</v>
      </c>
      <c r="O431" s="2">
        <v>45604.775632479301</v>
      </c>
      <c r="P431" s="2">
        <v>47452.201135503601</v>
      </c>
      <c r="Q431" s="2">
        <v>49189.744378970798</v>
      </c>
      <c r="R431" s="2">
        <v>50592.823649782302</v>
      </c>
      <c r="S431" s="2">
        <v>51769.045520969703</v>
      </c>
      <c r="T431" s="2">
        <v>170495.265625</v>
      </c>
      <c r="U431" s="2">
        <v>180198.248221544</v>
      </c>
      <c r="V431" s="2">
        <v>188977.137237466</v>
      </c>
      <c r="W431" s="2">
        <v>196369.88588245201</v>
      </c>
      <c r="X431" s="2">
        <v>203300.587737127</v>
      </c>
      <c r="Y431" s="2">
        <v>208845.149220867</v>
      </c>
      <c r="Z431" s="2">
        <v>213465.61712398299</v>
      </c>
      <c r="AA431" s="2">
        <v>2889546398.61935</v>
      </c>
      <c r="AB431" s="2">
        <v>3100592965.8454099</v>
      </c>
      <c r="AC431" s="2">
        <v>3302247894.5047798</v>
      </c>
      <c r="AD431" s="2">
        <v>3485897760.9025798</v>
      </c>
      <c r="AE431" s="2">
        <v>3665683082.9937501</v>
      </c>
      <c r="AF431" s="2">
        <v>3827304162.5086699</v>
      </c>
      <c r="AG431" s="2">
        <v>3971521527.6175098</v>
      </c>
      <c r="AH431" s="1">
        <f>(Table1345[[#This Row],[2050_BUILDINGS]]/Table1345[[#This Row],[2020_BUILDINGS]])-1</f>
        <v>0.32839759462022777</v>
      </c>
      <c r="AI431" s="1">
        <f>(Table1345[[#This Row],[2050_DWELLINGS]]/Table1345[[#This Row],[2020_DWELLINGS]])-1</f>
        <v>0.26203642619280187</v>
      </c>
      <c r="AJ431" s="1">
        <f>(Table1345[[#This Row],[2050_OCCUPANTS]]/Table1345[[#This Row],[2020_OCCUPANTS]])-1</f>
        <v>0.25203252032519874</v>
      </c>
      <c r="AK431" s="1">
        <f>(Table1345[[#This Row],[2050_TOTAL_REPL_COST_USD]]/Table1345[[#This Row],[2020_TOTAL_REPL_COST_USD]])-1</f>
        <v>0.37444462892692676</v>
      </c>
      <c r="AL431"/>
      <c r="AM431"/>
    </row>
    <row r="432" spans="1:39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216109.60033484601</v>
      </c>
      <c r="G432" s="2">
        <v>246506.201371631</v>
      </c>
      <c r="H432" s="2">
        <v>279413.60154517699</v>
      </c>
      <c r="I432" s="2">
        <v>314084.80607079802</v>
      </c>
      <c r="J432" s="2">
        <v>351260.85896604898</v>
      </c>
      <c r="K432" s="2">
        <v>389462.54256584699</v>
      </c>
      <c r="L432" s="2">
        <v>428630.83926204202</v>
      </c>
      <c r="M432" s="2">
        <v>225404.36221166799</v>
      </c>
      <c r="N432" s="2">
        <v>257335.07204612999</v>
      </c>
      <c r="O432" s="2">
        <v>291936.06281161198</v>
      </c>
      <c r="P432" s="2">
        <v>328438.24804025702</v>
      </c>
      <c r="Q432" s="2">
        <v>367602.70775730902</v>
      </c>
      <c r="R432" s="2">
        <v>407911.14384342299</v>
      </c>
      <c r="S432" s="2">
        <v>449284.15122656</v>
      </c>
      <c r="T432" s="2">
        <v>994708.81249999895</v>
      </c>
      <c r="U432" s="2">
        <v>1131167.0611461999</v>
      </c>
      <c r="V432" s="2">
        <v>1278398.3294223801</v>
      </c>
      <c r="W432" s="2">
        <v>1432811.61078519</v>
      </c>
      <c r="X432" s="2">
        <v>1597997.9117779699</v>
      </c>
      <c r="Y432" s="2">
        <v>1766775.21931407</v>
      </c>
      <c r="Z432" s="2">
        <v>1939143.5333934999</v>
      </c>
      <c r="AA432" s="2">
        <v>9309271783.6123295</v>
      </c>
      <c r="AB432" s="2">
        <v>10712331513.628599</v>
      </c>
      <c r="AC432" s="2">
        <v>12244819886.2694</v>
      </c>
      <c r="AD432" s="2">
        <v>13878704809.0751</v>
      </c>
      <c r="AE432" s="2">
        <v>15641018568.836901</v>
      </c>
      <c r="AF432" s="2">
        <v>17478178851.176998</v>
      </c>
      <c r="AG432" s="2">
        <v>19380269936.3493</v>
      </c>
      <c r="AH432" s="1">
        <f>(Table1345[[#This Row],[2050_BUILDINGS]]/Table1345[[#This Row],[2020_BUILDINGS]])-1</f>
        <v>0.98339564090586395</v>
      </c>
      <c r="AI432" s="1">
        <f>(Table1345[[#This Row],[2050_DWELLINGS]]/Table1345[[#This Row],[2020_DWELLINGS]])-1</f>
        <v>0.99323627465849884</v>
      </c>
      <c r="AJ432" s="1">
        <f>(Table1345[[#This Row],[2050_OCCUPANTS]]/Table1345[[#This Row],[2020_OCCUPANTS]])-1</f>
        <v>0.94945848375451281</v>
      </c>
      <c r="AK432" s="1">
        <f>(Table1345[[#This Row],[2050_TOTAL_REPL_COST_USD]]/Table1345[[#This Row],[2020_TOTAL_REPL_COST_USD]])-1</f>
        <v>1.0818244849683682</v>
      </c>
      <c r="AL432"/>
      <c r="AM432"/>
    </row>
    <row r="433" spans="1:39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248891.90277250001</v>
      </c>
      <c r="G433" s="2">
        <v>283899.45383982803</v>
      </c>
      <c r="H433" s="2">
        <v>321798.67456764297</v>
      </c>
      <c r="I433" s="2">
        <v>361729.25632997899</v>
      </c>
      <c r="J433" s="2">
        <v>404544.654296258</v>
      </c>
      <c r="K433" s="2">
        <v>448541.26391255797</v>
      </c>
      <c r="L433" s="2">
        <v>493651.11501574301</v>
      </c>
      <c r="M433" s="2">
        <v>259596.614482462</v>
      </c>
      <c r="N433" s="2">
        <v>296370.98783404898</v>
      </c>
      <c r="O433" s="2">
        <v>336220.70490395703</v>
      </c>
      <c r="P433" s="2">
        <v>378260.01423049701</v>
      </c>
      <c r="Q433" s="2">
        <v>423365.44631186099</v>
      </c>
      <c r="R433" s="2">
        <v>469788.38791053102</v>
      </c>
      <c r="S433" s="2">
        <v>517437.38876498101</v>
      </c>
      <c r="T433" s="2">
        <v>1145599.12499999</v>
      </c>
      <c r="U433" s="2">
        <v>1302757.1277075801</v>
      </c>
      <c r="V433" s="2">
        <v>1472322.3411552301</v>
      </c>
      <c r="W433" s="2">
        <v>1650159.0284295999</v>
      </c>
      <c r="X433" s="2">
        <v>1840402.9264440399</v>
      </c>
      <c r="Y433" s="2">
        <v>2034782.5613718401</v>
      </c>
      <c r="Z433" s="2">
        <v>2233297.9332129899</v>
      </c>
      <c r="AA433" s="2">
        <v>10721422667.292801</v>
      </c>
      <c r="AB433" s="2">
        <v>12337316664.441299</v>
      </c>
      <c r="AC433" s="2">
        <v>14102272716.612499</v>
      </c>
      <c r="AD433" s="2">
        <v>15984006460.593901</v>
      </c>
      <c r="AE433" s="2">
        <v>18013650790.460098</v>
      </c>
      <c r="AF433" s="2">
        <v>20129495332.587002</v>
      </c>
      <c r="AG433" s="2">
        <v>22320120222.465099</v>
      </c>
      <c r="AH433" s="1">
        <f>(Table1345[[#This Row],[2050_BUILDINGS]]/Table1345[[#This Row],[2020_BUILDINGS]])-1</f>
        <v>0.98339564090586551</v>
      </c>
      <c r="AI433" s="1">
        <f>(Table1345[[#This Row],[2050_DWELLINGS]]/Table1345[[#This Row],[2020_DWELLINGS]])-1</f>
        <v>0.99323627465849862</v>
      </c>
      <c r="AJ433" s="1">
        <f>(Table1345[[#This Row],[2050_OCCUPANTS]]/Table1345[[#This Row],[2020_OCCUPANTS]])-1</f>
        <v>0.94945848375452413</v>
      </c>
      <c r="AK433" s="1">
        <f>(Table1345[[#This Row],[2050_TOTAL_REPL_COST_USD]]/Table1345[[#This Row],[2020_TOTAL_REPL_COST_USD]])-1</f>
        <v>1.0818244849683754</v>
      </c>
      <c r="AL433"/>
      <c r="AM433"/>
    </row>
    <row r="434" spans="1:39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352275.02676330903</v>
      </c>
      <c r="G434" s="2">
        <v>401823.79010911001</v>
      </c>
      <c r="H434" s="2">
        <v>455465.34633282898</v>
      </c>
      <c r="I434" s="2">
        <v>511982.03732320998</v>
      </c>
      <c r="J434" s="2">
        <v>572581.82099009398</v>
      </c>
      <c r="K434" s="2">
        <v>634853.46043448301</v>
      </c>
      <c r="L434" s="2">
        <v>698700.752482343</v>
      </c>
      <c r="M434" s="2">
        <v>367426.19304117298</v>
      </c>
      <c r="N434" s="2">
        <v>419475.66999211803</v>
      </c>
      <c r="O434" s="2">
        <v>475877.90723220899</v>
      </c>
      <c r="P434" s="2">
        <v>535379.235532369</v>
      </c>
      <c r="Q434" s="2">
        <v>599220.27301343402</v>
      </c>
      <c r="R434" s="2">
        <v>664926.07867418102</v>
      </c>
      <c r="S434" s="2">
        <v>732367.21622934204</v>
      </c>
      <c r="T434" s="2">
        <v>1621450.74999999</v>
      </c>
      <c r="U434" s="2">
        <v>1843888.0370036101</v>
      </c>
      <c r="V434" s="2">
        <v>2083886.1624548701</v>
      </c>
      <c r="W434" s="2">
        <v>2335591.5135379001</v>
      </c>
      <c r="X434" s="2">
        <v>2604857.7030685898</v>
      </c>
      <c r="Y434" s="2">
        <v>2879977.5054151602</v>
      </c>
      <c r="Z434" s="2">
        <v>3160950.9205776099</v>
      </c>
      <c r="AA434" s="2">
        <v>15174818525.589399</v>
      </c>
      <c r="AB434" s="2">
        <v>17461912218.679298</v>
      </c>
      <c r="AC434" s="2">
        <v>19959984408.207298</v>
      </c>
      <c r="AD434" s="2">
        <v>22623340659.006599</v>
      </c>
      <c r="AE434" s="2">
        <v>25496045647.232601</v>
      </c>
      <c r="AF434" s="2">
        <v>28490756139.626701</v>
      </c>
      <c r="AG434" s="2">
        <v>31591308761.523602</v>
      </c>
      <c r="AH434" s="1">
        <f>(Table1345[[#This Row],[2050_BUILDINGS]]/Table1345[[#This Row],[2020_BUILDINGS]])-1</f>
        <v>0.98339564090586196</v>
      </c>
      <c r="AI434" s="1">
        <f>(Table1345[[#This Row],[2050_DWELLINGS]]/Table1345[[#This Row],[2020_DWELLINGS]])-1</f>
        <v>0.99323627465849862</v>
      </c>
      <c r="AJ434" s="1">
        <f>(Table1345[[#This Row],[2050_OCCUPANTS]]/Table1345[[#This Row],[2020_OCCUPANTS]])-1</f>
        <v>0.94945848375452013</v>
      </c>
      <c r="AK434" s="1">
        <f>(Table1345[[#This Row],[2050_TOTAL_REPL_COST_USD]]/Table1345[[#This Row],[2020_TOTAL_REPL_COST_USD]])-1</f>
        <v>1.0818244849683682</v>
      </c>
      <c r="AL434"/>
      <c r="AM434"/>
    </row>
    <row r="435" spans="1:39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168166.01683231999</v>
      </c>
      <c r="G435" s="2">
        <v>191819.17853211099</v>
      </c>
      <c r="H435" s="2">
        <v>217426.122429643</v>
      </c>
      <c r="I435" s="2">
        <v>244405.573387946</v>
      </c>
      <c r="J435" s="2">
        <v>273334.17594542302</v>
      </c>
      <c r="K435" s="2">
        <v>303060.87460810499</v>
      </c>
      <c r="L435" s="2">
        <v>333539.74473372602</v>
      </c>
      <c r="M435" s="2">
        <v>175398.750037177</v>
      </c>
      <c r="N435" s="2">
        <v>200245.68084992201</v>
      </c>
      <c r="O435" s="2">
        <v>227170.49486312299</v>
      </c>
      <c r="P435" s="2">
        <v>255574.72626268101</v>
      </c>
      <c r="Q435" s="2">
        <v>286050.61063709902</v>
      </c>
      <c r="R435" s="2">
        <v>317416.68197700701</v>
      </c>
      <c r="S435" s="2">
        <v>349611.15110385901</v>
      </c>
      <c r="T435" s="2">
        <v>774034.1875</v>
      </c>
      <c r="U435" s="2">
        <v>880219.38289711101</v>
      </c>
      <c r="V435" s="2">
        <v>994787.62003610097</v>
      </c>
      <c r="W435" s="2">
        <v>1114944.55166967</v>
      </c>
      <c r="X435" s="2">
        <v>1243484.5250451199</v>
      </c>
      <c r="Y435" s="2">
        <v>1374818.84566786</v>
      </c>
      <c r="Z435" s="2">
        <v>1508947.5135379001</v>
      </c>
      <c r="AA435" s="2">
        <v>7244024111.0712404</v>
      </c>
      <c r="AB435" s="2">
        <v>8335817191.10604</v>
      </c>
      <c r="AC435" s="2">
        <v>9528325367.8346195</v>
      </c>
      <c r="AD435" s="2">
        <v>10799735425.531601</v>
      </c>
      <c r="AE435" s="2">
        <v>12171082579.6087</v>
      </c>
      <c r="AF435" s="2">
        <v>13600671669.9823</v>
      </c>
      <c r="AG435" s="2">
        <v>15080786764.129299</v>
      </c>
      <c r="AH435" s="1">
        <f>(Table1345[[#This Row],[2050_BUILDINGS]]/Table1345[[#This Row],[2020_BUILDINGS]])-1</f>
        <v>0.9833956409058664</v>
      </c>
      <c r="AI435" s="1">
        <f>(Table1345[[#This Row],[2050_DWELLINGS]]/Table1345[[#This Row],[2020_DWELLINGS]])-1</f>
        <v>0.99323627465849373</v>
      </c>
      <c r="AJ435" s="1">
        <f>(Table1345[[#This Row],[2050_OCCUPANTS]]/Table1345[[#This Row],[2020_OCCUPANTS]])-1</f>
        <v>0.94945848375450481</v>
      </c>
      <c r="AK435" s="1">
        <f>(Table1345[[#This Row],[2050_TOTAL_REPL_COST_USD]]/Table1345[[#This Row],[2020_TOTAL_REPL_COST_USD]])-1</f>
        <v>1.0818244849683643</v>
      </c>
      <c r="AL435"/>
      <c r="AM435"/>
    </row>
    <row r="436" spans="1:39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264531.927973549</v>
      </c>
      <c r="G436" s="2">
        <v>301739.30545073899</v>
      </c>
      <c r="H436" s="2">
        <v>342020.06113682402</v>
      </c>
      <c r="I436" s="2">
        <v>384459.82579381799</v>
      </c>
      <c r="J436" s="2">
        <v>429965.68454136897</v>
      </c>
      <c r="K436" s="2">
        <v>476726.98065608199</v>
      </c>
      <c r="L436" s="2">
        <v>524671.47282316</v>
      </c>
      <c r="M436" s="2">
        <v>275909.30905944703</v>
      </c>
      <c r="N436" s="2">
        <v>314994.53350568499</v>
      </c>
      <c r="O436" s="2">
        <v>357348.352044083</v>
      </c>
      <c r="P436" s="2">
        <v>402029.35380809498</v>
      </c>
      <c r="Q436" s="2">
        <v>449969.14926809102</v>
      </c>
      <c r="R436" s="2">
        <v>499309.24473324901</v>
      </c>
      <c r="S436" s="2">
        <v>549952.44333325303</v>
      </c>
      <c r="T436" s="2">
        <v>1217586.99999999</v>
      </c>
      <c r="U436" s="2">
        <v>1384620.59566787</v>
      </c>
      <c r="V436" s="2">
        <v>1564841.05415162</v>
      </c>
      <c r="W436" s="2">
        <v>1753852.7545126299</v>
      </c>
      <c r="X436" s="2">
        <v>1956051.3176895301</v>
      </c>
      <c r="Y436" s="2">
        <v>2162645.5018050498</v>
      </c>
      <c r="Z436" s="2">
        <v>2373635.3068591999</v>
      </c>
      <c r="AA436" s="2">
        <v>11395142136.8283</v>
      </c>
      <c r="AB436" s="2">
        <v>13112576692.573</v>
      </c>
      <c r="AC436" s="2">
        <v>14988440158.072001</v>
      </c>
      <c r="AD436" s="2">
        <v>16988419465.085699</v>
      </c>
      <c r="AE436" s="2">
        <v>19145603855.9771</v>
      </c>
      <c r="AF436" s="2">
        <v>21394405162.031399</v>
      </c>
      <c r="AG436" s="2">
        <v>23722685910.143902</v>
      </c>
      <c r="AH436" s="1">
        <f>(Table1345[[#This Row],[2050_BUILDINGS]]/Table1345[[#This Row],[2020_BUILDINGS]])-1</f>
        <v>0.98339564090585996</v>
      </c>
      <c r="AI436" s="1">
        <f>(Table1345[[#This Row],[2050_DWELLINGS]]/Table1345[[#This Row],[2020_DWELLINGS]])-1</f>
        <v>0.9932362746585004</v>
      </c>
      <c r="AJ436" s="1">
        <f>(Table1345[[#This Row],[2050_OCCUPANTS]]/Table1345[[#This Row],[2020_OCCUPANTS]])-1</f>
        <v>0.94945848375452391</v>
      </c>
      <c r="AK436" s="1">
        <f>(Table1345[[#This Row],[2050_TOTAL_REPL_COST_USD]]/Table1345[[#This Row],[2020_TOTAL_REPL_COST_USD]])-1</f>
        <v>1.081824484968366</v>
      </c>
      <c r="AL436"/>
      <c r="AM436"/>
    </row>
    <row r="437" spans="1:39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75750.766611534695</v>
      </c>
      <c r="G437" s="2">
        <v>86405.387356535095</v>
      </c>
      <c r="H437" s="2">
        <v>97940.0937577148</v>
      </c>
      <c r="I437" s="2">
        <v>110093.049101168</v>
      </c>
      <c r="J437" s="2">
        <v>123124.00423709401</v>
      </c>
      <c r="K437" s="2">
        <v>136514.46358759099</v>
      </c>
      <c r="L437" s="2">
        <v>150243.740292595</v>
      </c>
      <c r="M437" s="2">
        <v>79008.767813471204</v>
      </c>
      <c r="N437" s="2">
        <v>90201.124583661993</v>
      </c>
      <c r="O437" s="2">
        <v>102329.468590327</v>
      </c>
      <c r="P437" s="2">
        <v>115124.219539761</v>
      </c>
      <c r="Q437" s="2">
        <v>128852.151306311</v>
      </c>
      <c r="R437" s="2">
        <v>142981.06982591501</v>
      </c>
      <c r="S437" s="2">
        <v>157483.14202188101</v>
      </c>
      <c r="T437" s="2">
        <v>348665.46874999901</v>
      </c>
      <c r="U437" s="2">
        <v>396496.832694043</v>
      </c>
      <c r="V437" s="2">
        <v>448104.35694945802</v>
      </c>
      <c r="W437" s="2">
        <v>502229.32141245401</v>
      </c>
      <c r="X437" s="2">
        <v>560130.44618682296</v>
      </c>
      <c r="Y437" s="2">
        <v>619290.29106498195</v>
      </c>
      <c r="Z437" s="2">
        <v>679708.856046931</v>
      </c>
      <c r="AA437" s="2">
        <v>3263087216.4454002</v>
      </c>
      <c r="AB437" s="2">
        <v>3754887904.54917</v>
      </c>
      <c r="AC437" s="2">
        <v>4292055938.1346102</v>
      </c>
      <c r="AD437" s="2">
        <v>4864765504.3259697</v>
      </c>
      <c r="AE437" s="2">
        <v>5482491963.9796305</v>
      </c>
      <c r="AF437" s="2">
        <v>6126453636.9451199</v>
      </c>
      <c r="AG437" s="2">
        <v>6793174863.7833204</v>
      </c>
      <c r="AH437" s="1">
        <f>(Table1345[[#This Row],[2050_BUILDINGS]]/Table1345[[#This Row],[2020_BUILDINGS]])-1</f>
        <v>0.98339564090585907</v>
      </c>
      <c r="AI437" s="1">
        <f>(Table1345[[#This Row],[2050_DWELLINGS]]/Table1345[[#This Row],[2020_DWELLINGS]])-1</f>
        <v>0.99323627465849063</v>
      </c>
      <c r="AJ437" s="1">
        <f>(Table1345[[#This Row],[2050_OCCUPANTS]]/Table1345[[#This Row],[2020_OCCUPANTS]])-1</f>
        <v>0.94945848375451702</v>
      </c>
      <c r="AK437" s="1">
        <f>(Table1345[[#This Row],[2050_TOTAL_REPL_COST_USD]]/Table1345[[#This Row],[2020_TOTAL_REPL_COST_USD]])-1</f>
        <v>1.0818244849683709</v>
      </c>
      <c r="AL437"/>
      <c r="AM437"/>
    </row>
    <row r="438" spans="1:39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998543.73568343697</v>
      </c>
      <c r="G438" s="2">
        <v>1138992.5426976599</v>
      </c>
      <c r="H438" s="2">
        <v>1291042.6054899101</v>
      </c>
      <c r="I438" s="2">
        <v>1451242.4024171</v>
      </c>
      <c r="J438" s="2">
        <v>1623015.95934595</v>
      </c>
      <c r="K438" s="2">
        <v>1799528.4872115999</v>
      </c>
      <c r="L438" s="2">
        <v>1980507.2926083801</v>
      </c>
      <c r="M438" s="2">
        <v>1041490.58409919</v>
      </c>
      <c r="N438" s="2">
        <v>1189027.8070255399</v>
      </c>
      <c r="O438" s="2">
        <v>1348903.17824356</v>
      </c>
      <c r="P438" s="2">
        <v>1517563.10053459</v>
      </c>
      <c r="Q438" s="2">
        <v>1698524.17700363</v>
      </c>
      <c r="R438" s="2">
        <v>1884771.0456601901</v>
      </c>
      <c r="S438" s="2">
        <v>2075936.8119417699</v>
      </c>
      <c r="T438" s="2">
        <v>4596095</v>
      </c>
      <c r="U438" s="2">
        <v>5226606.22743682</v>
      </c>
      <c r="V438" s="2">
        <v>5906894.6570397103</v>
      </c>
      <c r="W438" s="2">
        <v>6620367.88808663</v>
      </c>
      <c r="X438" s="2">
        <v>7383618.3212996302</v>
      </c>
      <c r="Y438" s="2">
        <v>8163461.1552346498</v>
      </c>
      <c r="Z438" s="2">
        <v>8959896.3898916896</v>
      </c>
      <c r="AA438" s="2">
        <v>43013892066.329399</v>
      </c>
      <c r="AB438" s="2">
        <v>49496790105.2258</v>
      </c>
      <c r="AC438" s="2">
        <v>56577718773.536499</v>
      </c>
      <c r="AD438" s="2">
        <v>64127154578.180603</v>
      </c>
      <c r="AE438" s="2">
        <v>72270001366.996506</v>
      </c>
      <c r="AF438" s="2">
        <v>80758679743.777405</v>
      </c>
      <c r="AG438" s="2">
        <v>89547373697.471298</v>
      </c>
      <c r="AH438" s="1">
        <f>(Table1345[[#This Row],[2050_BUILDINGS]]/Table1345[[#This Row],[2020_BUILDINGS]])-1</f>
        <v>0.98339564090585796</v>
      </c>
      <c r="AI438" s="1">
        <f>(Table1345[[#This Row],[2050_DWELLINGS]]/Table1345[[#This Row],[2020_DWELLINGS]])-1</f>
        <v>0.99323627465849551</v>
      </c>
      <c r="AJ438" s="1">
        <f>(Table1345[[#This Row],[2050_OCCUPANTS]]/Table1345[[#This Row],[2020_OCCUPANTS]])-1</f>
        <v>0.94945848375451103</v>
      </c>
      <c r="AK438" s="1">
        <f>(Table1345[[#This Row],[2050_TOTAL_REPL_COST_USD]]/Table1345[[#This Row],[2020_TOTAL_REPL_COST_USD]])-1</f>
        <v>1.0818244849683709</v>
      </c>
      <c r="AL438"/>
      <c r="AM438"/>
    </row>
    <row r="439" spans="1:39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148180.238140325</v>
      </c>
      <c r="G439" s="2">
        <v>169022.32740109001</v>
      </c>
      <c r="H439" s="2">
        <v>191586.00058700901</v>
      </c>
      <c r="I439" s="2">
        <v>215359.06451039901</v>
      </c>
      <c r="J439" s="2">
        <v>240849.63208629601</v>
      </c>
      <c r="K439" s="2">
        <v>267043.445616137</v>
      </c>
      <c r="L439" s="2">
        <v>293900.03839591303</v>
      </c>
      <c r="M439" s="2">
        <v>154553.39336448401</v>
      </c>
      <c r="N439" s="2">
        <v>176447.377620293</v>
      </c>
      <c r="O439" s="2">
        <v>200172.297955049</v>
      </c>
      <c r="P439" s="2">
        <v>225200.81353900401</v>
      </c>
      <c r="Q439" s="2">
        <v>252054.775410748</v>
      </c>
      <c r="R439" s="2">
        <v>279693.12951001001</v>
      </c>
      <c r="S439" s="2">
        <v>308061.43002565397</v>
      </c>
      <c r="T439" s="2">
        <v>682043.68749999895</v>
      </c>
      <c r="U439" s="2">
        <v>775609.24751805002</v>
      </c>
      <c r="V439" s="2">
        <v>876561.56227436697</v>
      </c>
      <c r="W439" s="2">
        <v>982438.38018952997</v>
      </c>
      <c r="X439" s="2">
        <v>1095701.9528429599</v>
      </c>
      <c r="Y439" s="2">
        <v>1211427.7770758099</v>
      </c>
      <c r="Z439" s="2">
        <v>1329615.8528880801</v>
      </c>
      <c r="AA439" s="2">
        <v>6383104256.6888399</v>
      </c>
      <c r="AB439" s="2">
        <v>7345142614.0629702</v>
      </c>
      <c r="AC439" s="2">
        <v>8395926529.5083799</v>
      </c>
      <c r="AD439" s="2">
        <v>9516235190.3920193</v>
      </c>
      <c r="AE439" s="2">
        <v>10724603870.889601</v>
      </c>
      <c r="AF439" s="2">
        <v>11984292694.1409</v>
      </c>
      <c r="AG439" s="2">
        <v>13288502731.680599</v>
      </c>
      <c r="AH439" s="1">
        <f>(Table1345[[#This Row],[2050_BUILDINGS]]/Table1345[[#This Row],[2020_BUILDINGS]])-1</f>
        <v>0.98339564090586107</v>
      </c>
      <c r="AI439" s="1">
        <f>(Table1345[[#This Row],[2050_DWELLINGS]]/Table1345[[#This Row],[2020_DWELLINGS]])-1</f>
        <v>0.99323627465850084</v>
      </c>
      <c r="AJ439" s="1">
        <f>(Table1345[[#This Row],[2050_OCCUPANTS]]/Table1345[[#This Row],[2020_OCCUPANTS]])-1</f>
        <v>0.94945848375450592</v>
      </c>
      <c r="AK439" s="1">
        <f>(Table1345[[#This Row],[2050_TOTAL_REPL_COST_USD]]/Table1345[[#This Row],[2020_TOTAL_REPL_COST_USD]])-1</f>
        <v>1.0818244849683611</v>
      </c>
      <c r="AL439"/>
      <c r="AM439"/>
    </row>
    <row r="440" spans="1:39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168190.10544160599</v>
      </c>
      <c r="G440" s="2">
        <v>191846.655291876</v>
      </c>
      <c r="H440" s="2">
        <v>217457.26720556401</v>
      </c>
      <c r="I440" s="2">
        <v>244440.58278208799</v>
      </c>
      <c r="J440" s="2">
        <v>273373.32916016103</v>
      </c>
      <c r="K440" s="2">
        <v>303104.28596514201</v>
      </c>
      <c r="L440" s="2">
        <v>333587.52197637799</v>
      </c>
      <c r="M440" s="2">
        <v>175423.87468505901</v>
      </c>
      <c r="N440" s="2">
        <v>200274.36464738601</v>
      </c>
      <c r="O440" s="2">
        <v>227203.03545244699</v>
      </c>
      <c r="P440" s="2">
        <v>255611.33556008901</v>
      </c>
      <c r="Q440" s="2">
        <v>286091.58539243398</v>
      </c>
      <c r="R440" s="2">
        <v>317462.14970334602</v>
      </c>
      <c r="S440" s="2">
        <v>349661.230463407</v>
      </c>
      <c r="T440" s="2">
        <v>774145.0625</v>
      </c>
      <c r="U440" s="2">
        <v>880345.46818592004</v>
      </c>
      <c r="V440" s="2">
        <v>994930.11642599199</v>
      </c>
      <c r="W440" s="2">
        <v>1115104.25970216</v>
      </c>
      <c r="X440" s="2">
        <v>1243662.64553249</v>
      </c>
      <c r="Y440" s="2">
        <v>1375015.77888086</v>
      </c>
      <c r="Z440" s="2">
        <v>1509163.65974729</v>
      </c>
      <c r="AA440" s="2">
        <v>7245061767.0123901</v>
      </c>
      <c r="AB440" s="2">
        <v>8337011238.7927999</v>
      </c>
      <c r="AC440" s="2">
        <v>9529690234.0023193</v>
      </c>
      <c r="AD440" s="2">
        <v>10801282412.324499</v>
      </c>
      <c r="AE440" s="2">
        <v>12172826002.319</v>
      </c>
      <c r="AF440" s="2">
        <v>13602619871.3612</v>
      </c>
      <c r="AG440" s="2">
        <v>15082946981.674601</v>
      </c>
      <c r="AH440" s="1">
        <f>(Table1345[[#This Row],[2050_BUILDINGS]]/Table1345[[#This Row],[2020_BUILDINGS]])-1</f>
        <v>0.98339564090585818</v>
      </c>
      <c r="AI440" s="1">
        <f>(Table1345[[#This Row],[2050_DWELLINGS]]/Table1345[[#This Row],[2020_DWELLINGS]])-1</f>
        <v>0.99323627465850239</v>
      </c>
      <c r="AJ440" s="1">
        <f>(Table1345[[#This Row],[2050_OCCUPANTS]]/Table1345[[#This Row],[2020_OCCUPANTS]])-1</f>
        <v>0.94945848375450947</v>
      </c>
      <c r="AK440" s="1">
        <f>(Table1345[[#This Row],[2050_TOTAL_REPL_COST_USD]]/Table1345[[#This Row],[2020_TOTAL_REPL_COST_USD]])-1</f>
        <v>1.0818244849683705</v>
      </c>
      <c r="AL440"/>
      <c r="AM440"/>
    </row>
    <row r="441" spans="1:39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359924.12429896498</v>
      </c>
      <c r="G441" s="2">
        <v>410548.76102439599</v>
      </c>
      <c r="H441" s="2">
        <v>465355.05918083002</v>
      </c>
      <c r="I441" s="2">
        <v>523098.92112837499</v>
      </c>
      <c r="J441" s="2">
        <v>585014.53368090698</v>
      </c>
      <c r="K441" s="2">
        <v>648638.30372675101</v>
      </c>
      <c r="L441" s="2">
        <v>713871.93919142697</v>
      </c>
      <c r="M441" s="2">
        <v>375404.27429646201</v>
      </c>
      <c r="N441" s="2">
        <v>428583.92368550302</v>
      </c>
      <c r="O441" s="2">
        <v>486210.84669978201</v>
      </c>
      <c r="P441" s="2">
        <v>547004.15265686205</v>
      </c>
      <c r="Q441" s="2">
        <v>612231.39774667297</v>
      </c>
      <c r="R441" s="2">
        <v>679363.90152103698</v>
      </c>
      <c r="S441" s="2">
        <v>748269.41718955606</v>
      </c>
      <c r="T441" s="2">
        <v>1656658</v>
      </c>
      <c r="U441" s="2">
        <v>1883925.1624548701</v>
      </c>
      <c r="V441" s="2">
        <v>2129134.46931407</v>
      </c>
      <c r="W441" s="2">
        <v>2386305.2057761699</v>
      </c>
      <c r="X441" s="2">
        <v>2661418.0866425899</v>
      </c>
      <c r="Y441" s="2">
        <v>2942511.6823104601</v>
      </c>
      <c r="Z441" s="2">
        <v>3229585.9927797802</v>
      </c>
      <c r="AA441" s="2">
        <v>15504315816.5401</v>
      </c>
      <c r="AB441" s="2">
        <v>17841070148.058998</v>
      </c>
      <c r="AC441" s="2">
        <v>20393384041.872398</v>
      </c>
      <c r="AD441" s="2">
        <v>23114570880.101398</v>
      </c>
      <c r="AE441" s="2">
        <v>26049652133.962799</v>
      </c>
      <c r="AF441" s="2">
        <v>29109388049.412998</v>
      </c>
      <c r="AG441" s="2">
        <v>32277264289.555599</v>
      </c>
      <c r="AH441" s="1">
        <f>(Table1345[[#This Row],[2050_BUILDINGS]]/Table1345[[#This Row],[2020_BUILDINGS]])-1</f>
        <v>0.98339564090586262</v>
      </c>
      <c r="AI441" s="1">
        <f>(Table1345[[#This Row],[2050_DWELLINGS]]/Table1345[[#This Row],[2020_DWELLINGS]])-1</f>
        <v>0.99323627465849573</v>
      </c>
      <c r="AJ441" s="1">
        <f>(Table1345[[#This Row],[2050_OCCUPANTS]]/Table1345[[#This Row],[2020_OCCUPANTS]])-1</f>
        <v>0.94945848375451058</v>
      </c>
      <c r="AK441" s="1">
        <f>(Table1345[[#This Row],[2050_TOTAL_REPL_COST_USD]]/Table1345[[#This Row],[2020_TOTAL_REPL_COST_USD]])-1</f>
        <v>1.0818244849683736</v>
      </c>
      <c r="AL441"/>
      <c r="AM441"/>
    </row>
    <row r="442" spans="1:39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253347.480768465</v>
      </c>
      <c r="G442" s="2">
        <v>288981.725080895</v>
      </c>
      <c r="H442" s="2">
        <v>327559.404738301</v>
      </c>
      <c r="I442" s="2">
        <v>368204.81016297598</v>
      </c>
      <c r="J442" s="2">
        <v>411786.67478784098</v>
      </c>
      <c r="K442" s="2">
        <v>456570.89671100897</v>
      </c>
      <c r="L442" s="2">
        <v>502488.28899065597</v>
      </c>
      <c r="M442" s="2">
        <v>264243.82457821298</v>
      </c>
      <c r="N442" s="2">
        <v>301676.52022512298</v>
      </c>
      <c r="O442" s="2">
        <v>342239.613345213</v>
      </c>
      <c r="P442" s="2">
        <v>385031.49605607998</v>
      </c>
      <c r="Q442" s="2">
        <v>430944.39020608302</v>
      </c>
      <c r="R442" s="2">
        <v>478198.37947963102</v>
      </c>
      <c r="S442" s="2">
        <v>526700.37650379003</v>
      </c>
      <c r="T442" s="2">
        <v>1166107.24999999</v>
      </c>
      <c r="U442" s="2">
        <v>1326078.64169675</v>
      </c>
      <c r="V442" s="2">
        <v>1498679.3537906101</v>
      </c>
      <c r="W442" s="2">
        <v>1679699.61281588</v>
      </c>
      <c r="X442" s="2">
        <v>1873349.1922382601</v>
      </c>
      <c r="Y442" s="2">
        <v>2071208.5451263499</v>
      </c>
      <c r="Z442" s="2">
        <v>2273277.6714801402</v>
      </c>
      <c r="AA442" s="2">
        <v>10913353920.9403</v>
      </c>
      <c r="AB442" s="2">
        <v>12558175101.566</v>
      </c>
      <c r="AC442" s="2">
        <v>14354726795.308201</v>
      </c>
      <c r="AD442" s="2">
        <v>16270146695.2896</v>
      </c>
      <c r="AE442" s="2">
        <v>18336125026.0415</v>
      </c>
      <c r="AF442" s="2">
        <v>20489846695.868301</v>
      </c>
      <c r="AG442" s="2">
        <v>22719687405.739101</v>
      </c>
      <c r="AH442" s="1">
        <f>(Table1345[[#This Row],[2050_BUILDINGS]]/Table1345[[#This Row],[2020_BUILDINGS]])-1</f>
        <v>0.98339564090586506</v>
      </c>
      <c r="AI442" s="1">
        <f>(Table1345[[#This Row],[2050_DWELLINGS]]/Table1345[[#This Row],[2020_DWELLINGS]])-1</f>
        <v>0.99323627465849462</v>
      </c>
      <c r="AJ442" s="1">
        <f>(Table1345[[#This Row],[2050_OCCUPANTS]]/Table1345[[#This Row],[2020_OCCUPANTS]])-1</f>
        <v>0.94945848375452568</v>
      </c>
      <c r="AK442" s="1">
        <f>(Table1345[[#This Row],[2050_TOTAL_REPL_COST_USD]]/Table1345[[#This Row],[2020_TOTAL_REPL_COST_USD]])-1</f>
        <v>1.0818244849683718</v>
      </c>
      <c r="AL442"/>
      <c r="AM442"/>
    </row>
    <row r="443" spans="1:39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236538.68276266</v>
      </c>
      <c r="G443" s="2">
        <v>269808.70852071501</v>
      </c>
      <c r="H443" s="2">
        <v>305826.88206846098</v>
      </c>
      <c r="I443" s="2">
        <v>343775.59436804499</v>
      </c>
      <c r="J443" s="2">
        <v>384465.94115750899</v>
      </c>
      <c r="K443" s="2">
        <v>426278.87267009</v>
      </c>
      <c r="L443" s="2">
        <v>469149.79229707498</v>
      </c>
      <c r="M443" s="2">
        <v>246712.08888404301</v>
      </c>
      <c r="N443" s="2">
        <v>281661.24446166499</v>
      </c>
      <c r="O443" s="2">
        <v>319533.10561576899</v>
      </c>
      <c r="P443" s="2">
        <v>359485.88327379199</v>
      </c>
      <c r="Q443" s="2">
        <v>402352.60320770001</v>
      </c>
      <c r="R443" s="2">
        <v>446471.44087737898</v>
      </c>
      <c r="S443" s="2">
        <v>491755.48496044701</v>
      </c>
      <c r="T443" s="2">
        <v>1088739.74999999</v>
      </c>
      <c r="U443" s="2">
        <v>1238097.5496389801</v>
      </c>
      <c r="V443" s="2">
        <v>1399246.7545126299</v>
      </c>
      <c r="W443" s="2">
        <v>1568256.8962093799</v>
      </c>
      <c r="X443" s="2">
        <v>1749058.4431407901</v>
      </c>
      <c r="Y443" s="2">
        <v>1933790.45848375</v>
      </c>
      <c r="Z443" s="2">
        <v>2122452.9422382601</v>
      </c>
      <c r="AA443" s="2">
        <v>10189287665.903799</v>
      </c>
      <c r="AB443" s="2">
        <v>11724980202.751699</v>
      </c>
      <c r="AC443" s="2">
        <v>13402336416.690701</v>
      </c>
      <c r="AD443" s="2">
        <v>15190674310.1828</v>
      </c>
      <c r="AE443" s="2">
        <v>17119581562.3487</v>
      </c>
      <c r="AF443" s="2">
        <v>19130410662.6539</v>
      </c>
      <c r="AG443" s="2">
        <v>21212308547.264801</v>
      </c>
      <c r="AH443" s="1">
        <f>(Table1345[[#This Row],[2050_BUILDINGS]]/Table1345[[#This Row],[2020_BUILDINGS]])-1</f>
        <v>0.9833956409058644</v>
      </c>
      <c r="AI443" s="1">
        <f>(Table1345[[#This Row],[2050_DWELLINGS]]/Table1345[[#This Row],[2020_DWELLINGS]])-1</f>
        <v>0.99323627465850151</v>
      </c>
      <c r="AJ443" s="1">
        <f>(Table1345[[#This Row],[2050_OCCUPANTS]]/Table1345[[#This Row],[2020_OCCUPANTS]])-1</f>
        <v>0.94945848375452413</v>
      </c>
      <c r="AK443" s="1">
        <f>(Table1345[[#This Row],[2050_TOTAL_REPL_COST_USD]]/Table1345[[#This Row],[2020_TOTAL_REPL_COST_USD]])-1</f>
        <v>1.0818244849683758</v>
      </c>
      <c r="AL443"/>
      <c r="AM443"/>
    </row>
    <row r="444" spans="1:39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342059.41962165199</v>
      </c>
      <c r="G444" s="2">
        <v>390171.32068020402</v>
      </c>
      <c r="H444" s="2">
        <v>442257.327906074</v>
      </c>
      <c r="I444" s="2">
        <v>497135.09399902902</v>
      </c>
      <c r="J444" s="2">
        <v>555977.54735357605</v>
      </c>
      <c r="K444" s="2">
        <v>616443.37441757706</v>
      </c>
      <c r="L444" s="2">
        <v>678439.16180837201</v>
      </c>
      <c r="M444" s="2">
        <v>356771.21793223597</v>
      </c>
      <c r="N444" s="2">
        <v>407311.314518228</v>
      </c>
      <c r="O444" s="2">
        <v>462077.94589988102</v>
      </c>
      <c r="P444" s="2">
        <v>519853.79794387298</v>
      </c>
      <c r="Q444" s="2">
        <v>581843.51214376604</v>
      </c>
      <c r="R444" s="2">
        <v>645643.91819749703</v>
      </c>
      <c r="S444" s="2">
        <v>711129.33333662397</v>
      </c>
      <c r="T444" s="2">
        <v>1574430.37499999</v>
      </c>
      <c r="U444" s="2">
        <v>1790417.21344765</v>
      </c>
      <c r="V444" s="2">
        <v>2023455.6444043301</v>
      </c>
      <c r="W444" s="2">
        <v>2267861.80370036</v>
      </c>
      <c r="X444" s="2">
        <v>2529319.5555054098</v>
      </c>
      <c r="Y444" s="2">
        <v>2796461.1714801402</v>
      </c>
      <c r="Z444" s="2">
        <v>3069286.6516245399</v>
      </c>
      <c r="AA444" s="2">
        <v>14734764667.8757</v>
      </c>
      <c r="AB444" s="2">
        <v>16955535037.171101</v>
      </c>
      <c r="AC444" s="2">
        <v>19381165747.284</v>
      </c>
      <c r="AD444" s="2">
        <v>21967287453.851101</v>
      </c>
      <c r="AE444" s="2">
        <v>24756687003.5303</v>
      </c>
      <c r="AF444" s="2">
        <v>27664554025.4282</v>
      </c>
      <c r="AG444" s="2">
        <v>30675193865.830601</v>
      </c>
      <c r="AH444" s="1">
        <f>(Table1345[[#This Row],[2050_BUILDINGS]]/Table1345[[#This Row],[2020_BUILDINGS]])-1</f>
        <v>0.98339564090585729</v>
      </c>
      <c r="AI444" s="1">
        <f>(Table1345[[#This Row],[2050_DWELLINGS]]/Table1345[[#This Row],[2020_DWELLINGS]])-1</f>
        <v>0.99323627465849462</v>
      </c>
      <c r="AJ444" s="1">
        <f>(Table1345[[#This Row],[2050_OCCUPANTS]]/Table1345[[#This Row],[2020_OCCUPANTS]])-1</f>
        <v>0.94945848375451947</v>
      </c>
      <c r="AK444" s="1">
        <f>(Table1345[[#This Row],[2050_TOTAL_REPL_COST_USD]]/Table1345[[#This Row],[2020_TOTAL_REPL_COST_USD]])-1</f>
        <v>1.0818244849683794</v>
      </c>
      <c r="AL444"/>
      <c r="AM444"/>
    </row>
    <row r="445" spans="1:39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258376.51431535601</v>
      </c>
      <c r="G445" s="2">
        <v>294718.11048114498</v>
      </c>
      <c r="H445" s="2">
        <v>334061.57018329401</v>
      </c>
      <c r="I445" s="2">
        <v>375513.80071152898</v>
      </c>
      <c r="J445" s="2">
        <v>419960.78015249397</v>
      </c>
      <c r="K445" s="2">
        <v>465633.984092534</v>
      </c>
      <c r="L445" s="2">
        <v>512462.85220552899</v>
      </c>
      <c r="M445" s="2">
        <v>269489.15425085003</v>
      </c>
      <c r="N445" s="2">
        <v>307664.90162098198</v>
      </c>
      <c r="O445" s="2">
        <v>349033.18591742701</v>
      </c>
      <c r="P445" s="2">
        <v>392674.50203507103</v>
      </c>
      <c r="Q445" s="2">
        <v>439498.78272902098</v>
      </c>
      <c r="R445" s="2">
        <v>487690.77974024398</v>
      </c>
      <c r="S445" s="2">
        <v>537155.55787983304</v>
      </c>
      <c r="T445" s="2">
        <v>1189254.875</v>
      </c>
      <c r="U445" s="2">
        <v>1352401.7531588399</v>
      </c>
      <c r="V445" s="2">
        <v>1528428.64801444</v>
      </c>
      <c r="W445" s="2">
        <v>1713042.22066786</v>
      </c>
      <c r="X445" s="2">
        <v>1910535.81001805</v>
      </c>
      <c r="Y445" s="2">
        <v>2112322.73826714</v>
      </c>
      <c r="Z445" s="2">
        <v>2318403.0054151602</v>
      </c>
      <c r="AA445" s="2">
        <v>11129987703.171</v>
      </c>
      <c r="AB445" s="2">
        <v>12807459142.922701</v>
      </c>
      <c r="AC445" s="2">
        <v>14639672998.014</v>
      </c>
      <c r="AD445" s="2">
        <v>16593114633.613899</v>
      </c>
      <c r="AE445" s="2">
        <v>18700103335.9748</v>
      </c>
      <c r="AF445" s="2">
        <v>20896577112.494598</v>
      </c>
      <c r="AG445" s="2">
        <v>23170680917.858398</v>
      </c>
      <c r="AH445" s="1">
        <f>(Table1345[[#This Row],[2050_BUILDINGS]]/Table1345[[#This Row],[2020_BUILDINGS]])-1</f>
        <v>0.98339564090586529</v>
      </c>
      <c r="AI445" s="1">
        <f>(Table1345[[#This Row],[2050_DWELLINGS]]/Table1345[[#This Row],[2020_DWELLINGS]])-1</f>
        <v>0.99323627465849573</v>
      </c>
      <c r="AJ445" s="1">
        <f>(Table1345[[#This Row],[2050_OCCUPANTS]]/Table1345[[#This Row],[2020_OCCUPANTS]])-1</f>
        <v>0.94945848375451081</v>
      </c>
      <c r="AK445" s="1">
        <f>(Table1345[[#This Row],[2050_TOTAL_REPL_COST_USD]]/Table1345[[#This Row],[2020_TOTAL_REPL_COST_USD]])-1</f>
        <v>1.0818244849683825</v>
      </c>
      <c r="AL445"/>
      <c r="AM445"/>
    </row>
    <row r="446" spans="1:39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369762.89542884601</v>
      </c>
      <c r="G446" s="2">
        <v>421771.39108633698</v>
      </c>
      <c r="H446" s="2">
        <v>478075.85673873301</v>
      </c>
      <c r="I446" s="2">
        <v>537398.18648963503</v>
      </c>
      <c r="J446" s="2">
        <v>601006.304490246</v>
      </c>
      <c r="K446" s="2">
        <v>666369.27363290102</v>
      </c>
      <c r="L446" s="2">
        <v>733386.11496230401</v>
      </c>
      <c r="M446" s="2">
        <v>385666.205872113</v>
      </c>
      <c r="N446" s="2">
        <v>440299.55720493302</v>
      </c>
      <c r="O446" s="2">
        <v>499501.75141716498</v>
      </c>
      <c r="P446" s="2">
        <v>561956.88380698499</v>
      </c>
      <c r="Q446" s="2">
        <v>628967.16007627198</v>
      </c>
      <c r="R446" s="2">
        <v>697934.77657418197</v>
      </c>
      <c r="S446" s="2">
        <v>768723.87145420804</v>
      </c>
      <c r="T446" s="2">
        <v>1701943.875</v>
      </c>
      <c r="U446" s="2">
        <v>1935423.5401624499</v>
      </c>
      <c r="V446" s="2">
        <v>2187335.8104693098</v>
      </c>
      <c r="W446" s="2">
        <v>2451536.4842057698</v>
      </c>
      <c r="X446" s="2">
        <v>2734169.7630866398</v>
      </c>
      <c r="Y446" s="2">
        <v>3022947.2436823002</v>
      </c>
      <c r="Z446" s="2">
        <v>3317868.9259927799</v>
      </c>
      <c r="AA446" s="2">
        <v>15928136851.4359</v>
      </c>
      <c r="AB446" s="2">
        <v>18328767954.480801</v>
      </c>
      <c r="AC446" s="2">
        <v>20950851087.301899</v>
      </c>
      <c r="AD446" s="2">
        <v>23746423421.515999</v>
      </c>
      <c r="AE446" s="2">
        <v>26761737120.925701</v>
      </c>
      <c r="AF446" s="2">
        <v>29905113002.0177</v>
      </c>
      <c r="AG446" s="2">
        <v>33159585297.2463</v>
      </c>
      <c r="AH446" s="1">
        <f>(Table1345[[#This Row],[2050_BUILDINGS]]/Table1345[[#This Row],[2020_BUILDINGS]])-1</f>
        <v>0.98339564090586395</v>
      </c>
      <c r="AI446" s="1">
        <f>(Table1345[[#This Row],[2050_DWELLINGS]]/Table1345[[#This Row],[2020_DWELLINGS]])-1</f>
        <v>0.9932362746584984</v>
      </c>
      <c r="AJ446" s="1">
        <f>(Table1345[[#This Row],[2050_OCCUPANTS]]/Table1345[[#This Row],[2020_OCCUPANTS]])-1</f>
        <v>0.94945848375451281</v>
      </c>
      <c r="AK446" s="1">
        <f>(Table1345[[#This Row],[2050_TOTAL_REPL_COST_USD]]/Table1345[[#This Row],[2020_TOTAL_REPL_COST_USD]])-1</f>
        <v>1.0818244849683727</v>
      </c>
      <c r="AL446"/>
      <c r="AM446"/>
    </row>
    <row r="447" spans="1:39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261595.83338021199</v>
      </c>
      <c r="G447" s="2">
        <v>298390.238477548</v>
      </c>
      <c r="H447" s="2">
        <v>338223.909723235</v>
      </c>
      <c r="I447" s="2">
        <v>380192.62665261998</v>
      </c>
      <c r="J447" s="2">
        <v>425193.40645995602</v>
      </c>
      <c r="K447" s="2">
        <v>471435.68927539903</v>
      </c>
      <c r="L447" s="2">
        <v>518848.03560544999</v>
      </c>
      <c r="M447" s="2">
        <v>272846.93455975503</v>
      </c>
      <c r="N447" s="2">
        <v>311498.34401414997</v>
      </c>
      <c r="O447" s="2">
        <v>353382.06875868997</v>
      </c>
      <c r="P447" s="2">
        <v>397567.14684078901</v>
      </c>
      <c r="Q447" s="2">
        <v>444974.848593481</v>
      </c>
      <c r="R447" s="2">
        <v>493767.308131892</v>
      </c>
      <c r="S447" s="2">
        <v>543848.40739387705</v>
      </c>
      <c r="T447" s="2">
        <v>1204072.75</v>
      </c>
      <c r="U447" s="2">
        <v>1369252.40523465</v>
      </c>
      <c r="V447" s="2">
        <v>1547472.55956678</v>
      </c>
      <c r="W447" s="2">
        <v>1734386.37996389</v>
      </c>
      <c r="X447" s="2">
        <v>1934340.6994584801</v>
      </c>
      <c r="Y447" s="2">
        <v>2138641.85198555</v>
      </c>
      <c r="Z447" s="2">
        <v>2347289.8375451202</v>
      </c>
      <c r="AA447" s="2">
        <v>11268665096.893801</v>
      </c>
      <c r="AB447" s="2">
        <v>12967037491.212</v>
      </c>
      <c r="AC447" s="2">
        <v>14822080360.0401</v>
      </c>
      <c r="AD447" s="2">
        <v>16799861482.981701</v>
      </c>
      <c r="AE447" s="2">
        <v>18933102838.053398</v>
      </c>
      <c r="AF447" s="2">
        <v>21156944233.193401</v>
      </c>
      <c r="AG447" s="2">
        <v>23459382911.622101</v>
      </c>
      <c r="AH447" s="1">
        <f>(Table1345[[#This Row],[2050_BUILDINGS]]/Table1345[[#This Row],[2020_BUILDINGS]])-1</f>
        <v>0.98339564090586706</v>
      </c>
      <c r="AI447" s="1">
        <f>(Table1345[[#This Row],[2050_DWELLINGS]]/Table1345[[#This Row],[2020_DWELLINGS]])-1</f>
        <v>0.99323627465849773</v>
      </c>
      <c r="AJ447" s="1">
        <f>(Table1345[[#This Row],[2050_OCCUPANTS]]/Table1345[[#This Row],[2020_OCCUPANTS]])-1</f>
        <v>0.94945848375450748</v>
      </c>
      <c r="AK447" s="1">
        <f>(Table1345[[#This Row],[2050_TOTAL_REPL_COST_USD]]/Table1345[[#This Row],[2020_TOTAL_REPL_COST_USD]])-1</f>
        <v>1.0818244849683802</v>
      </c>
      <c r="AL447"/>
      <c r="AM447"/>
    </row>
    <row r="448" spans="1:39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149520.550630032</v>
      </c>
      <c r="G448" s="2">
        <v>170551.15971569699</v>
      </c>
      <c r="H448" s="2">
        <v>193318.92471145801</v>
      </c>
      <c r="I448" s="2">
        <v>217307.01956538801</v>
      </c>
      <c r="J448" s="2">
        <v>243028.15315008999</v>
      </c>
      <c r="K448" s="2">
        <v>269458.89365391701</v>
      </c>
      <c r="L448" s="2">
        <v>296558.40834545001</v>
      </c>
      <c r="M448" s="2">
        <v>155951.35199954099</v>
      </c>
      <c r="N448" s="2">
        <v>178043.37062832501</v>
      </c>
      <c r="O448" s="2">
        <v>201982.88642764001</v>
      </c>
      <c r="P448" s="2">
        <v>227237.78869079601</v>
      </c>
      <c r="Q448" s="2">
        <v>254334.64867734001</v>
      </c>
      <c r="R448" s="2">
        <v>282222.99583680503</v>
      </c>
      <c r="S448" s="2">
        <v>310847.89188752201</v>
      </c>
      <c r="T448" s="2">
        <v>688212.875</v>
      </c>
      <c r="U448" s="2">
        <v>782624.74954873603</v>
      </c>
      <c r="V448" s="2">
        <v>884490.19314079301</v>
      </c>
      <c r="W448" s="2">
        <v>991324.68276173295</v>
      </c>
      <c r="X448" s="2">
        <v>1105612.7414259899</v>
      </c>
      <c r="Y448" s="2">
        <v>1222385.3231046901</v>
      </c>
      <c r="Z448" s="2">
        <v>1341642.42779783</v>
      </c>
      <c r="AA448" s="2">
        <v>6440840392.5306702</v>
      </c>
      <c r="AB448" s="2">
        <v>7411580531.2094297</v>
      </c>
      <c r="AC448" s="2">
        <v>8471868944.8492804</v>
      </c>
      <c r="AD448" s="2">
        <v>9602310965.6826401</v>
      </c>
      <c r="AE448" s="2">
        <v>10821609522.221399</v>
      </c>
      <c r="AF448" s="2">
        <v>12092692419.9063</v>
      </c>
      <c r="AG448" s="2">
        <v>13408699232.9436</v>
      </c>
      <c r="AH448" s="1">
        <f>(Table1345[[#This Row],[2050_BUILDINGS]]/Table1345[[#This Row],[2020_BUILDINGS]])-1</f>
        <v>0.98339564090586395</v>
      </c>
      <c r="AI448" s="1">
        <f>(Table1345[[#This Row],[2050_DWELLINGS]]/Table1345[[#This Row],[2020_DWELLINGS]])-1</f>
        <v>0.99323627465850328</v>
      </c>
      <c r="AJ448" s="1">
        <f>(Table1345[[#This Row],[2050_OCCUPANTS]]/Table1345[[#This Row],[2020_OCCUPANTS]])-1</f>
        <v>0.94945848375450681</v>
      </c>
      <c r="AK448" s="1">
        <f>(Table1345[[#This Row],[2050_TOTAL_REPL_COST_USD]]/Table1345[[#This Row],[2020_TOTAL_REPL_COST_USD]])-1</f>
        <v>1.0818244849683643</v>
      </c>
      <c r="AL448"/>
      <c r="AM448"/>
    </row>
    <row r="449" spans="1:39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123835.100102532</v>
      </c>
      <c r="G449" s="2">
        <v>141252.95718215499</v>
      </c>
      <c r="H449" s="2">
        <v>160109.55211496301</v>
      </c>
      <c r="I449" s="2">
        <v>179976.842029216</v>
      </c>
      <c r="J449" s="2">
        <v>201279.45988870601</v>
      </c>
      <c r="K449" s="2">
        <v>223169.784544975</v>
      </c>
      <c r="L449" s="2">
        <v>245613.99773450301</v>
      </c>
      <c r="M449" s="2">
        <v>129161.183560472</v>
      </c>
      <c r="N449" s="2">
        <v>147458.11549949201</v>
      </c>
      <c r="O449" s="2">
        <v>167285.17153240801</v>
      </c>
      <c r="P449" s="2">
        <v>188201.64981355201</v>
      </c>
      <c r="Q449" s="2">
        <v>210643.66433770099</v>
      </c>
      <c r="R449" s="2">
        <v>233741.200078669</v>
      </c>
      <c r="S449" s="2">
        <v>257448.75635055799</v>
      </c>
      <c r="T449" s="2">
        <v>569987.9375</v>
      </c>
      <c r="U449" s="2">
        <v>648181.22856498195</v>
      </c>
      <c r="V449" s="2">
        <v>732547.67418772494</v>
      </c>
      <c r="W449" s="2">
        <v>821029.55618230999</v>
      </c>
      <c r="X449" s="2">
        <v>915684.592734657</v>
      </c>
      <c r="Y449" s="2">
        <v>1012397.34747292</v>
      </c>
      <c r="Z449" s="2">
        <v>1111167.82039711</v>
      </c>
      <c r="AA449" s="2">
        <v>5334397923.1792898</v>
      </c>
      <c r="AB449" s="2">
        <v>6138379059.8210201</v>
      </c>
      <c r="AC449" s="2">
        <v>7016525383.4359598</v>
      </c>
      <c r="AD449" s="2">
        <v>7952773947.3968401</v>
      </c>
      <c r="AE449" s="2">
        <v>8962614789.7936306</v>
      </c>
      <c r="AF449" s="2">
        <v>10015344178.564301</v>
      </c>
      <c r="AG449" s="2">
        <v>11105280209.039</v>
      </c>
      <c r="AH449" s="1">
        <f>(Table1345[[#This Row],[2050_BUILDINGS]]/Table1345[[#This Row],[2020_BUILDINGS]])-1</f>
        <v>0.98339564090586173</v>
      </c>
      <c r="AI449" s="1">
        <f>(Table1345[[#This Row],[2050_DWELLINGS]]/Table1345[[#This Row],[2020_DWELLINGS]])-1</f>
        <v>0.99323627465850084</v>
      </c>
      <c r="AJ449" s="1">
        <f>(Table1345[[#This Row],[2050_OCCUPANTS]]/Table1345[[#This Row],[2020_OCCUPANTS]])-1</f>
        <v>0.94945848375450925</v>
      </c>
      <c r="AK449" s="1">
        <f>(Table1345[[#This Row],[2050_TOTAL_REPL_COST_USD]]/Table1345[[#This Row],[2020_TOTAL_REPL_COST_USD]])-1</f>
        <v>1.0818244849683571</v>
      </c>
      <c r="AL449"/>
      <c r="AM449"/>
    </row>
    <row r="450" spans="1:39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113473.691696949</v>
      </c>
      <c r="G450" s="2">
        <v>129434.17901143699</v>
      </c>
      <c r="H450" s="2">
        <v>146713.02352392199</v>
      </c>
      <c r="I450" s="2">
        <v>164917.997143819</v>
      </c>
      <c r="J450" s="2">
        <v>184438.20336422199</v>
      </c>
      <c r="K450" s="2">
        <v>204496.94235773</v>
      </c>
      <c r="L450" s="2">
        <v>225063.22546922599</v>
      </c>
      <c r="M450" s="2">
        <v>118354.136350833</v>
      </c>
      <c r="N450" s="2">
        <v>135120.145439769</v>
      </c>
      <c r="O450" s="2">
        <v>153288.251587982</v>
      </c>
      <c r="P450" s="2">
        <v>172454.62692014</v>
      </c>
      <c r="Q450" s="2">
        <v>193018.89533081901</v>
      </c>
      <c r="R450" s="2">
        <v>214183.83683334701</v>
      </c>
      <c r="S450" s="2">
        <v>235907.75783035799</v>
      </c>
      <c r="T450" s="2">
        <v>522296.46875</v>
      </c>
      <c r="U450" s="2">
        <v>593947.247856498</v>
      </c>
      <c r="V450" s="2">
        <v>671254.66741877201</v>
      </c>
      <c r="W450" s="2">
        <v>752333.18061823002</v>
      </c>
      <c r="X450" s="2">
        <v>839068.33427346498</v>
      </c>
      <c r="Y450" s="2">
        <v>927689.03474729205</v>
      </c>
      <c r="Z450" s="2">
        <v>1018195.28203971</v>
      </c>
      <c r="AA450" s="2">
        <v>4888063439.3844004</v>
      </c>
      <c r="AB450" s="2">
        <v>5624774659.0136604</v>
      </c>
      <c r="AC450" s="2">
        <v>6429445589.2118597</v>
      </c>
      <c r="AD450" s="2">
        <v>7287357286.3853197</v>
      </c>
      <c r="AE450" s="2">
        <v>8212703721.4287205</v>
      </c>
      <c r="AF450" s="2">
        <v>9177350174.6780891</v>
      </c>
      <c r="AG450" s="2">
        <v>10176090152.1891</v>
      </c>
      <c r="AH450" s="1">
        <f>(Table1345[[#This Row],[2050_BUILDINGS]]/Table1345[[#This Row],[2020_BUILDINGS]])-1</f>
        <v>0.98339564090587639</v>
      </c>
      <c r="AI450" s="1">
        <f>(Table1345[[#This Row],[2050_DWELLINGS]]/Table1345[[#This Row],[2020_DWELLINGS]])-1</f>
        <v>0.99323627465849551</v>
      </c>
      <c r="AJ450" s="1">
        <f>(Table1345[[#This Row],[2050_OCCUPANTS]]/Table1345[[#This Row],[2020_OCCUPANTS]])-1</f>
        <v>0.94945848375451036</v>
      </c>
      <c r="AK450" s="1">
        <f>(Table1345[[#This Row],[2050_TOTAL_REPL_COST_USD]]/Table1345[[#This Row],[2020_TOTAL_REPL_COST_USD]])-1</f>
        <v>1.0818244849683603</v>
      </c>
      <c r="AL450"/>
      <c r="AM450"/>
    </row>
    <row r="451" spans="1:39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204203.771248759</v>
      </c>
      <c r="G451" s="2">
        <v>232925.774136358</v>
      </c>
      <c r="H451" s="2">
        <v>264020.25215592998</v>
      </c>
      <c r="I451" s="2">
        <v>296781.36367942998</v>
      </c>
      <c r="J451" s="2">
        <v>331909.32740520098</v>
      </c>
      <c r="K451" s="2">
        <v>368006.41817323602</v>
      </c>
      <c r="L451" s="2">
        <v>405016.86975132697</v>
      </c>
      <c r="M451" s="2">
        <v>212986.46958870001</v>
      </c>
      <c r="N451" s="2">
        <v>243158.06472720401</v>
      </c>
      <c r="O451" s="2">
        <v>275852.83068071702</v>
      </c>
      <c r="P451" s="2">
        <v>310344.05120475101</v>
      </c>
      <c r="Q451" s="2">
        <v>347350.87718911498</v>
      </c>
      <c r="R451" s="2">
        <v>385438.65602527303</v>
      </c>
      <c r="S451" s="2">
        <v>424532.35719564703</v>
      </c>
      <c r="T451" s="2">
        <v>939908.68749999895</v>
      </c>
      <c r="U451" s="2">
        <v>1068849.2294675</v>
      </c>
      <c r="V451" s="2">
        <v>1207969.2879061301</v>
      </c>
      <c r="W451" s="2">
        <v>1353875.6906588399</v>
      </c>
      <c r="X451" s="2">
        <v>1509961.60988267</v>
      </c>
      <c r="Y451" s="2">
        <v>1669440.7012635299</v>
      </c>
      <c r="Z451" s="2">
        <v>1832312.96480144</v>
      </c>
      <c r="AA451" s="2">
        <v>8796408872.3862991</v>
      </c>
      <c r="AB451" s="2">
        <v>10122171761.7381</v>
      </c>
      <c r="AC451" s="2">
        <v>11570232859.4554</v>
      </c>
      <c r="AD451" s="2">
        <v>13114104406.607599</v>
      </c>
      <c r="AE451" s="2">
        <v>14779329437.375999</v>
      </c>
      <c r="AF451" s="2">
        <v>16515277574.1595</v>
      </c>
      <c r="AG451" s="2">
        <v>18312579370.326801</v>
      </c>
      <c r="AH451" s="1">
        <f>(Table1345[[#This Row],[2050_BUILDINGS]]/Table1345[[#This Row],[2020_BUILDINGS]])-1</f>
        <v>0.98339564090586484</v>
      </c>
      <c r="AI451" s="1">
        <f>(Table1345[[#This Row],[2050_DWELLINGS]]/Table1345[[#This Row],[2020_DWELLINGS]])-1</f>
        <v>0.99323627465850328</v>
      </c>
      <c r="AJ451" s="1">
        <f>(Table1345[[#This Row],[2050_OCCUPANTS]]/Table1345[[#This Row],[2020_OCCUPANTS]])-1</f>
        <v>0.94945848375451058</v>
      </c>
      <c r="AK451" s="1">
        <f>(Table1345[[#This Row],[2050_TOTAL_REPL_COST_USD]]/Table1345[[#This Row],[2020_TOTAL_REPL_COST_USD]])-1</f>
        <v>1.0818244849683691</v>
      </c>
      <c r="AL451"/>
      <c r="AM451"/>
    </row>
    <row r="452" spans="1:39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399748.43428775202</v>
      </c>
      <c r="G452" s="2">
        <v>455974.505009724</v>
      </c>
      <c r="H452" s="2">
        <v>516844.92296188098</v>
      </c>
      <c r="I452" s="2">
        <v>580977.93557452096</v>
      </c>
      <c r="J452" s="2">
        <v>649744.28799407603</v>
      </c>
      <c r="K452" s="2">
        <v>720407.79939067201</v>
      </c>
      <c r="L452" s="2">
        <v>792859.302025271</v>
      </c>
      <c r="M452" s="2">
        <v>416941.40721250902</v>
      </c>
      <c r="N452" s="2">
        <v>476005.19356094202</v>
      </c>
      <c r="O452" s="2">
        <v>540008.328367888</v>
      </c>
      <c r="P452" s="2">
        <v>607528.19500326004</v>
      </c>
      <c r="Q452" s="2">
        <v>679972.60019099596</v>
      </c>
      <c r="R452" s="2">
        <v>754533.07408500905</v>
      </c>
      <c r="S452" s="2">
        <v>831062.73726313305</v>
      </c>
      <c r="T452" s="2">
        <v>1839961.25</v>
      </c>
      <c r="U452" s="2">
        <v>2092374.7066786999</v>
      </c>
      <c r="V452" s="2">
        <v>2364715.5415162402</v>
      </c>
      <c r="W452" s="2">
        <v>2650341.2951263501</v>
      </c>
      <c r="X452" s="2">
        <v>2955894.4268952999</v>
      </c>
      <c r="Y452" s="2">
        <v>3268090.0180505398</v>
      </c>
      <c r="Z452" s="2">
        <v>3586928.0685920501</v>
      </c>
      <c r="AA452" s="2">
        <v>17219812604.771702</v>
      </c>
      <c r="AB452" s="2">
        <v>19815120399.5998</v>
      </c>
      <c r="AC452" s="2">
        <v>22649838647.091599</v>
      </c>
      <c r="AD452" s="2">
        <v>25672115022.994999</v>
      </c>
      <c r="AE452" s="2">
        <v>28931952462.41</v>
      </c>
      <c r="AF452" s="2">
        <v>32330237153.433601</v>
      </c>
      <c r="AG452" s="2">
        <v>35848627507.180801</v>
      </c>
      <c r="AH452" s="1">
        <f>(Table1345[[#This Row],[2050_BUILDINGS]]/Table1345[[#This Row],[2020_BUILDINGS]])-1</f>
        <v>0.98339564090586262</v>
      </c>
      <c r="AI452" s="1">
        <f>(Table1345[[#This Row],[2050_DWELLINGS]]/Table1345[[#This Row],[2020_DWELLINGS]])-1</f>
        <v>0.99323627465849751</v>
      </c>
      <c r="AJ452" s="1">
        <f>(Table1345[[#This Row],[2050_OCCUPANTS]]/Table1345[[#This Row],[2020_OCCUPANTS]])-1</f>
        <v>0.94945848375450859</v>
      </c>
      <c r="AK452" s="1">
        <f>(Table1345[[#This Row],[2050_TOTAL_REPL_COST_USD]]/Table1345[[#This Row],[2020_TOTAL_REPL_COST_USD]])-1</f>
        <v>1.0818244849683762</v>
      </c>
      <c r="AL452"/>
      <c r="AM452"/>
    </row>
    <row r="453" spans="1:39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285191.88899419399</v>
      </c>
      <c r="G453" s="2">
        <v>325305.16510618298</v>
      </c>
      <c r="H453" s="2">
        <v>368731.85046787199</v>
      </c>
      <c r="I453" s="2">
        <v>414486.163543484</v>
      </c>
      <c r="J453" s="2">
        <v>463546.03286033502</v>
      </c>
      <c r="K453" s="2">
        <v>513959.38928552001</v>
      </c>
      <c r="L453" s="2">
        <v>565648.34945279197</v>
      </c>
      <c r="M453" s="2">
        <v>297457.84429323999</v>
      </c>
      <c r="N453" s="2">
        <v>339595.62734640401</v>
      </c>
      <c r="O453" s="2">
        <v>385257.28190588998</v>
      </c>
      <c r="P453" s="2">
        <v>433427.87285438803</v>
      </c>
      <c r="Q453" s="2">
        <v>485111.769501445</v>
      </c>
      <c r="R453" s="2">
        <v>538305.329676416</v>
      </c>
      <c r="S453" s="2">
        <v>592903.76542700594</v>
      </c>
      <c r="T453" s="2">
        <v>1312680.625</v>
      </c>
      <c r="U453" s="2">
        <v>1492759.5555054101</v>
      </c>
      <c r="V453" s="2">
        <v>1687055.24368231</v>
      </c>
      <c r="W453" s="2">
        <v>1890828.7703068501</v>
      </c>
      <c r="X453" s="2">
        <v>2108819.05460288</v>
      </c>
      <c r="Y453" s="2">
        <v>2331548.2581227398</v>
      </c>
      <c r="Z453" s="2">
        <v>2559016.38086642</v>
      </c>
      <c r="AA453" s="2">
        <v>12285103489.225401</v>
      </c>
      <c r="AB453" s="2">
        <v>14136669797.0389</v>
      </c>
      <c r="AC453" s="2">
        <v>16159038322.9067</v>
      </c>
      <c r="AD453" s="2">
        <v>18315216145.697102</v>
      </c>
      <c r="AE453" s="2">
        <v>20640876779.7836</v>
      </c>
      <c r="AF453" s="2">
        <v>23065309616.149399</v>
      </c>
      <c r="AG453" s="2">
        <v>25575429244.239899</v>
      </c>
      <c r="AH453" s="1">
        <f>(Table1345[[#This Row],[2050_BUILDINGS]]/Table1345[[#This Row],[2020_BUILDINGS]])-1</f>
        <v>0.98339564090585907</v>
      </c>
      <c r="AI453" s="1">
        <f>(Table1345[[#This Row],[2050_DWELLINGS]]/Table1345[[#This Row],[2020_DWELLINGS]])-1</f>
        <v>0.9932362746585004</v>
      </c>
      <c r="AJ453" s="1">
        <f>(Table1345[[#This Row],[2050_OCCUPANTS]]/Table1345[[#This Row],[2020_OCCUPANTS]])-1</f>
        <v>0.94945848375450814</v>
      </c>
      <c r="AK453" s="1">
        <f>(Table1345[[#This Row],[2050_TOTAL_REPL_COST_USD]]/Table1345[[#This Row],[2020_TOTAL_REPL_COST_USD]])-1</f>
        <v>1.0818244849683785</v>
      </c>
      <c r="AL453"/>
      <c r="AM453"/>
    </row>
    <row r="454" spans="1:39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457160.24760331301</v>
      </c>
      <c r="G454" s="2">
        <v>522120.497584383</v>
      </c>
      <c r="H454" s="2">
        <v>597289.82656386704</v>
      </c>
      <c r="I454" s="2">
        <v>675974.38200863102</v>
      </c>
      <c r="J454" s="2">
        <v>760244.46545952396</v>
      </c>
      <c r="K454" s="2">
        <v>847709.99291738705</v>
      </c>
      <c r="L454" s="2">
        <v>935961.23504432896</v>
      </c>
      <c r="M454" s="2">
        <v>483089.86888363701</v>
      </c>
      <c r="N454" s="2">
        <v>551901.88425350201</v>
      </c>
      <c r="O454" s="2">
        <v>631538.26159165998</v>
      </c>
      <c r="P454" s="2">
        <v>714923.33571537398</v>
      </c>
      <c r="Q454" s="2">
        <v>804251.09835940599</v>
      </c>
      <c r="R454" s="2">
        <v>897000.66250382399</v>
      </c>
      <c r="S454" s="2">
        <v>990631.05882449099</v>
      </c>
      <c r="T454" s="2">
        <v>2902257.2499999902</v>
      </c>
      <c r="U454" s="2">
        <v>3345459.09605911</v>
      </c>
      <c r="V454" s="2">
        <v>3860145.1108374302</v>
      </c>
      <c r="W454" s="2">
        <v>4403424.7931034397</v>
      </c>
      <c r="X454" s="2">
        <v>4989594.9766009804</v>
      </c>
      <c r="Y454" s="2">
        <v>5604358.8275862001</v>
      </c>
      <c r="Z454" s="2">
        <v>6233419.5123152696</v>
      </c>
      <c r="AA454" s="2">
        <v>12953150400.8575</v>
      </c>
      <c r="AB454" s="2">
        <v>14821634238.2952</v>
      </c>
      <c r="AC454" s="2">
        <v>16985425499.233101</v>
      </c>
      <c r="AD454" s="2">
        <v>19254503231.8983</v>
      </c>
      <c r="AE454" s="2">
        <v>21688572224.7337</v>
      </c>
      <c r="AF454" s="2">
        <v>24220705926.972698</v>
      </c>
      <c r="AG454" s="2">
        <v>26783534130.095299</v>
      </c>
      <c r="AH454" s="1">
        <f>(Table1345[[#This Row],[2050_BUILDINGS]]/Table1345[[#This Row],[2020_BUILDINGS]])-1</f>
        <v>1.0473373176061473</v>
      </c>
      <c r="AI454" s="1">
        <f>(Table1345[[#This Row],[2050_DWELLINGS]]/Table1345[[#This Row],[2020_DWELLINGS]])-1</f>
        <v>1.0506144355991589</v>
      </c>
      <c r="AJ454" s="1">
        <f>(Table1345[[#This Row],[2050_OCCUPANTS]]/Table1345[[#This Row],[2020_OCCUPANTS]])-1</f>
        <v>1.1477832512315338</v>
      </c>
      <c r="AK454" s="1">
        <f>(Table1345[[#This Row],[2050_TOTAL_REPL_COST_USD]]/Table1345[[#This Row],[2020_TOTAL_REPL_COST_USD]])-1</f>
        <v>1.0677235499652831</v>
      </c>
      <c r="AL454"/>
      <c r="AM454"/>
    </row>
    <row r="455" spans="1:39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129473.89312018899</v>
      </c>
      <c r="G455" s="2">
        <v>147841.50401276001</v>
      </c>
      <c r="H455" s="2">
        <v>169093.96451667399</v>
      </c>
      <c r="I455" s="2">
        <v>191335.87073433201</v>
      </c>
      <c r="J455" s="2">
        <v>215152.43624547901</v>
      </c>
      <c r="K455" s="2">
        <v>239865.903729351</v>
      </c>
      <c r="L455" s="2">
        <v>264792.83058416599</v>
      </c>
      <c r="M455" s="2">
        <v>133883.85721039501</v>
      </c>
      <c r="N455" s="2">
        <v>152954.46629070601</v>
      </c>
      <c r="O455" s="2">
        <v>175024.94646230101</v>
      </c>
      <c r="P455" s="2">
        <v>198134.34302914701</v>
      </c>
      <c r="Q455" s="2">
        <v>222890.70036364201</v>
      </c>
      <c r="R455" s="2">
        <v>248595.37811011099</v>
      </c>
      <c r="S455" s="2">
        <v>274544.17028933199</v>
      </c>
      <c r="T455" s="2">
        <v>804333.56249999895</v>
      </c>
      <c r="U455" s="2">
        <v>927162.82573891606</v>
      </c>
      <c r="V455" s="2">
        <v>1069803.2604679801</v>
      </c>
      <c r="W455" s="2">
        <v>1220368.1637931</v>
      </c>
      <c r="X455" s="2">
        <v>1382819.77001231</v>
      </c>
      <c r="Y455" s="2">
        <v>1553195.84482758</v>
      </c>
      <c r="Z455" s="2">
        <v>1727534.15394088</v>
      </c>
      <c r="AA455" s="2">
        <v>2614142015.2705698</v>
      </c>
      <c r="AB455" s="2">
        <v>3008784462.4325399</v>
      </c>
      <c r="AC455" s="2">
        <v>3466826625.4744501</v>
      </c>
      <c r="AD455" s="2">
        <v>3949694344.62151</v>
      </c>
      <c r="AE455" s="2">
        <v>4470094341.1208296</v>
      </c>
      <c r="AF455" s="2">
        <v>5015019281.6624899</v>
      </c>
      <c r="AG455" s="2">
        <v>5571443365.3012896</v>
      </c>
      <c r="AH455" s="1">
        <f>(Table1345[[#This Row],[2050_BUILDINGS]]/Table1345[[#This Row],[2020_BUILDINGS]])-1</f>
        <v>1.0451445785936331</v>
      </c>
      <c r="AI455" s="1">
        <f>(Table1345[[#This Row],[2050_DWELLINGS]]/Table1345[[#This Row],[2020_DWELLINGS]])-1</f>
        <v>1.0506144355991549</v>
      </c>
      <c r="AJ455" s="1">
        <f>(Table1345[[#This Row],[2050_OCCUPANTS]]/Table1345[[#This Row],[2020_OCCUPANTS]])-1</f>
        <v>1.1477832512315214</v>
      </c>
      <c r="AK455" s="1">
        <f>(Table1345[[#This Row],[2050_TOTAL_REPL_COST_USD]]/Table1345[[#This Row],[2020_TOTAL_REPL_COST_USD]])-1</f>
        <v>1.13127034903061</v>
      </c>
      <c r="AL455"/>
      <c r="AM455"/>
    </row>
    <row r="456" spans="1:39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407722.830868978</v>
      </c>
      <c r="G456" s="2">
        <v>465717.97590565297</v>
      </c>
      <c r="H456" s="2">
        <v>532831.12125739502</v>
      </c>
      <c r="I456" s="2">
        <v>603091.52364336303</v>
      </c>
      <c r="J456" s="2">
        <v>678347.83787828998</v>
      </c>
      <c r="K456" s="2">
        <v>756470.14316069696</v>
      </c>
      <c r="L456" s="2">
        <v>835311.23954998294</v>
      </c>
      <c r="M456" s="2">
        <v>429823.570043571</v>
      </c>
      <c r="N456" s="2">
        <v>491048.25723586802</v>
      </c>
      <c r="O456" s="2">
        <v>561903.79409886303</v>
      </c>
      <c r="P456" s="2">
        <v>636094.690155174</v>
      </c>
      <c r="Q456" s="2">
        <v>715573.02393267397</v>
      </c>
      <c r="R456" s="2">
        <v>798095.86564049998</v>
      </c>
      <c r="S456" s="2">
        <v>881402.41749211296</v>
      </c>
      <c r="T456" s="2">
        <v>2582249.5</v>
      </c>
      <c r="U456" s="2">
        <v>2976583.16748768</v>
      </c>
      <c r="V456" s="2">
        <v>3434519.0394088598</v>
      </c>
      <c r="W456" s="2">
        <v>3917895.7931034402</v>
      </c>
      <c r="X456" s="2">
        <v>4439433.8694581203</v>
      </c>
      <c r="Y456" s="2">
        <v>4986412.8275862001</v>
      </c>
      <c r="Z456" s="2">
        <v>5546112.2266009804</v>
      </c>
      <c r="AA456" s="2">
        <v>10755823514.2467</v>
      </c>
      <c r="AB456" s="2">
        <v>12316587587.4816</v>
      </c>
      <c r="AC456" s="2">
        <v>14124566254.743</v>
      </c>
      <c r="AD456" s="2">
        <v>16021854546.9606</v>
      </c>
      <c r="AE456" s="2">
        <v>18058375296.822899</v>
      </c>
      <c r="AF456" s="2">
        <v>20178818132.647999</v>
      </c>
      <c r="AG456" s="2">
        <v>22327541707.662701</v>
      </c>
      <c r="AH456" s="1">
        <f>(Table1345[[#This Row],[2050_BUILDINGS]]/Table1345[[#This Row],[2020_BUILDINGS]])-1</f>
        <v>1.0487232411530343</v>
      </c>
      <c r="AI456" s="1">
        <f>(Table1345[[#This Row],[2050_DWELLINGS]]/Table1345[[#This Row],[2020_DWELLINGS]])-1</f>
        <v>1.0506144355991589</v>
      </c>
      <c r="AJ456" s="1">
        <f>(Table1345[[#This Row],[2050_OCCUPANTS]]/Table1345[[#This Row],[2020_OCCUPANTS]])-1</f>
        <v>1.1477832512315254</v>
      </c>
      <c r="AK456" s="1">
        <f>(Table1345[[#This Row],[2050_TOTAL_REPL_COST_USD]]/Table1345[[#This Row],[2020_TOTAL_REPL_COST_USD]])-1</f>
        <v>1.0758560865273217</v>
      </c>
      <c r="AL456"/>
      <c r="AM456"/>
    </row>
    <row r="457" spans="1:39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19223.7189298917</v>
      </c>
      <c r="G457" s="2">
        <v>21948.034655559899</v>
      </c>
      <c r="H457" s="2">
        <v>25100.067937156698</v>
      </c>
      <c r="I457" s="2">
        <v>28398.433714995201</v>
      </c>
      <c r="J457" s="2">
        <v>31929.916078471699</v>
      </c>
      <c r="K457" s="2">
        <v>35593.8041406556</v>
      </c>
      <c r="L457" s="2">
        <v>39288.531443436499</v>
      </c>
      <c r="M457" s="2">
        <v>19543.589749160899</v>
      </c>
      <c r="N457" s="2">
        <v>22327.406767119399</v>
      </c>
      <c r="O457" s="2">
        <v>25549.127585655599</v>
      </c>
      <c r="P457" s="2">
        <v>28922.503400062898</v>
      </c>
      <c r="Q457" s="2">
        <v>32536.2930047997</v>
      </c>
      <c r="R457" s="2">
        <v>36288.5129286843</v>
      </c>
      <c r="S457" s="2">
        <v>40076.367263057102</v>
      </c>
      <c r="T457" s="2">
        <v>117411.953124999</v>
      </c>
      <c r="U457" s="2">
        <v>135341.857296798</v>
      </c>
      <c r="V457" s="2">
        <v>156163.68149630501</v>
      </c>
      <c r="W457" s="2">
        <v>178142.273706896</v>
      </c>
      <c r="X457" s="2">
        <v>201856.01793411301</v>
      </c>
      <c r="Y457" s="2">
        <v>226726.53017241301</v>
      </c>
      <c r="Z457" s="2">
        <v>252175.426416256</v>
      </c>
      <c r="AA457" s="2">
        <v>272526743.27653998</v>
      </c>
      <c r="AB457" s="2">
        <v>315751259.21834499</v>
      </c>
      <c r="AC457" s="2">
        <v>366036359.90334201</v>
      </c>
      <c r="AD457" s="2">
        <v>419333952.26462799</v>
      </c>
      <c r="AE457" s="2">
        <v>477046718.67320698</v>
      </c>
      <c r="AF457" s="2">
        <v>537877889.83267295</v>
      </c>
      <c r="AG457" s="2">
        <v>600537203.05188894</v>
      </c>
      <c r="AH457" s="1">
        <f>(Table1345[[#This Row],[2050_BUILDINGS]]/Table1345[[#This Row],[2020_BUILDINGS]])-1</f>
        <v>1.0437529068501541</v>
      </c>
      <c r="AI457" s="1">
        <f>(Table1345[[#This Row],[2050_DWELLINGS]]/Table1345[[#This Row],[2020_DWELLINGS]])-1</f>
        <v>1.0506144355991598</v>
      </c>
      <c r="AJ457" s="1">
        <f>(Table1345[[#This Row],[2050_OCCUPANTS]]/Table1345[[#This Row],[2020_OCCUPANTS]])-1</f>
        <v>1.147783251231544</v>
      </c>
      <c r="AK457" s="1">
        <f>(Table1345[[#This Row],[2050_TOTAL_REPL_COST_USD]]/Table1345[[#This Row],[2020_TOTAL_REPL_COST_USD]])-1</f>
        <v>1.2035899883869678</v>
      </c>
      <c r="AL457"/>
      <c r="AM457"/>
    </row>
    <row r="458" spans="1:39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611711.81733622099</v>
      </c>
      <c r="G458" s="2">
        <v>698797.23330413201</v>
      </c>
      <c r="H458" s="2">
        <v>799578.65065768699</v>
      </c>
      <c r="I458" s="2">
        <v>905097.13050837303</v>
      </c>
      <c r="J458" s="2">
        <v>1018129.02544378</v>
      </c>
      <c r="K458" s="2">
        <v>1135480.9090461801</v>
      </c>
      <c r="L458" s="2">
        <v>1253933.73261474</v>
      </c>
      <c r="M458" s="2">
        <v>645690.42164161801</v>
      </c>
      <c r="N458" s="2">
        <v>737663.49348610302</v>
      </c>
      <c r="O458" s="2">
        <v>844104.23955331696</v>
      </c>
      <c r="P458" s="2">
        <v>955555.43556779402</v>
      </c>
      <c r="Q458" s="2">
        <v>1074949.53683349</v>
      </c>
      <c r="R458" s="2">
        <v>1198917.1648814101</v>
      </c>
      <c r="S458" s="2">
        <v>1324062.0995464099</v>
      </c>
      <c r="T458" s="2">
        <v>3879111.9999999902</v>
      </c>
      <c r="U458" s="2">
        <v>4471488.7093596002</v>
      </c>
      <c r="V458" s="2">
        <v>5159410.0492610801</v>
      </c>
      <c r="W458" s="2">
        <v>5885549.2413793104</v>
      </c>
      <c r="X458" s="2">
        <v>6669015.2118226504</v>
      </c>
      <c r="Y458" s="2">
        <v>7490699.0344827501</v>
      </c>
      <c r="Z458" s="2">
        <v>8331491.7832512297</v>
      </c>
      <c r="AA458" s="2">
        <v>16405670407.964199</v>
      </c>
      <c r="AB458" s="2">
        <v>18761949090.114601</v>
      </c>
      <c r="AC458" s="2">
        <v>21490030552.618999</v>
      </c>
      <c r="AD458" s="2">
        <v>24349376986.629601</v>
      </c>
      <c r="AE458" s="2">
        <v>27415223766.325001</v>
      </c>
      <c r="AF458" s="2">
        <v>30602514762.522598</v>
      </c>
      <c r="AG458" s="2">
        <v>33825590523.206501</v>
      </c>
      <c r="AH458" s="1">
        <f>(Table1345[[#This Row],[2050_BUILDINGS]]/Table1345[[#This Row],[2020_BUILDINGS]])-1</f>
        <v>1.049876587434845</v>
      </c>
      <c r="AI458" s="1">
        <f>(Table1345[[#This Row],[2050_DWELLINGS]]/Table1345[[#This Row],[2020_DWELLINGS]])-1</f>
        <v>1.0506144355991598</v>
      </c>
      <c r="AJ458" s="1">
        <f>(Table1345[[#This Row],[2050_OCCUPANTS]]/Table1345[[#This Row],[2020_OCCUPANTS]])-1</f>
        <v>1.147783251231532</v>
      </c>
      <c r="AK458" s="1">
        <f>(Table1345[[#This Row],[2050_TOTAL_REPL_COST_USD]]/Table1345[[#This Row],[2020_TOTAL_REPL_COST_USD]])-1</f>
        <v>1.0618231185959783</v>
      </c>
      <c r="AL458"/>
      <c r="AM458"/>
    </row>
    <row r="459" spans="1:39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398308.03130352701</v>
      </c>
      <c r="G459" s="2">
        <v>454962.14528110001</v>
      </c>
      <c r="H459" s="2">
        <v>520523.31244062702</v>
      </c>
      <c r="I459" s="2">
        <v>589158.68476568395</v>
      </c>
      <c r="J459" s="2">
        <v>662674.15999020403</v>
      </c>
      <c r="K459" s="2">
        <v>738988.94690977596</v>
      </c>
      <c r="L459" s="2">
        <v>816005.36666651501</v>
      </c>
      <c r="M459" s="2">
        <v>418616.02960009797</v>
      </c>
      <c r="N459" s="2">
        <v>478244.298620685</v>
      </c>
      <c r="O459" s="2">
        <v>547252.29535237595</v>
      </c>
      <c r="P459" s="2">
        <v>619508.68263336702</v>
      </c>
      <c r="Q459" s="2">
        <v>696914.63903961005</v>
      </c>
      <c r="R459" s="2">
        <v>777285.718604989</v>
      </c>
      <c r="S459" s="2">
        <v>858420.07327116595</v>
      </c>
      <c r="T459" s="2">
        <v>2514918</v>
      </c>
      <c r="U459" s="2">
        <v>2898969.5172413699</v>
      </c>
      <c r="V459" s="2">
        <v>3344964.8275862001</v>
      </c>
      <c r="W459" s="2">
        <v>3815737.65517241</v>
      </c>
      <c r="X459" s="2">
        <v>4323676.7586206896</v>
      </c>
      <c r="Y459" s="2">
        <v>4856393.3793103397</v>
      </c>
      <c r="Z459" s="2">
        <v>5401498.7586206803</v>
      </c>
      <c r="AA459" s="2">
        <v>9987645950.4758205</v>
      </c>
      <c r="AB459" s="2">
        <v>11436417164.122499</v>
      </c>
      <c r="AC459" s="2">
        <v>13114633576.424801</v>
      </c>
      <c r="AD459" s="2">
        <v>14875674454.5091</v>
      </c>
      <c r="AE459" s="2">
        <v>16765877550.313</v>
      </c>
      <c r="AF459" s="2">
        <v>18733867844.602001</v>
      </c>
      <c r="AG459" s="2">
        <v>20727960861.447701</v>
      </c>
      <c r="AH459" s="1">
        <f>(Table1345[[#This Row],[2050_BUILDINGS]]/Table1345[[#This Row],[2020_BUILDINGS]])-1</f>
        <v>1.0486791692248998</v>
      </c>
      <c r="AI459" s="1">
        <f>(Table1345[[#This Row],[2050_DWELLINGS]]/Table1345[[#This Row],[2020_DWELLINGS]])-1</f>
        <v>1.0506144355991593</v>
      </c>
      <c r="AJ459" s="1">
        <f>(Table1345[[#This Row],[2050_OCCUPANTS]]/Table1345[[#This Row],[2020_OCCUPANTS]])-1</f>
        <v>1.1477832512315236</v>
      </c>
      <c r="AK459" s="1">
        <f>(Table1345[[#This Row],[2050_TOTAL_REPL_COST_USD]]/Table1345[[#This Row],[2020_TOTAL_REPL_COST_USD]])-1</f>
        <v>1.0753599961620788</v>
      </c>
      <c r="AL459"/>
      <c r="AM459"/>
    </row>
    <row r="460" spans="1:39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461811.27942580299</v>
      </c>
      <c r="G460" s="2">
        <v>527499.56968788197</v>
      </c>
      <c r="H460" s="2">
        <v>603515.34842355503</v>
      </c>
      <c r="I460" s="2">
        <v>683095.80063682306</v>
      </c>
      <c r="J460" s="2">
        <v>768334.80536245799</v>
      </c>
      <c r="K460" s="2">
        <v>856819.87311989395</v>
      </c>
      <c r="L460" s="2">
        <v>946118.94109059998</v>
      </c>
      <c r="M460" s="2">
        <v>488146.507592818</v>
      </c>
      <c r="N460" s="2">
        <v>557678.79784938204</v>
      </c>
      <c r="O460" s="2">
        <v>638148.75174181105</v>
      </c>
      <c r="P460" s="2">
        <v>722406.64109254698</v>
      </c>
      <c r="Q460" s="2">
        <v>812669.42277027096</v>
      </c>
      <c r="R460" s="2">
        <v>906389.82291544497</v>
      </c>
      <c r="S460" s="2">
        <v>1001000.27515714</v>
      </c>
      <c r="T460" s="2">
        <v>2932636</v>
      </c>
      <c r="U460" s="2">
        <v>3380476.9655172401</v>
      </c>
      <c r="V460" s="2">
        <v>3900550.3448275798</v>
      </c>
      <c r="W460" s="2">
        <v>4449516.6896551698</v>
      </c>
      <c r="X460" s="2">
        <v>5041822.4827586096</v>
      </c>
      <c r="Y460" s="2">
        <v>5663021.2413793001</v>
      </c>
      <c r="Z460" s="2">
        <v>6298666.4827586096</v>
      </c>
      <c r="AA460" s="2">
        <v>12470433382.802601</v>
      </c>
      <c r="AB460" s="2">
        <v>14282419892.9893</v>
      </c>
      <c r="AC460" s="2">
        <v>16381553667.017099</v>
      </c>
      <c r="AD460" s="2">
        <v>18584726757.540298</v>
      </c>
      <c r="AE460" s="2">
        <v>20949910843.275398</v>
      </c>
      <c r="AF460" s="2">
        <v>23413047187.923</v>
      </c>
      <c r="AG460" s="2">
        <v>25909703106.2537</v>
      </c>
      <c r="AH460" s="1">
        <f>(Table1345[[#This Row],[2050_BUILDINGS]]/Table1345[[#This Row],[2020_BUILDINGS]])-1</f>
        <v>1.0487133667825632</v>
      </c>
      <c r="AI460" s="1">
        <f>(Table1345[[#This Row],[2050_DWELLINGS]]/Table1345[[#This Row],[2020_DWELLINGS]])-1</f>
        <v>1.0506144355991447</v>
      </c>
      <c r="AJ460" s="1">
        <f>(Table1345[[#This Row],[2050_OCCUPANTS]]/Table1345[[#This Row],[2020_OCCUPANTS]])-1</f>
        <v>1.1477832512315231</v>
      </c>
      <c r="AK460" s="1">
        <f>(Table1345[[#This Row],[2050_TOTAL_REPL_COST_USD]]/Table1345[[#This Row],[2020_TOTAL_REPL_COST_USD]])-1</f>
        <v>1.077690671278881</v>
      </c>
      <c r="AL460"/>
      <c r="AM460"/>
    </row>
    <row r="461" spans="1:39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559134.63423022698</v>
      </c>
      <c r="G461" s="2">
        <v>638660.93916496204</v>
      </c>
      <c r="H461" s="2">
        <v>730690.02460162598</v>
      </c>
      <c r="I461" s="2">
        <v>827033.92978169303</v>
      </c>
      <c r="J461" s="2">
        <v>930227.60449436796</v>
      </c>
      <c r="K461" s="2">
        <v>1037349.99355488</v>
      </c>
      <c r="L461" s="2">
        <v>1145456.32199308</v>
      </c>
      <c r="M461" s="2">
        <v>590487.77327749797</v>
      </c>
      <c r="N461" s="2">
        <v>674597.70053468703</v>
      </c>
      <c r="O461" s="2">
        <v>771938.40286604303</v>
      </c>
      <c r="P461" s="2">
        <v>873861.19180317002</v>
      </c>
      <c r="Q461" s="2">
        <v>983047.81535507098</v>
      </c>
      <c r="R461" s="2">
        <v>1096416.95665098</v>
      </c>
      <c r="S461" s="2">
        <v>1210862.7519276401</v>
      </c>
      <c r="T461" s="2">
        <v>3547471.2499999902</v>
      </c>
      <c r="U461" s="2">
        <v>4089203.3128078799</v>
      </c>
      <c r="V461" s="2">
        <v>4718311.5147783197</v>
      </c>
      <c r="W461" s="2">
        <v>5382370.1724137897</v>
      </c>
      <c r="X461" s="2">
        <v>6098854.5135468002</v>
      </c>
      <c r="Y461" s="2">
        <v>6850289.3103448199</v>
      </c>
      <c r="Z461" s="2">
        <v>7619199.33497536</v>
      </c>
      <c r="AA461" s="2">
        <v>15025422573.566799</v>
      </c>
      <c r="AB461" s="2">
        <v>17213142873.7939</v>
      </c>
      <c r="AC461" s="2">
        <v>19747814169.4282</v>
      </c>
      <c r="AD461" s="2">
        <v>22408755141.574799</v>
      </c>
      <c r="AE461" s="2">
        <v>25265982966.725201</v>
      </c>
      <c r="AF461" s="2">
        <v>28242441986.353401</v>
      </c>
      <c r="AG461" s="2">
        <v>31260644143.7197</v>
      </c>
      <c r="AH461" s="1">
        <f>(Table1345[[#This Row],[2050_BUILDINGS]]/Table1345[[#This Row],[2020_BUILDINGS]])-1</f>
        <v>1.0486234474994651</v>
      </c>
      <c r="AI461" s="1">
        <f>(Table1345[[#This Row],[2050_DWELLINGS]]/Table1345[[#This Row],[2020_DWELLINGS]])-1</f>
        <v>1.050614435599158</v>
      </c>
      <c r="AJ461" s="1">
        <f>(Table1345[[#This Row],[2050_OCCUPANTS]]/Table1345[[#This Row],[2020_OCCUPANTS]])-1</f>
        <v>1.1477832512315302</v>
      </c>
      <c r="AK461" s="1">
        <f>(Table1345[[#This Row],[2050_TOTAL_REPL_COST_USD]]/Table1345[[#This Row],[2020_TOTAL_REPL_COST_USD]])-1</f>
        <v>1.0805168034817481</v>
      </c>
      <c r="AL461"/>
      <c r="AM461"/>
    </row>
    <row r="462" spans="1:39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153007.23341395101</v>
      </c>
      <c r="G462" s="2">
        <v>174747.34008140001</v>
      </c>
      <c r="H462" s="2">
        <v>199904.00934455</v>
      </c>
      <c r="I462" s="2">
        <v>226236.89068953501</v>
      </c>
      <c r="J462" s="2">
        <v>254438.83922029601</v>
      </c>
      <c r="K462" s="2">
        <v>283709.87426408002</v>
      </c>
      <c r="L462" s="2">
        <v>313243.43405516999</v>
      </c>
      <c r="M462" s="2">
        <v>159367.84527492701</v>
      </c>
      <c r="N462" s="2">
        <v>182068.43024861399</v>
      </c>
      <c r="O462" s="2">
        <v>208339.893757488</v>
      </c>
      <c r="P462" s="2">
        <v>235848.025157336</v>
      </c>
      <c r="Q462" s="2">
        <v>265316.60641470598</v>
      </c>
      <c r="R462" s="2">
        <v>295914.015178509</v>
      </c>
      <c r="S462" s="2">
        <v>326802.00409109797</v>
      </c>
      <c r="T462" s="2">
        <v>957433.625</v>
      </c>
      <c r="U462" s="2">
        <v>1103642.7007389099</v>
      </c>
      <c r="V462" s="2">
        <v>1273433.8854679801</v>
      </c>
      <c r="W462" s="2">
        <v>1452657.9137931</v>
      </c>
      <c r="X462" s="2">
        <v>1646031.20751231</v>
      </c>
      <c r="Y462" s="2">
        <v>1848837.34482758</v>
      </c>
      <c r="Z462" s="2">
        <v>2056359.90394088</v>
      </c>
      <c r="AA462" s="2">
        <v>3414737215.20083</v>
      </c>
      <c r="AB462" s="2">
        <v>3917721308.6933799</v>
      </c>
      <c r="AC462" s="2">
        <v>4500809858.35429</v>
      </c>
      <c r="AD462" s="2">
        <v>5113775667.9182901</v>
      </c>
      <c r="AE462" s="2">
        <v>5772748104.11619</v>
      </c>
      <c r="AF462" s="2">
        <v>6460380048.4673004</v>
      </c>
      <c r="AG462" s="2">
        <v>7159249571.8031797</v>
      </c>
      <c r="AH462" s="1">
        <f>(Table1345[[#This Row],[2050_BUILDINGS]]/Table1345[[#This Row],[2020_BUILDINGS]])-1</f>
        <v>1.047245918156761</v>
      </c>
      <c r="AI462" s="1">
        <f>(Table1345[[#This Row],[2050_DWELLINGS]]/Table1345[[#This Row],[2020_DWELLINGS]])-1</f>
        <v>1.0506144355991553</v>
      </c>
      <c r="AJ462" s="1">
        <f>(Table1345[[#This Row],[2050_OCCUPANTS]]/Table1345[[#This Row],[2020_OCCUPANTS]])-1</f>
        <v>1.14778325123152</v>
      </c>
      <c r="AK462" s="1">
        <f>(Table1345[[#This Row],[2050_TOTAL_REPL_COST_USD]]/Table1345[[#This Row],[2020_TOTAL_REPL_COST_USD]])-1</f>
        <v>1.0965740906601873</v>
      </c>
      <c r="AL462"/>
      <c r="AM462"/>
    </row>
    <row r="463" spans="1:39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472734.98640634702</v>
      </c>
      <c r="G463" s="2">
        <v>544066.68634068605</v>
      </c>
      <c r="H463" s="2">
        <v>623078.27904045302</v>
      </c>
      <c r="I463" s="2">
        <v>708266.43015539204</v>
      </c>
      <c r="J463" s="2">
        <v>798117.09781707602</v>
      </c>
      <c r="K463" s="2">
        <v>892639.857017715</v>
      </c>
      <c r="L463" s="2">
        <v>990327.701277424</v>
      </c>
      <c r="M463" s="2">
        <v>495029.42550855101</v>
      </c>
      <c r="N463" s="2">
        <v>570307.23818405403</v>
      </c>
      <c r="O463" s="2">
        <v>653842.86737359804</v>
      </c>
      <c r="P463" s="2">
        <v>744073.86066899099</v>
      </c>
      <c r="Q463" s="2">
        <v>839408.53668903594</v>
      </c>
      <c r="R463" s="2">
        <v>939873.03288074594</v>
      </c>
      <c r="S463" s="2">
        <v>1043894.8727971</v>
      </c>
      <c r="T463" s="2">
        <v>2238964.25</v>
      </c>
      <c r="U463" s="2">
        <v>2575166.5495207598</v>
      </c>
      <c r="V463" s="2">
        <v>2947135.05111821</v>
      </c>
      <c r="W463" s="2">
        <v>3347716.51437699</v>
      </c>
      <c r="X463" s="2">
        <v>3769757.6988817798</v>
      </c>
      <c r="Y463" s="2">
        <v>4213258.6046325797</v>
      </c>
      <c r="Z463" s="2">
        <v>4671065.99121405</v>
      </c>
      <c r="AA463" s="2">
        <v>20613913351.513401</v>
      </c>
      <c r="AB463" s="2">
        <v>23937907987.066399</v>
      </c>
      <c r="AC463" s="2">
        <v>27675930945.139801</v>
      </c>
      <c r="AD463" s="2">
        <v>31766749803.219799</v>
      </c>
      <c r="AE463" s="2">
        <v>36142055970.267303</v>
      </c>
      <c r="AF463" s="2">
        <v>40808177173.9058</v>
      </c>
      <c r="AG463" s="2">
        <v>45701454228.697701</v>
      </c>
      <c r="AH463" s="1">
        <f>(Table1345[[#This Row],[2050_BUILDINGS]]/Table1345[[#This Row],[2020_BUILDINGS]])-1</f>
        <v>1.0948898003207486</v>
      </c>
      <c r="AI463" s="1">
        <f>(Table1345[[#This Row],[2050_DWELLINGS]]/Table1345[[#This Row],[2020_DWELLINGS]])-1</f>
        <v>1.1087531750757877</v>
      </c>
      <c r="AJ463" s="1">
        <f>(Table1345[[#This Row],[2050_OCCUPANTS]]/Table1345[[#This Row],[2020_OCCUPANTS]])-1</f>
        <v>1.0862619808306677</v>
      </c>
      <c r="AK463" s="1">
        <f>(Table1345[[#This Row],[2050_TOTAL_REPL_COST_USD]]/Table1345[[#This Row],[2020_TOTAL_REPL_COST_USD]])-1</f>
        <v>1.2170198083879331</v>
      </c>
      <c r="AL463"/>
      <c r="AM463"/>
    </row>
    <row r="464" spans="1:39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1223695.7400942401</v>
      </c>
      <c r="G464" s="2">
        <v>1408341.0484664601</v>
      </c>
      <c r="H464" s="2">
        <v>1612866.10412133</v>
      </c>
      <c r="I464" s="2">
        <v>1833379.45858723</v>
      </c>
      <c r="J464" s="2">
        <v>2065961.94650091</v>
      </c>
      <c r="K464" s="2">
        <v>2310638.35315966</v>
      </c>
      <c r="L464" s="2">
        <v>2563507.72461939</v>
      </c>
      <c r="M464" s="2">
        <v>1281405.89682402</v>
      </c>
      <c r="N464" s="2">
        <v>1476265.89522372</v>
      </c>
      <c r="O464" s="2">
        <v>1692501.6224805899</v>
      </c>
      <c r="P464" s="2">
        <v>1926068.6003753301</v>
      </c>
      <c r="Q464" s="2">
        <v>2172846.6901795799</v>
      </c>
      <c r="R464" s="2">
        <v>2432903.5498485998</v>
      </c>
      <c r="S464" s="2">
        <v>2702168.7534885099</v>
      </c>
      <c r="T464" s="2">
        <v>5795659.5</v>
      </c>
      <c r="U464" s="2">
        <v>6665934.2492012698</v>
      </c>
      <c r="V464" s="2">
        <v>7628791.4185303496</v>
      </c>
      <c r="W464" s="2">
        <v>8665714.5239616595</v>
      </c>
      <c r="X464" s="2">
        <v>9758187.0814696401</v>
      </c>
      <c r="Y464" s="2">
        <v>10906209.0910543</v>
      </c>
      <c r="Z464" s="2">
        <v>12091264.06869</v>
      </c>
      <c r="AA464" s="2">
        <v>53360040361.464302</v>
      </c>
      <c r="AB464" s="2">
        <v>61964349736.878403</v>
      </c>
      <c r="AC464" s="2">
        <v>71640390016.742798</v>
      </c>
      <c r="AD464" s="2">
        <v>82229658325.787903</v>
      </c>
      <c r="AE464" s="2">
        <v>93555334808.767899</v>
      </c>
      <c r="AF464" s="2">
        <v>105633799072.776</v>
      </c>
      <c r="AG464" s="2">
        <v>118300266457.745</v>
      </c>
      <c r="AH464" s="1">
        <f>(Table1345[[#This Row],[2050_BUILDINGS]]/Table1345[[#This Row],[2020_BUILDINGS]])-1</f>
        <v>1.0948898003207623</v>
      </c>
      <c r="AI464" s="1">
        <f>(Table1345[[#This Row],[2050_DWELLINGS]]/Table1345[[#This Row],[2020_DWELLINGS]])-1</f>
        <v>1.1087531750758037</v>
      </c>
      <c r="AJ464" s="1">
        <f>(Table1345[[#This Row],[2050_OCCUPANTS]]/Table1345[[#This Row],[2020_OCCUPANTS]])-1</f>
        <v>1.0862619808306544</v>
      </c>
      <c r="AK464" s="1">
        <f>(Table1345[[#This Row],[2050_TOTAL_REPL_COST_USD]]/Table1345[[#This Row],[2020_TOTAL_REPL_COST_USD]])-1</f>
        <v>1.2170198083879149</v>
      </c>
      <c r="AL464"/>
      <c r="AM464"/>
    </row>
    <row r="465" spans="1:39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1288425.5735373399</v>
      </c>
      <c r="G465" s="2">
        <v>1482838.0647683099</v>
      </c>
      <c r="H465" s="2">
        <v>1698181.882272</v>
      </c>
      <c r="I465" s="2">
        <v>1930359.73162734</v>
      </c>
      <c r="J465" s="2">
        <v>2175245.1353812502</v>
      </c>
      <c r="K465" s="2">
        <v>2432864.1898989002</v>
      </c>
      <c r="L465" s="2">
        <v>2699109.5924757998</v>
      </c>
      <c r="M465" s="2">
        <v>1349188.42442196</v>
      </c>
      <c r="N465" s="2">
        <v>1554355.9321377999</v>
      </c>
      <c r="O465" s="2">
        <v>1782029.8806380499</v>
      </c>
      <c r="P465" s="2">
        <v>2027951.8509394601</v>
      </c>
      <c r="Q465" s="2">
        <v>2287783.7613357501</v>
      </c>
      <c r="R465" s="2">
        <v>2561596.8486850299</v>
      </c>
      <c r="S465" s="2">
        <v>2845105.3737753402</v>
      </c>
      <c r="T465" s="2">
        <v>6102232.4999999898</v>
      </c>
      <c r="U465" s="2">
        <v>7018542.1725239502</v>
      </c>
      <c r="V465" s="2">
        <v>8032331.5974440798</v>
      </c>
      <c r="W465" s="2">
        <v>9124104.8242811505</v>
      </c>
      <c r="X465" s="2">
        <v>10274365.9025559</v>
      </c>
      <c r="Y465" s="2">
        <v>11483114.8322683</v>
      </c>
      <c r="Z465" s="2">
        <v>12730855.6629392</v>
      </c>
      <c r="AA465" s="2">
        <v>56182626411.202904</v>
      </c>
      <c r="AB465" s="2">
        <v>65242077938.799896</v>
      </c>
      <c r="AC465" s="2">
        <v>75429951720.394104</v>
      </c>
      <c r="AD465" s="2">
        <v>86579360554.138596</v>
      </c>
      <c r="AE465" s="2">
        <v>98504131344.921906</v>
      </c>
      <c r="AF465" s="2">
        <v>111221510131.91299</v>
      </c>
      <c r="AG465" s="2">
        <v>124557995640.895</v>
      </c>
      <c r="AH465" s="1">
        <f>(Table1345[[#This Row],[2050_BUILDINGS]]/Table1345[[#This Row],[2020_BUILDINGS]])-1</f>
        <v>1.094889800320761</v>
      </c>
      <c r="AI465" s="1">
        <f>(Table1345[[#This Row],[2050_DWELLINGS]]/Table1345[[#This Row],[2020_DWELLINGS]])-1</f>
        <v>1.1087531750758117</v>
      </c>
      <c r="AJ465" s="1">
        <f>(Table1345[[#This Row],[2050_OCCUPANTS]]/Table1345[[#This Row],[2020_OCCUPANTS]])-1</f>
        <v>1.0862619808306584</v>
      </c>
      <c r="AK465" s="1">
        <f>(Table1345[[#This Row],[2050_TOTAL_REPL_COST_USD]]/Table1345[[#This Row],[2020_TOTAL_REPL_COST_USD]])-1</f>
        <v>1.2170198083879171</v>
      </c>
      <c r="AL465"/>
      <c r="AM465"/>
    </row>
    <row r="466" spans="1:39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467502.03903488198</v>
      </c>
      <c r="G466" s="2">
        <v>538044.13159424998</v>
      </c>
      <c r="H466" s="2">
        <v>616181.10422522004</v>
      </c>
      <c r="I466" s="2">
        <v>700426.26376078301</v>
      </c>
      <c r="J466" s="2">
        <v>789282.32804280496</v>
      </c>
      <c r="K466" s="2">
        <v>882758.76607296604</v>
      </c>
      <c r="L466" s="2">
        <v>979365.25320332695</v>
      </c>
      <c r="M466" s="2">
        <v>489549.68949259602</v>
      </c>
      <c r="N466" s="2">
        <v>563994.21323603904</v>
      </c>
      <c r="O466" s="2">
        <v>646605.14346366795</v>
      </c>
      <c r="P466" s="2">
        <v>735837.32335881004</v>
      </c>
      <c r="Q466" s="2">
        <v>830116.690682368</v>
      </c>
      <c r="R466" s="2">
        <v>929469.09355247102</v>
      </c>
      <c r="S466" s="2">
        <v>1032339.46207488</v>
      </c>
      <c r="T466" s="2">
        <v>2214180</v>
      </c>
      <c r="U466" s="2">
        <v>2546660.7028753902</v>
      </c>
      <c r="V466" s="2">
        <v>2914511.69329073</v>
      </c>
      <c r="W466" s="2">
        <v>3310658.91373801</v>
      </c>
      <c r="X466" s="2">
        <v>3728028.3067092602</v>
      </c>
      <c r="Y466" s="2">
        <v>4166619.87220447</v>
      </c>
      <c r="Z466" s="2">
        <v>4619359.5527156498</v>
      </c>
      <c r="AA466" s="2">
        <v>20385727313.2673</v>
      </c>
      <c r="AB466" s="2">
        <v>23672926937.8923</v>
      </c>
      <c r="AC466" s="2">
        <v>27369571792.006001</v>
      </c>
      <c r="AD466" s="2">
        <v>31415107266.359001</v>
      </c>
      <c r="AE466" s="2">
        <v>35741980912.936203</v>
      </c>
      <c r="AF466" s="2">
        <v>40356450414.480202</v>
      </c>
      <c r="AG466" s="2">
        <v>45195561261.908401</v>
      </c>
      <c r="AH466" s="1">
        <f>(Table1345[[#This Row],[2050_BUILDINGS]]/Table1345[[#This Row],[2020_BUILDINGS]])-1</f>
        <v>1.094889800320749</v>
      </c>
      <c r="AI466" s="1">
        <f>(Table1345[[#This Row],[2050_DWELLINGS]]/Table1345[[#This Row],[2020_DWELLINGS]])-1</f>
        <v>1.1087531750757922</v>
      </c>
      <c r="AJ466" s="1">
        <f>(Table1345[[#This Row],[2050_OCCUPANTS]]/Table1345[[#This Row],[2020_OCCUPANTS]])-1</f>
        <v>1.0862619808306686</v>
      </c>
      <c r="AK466" s="1">
        <f>(Table1345[[#This Row],[2050_TOTAL_REPL_COST_USD]]/Table1345[[#This Row],[2020_TOTAL_REPL_COST_USD]])-1</f>
        <v>1.2170198083879273</v>
      </c>
      <c r="AL466"/>
      <c r="AM466"/>
    </row>
    <row r="467" spans="1:39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328412.51276029297</v>
      </c>
      <c r="G467" s="2">
        <v>377967.17549634702</v>
      </c>
      <c r="H467" s="2">
        <v>432857.11688397097</v>
      </c>
      <c r="I467" s="2">
        <v>492037.95936346601</v>
      </c>
      <c r="J467" s="2">
        <v>554457.88678258797</v>
      </c>
      <c r="K467" s="2">
        <v>620123.55095967301</v>
      </c>
      <c r="L467" s="2">
        <v>687988.02327924594</v>
      </c>
      <c r="M467" s="2">
        <v>343900.62550141901</v>
      </c>
      <c r="N467" s="2">
        <v>396196.682122475</v>
      </c>
      <c r="O467" s="2">
        <v>454229.50532369502</v>
      </c>
      <c r="P467" s="2">
        <v>516913.64779062301</v>
      </c>
      <c r="Q467" s="2">
        <v>583143.35662376496</v>
      </c>
      <c r="R467" s="2">
        <v>652936.78970205202</v>
      </c>
      <c r="S467" s="2">
        <v>725201.53593667306</v>
      </c>
      <c r="T467" s="2">
        <v>1555425.125</v>
      </c>
      <c r="U467" s="2">
        <v>1788987.3642172499</v>
      </c>
      <c r="V467" s="2">
        <v>2047396.6501597399</v>
      </c>
      <c r="W467" s="2">
        <v>2325683.5734824198</v>
      </c>
      <c r="X467" s="2">
        <v>2618878.7248402499</v>
      </c>
      <c r="Y467" s="2">
        <v>2926982.1042332202</v>
      </c>
      <c r="Z467" s="2">
        <v>3245024.3023162899</v>
      </c>
      <c r="AA467" s="2">
        <v>14320638997.0348</v>
      </c>
      <c r="AB467" s="2">
        <v>16629842804.7796</v>
      </c>
      <c r="AC467" s="2">
        <v>19226675169.036499</v>
      </c>
      <c r="AD467" s="2">
        <v>22068597470.243999</v>
      </c>
      <c r="AE467" s="2">
        <v>25108155221.911201</v>
      </c>
      <c r="AF467" s="2">
        <v>28349744343.5037</v>
      </c>
      <c r="AG467" s="2">
        <v>31749140325.199001</v>
      </c>
      <c r="AH467" s="1">
        <f>(Table1345[[#This Row],[2050_BUILDINGS]]/Table1345[[#This Row],[2020_BUILDINGS]])-1</f>
        <v>1.0948898003207499</v>
      </c>
      <c r="AI467" s="1">
        <f>(Table1345[[#This Row],[2050_DWELLINGS]]/Table1345[[#This Row],[2020_DWELLINGS]])-1</f>
        <v>1.108753175075806</v>
      </c>
      <c r="AJ467" s="1">
        <f>(Table1345[[#This Row],[2050_OCCUPANTS]]/Table1345[[#This Row],[2020_OCCUPANTS]])-1</f>
        <v>1.0862619808306682</v>
      </c>
      <c r="AK467" s="1">
        <f>(Table1345[[#This Row],[2050_TOTAL_REPL_COST_USD]]/Table1345[[#This Row],[2020_TOTAL_REPL_COST_USD]])-1</f>
        <v>1.2170198083879433</v>
      </c>
      <c r="AL467"/>
      <c r="AM467"/>
    </row>
    <row r="468" spans="1:39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325001.413559062</v>
      </c>
      <c r="G468" s="2">
        <v>374041.37035697798</v>
      </c>
      <c r="H468" s="2">
        <v>428361.19024207699</v>
      </c>
      <c r="I468" s="2">
        <v>486927.34321777301</v>
      </c>
      <c r="J468" s="2">
        <v>548698.93795684399</v>
      </c>
      <c r="K468" s="2">
        <v>613682.55718765</v>
      </c>
      <c r="L468" s="2">
        <v>680842.14635470405</v>
      </c>
      <c r="M468" s="2">
        <v>340328.65700639598</v>
      </c>
      <c r="N468" s="2">
        <v>392081.53384581697</v>
      </c>
      <c r="O468" s="2">
        <v>449511.591594517</v>
      </c>
      <c r="P468" s="2">
        <v>511544.65707749798</v>
      </c>
      <c r="Q468" s="2">
        <v>577086.46244131099</v>
      </c>
      <c r="R468" s="2">
        <v>646154.97696572402</v>
      </c>
      <c r="S468" s="2">
        <v>717669.136031523</v>
      </c>
      <c r="T468" s="2">
        <v>1539269.5</v>
      </c>
      <c r="U468" s="2">
        <v>1770405.8146964801</v>
      </c>
      <c r="V468" s="2">
        <v>2026131.0990415299</v>
      </c>
      <c r="W468" s="2">
        <v>2301527.5591054298</v>
      </c>
      <c r="X468" s="2">
        <v>2591677.4009584598</v>
      </c>
      <c r="Y468" s="2">
        <v>2896580.62460064</v>
      </c>
      <c r="Z468" s="2">
        <v>3211319.4361022301</v>
      </c>
      <c r="AA468" s="2">
        <v>14171895820.858801</v>
      </c>
      <c r="AB468" s="2">
        <v>16457114783.452999</v>
      </c>
      <c r="AC468" s="2">
        <v>19026974811.2146</v>
      </c>
      <c r="AD468" s="2">
        <v>21839379117.476799</v>
      </c>
      <c r="AE468" s="2">
        <v>24847366107.9338</v>
      </c>
      <c r="AF468" s="2">
        <v>28055286043.262798</v>
      </c>
      <c r="AG468" s="2">
        <v>31419373757.2542</v>
      </c>
      <c r="AH468" s="1">
        <f>(Table1345[[#This Row],[2050_BUILDINGS]]/Table1345[[#This Row],[2020_BUILDINGS]])-1</f>
        <v>1.0948898003207472</v>
      </c>
      <c r="AI468" s="1">
        <f>(Table1345[[#This Row],[2050_DWELLINGS]]/Table1345[[#This Row],[2020_DWELLINGS]])-1</f>
        <v>1.1087531750758077</v>
      </c>
      <c r="AJ468" s="1">
        <f>(Table1345[[#This Row],[2050_OCCUPANTS]]/Table1345[[#This Row],[2020_OCCUPANTS]])-1</f>
        <v>1.0862619808306668</v>
      </c>
      <c r="AK468" s="1">
        <f>(Table1345[[#This Row],[2050_TOTAL_REPL_COST_USD]]/Table1345[[#This Row],[2020_TOTAL_REPL_COST_USD]])-1</f>
        <v>1.217019808387938</v>
      </c>
      <c r="AL468"/>
      <c r="AM468"/>
    </row>
    <row r="469" spans="1:39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507175.568010716</v>
      </c>
      <c r="G469" s="2">
        <v>583704.05960044498</v>
      </c>
      <c r="H469" s="2">
        <v>668471.95400056499</v>
      </c>
      <c r="I469" s="2">
        <v>759866.393108916</v>
      </c>
      <c r="J469" s="2">
        <v>856263.03122083703</v>
      </c>
      <c r="K469" s="2">
        <v>957672.14090394601</v>
      </c>
      <c r="L469" s="2">
        <v>1062476.92439753</v>
      </c>
      <c r="M469" s="2">
        <v>531094.24367527</v>
      </c>
      <c r="N469" s="2">
        <v>611856.33766059903</v>
      </c>
      <c r="O469" s="2">
        <v>701477.862196806</v>
      </c>
      <c r="P469" s="2">
        <v>798282.53414343798</v>
      </c>
      <c r="Q469" s="2">
        <v>900562.71194272302</v>
      </c>
      <c r="R469" s="2">
        <v>1008346.4372563</v>
      </c>
      <c r="S469" s="2">
        <v>1119946.6726146999</v>
      </c>
      <c r="T469" s="2">
        <v>2402081.4999999902</v>
      </c>
      <c r="U469" s="2">
        <v>2762777.4440894499</v>
      </c>
      <c r="V469" s="2">
        <v>3161845.2971245898</v>
      </c>
      <c r="W469" s="2">
        <v>3591610.6773162899</v>
      </c>
      <c r="X469" s="2">
        <v>4044399.2028754</v>
      </c>
      <c r="Y469" s="2">
        <v>4520210.8738019103</v>
      </c>
      <c r="Z469" s="2">
        <v>5011371.3083067099</v>
      </c>
      <c r="AA469" s="2">
        <v>22115717079.570801</v>
      </c>
      <c r="AB469" s="2">
        <v>25681877646.967602</v>
      </c>
      <c r="AC469" s="2">
        <v>29692230109.792</v>
      </c>
      <c r="AD469" s="2">
        <v>34081081025.497799</v>
      </c>
      <c r="AE469" s="2">
        <v>38775145256.626404</v>
      </c>
      <c r="AF469" s="2">
        <v>43781211530.358902</v>
      </c>
      <c r="AG469" s="2">
        <v>49030982842.111702</v>
      </c>
      <c r="AH469" s="1">
        <f>(Table1345[[#This Row],[2050_BUILDINGS]]/Table1345[[#This Row],[2020_BUILDINGS]])-1</f>
        <v>1.0948898003207463</v>
      </c>
      <c r="AI469" s="1">
        <f>(Table1345[[#This Row],[2050_DWELLINGS]]/Table1345[[#This Row],[2020_DWELLINGS]])-1</f>
        <v>1.1087531750757882</v>
      </c>
      <c r="AJ469" s="1">
        <f>(Table1345[[#This Row],[2050_OCCUPANTS]]/Table1345[[#This Row],[2020_OCCUPANTS]])-1</f>
        <v>1.0862619808306797</v>
      </c>
      <c r="AK469" s="1">
        <f>(Table1345[[#This Row],[2050_TOTAL_REPL_COST_USD]]/Table1345[[#This Row],[2020_TOTAL_REPL_COST_USD]])-1</f>
        <v>1.2170198083879287</v>
      </c>
      <c r="AL469"/>
      <c r="AM469"/>
    </row>
    <row r="470" spans="1:39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726532.27410979301</v>
      </c>
      <c r="G470" s="2">
        <v>836159.83217012696</v>
      </c>
      <c r="H470" s="2">
        <v>957590.38792733406</v>
      </c>
      <c r="I470" s="2">
        <v>1088513.5117418701</v>
      </c>
      <c r="J470" s="2">
        <v>1226602.3179095101</v>
      </c>
      <c r="K470" s="2">
        <v>1371871.52194964</v>
      </c>
      <c r="L470" s="2">
        <v>1522005.05063644</v>
      </c>
      <c r="M470" s="2">
        <v>760795.93135263503</v>
      </c>
      <c r="N470" s="2">
        <v>876488.15216519195</v>
      </c>
      <c r="O470" s="2">
        <v>1004871.56441406</v>
      </c>
      <c r="P470" s="2">
        <v>1143544.88168307</v>
      </c>
      <c r="Q470" s="2">
        <v>1290061.89642085</v>
      </c>
      <c r="R470" s="2">
        <v>1444462.77848867</v>
      </c>
      <c r="S470" s="2">
        <v>1604330.83582462</v>
      </c>
      <c r="T470" s="2">
        <v>3440997.2499999902</v>
      </c>
      <c r="U470" s="2">
        <v>3957696.51757188</v>
      </c>
      <c r="V470" s="2">
        <v>4529363.7923322599</v>
      </c>
      <c r="W470" s="2">
        <v>5145005.4728434496</v>
      </c>
      <c r="X470" s="2">
        <v>5793627.9576677298</v>
      </c>
      <c r="Y470" s="2">
        <v>6475231.24680511</v>
      </c>
      <c r="Z470" s="2">
        <v>7178821.7388178902</v>
      </c>
      <c r="AA470" s="2">
        <v>31680907434.897999</v>
      </c>
      <c r="AB470" s="2">
        <v>36789455461.0457</v>
      </c>
      <c r="AC470" s="2">
        <v>42534311243.878098</v>
      </c>
      <c r="AD470" s="2">
        <v>48821368503.010902</v>
      </c>
      <c r="AE470" s="2">
        <v>55545645806.107002</v>
      </c>
      <c r="AF470" s="2">
        <v>62716868048.662598</v>
      </c>
      <c r="AG470" s="2">
        <v>70237199330.873505</v>
      </c>
      <c r="AH470" s="1">
        <f>(Table1345[[#This Row],[2050_BUILDINGS]]/Table1345[[#This Row],[2020_BUILDINGS]])-1</f>
        <v>1.0948898003207437</v>
      </c>
      <c r="AI470" s="1">
        <f>(Table1345[[#This Row],[2050_DWELLINGS]]/Table1345[[#This Row],[2020_DWELLINGS]])-1</f>
        <v>1.1087531750758006</v>
      </c>
      <c r="AJ470" s="1">
        <f>(Table1345[[#This Row],[2050_OCCUPANTS]]/Table1345[[#This Row],[2020_OCCUPANTS]])-1</f>
        <v>1.0862619808306766</v>
      </c>
      <c r="AK470" s="1">
        <f>(Table1345[[#This Row],[2050_TOTAL_REPL_COST_USD]]/Table1345[[#This Row],[2020_TOTAL_REPL_COST_USD]])-1</f>
        <v>1.2170198083879362</v>
      </c>
      <c r="AL470"/>
      <c r="AM470"/>
    </row>
    <row r="471" spans="1:39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500581.18970423401</v>
      </c>
      <c r="G471" s="2">
        <v>576114.64553791005</v>
      </c>
      <c r="H471" s="2">
        <v>659780.37414145796</v>
      </c>
      <c r="I471" s="2">
        <v>749986.48805316503</v>
      </c>
      <c r="J471" s="2">
        <v>845129.76157247298</v>
      </c>
      <c r="K471" s="2">
        <v>945220.33370142302</v>
      </c>
      <c r="L471" s="2">
        <v>1048662.42854382</v>
      </c>
      <c r="M471" s="2">
        <v>524188.870900854</v>
      </c>
      <c r="N471" s="2">
        <v>603900.88315087499</v>
      </c>
      <c r="O471" s="2">
        <v>692357.13421085</v>
      </c>
      <c r="P471" s="2">
        <v>787903.13624332403</v>
      </c>
      <c r="Q471" s="2">
        <v>888853.45072070695</v>
      </c>
      <c r="R471" s="2">
        <v>995235.75470244396</v>
      </c>
      <c r="S471" s="2">
        <v>1105384.94585157</v>
      </c>
      <c r="T471" s="2">
        <v>2370849.2499999902</v>
      </c>
      <c r="U471" s="2">
        <v>2726855.3674121401</v>
      </c>
      <c r="V471" s="2">
        <v>3120734.4760383298</v>
      </c>
      <c r="W471" s="2">
        <v>3544911.9776357799</v>
      </c>
      <c r="X471" s="2">
        <v>3991813.27396166</v>
      </c>
      <c r="Y471" s="2">
        <v>4461438.3650159696</v>
      </c>
      <c r="Z471" s="2">
        <v>4946212.6525558997</v>
      </c>
      <c r="AA471" s="2">
        <v>21828164969.137199</v>
      </c>
      <c r="AB471" s="2">
        <v>25347957743.275902</v>
      </c>
      <c r="AC471" s="2">
        <v>29306166958.376701</v>
      </c>
      <c r="AD471" s="2">
        <v>33637953328.598801</v>
      </c>
      <c r="AE471" s="2">
        <v>38270984581.627998</v>
      </c>
      <c r="AF471" s="2">
        <v>43211961176.5224</v>
      </c>
      <c r="AG471" s="2">
        <v>48393474117.3367</v>
      </c>
      <c r="AH471" s="1">
        <f>(Table1345[[#This Row],[2050_BUILDINGS]]/Table1345[[#This Row],[2020_BUILDINGS]])-1</f>
        <v>1.0948898003207375</v>
      </c>
      <c r="AI471" s="1">
        <f>(Table1345[[#This Row],[2050_DWELLINGS]]/Table1345[[#This Row],[2020_DWELLINGS]])-1</f>
        <v>1.1087531750757913</v>
      </c>
      <c r="AJ471" s="1">
        <f>(Table1345[[#This Row],[2050_OCCUPANTS]]/Table1345[[#This Row],[2020_OCCUPANTS]])-1</f>
        <v>1.0862619808306748</v>
      </c>
      <c r="AK471" s="1">
        <f>(Table1345[[#This Row],[2050_TOTAL_REPL_COST_USD]]/Table1345[[#This Row],[2020_TOTAL_REPL_COST_USD]])-1</f>
        <v>1.2170198083879309</v>
      </c>
      <c r="AL471"/>
      <c r="AM471"/>
    </row>
    <row r="472" spans="1:39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751013.43312622304</v>
      </c>
      <c r="G472" s="2">
        <v>864334.99044453294</v>
      </c>
      <c r="H472" s="2">
        <v>989857.258092431</v>
      </c>
      <c r="I472" s="2">
        <v>1125191.9544237701</v>
      </c>
      <c r="J472" s="2">
        <v>1267933.7872258001</v>
      </c>
      <c r="K472" s="2">
        <v>1418097.96787059</v>
      </c>
      <c r="L472" s="2">
        <v>1573290.38095999</v>
      </c>
      <c r="M472" s="2">
        <v>786431.63514475804</v>
      </c>
      <c r="N472" s="2">
        <v>906022.20948626997</v>
      </c>
      <c r="O472" s="2">
        <v>1038731.61638443</v>
      </c>
      <c r="P472" s="2">
        <v>1182077.65591558</v>
      </c>
      <c r="Q472" s="2">
        <v>1333531.6933627899</v>
      </c>
      <c r="R472" s="2">
        <v>1493135.25214694</v>
      </c>
      <c r="S472" s="2">
        <v>1658390.20759156</v>
      </c>
      <c r="T472" s="2">
        <v>3556944.75</v>
      </c>
      <c r="U472" s="2">
        <v>4091054.6645367402</v>
      </c>
      <c r="V472" s="2">
        <v>4681984.7827476002</v>
      </c>
      <c r="W472" s="2">
        <v>5318371.0638977597</v>
      </c>
      <c r="X472" s="2">
        <v>5988849.4672523905</v>
      </c>
      <c r="Y472" s="2">
        <v>6693419.9928115001</v>
      </c>
      <c r="Z472" s="2">
        <v>7420718.5998402499</v>
      </c>
      <c r="AA472" s="2">
        <v>32748424130.765202</v>
      </c>
      <c r="AB472" s="2">
        <v>38029109281.481003</v>
      </c>
      <c r="AC472" s="2">
        <v>43967543151.561203</v>
      </c>
      <c r="AD472" s="2">
        <v>50466448464.7873</v>
      </c>
      <c r="AE472" s="2">
        <v>57417306344.9533</v>
      </c>
      <c r="AF472" s="2">
        <v>64830169376.663399</v>
      </c>
      <c r="AG472" s="2">
        <v>72603904991.395706</v>
      </c>
      <c r="AH472" s="1">
        <f>(Table1345[[#This Row],[2050_BUILDINGS]]/Table1345[[#This Row],[2020_BUILDINGS]])-1</f>
        <v>1.0948898003207441</v>
      </c>
      <c r="AI472" s="1">
        <f>(Table1345[[#This Row],[2050_DWELLINGS]]/Table1345[[#This Row],[2020_DWELLINGS]])-1</f>
        <v>1.108753175075798</v>
      </c>
      <c r="AJ472" s="1">
        <f>(Table1345[[#This Row],[2050_OCCUPANTS]]/Table1345[[#This Row],[2020_OCCUPANTS]])-1</f>
        <v>1.0862619808306695</v>
      </c>
      <c r="AK472" s="1">
        <f>(Table1345[[#This Row],[2050_TOTAL_REPL_COST_USD]]/Table1345[[#This Row],[2020_TOTAL_REPL_COST_USD]])-1</f>
        <v>1.2170198083879291</v>
      </c>
      <c r="AL472"/>
      <c r="AM472"/>
    </row>
    <row r="473" spans="1:39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33689.451242874602</v>
      </c>
      <c r="G473" s="2">
        <v>38366.872475304903</v>
      </c>
      <c r="H473" s="2">
        <v>43339.832957472499</v>
      </c>
      <c r="I473" s="2">
        <v>48533.5821333934</v>
      </c>
      <c r="J473" s="2">
        <v>54019.260014929401</v>
      </c>
      <c r="K473" s="2">
        <v>59801.71279836</v>
      </c>
      <c r="L473" s="2">
        <v>65662.650640632201</v>
      </c>
      <c r="M473" s="2">
        <v>35625.072706471401</v>
      </c>
      <c r="N473" s="2">
        <v>40620.935704547199</v>
      </c>
      <c r="O473" s="2">
        <v>45936.342932166801</v>
      </c>
      <c r="P473" s="2">
        <v>51489.4328600195</v>
      </c>
      <c r="Q473" s="2">
        <v>57353.828401549203</v>
      </c>
      <c r="R473" s="2">
        <v>63540.587709823798</v>
      </c>
      <c r="S473" s="2">
        <v>69817.730014937406</v>
      </c>
      <c r="T473" s="2">
        <v>141697.59375</v>
      </c>
      <c r="U473" s="2">
        <v>161200.058266129</v>
      </c>
      <c r="V473" s="2">
        <v>181921.42681451599</v>
      </c>
      <c r="W473" s="2">
        <v>203556.97338709599</v>
      </c>
      <c r="X473" s="2">
        <v>226411.42399193501</v>
      </c>
      <c r="Y473" s="2">
        <v>250484.77862903199</v>
      </c>
      <c r="Z473" s="2">
        <v>274862.859274193</v>
      </c>
      <c r="AA473" s="2">
        <v>1426417885.2145</v>
      </c>
      <c r="AB473" s="2">
        <v>1645036119.3566899</v>
      </c>
      <c r="AC473" s="2">
        <v>1879075671.8252599</v>
      </c>
      <c r="AD473" s="2">
        <v>2124205744.9119899</v>
      </c>
      <c r="AE473" s="2">
        <v>2382774218.1152401</v>
      </c>
      <c r="AF473" s="2">
        <v>2657442632.3346601</v>
      </c>
      <c r="AG473" s="2">
        <v>2938492840.8629799</v>
      </c>
      <c r="AH473" s="1">
        <f>(Table1345[[#This Row],[2050_BUILDINGS]]/Table1345[[#This Row],[2020_BUILDINGS]])-1</f>
        <v>0.94905669929901282</v>
      </c>
      <c r="AI473" s="1">
        <f>(Table1345[[#This Row],[2050_DWELLINGS]]/Table1345[[#This Row],[2020_DWELLINGS]])-1</f>
        <v>0.95979193053702327</v>
      </c>
      <c r="AJ473" s="1">
        <f>(Table1345[[#This Row],[2050_OCCUPANTS]]/Table1345[[#This Row],[2020_OCCUPANTS]])-1</f>
        <v>0.93978494623655529</v>
      </c>
      <c r="AK473" s="1">
        <f>(Table1345[[#This Row],[2050_TOTAL_REPL_COST_USD]]/Table1345[[#This Row],[2020_TOTAL_REPL_COST_USD]])-1</f>
        <v>1.0600504742136621</v>
      </c>
      <c r="AL473"/>
      <c r="AM473"/>
    </row>
    <row r="474" spans="1:39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15148.873463370701</v>
      </c>
      <c r="G474" s="2">
        <v>17252.133082357799</v>
      </c>
      <c r="H474" s="2">
        <v>19488.285536714899</v>
      </c>
      <c r="I474" s="2">
        <v>21823.718325432499</v>
      </c>
      <c r="J474" s="2">
        <v>24290.420424231899</v>
      </c>
      <c r="K474" s="2">
        <v>26890.570984494701</v>
      </c>
      <c r="L474" s="2">
        <v>29526.013310615799</v>
      </c>
      <c r="M474" s="2">
        <v>16019.2493093179</v>
      </c>
      <c r="N474" s="2">
        <v>18265.700159840198</v>
      </c>
      <c r="O474" s="2">
        <v>20655.837978262702</v>
      </c>
      <c r="P474" s="2">
        <v>23152.852727517598</v>
      </c>
      <c r="Q474" s="2">
        <v>25789.849850365601</v>
      </c>
      <c r="R474" s="2">
        <v>28571.801780473201</v>
      </c>
      <c r="S474" s="2">
        <v>31394.395529662001</v>
      </c>
      <c r="T474" s="2">
        <v>63716.0546875</v>
      </c>
      <c r="U474" s="2">
        <v>72485.576192876295</v>
      </c>
      <c r="V474" s="2">
        <v>81803.192792338596</v>
      </c>
      <c r="W474" s="2">
        <v>91531.880712365601</v>
      </c>
      <c r="X474" s="2">
        <v>101808.663726478</v>
      </c>
      <c r="Y474" s="2">
        <v>112633.541834677</v>
      </c>
      <c r="Z474" s="2">
        <v>123595.443716397</v>
      </c>
      <c r="AA474" s="2">
        <v>641406234.05297005</v>
      </c>
      <c r="AB474" s="2">
        <v>739710594.72450697</v>
      </c>
      <c r="AC474" s="2">
        <v>844949339.64232695</v>
      </c>
      <c r="AD474" s="2">
        <v>955175072.69112694</v>
      </c>
      <c r="AE474" s="2">
        <v>1071443546.5803</v>
      </c>
      <c r="AF474" s="2">
        <v>1194951555.70155</v>
      </c>
      <c r="AG474" s="2">
        <v>1321329216.6244199</v>
      </c>
      <c r="AH474" s="1">
        <f>(Table1345[[#This Row],[2050_BUILDINGS]]/Table1345[[#This Row],[2020_BUILDINGS]])-1</f>
        <v>0.94905669929901926</v>
      </c>
      <c r="AI474" s="1">
        <f>(Table1345[[#This Row],[2050_DWELLINGS]]/Table1345[[#This Row],[2020_DWELLINGS]])-1</f>
        <v>0.95979193053702305</v>
      </c>
      <c r="AJ474" s="1">
        <f>(Table1345[[#This Row],[2050_OCCUPANTS]]/Table1345[[#This Row],[2020_OCCUPANTS]])-1</f>
        <v>0.93978494623654574</v>
      </c>
      <c r="AK474" s="1">
        <f>(Table1345[[#This Row],[2050_TOTAL_REPL_COST_USD]]/Table1345[[#This Row],[2020_TOTAL_REPL_COST_USD]])-1</f>
        <v>1.0600504742136621</v>
      </c>
      <c r="AL474"/>
      <c r="AM474"/>
    </row>
    <row r="475" spans="1:39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20763.679843074198</v>
      </c>
      <c r="G475" s="2">
        <v>23646.4954835315</v>
      </c>
      <c r="H475" s="2">
        <v>26711.459604780801</v>
      </c>
      <c r="I475" s="2">
        <v>29912.501506490498</v>
      </c>
      <c r="J475" s="2">
        <v>33293.4666172992</v>
      </c>
      <c r="K475" s="2">
        <v>36857.341773272201</v>
      </c>
      <c r="L475" s="2">
        <v>40469.589300243701</v>
      </c>
      <c r="M475" s="2">
        <v>21956.653396658199</v>
      </c>
      <c r="N475" s="2">
        <v>25035.732930607199</v>
      </c>
      <c r="O475" s="2">
        <v>28311.755835052601</v>
      </c>
      <c r="P475" s="2">
        <v>31734.268732947399</v>
      </c>
      <c r="Q475" s="2">
        <v>35348.647329370098</v>
      </c>
      <c r="R475" s="2">
        <v>39161.707049965698</v>
      </c>
      <c r="S475" s="2">
        <v>43030.472148369103</v>
      </c>
      <c r="T475" s="2">
        <v>87331.890624999898</v>
      </c>
      <c r="U475" s="2">
        <v>99351.763743279604</v>
      </c>
      <c r="V475" s="2">
        <v>112122.87893145101</v>
      </c>
      <c r="W475" s="2">
        <v>125457.425672043</v>
      </c>
      <c r="X475" s="2">
        <v>139543.214482526</v>
      </c>
      <c r="Y475" s="2">
        <v>154380.24536290299</v>
      </c>
      <c r="Z475" s="2">
        <v>169405.08676075199</v>
      </c>
      <c r="AA475" s="2">
        <v>879138222.74837697</v>
      </c>
      <c r="AB475" s="2">
        <v>1013878292.83327</v>
      </c>
      <c r="AC475" s="2">
        <v>1158122920.12151</v>
      </c>
      <c r="AD475" s="2">
        <v>1309202922.0125699</v>
      </c>
      <c r="AE475" s="2">
        <v>1468565357.3458099</v>
      </c>
      <c r="AF475" s="2">
        <v>1637850602.5919199</v>
      </c>
      <c r="AG475" s="2">
        <v>1811069112.6721499</v>
      </c>
      <c r="AH475" s="1">
        <f>(Table1345[[#This Row],[2050_BUILDINGS]]/Table1345[[#This Row],[2020_BUILDINGS]])-1</f>
        <v>0.9490566992990157</v>
      </c>
      <c r="AI475" s="1">
        <f>(Table1345[[#This Row],[2050_DWELLINGS]]/Table1345[[#This Row],[2020_DWELLINGS]])-1</f>
        <v>0.95979193053702505</v>
      </c>
      <c r="AJ475" s="1">
        <f>(Table1345[[#This Row],[2050_OCCUPANTS]]/Table1345[[#This Row],[2020_OCCUPANTS]])-1</f>
        <v>0.93978494623655351</v>
      </c>
      <c r="AK475" s="1">
        <f>(Table1345[[#This Row],[2050_TOTAL_REPL_COST_USD]]/Table1345[[#This Row],[2020_TOTAL_REPL_COST_USD]])-1</f>
        <v>1.0600504742136621</v>
      </c>
      <c r="AL475"/>
      <c r="AM475"/>
    </row>
    <row r="476" spans="1:39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331713.34882204997</v>
      </c>
      <c r="G476" s="2">
        <v>377768.21180201502</v>
      </c>
      <c r="H476" s="2">
        <v>426733.01574634801</v>
      </c>
      <c r="I476" s="2">
        <v>477871.75112277601</v>
      </c>
      <c r="J476" s="2">
        <v>531884.877294673</v>
      </c>
      <c r="K476" s="2">
        <v>588820.11091925902</v>
      </c>
      <c r="L476" s="2">
        <v>646528.12476852501</v>
      </c>
      <c r="M476" s="2">
        <v>350771.88061921898</v>
      </c>
      <c r="N476" s="2">
        <v>399962.18750195298</v>
      </c>
      <c r="O476" s="2">
        <v>452298.79337645503</v>
      </c>
      <c r="P476" s="2">
        <v>506975.67258705501</v>
      </c>
      <c r="Q476" s="2">
        <v>564717.73166287097</v>
      </c>
      <c r="R476" s="2">
        <v>625633.85148057796</v>
      </c>
      <c r="S476" s="2">
        <v>687439.90109684097</v>
      </c>
      <c r="T476" s="2">
        <v>1395184</v>
      </c>
      <c r="U476" s="2">
        <v>1587209.32473118</v>
      </c>
      <c r="V476" s="2">
        <v>1791236.23225806</v>
      </c>
      <c r="W476" s="2">
        <v>2004264.32688172</v>
      </c>
      <c r="X476" s="2">
        <v>2229294.0043010698</v>
      </c>
      <c r="Y476" s="2">
        <v>2466325.2645161301</v>
      </c>
      <c r="Z476" s="2">
        <v>2706356.9204301001</v>
      </c>
      <c r="AA476" s="2">
        <v>14044807382.3773</v>
      </c>
      <c r="AB476" s="2">
        <v>16197368017.3983</v>
      </c>
      <c r="AC476" s="2">
        <v>18501770162.3451</v>
      </c>
      <c r="AD476" s="2">
        <v>20915371881.601101</v>
      </c>
      <c r="AE476" s="2">
        <v>23461290885.378201</v>
      </c>
      <c r="AF476" s="2">
        <v>26165733259.328499</v>
      </c>
      <c r="AG476" s="2">
        <v>28933012108.306</v>
      </c>
      <c r="AH476" s="1">
        <f>(Table1345[[#This Row],[2050_BUILDINGS]]/Table1345[[#This Row],[2020_BUILDINGS]])-1</f>
        <v>0.94905669929900749</v>
      </c>
      <c r="AI476" s="1">
        <f>(Table1345[[#This Row],[2050_DWELLINGS]]/Table1345[[#This Row],[2020_DWELLINGS]])-1</f>
        <v>0.95979193053702194</v>
      </c>
      <c r="AJ476" s="1">
        <f>(Table1345[[#This Row],[2050_OCCUPANTS]]/Table1345[[#This Row],[2020_OCCUPANTS]])-1</f>
        <v>0.93978494623655373</v>
      </c>
      <c r="AK476" s="1">
        <f>(Table1345[[#This Row],[2050_TOTAL_REPL_COST_USD]]/Table1345[[#This Row],[2020_TOTAL_REPL_COST_USD]])-1</f>
        <v>1.0600504742136692</v>
      </c>
      <c r="AL476"/>
      <c r="AM476"/>
    </row>
    <row r="477" spans="1:39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6512.0055295523998</v>
      </c>
      <c r="G477" s="2">
        <v>7416.12809035173</v>
      </c>
      <c r="H477" s="2">
        <v>8377.3769371987091</v>
      </c>
      <c r="I477" s="2">
        <v>9381.3031546035709</v>
      </c>
      <c r="J477" s="2">
        <v>10441.657757602899</v>
      </c>
      <c r="K477" s="2">
        <v>11559.377492145601</v>
      </c>
      <c r="L477" s="2">
        <v>12692.268003246299</v>
      </c>
      <c r="M477" s="2">
        <v>6886.1516556852202</v>
      </c>
      <c r="N477" s="2">
        <v>7851.82744641919</v>
      </c>
      <c r="O477" s="2">
        <v>8879.2695679468197</v>
      </c>
      <c r="P477" s="2">
        <v>9952.6545885451505</v>
      </c>
      <c r="Q477" s="2">
        <v>11086.213455936901</v>
      </c>
      <c r="R477" s="2">
        <v>12282.0836568211</v>
      </c>
      <c r="S477" s="2">
        <v>13495.424447265999</v>
      </c>
      <c r="T477" s="2">
        <v>27389.449218749902</v>
      </c>
      <c r="U477" s="2">
        <v>31159.179863911198</v>
      </c>
      <c r="V477" s="2">
        <v>35164.518674395098</v>
      </c>
      <c r="W477" s="2">
        <v>39346.5636088709</v>
      </c>
      <c r="X477" s="2">
        <v>43764.216708669301</v>
      </c>
      <c r="Y477" s="2">
        <v>48417.477973790301</v>
      </c>
      <c r="Z477" s="2">
        <v>53129.6412802419</v>
      </c>
      <c r="AA477" s="2">
        <v>275719574.326217</v>
      </c>
      <c r="AB477" s="2">
        <v>317977405.69698101</v>
      </c>
      <c r="AC477" s="2">
        <v>363216102.19049001</v>
      </c>
      <c r="AD477" s="2">
        <v>410598541.87145603</v>
      </c>
      <c r="AE477" s="2">
        <v>460578558.32018399</v>
      </c>
      <c r="AF477" s="2">
        <v>513670614.32595098</v>
      </c>
      <c r="AG477" s="2">
        <v>567996239.84071398</v>
      </c>
      <c r="AH477" s="1">
        <f>(Table1345[[#This Row],[2050_BUILDINGS]]/Table1345[[#This Row],[2020_BUILDINGS]])-1</f>
        <v>0.94905669929900949</v>
      </c>
      <c r="AI477" s="1">
        <f>(Table1345[[#This Row],[2050_DWELLINGS]]/Table1345[[#This Row],[2020_DWELLINGS]])-1</f>
        <v>0.95979193053701484</v>
      </c>
      <c r="AJ477" s="1">
        <f>(Table1345[[#This Row],[2050_OCCUPANTS]]/Table1345[[#This Row],[2020_OCCUPANTS]])-1</f>
        <v>0.93978494623656483</v>
      </c>
      <c r="AK477" s="1">
        <f>(Table1345[[#This Row],[2050_TOTAL_REPL_COST_USD]]/Table1345[[#This Row],[2020_TOTAL_REPL_COST_USD]])-1</f>
        <v>1.0600504742136678</v>
      </c>
      <c r="AL477"/>
      <c r="AM477"/>
    </row>
    <row r="478" spans="1:39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89009.630118849906</v>
      </c>
      <c r="G478" s="2">
        <v>101367.668568548</v>
      </c>
      <c r="H478" s="2">
        <v>114506.540137642</v>
      </c>
      <c r="I478" s="2">
        <v>128228.74919786101</v>
      </c>
      <c r="J478" s="2">
        <v>142722.252094853</v>
      </c>
      <c r="K478" s="2">
        <v>157999.85278126199</v>
      </c>
      <c r="L478" s="2">
        <v>173484.815885271</v>
      </c>
      <c r="M478" s="2">
        <v>94123.6626770765</v>
      </c>
      <c r="N478" s="2">
        <v>107323.04412076301</v>
      </c>
      <c r="O478" s="2">
        <v>121366.681336775</v>
      </c>
      <c r="P478" s="2">
        <v>136038.29106207201</v>
      </c>
      <c r="Q478" s="2">
        <v>151532.38962304499</v>
      </c>
      <c r="R478" s="2">
        <v>167878.19334937801</v>
      </c>
      <c r="S478" s="2">
        <v>184462.794587123</v>
      </c>
      <c r="T478" s="2">
        <v>374373.875</v>
      </c>
      <c r="U478" s="2">
        <v>425900.60188172001</v>
      </c>
      <c r="V478" s="2">
        <v>480647.74919354799</v>
      </c>
      <c r="W478" s="2">
        <v>537810.21182795602</v>
      </c>
      <c r="X478" s="2">
        <v>598193.09489247296</v>
      </c>
      <c r="Y478" s="2">
        <v>661796.39838709601</v>
      </c>
      <c r="Z478" s="2">
        <v>726204.80698924698</v>
      </c>
      <c r="AA478" s="2">
        <v>3768684964.3983898</v>
      </c>
      <c r="AB478" s="2">
        <v>4346287965.9417601</v>
      </c>
      <c r="AC478" s="2">
        <v>4964635051.7469597</v>
      </c>
      <c r="AD478" s="2">
        <v>5612283984.3211098</v>
      </c>
      <c r="AE478" s="2">
        <v>6295438007.6471701</v>
      </c>
      <c r="AF478" s="2">
        <v>7021129078.68153</v>
      </c>
      <c r="AG478" s="2">
        <v>7763681248.0708303</v>
      </c>
      <c r="AH478" s="1">
        <f>(Table1345[[#This Row],[2050_BUILDINGS]]/Table1345[[#This Row],[2020_BUILDINGS]])-1</f>
        <v>0.94905669929900616</v>
      </c>
      <c r="AI478" s="1">
        <f>(Table1345[[#This Row],[2050_DWELLINGS]]/Table1345[[#This Row],[2020_DWELLINGS]])-1</f>
        <v>0.95979193053701994</v>
      </c>
      <c r="AJ478" s="1">
        <f>(Table1345[[#This Row],[2050_OCCUPANTS]]/Table1345[[#This Row],[2020_OCCUPANTS]])-1</f>
        <v>0.93978494623655817</v>
      </c>
      <c r="AK478" s="1">
        <f>(Table1345[[#This Row],[2050_TOTAL_REPL_COST_USD]]/Table1345[[#This Row],[2020_TOTAL_REPL_COST_USD]])-1</f>
        <v>1.06005047421367</v>
      </c>
      <c r="AL478"/>
      <c r="AM478"/>
    </row>
    <row r="479" spans="1:39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95769.471188915093</v>
      </c>
      <c r="G479" s="2">
        <v>109066.04152270401</v>
      </c>
      <c r="H479" s="2">
        <v>123202.74538846601</v>
      </c>
      <c r="I479" s="2">
        <v>137967.08834198999</v>
      </c>
      <c r="J479" s="2">
        <v>153561.301083539</v>
      </c>
      <c r="K479" s="2">
        <v>169999.15996261901</v>
      </c>
      <c r="L479" s="2">
        <v>186660.12940907801</v>
      </c>
      <c r="M479" s="2">
        <v>101271.889220428</v>
      </c>
      <c r="N479" s="2">
        <v>115473.69838641099</v>
      </c>
      <c r="O479" s="2">
        <v>130583.88037403001</v>
      </c>
      <c r="P479" s="2">
        <v>146369.72627638601</v>
      </c>
      <c r="Q479" s="2">
        <v>163040.524972571</v>
      </c>
      <c r="R479" s="2">
        <v>180627.71162797499</v>
      </c>
      <c r="S479" s="2">
        <v>198471.83128443401</v>
      </c>
      <c r="T479" s="2">
        <v>402805.71875</v>
      </c>
      <c r="U479" s="2">
        <v>458245.64563172002</v>
      </c>
      <c r="V479" s="2">
        <v>517150.56794354803</v>
      </c>
      <c r="W479" s="2">
        <v>578654.23682795605</v>
      </c>
      <c r="X479" s="2">
        <v>643622.90114247205</v>
      </c>
      <c r="Y479" s="2">
        <v>712056.56088709598</v>
      </c>
      <c r="Z479" s="2">
        <v>781356.46948924696</v>
      </c>
      <c r="AA479" s="2">
        <v>4054897943.4711199</v>
      </c>
      <c r="AB479" s="2">
        <v>4676367035.5353899</v>
      </c>
      <c r="AC479" s="2">
        <v>5341674523.4970798</v>
      </c>
      <c r="AD479" s="2">
        <v>6038509188.5313196</v>
      </c>
      <c r="AE479" s="2">
        <v>6773545380.3136902</v>
      </c>
      <c r="AF479" s="2">
        <v>7554349098.1437702</v>
      </c>
      <c r="AG479" s="2">
        <v>8353294431.3356895</v>
      </c>
      <c r="AH479" s="1">
        <f>(Table1345[[#This Row],[2050_BUILDINGS]]/Table1345[[#This Row],[2020_BUILDINGS]])-1</f>
        <v>0.94905669929900505</v>
      </c>
      <c r="AI479" s="1">
        <f>(Table1345[[#This Row],[2050_DWELLINGS]]/Table1345[[#This Row],[2020_DWELLINGS]])-1</f>
        <v>0.95979193053702194</v>
      </c>
      <c r="AJ479" s="1">
        <f>(Table1345[[#This Row],[2050_OCCUPANTS]]/Table1345[[#This Row],[2020_OCCUPANTS]])-1</f>
        <v>0.93978494623655817</v>
      </c>
      <c r="AK479" s="1">
        <f>(Table1345[[#This Row],[2050_TOTAL_REPL_COST_USD]]/Table1345[[#This Row],[2020_TOTAL_REPL_COST_USD]])-1</f>
        <v>1.0600504742136634</v>
      </c>
      <c r="AL479"/>
      <c r="AM479"/>
    </row>
    <row r="480" spans="1:39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14924.5376874535</v>
      </c>
      <c r="G480" s="2">
        <v>16996.650674994798</v>
      </c>
      <c r="H480" s="2">
        <v>19199.688522042699</v>
      </c>
      <c r="I480" s="2">
        <v>21500.536486480902</v>
      </c>
      <c r="J480" s="2">
        <v>23930.7098275065</v>
      </c>
      <c r="K480" s="2">
        <v>26492.3554260077</v>
      </c>
      <c r="L480" s="2">
        <v>29088.770163671801</v>
      </c>
      <c r="M480" s="2">
        <v>15782.0243610663</v>
      </c>
      <c r="N480" s="2">
        <v>17995.208097975799</v>
      </c>
      <c r="O480" s="2">
        <v>20349.9509793859</v>
      </c>
      <c r="P480" s="2">
        <v>22809.9880786125</v>
      </c>
      <c r="Q480" s="2">
        <v>25407.934588418098</v>
      </c>
      <c r="R480" s="2">
        <v>28148.689306976401</v>
      </c>
      <c r="S480" s="2">
        <v>30929.483990356399</v>
      </c>
      <c r="T480" s="2">
        <v>62772.5</v>
      </c>
      <c r="U480" s="2">
        <v>71412.155913978495</v>
      </c>
      <c r="V480" s="2">
        <v>80591.790322580593</v>
      </c>
      <c r="W480" s="2">
        <v>90176.408602150506</v>
      </c>
      <c r="X480" s="2">
        <v>100301.00537634399</v>
      </c>
      <c r="Y480" s="2">
        <v>110965.580645161</v>
      </c>
      <c r="Z480" s="2">
        <v>121765.15053763401</v>
      </c>
      <c r="AA480" s="2">
        <v>631907813.88711596</v>
      </c>
      <c r="AB480" s="2">
        <v>728756410.53232896</v>
      </c>
      <c r="AC480" s="2">
        <v>832436701.90871704</v>
      </c>
      <c r="AD480" s="2">
        <v>941030130.38983202</v>
      </c>
      <c r="AE480" s="2">
        <v>1055576814.31438</v>
      </c>
      <c r="AF480" s="2">
        <v>1177255825.0533199</v>
      </c>
      <c r="AG480" s="2">
        <v>1301761991.65747</v>
      </c>
      <c r="AH480" s="1">
        <f>(Table1345[[#This Row],[2050_BUILDINGS]]/Table1345[[#This Row],[2020_BUILDINGS]])-1</f>
        <v>0.94905669929901015</v>
      </c>
      <c r="AI480" s="1">
        <f>(Table1345[[#This Row],[2050_DWELLINGS]]/Table1345[[#This Row],[2020_DWELLINGS]])-1</f>
        <v>0.95979193053701972</v>
      </c>
      <c r="AJ480" s="1">
        <f>(Table1345[[#This Row],[2050_OCCUPANTS]]/Table1345[[#This Row],[2020_OCCUPANTS]])-1</f>
        <v>0.93978494623655284</v>
      </c>
      <c r="AK480" s="1">
        <f>(Table1345[[#This Row],[2050_TOTAL_REPL_COST_USD]]/Table1345[[#This Row],[2020_TOTAL_REPL_COST_USD]])-1</f>
        <v>1.0600504742136594</v>
      </c>
      <c r="AL480"/>
      <c r="AM480"/>
    </row>
    <row r="481" spans="1:39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88343.118358958804</v>
      </c>
      <c r="G481" s="2">
        <v>100608.618754685</v>
      </c>
      <c r="H481" s="2">
        <v>113649.105324305</v>
      </c>
      <c r="I481" s="2">
        <v>127268.561303783</v>
      </c>
      <c r="J481" s="2">
        <v>141653.535605499</v>
      </c>
      <c r="K481" s="2">
        <v>156816.73630499799</v>
      </c>
      <c r="L481" s="2">
        <v>172185.746674494</v>
      </c>
      <c r="M481" s="2">
        <v>93418.856601885404</v>
      </c>
      <c r="N481" s="2">
        <v>106519.399942955</v>
      </c>
      <c r="O481" s="2">
        <v>120457.877196573</v>
      </c>
      <c r="P481" s="2">
        <v>135019.62464735599</v>
      </c>
      <c r="Q481" s="2">
        <v>150397.70206672899</v>
      </c>
      <c r="R481" s="2">
        <v>166621.107009987</v>
      </c>
      <c r="S481" s="2">
        <v>183081.52132837</v>
      </c>
      <c r="T481" s="2">
        <v>371570.53125</v>
      </c>
      <c r="U481" s="2">
        <v>422711.42157258</v>
      </c>
      <c r="V481" s="2">
        <v>477048.61754032201</v>
      </c>
      <c r="W481" s="2">
        <v>533783.042741935</v>
      </c>
      <c r="X481" s="2">
        <v>593713.77358870895</v>
      </c>
      <c r="Y481" s="2">
        <v>656840.81008064502</v>
      </c>
      <c r="Z481" s="2">
        <v>720766.92298387096</v>
      </c>
      <c r="AA481" s="2">
        <v>3740464727.50108</v>
      </c>
      <c r="AB481" s="2">
        <v>4313742588.1292105</v>
      </c>
      <c r="AC481" s="2">
        <v>4927459437.8146496</v>
      </c>
      <c r="AD481" s="2">
        <v>5570258719.5221901</v>
      </c>
      <c r="AE481" s="2">
        <v>6248297226.81077</v>
      </c>
      <c r="AF481" s="2">
        <v>6968554260.7387304</v>
      </c>
      <c r="AG481" s="2">
        <v>7705546135.6680899</v>
      </c>
      <c r="AH481" s="1">
        <f>(Table1345[[#This Row],[2050_BUILDINGS]]/Table1345[[#This Row],[2020_BUILDINGS]])-1</f>
        <v>0.94905669929900993</v>
      </c>
      <c r="AI481" s="1">
        <f>(Table1345[[#This Row],[2050_DWELLINGS]]/Table1345[[#This Row],[2020_DWELLINGS]])-1</f>
        <v>0.95979193053701972</v>
      </c>
      <c r="AJ481" s="1">
        <f>(Table1345[[#This Row],[2050_OCCUPANTS]]/Table1345[[#This Row],[2020_OCCUPANTS]])-1</f>
        <v>0.93978494623655906</v>
      </c>
      <c r="AK481" s="1">
        <f>(Table1345[[#This Row],[2050_TOTAL_REPL_COST_USD]]/Table1345[[#This Row],[2020_TOTAL_REPL_COST_USD]])-1</f>
        <v>1.0600504742136656</v>
      </c>
      <c r="AL481"/>
      <c r="AM481"/>
    </row>
    <row r="482" spans="1:39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83603.103556073605</v>
      </c>
      <c r="G482" s="2">
        <v>95210.503416970794</v>
      </c>
      <c r="H482" s="2">
        <v>107551.307877502</v>
      </c>
      <c r="I482" s="2">
        <v>120440.017374977</v>
      </c>
      <c r="J482" s="2">
        <v>134053.171614238</v>
      </c>
      <c r="K482" s="2">
        <v>148402.79682410299</v>
      </c>
      <c r="L482" s="2">
        <v>162947.189068154</v>
      </c>
      <c r="M482" s="2">
        <v>88406.505086713296</v>
      </c>
      <c r="N482" s="2">
        <v>100804.143996561</v>
      </c>
      <c r="O482" s="2">
        <v>113994.75780887</v>
      </c>
      <c r="P482" s="2">
        <v>127775.20050434599</v>
      </c>
      <c r="Q482" s="2">
        <v>142328.17330932699</v>
      </c>
      <c r="R482" s="2">
        <v>157681.11792683799</v>
      </c>
      <c r="S482" s="2">
        <v>173258.355275921</v>
      </c>
      <c r="T482" s="2">
        <v>351634.0625</v>
      </c>
      <c r="U482" s="2">
        <v>400031.00873655902</v>
      </c>
      <c r="V482" s="2">
        <v>451452.76411290298</v>
      </c>
      <c r="W482" s="2">
        <v>505143.12634408497</v>
      </c>
      <c r="X482" s="2">
        <v>561858.29771505296</v>
      </c>
      <c r="Y482" s="2">
        <v>621598.27822580596</v>
      </c>
      <c r="Z482" s="2">
        <v>682094.46102150495</v>
      </c>
      <c r="AA482" s="2">
        <v>3539771583.4580498</v>
      </c>
      <c r="AB482" s="2">
        <v>4082290448.9768701</v>
      </c>
      <c r="AC482" s="2">
        <v>4663078565.7137098</v>
      </c>
      <c r="AD482" s="2">
        <v>5271388708.1744604</v>
      </c>
      <c r="AE482" s="2">
        <v>5913047329.6136999</v>
      </c>
      <c r="AF482" s="2">
        <v>6594659259.4733496</v>
      </c>
      <c r="AG482" s="2">
        <v>7292108129.1108103</v>
      </c>
      <c r="AH482" s="1">
        <f>(Table1345[[#This Row],[2050_BUILDINGS]]/Table1345[[#This Row],[2020_BUILDINGS]])-1</f>
        <v>0.94905669929900816</v>
      </c>
      <c r="AI482" s="1">
        <f>(Table1345[[#This Row],[2050_DWELLINGS]]/Table1345[[#This Row],[2020_DWELLINGS]])-1</f>
        <v>0.95979193053702305</v>
      </c>
      <c r="AJ482" s="1">
        <f>(Table1345[[#This Row],[2050_OCCUPANTS]]/Table1345[[#This Row],[2020_OCCUPANTS]])-1</f>
        <v>0.93978494623655795</v>
      </c>
      <c r="AK482" s="1">
        <f>(Table1345[[#This Row],[2050_TOTAL_REPL_COST_USD]]/Table1345[[#This Row],[2020_TOTAL_REPL_COST_USD]])-1</f>
        <v>1.0600504742136647</v>
      </c>
      <c r="AL482"/>
      <c r="AM482"/>
    </row>
    <row r="483" spans="1:39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150437.47053308401</v>
      </c>
      <c r="G483" s="2">
        <v>171324.10990728199</v>
      </c>
      <c r="H483" s="2">
        <v>193530.45546645799</v>
      </c>
      <c r="I483" s="2">
        <v>216722.71475783101</v>
      </c>
      <c r="J483" s="2">
        <v>241218.55764669701</v>
      </c>
      <c r="K483" s="2">
        <v>267039.62442350498</v>
      </c>
      <c r="L483" s="2">
        <v>293211.15976810502</v>
      </c>
      <c r="M483" s="2">
        <v>159080.828799557</v>
      </c>
      <c r="N483" s="2">
        <v>181389.44365772599</v>
      </c>
      <c r="O483" s="2">
        <v>205124.956961627</v>
      </c>
      <c r="P483" s="2">
        <v>229921.82279260701</v>
      </c>
      <c r="Q483" s="2">
        <v>256108.79820853399</v>
      </c>
      <c r="R483" s="2">
        <v>283735.26248140301</v>
      </c>
      <c r="S483" s="2">
        <v>311765.32458451402</v>
      </c>
      <c r="T483" s="2">
        <v>632738.93749999895</v>
      </c>
      <c r="U483" s="2">
        <v>719825.58696236496</v>
      </c>
      <c r="V483" s="2">
        <v>812355.152016129</v>
      </c>
      <c r="W483" s="2">
        <v>908966.90376343997</v>
      </c>
      <c r="X483" s="2">
        <v>1011021.57110215</v>
      </c>
      <c r="Y483" s="2">
        <v>1118519.1540322499</v>
      </c>
      <c r="Z483" s="2">
        <v>1227377.4658602099</v>
      </c>
      <c r="AA483" s="2">
        <v>6369551615.0684004</v>
      </c>
      <c r="AB483" s="2">
        <v>7345773338.5883999</v>
      </c>
      <c r="AC483" s="2">
        <v>8390857689.3022604</v>
      </c>
      <c r="AD483" s="2">
        <v>9485465846.6422195</v>
      </c>
      <c r="AE483" s="2">
        <v>10640082073.183599</v>
      </c>
      <c r="AF483" s="2">
        <v>11866591260.6623</v>
      </c>
      <c r="AG483" s="2">
        <v>13121597825.15</v>
      </c>
      <c r="AH483" s="1">
        <f>(Table1345[[#This Row],[2050_BUILDINGS]]/Table1345[[#This Row],[2020_BUILDINGS]])-1</f>
        <v>0.94905669929901149</v>
      </c>
      <c r="AI483" s="1">
        <f>(Table1345[[#This Row],[2050_DWELLINGS]]/Table1345[[#This Row],[2020_DWELLINGS]])-1</f>
        <v>0.95979193053702661</v>
      </c>
      <c r="AJ483" s="1">
        <f>(Table1345[[#This Row],[2050_OCCUPANTS]]/Table1345[[#This Row],[2020_OCCUPANTS]])-1</f>
        <v>0.93978494623655418</v>
      </c>
      <c r="AK483" s="1">
        <f>(Table1345[[#This Row],[2050_TOTAL_REPL_COST_USD]]/Table1345[[#This Row],[2020_TOTAL_REPL_COST_USD]])-1</f>
        <v>1.0600504742136532</v>
      </c>
      <c r="AL483"/>
      <c r="AM483"/>
    </row>
    <row r="484" spans="1:39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99242.142563398302</v>
      </c>
      <c r="G484" s="2">
        <v>113020.856304723</v>
      </c>
      <c r="H484" s="2">
        <v>127670.167437026</v>
      </c>
      <c r="I484" s="2">
        <v>142969.876311456</v>
      </c>
      <c r="J484" s="2">
        <v>159129.54666202099</v>
      </c>
      <c r="K484" s="2">
        <v>176163.454378778</v>
      </c>
      <c r="L484" s="2">
        <v>193428.56281597799</v>
      </c>
      <c r="M484" s="2">
        <v>104944.08231463299</v>
      </c>
      <c r="N484" s="2">
        <v>119660.859513166</v>
      </c>
      <c r="O484" s="2">
        <v>135318.94779911</v>
      </c>
      <c r="P484" s="2">
        <v>151677.20006966</v>
      </c>
      <c r="Q484" s="2">
        <v>168952.49417240199</v>
      </c>
      <c r="R484" s="2">
        <v>187177.40513491299</v>
      </c>
      <c r="S484" s="2">
        <v>205668.56567783101</v>
      </c>
      <c r="T484" s="2">
        <v>417411.75</v>
      </c>
      <c r="U484" s="2">
        <v>474861.96935483802</v>
      </c>
      <c r="V484" s="2">
        <v>535902.827419354</v>
      </c>
      <c r="W484" s="2">
        <v>599636.66451612802</v>
      </c>
      <c r="X484" s="2">
        <v>666961.14032258</v>
      </c>
      <c r="Y484" s="2">
        <v>737876.25483870902</v>
      </c>
      <c r="Z484" s="2">
        <v>809689.02903225797</v>
      </c>
      <c r="AA484" s="2">
        <v>4201931521.4989901</v>
      </c>
      <c r="AB484" s="2">
        <v>4845935539.3527203</v>
      </c>
      <c r="AC484" s="2">
        <v>5535367565.5413704</v>
      </c>
      <c r="AD484" s="2">
        <v>6257469967.4020901</v>
      </c>
      <c r="AE484" s="2">
        <v>7019159111.4324398</v>
      </c>
      <c r="AF484" s="2">
        <v>7828275345.6243296</v>
      </c>
      <c r="AG484" s="2">
        <v>8656191023.4773407</v>
      </c>
      <c r="AH484" s="1">
        <f>(Table1345[[#This Row],[2050_BUILDINGS]]/Table1345[[#This Row],[2020_BUILDINGS]])-1</f>
        <v>0.94905669929900105</v>
      </c>
      <c r="AI484" s="1">
        <f>(Table1345[[#This Row],[2050_DWELLINGS]]/Table1345[[#This Row],[2020_DWELLINGS]])-1</f>
        <v>0.95979193053702461</v>
      </c>
      <c r="AJ484" s="1">
        <f>(Table1345[[#This Row],[2050_OCCUPANTS]]/Table1345[[#This Row],[2020_OCCUPANTS]])-1</f>
        <v>0.93978494623655884</v>
      </c>
      <c r="AK484" s="1">
        <f>(Table1345[[#This Row],[2050_TOTAL_REPL_COST_USD]]/Table1345[[#This Row],[2020_TOTAL_REPL_COST_USD]])-1</f>
        <v>1.0600504742136647</v>
      </c>
      <c r="AL484"/>
      <c r="AM484"/>
    </row>
    <row r="485" spans="1:39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68419.694178137404</v>
      </c>
      <c r="G485" s="2">
        <v>77919.039476404796</v>
      </c>
      <c r="H485" s="2">
        <v>88018.593574123501</v>
      </c>
      <c r="I485" s="2">
        <v>98566.546038312503</v>
      </c>
      <c r="J485" s="2">
        <v>109707.37467065299</v>
      </c>
      <c r="K485" s="2">
        <v>121450.92158062301</v>
      </c>
      <c r="L485" s="2">
        <v>133353.86330188799</v>
      </c>
      <c r="M485" s="2">
        <v>72350.735607965893</v>
      </c>
      <c r="N485" s="2">
        <v>82496.8022808838</v>
      </c>
      <c r="O485" s="2">
        <v>93291.829315433904</v>
      </c>
      <c r="P485" s="2">
        <v>104569.564647728</v>
      </c>
      <c r="Q485" s="2">
        <v>116479.528588621</v>
      </c>
      <c r="R485" s="2">
        <v>129044.17907147499</v>
      </c>
      <c r="S485" s="2">
        <v>141792.387812909</v>
      </c>
      <c r="T485" s="2">
        <v>287772.75</v>
      </c>
      <c r="U485" s="2">
        <v>327380.18225806399</v>
      </c>
      <c r="V485" s="2">
        <v>369463.07903225702</v>
      </c>
      <c r="W485" s="2">
        <v>413402.574193548</v>
      </c>
      <c r="X485" s="2">
        <v>459817.53387096699</v>
      </c>
      <c r="Y485" s="2">
        <v>508707.95806451602</v>
      </c>
      <c r="Z485" s="2">
        <v>558217.24838709598</v>
      </c>
      <c r="AA485" s="2">
        <v>2896903092.0989799</v>
      </c>
      <c r="AB485" s="2">
        <v>3340893485.8260798</v>
      </c>
      <c r="AC485" s="2">
        <v>3816202937.7386899</v>
      </c>
      <c r="AD485" s="2">
        <v>4314036058.0690603</v>
      </c>
      <c r="AE485" s="2">
        <v>4839161140.4912996</v>
      </c>
      <c r="AF485" s="2">
        <v>5396983491.6422796</v>
      </c>
      <c r="AG485" s="2">
        <v>5967766588.6295404</v>
      </c>
      <c r="AH485" s="1">
        <f>(Table1345[[#This Row],[2050_BUILDINGS]]/Table1345[[#This Row],[2020_BUILDINGS]])-1</f>
        <v>0.94905669929900727</v>
      </c>
      <c r="AI485" s="1">
        <f>(Table1345[[#This Row],[2050_DWELLINGS]]/Table1345[[#This Row],[2020_DWELLINGS]])-1</f>
        <v>0.95979193053702017</v>
      </c>
      <c r="AJ485" s="1">
        <f>(Table1345[[#This Row],[2050_OCCUPANTS]]/Table1345[[#This Row],[2020_OCCUPANTS]])-1</f>
        <v>0.9397849462365564</v>
      </c>
      <c r="AK485" s="1">
        <f>(Table1345[[#This Row],[2050_TOTAL_REPL_COST_USD]]/Table1345[[#This Row],[2020_TOTAL_REPL_COST_USD]])-1</f>
        <v>1.0600504742136665</v>
      </c>
      <c r="AL485"/>
      <c r="AM485"/>
    </row>
    <row r="486" spans="1:39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23849.7164127992</v>
      </c>
      <c r="G486" s="2">
        <v>24033.027158387398</v>
      </c>
      <c r="H486" s="2">
        <v>24097.582952633798</v>
      </c>
      <c r="I486" s="2">
        <v>24313.867356398001</v>
      </c>
      <c r="J486" s="2">
        <v>24578.589530652302</v>
      </c>
      <c r="K486" s="2">
        <v>24894.765746819299</v>
      </c>
      <c r="L486" s="2">
        <v>25107.501595968799</v>
      </c>
      <c r="M486" s="2">
        <v>26352.6854928422</v>
      </c>
      <c r="N486" s="2">
        <v>26563.326613428901</v>
      </c>
      <c r="O486" s="2">
        <v>26369.818715648202</v>
      </c>
      <c r="P486" s="2">
        <v>26182.2712661736</v>
      </c>
      <c r="Q486" s="2">
        <v>25795.574342332198</v>
      </c>
      <c r="R486" s="2">
        <v>25412.434064599402</v>
      </c>
      <c r="S486" s="2">
        <v>24819.646074331002</v>
      </c>
      <c r="T486" s="2">
        <v>92500.859375</v>
      </c>
      <c r="U486" s="2">
        <v>93229.212598425205</v>
      </c>
      <c r="V486" s="2">
        <v>92500.859374999898</v>
      </c>
      <c r="W486" s="2">
        <v>91772.506151574693</v>
      </c>
      <c r="X486" s="2">
        <v>90315.799704724399</v>
      </c>
      <c r="Y486" s="2">
        <v>88859.093257874003</v>
      </c>
      <c r="Z486" s="2">
        <v>86674.033587598402</v>
      </c>
      <c r="AA486" s="2">
        <v>1565990437.9247</v>
      </c>
      <c r="AB486" s="2">
        <v>1579616366.48172</v>
      </c>
      <c r="AC486" s="2">
        <v>1587400864.8011601</v>
      </c>
      <c r="AD486" s="2">
        <v>1606083263.0562899</v>
      </c>
      <c r="AE486" s="2">
        <v>1628949660.26438</v>
      </c>
      <c r="AF486" s="2">
        <v>1656260598.48475</v>
      </c>
      <c r="AG486" s="2">
        <v>1674636476.6700699</v>
      </c>
      <c r="AH486" s="1">
        <f>(Table1345[[#This Row],[2050_BUILDINGS]]/Table1345[[#This Row],[2020_BUILDINGS]])-1</f>
        <v>5.2737951319815179E-2</v>
      </c>
      <c r="AI486" s="1">
        <f>(Table1345[[#This Row],[2050_DWELLINGS]]/Table1345[[#This Row],[2020_DWELLINGS]])-1</f>
        <v>-5.8173935211559225E-2</v>
      </c>
      <c r="AJ486" s="1">
        <f>(Table1345[[#This Row],[2050_OCCUPANTS]]/Table1345[[#This Row],[2020_OCCUPANTS]])-1</f>
        <v>-6.299212598425219E-2</v>
      </c>
      <c r="AK486" s="1">
        <f>(Table1345[[#This Row],[2050_TOTAL_REPL_COST_USD]]/Table1345[[#This Row],[2020_TOTAL_REPL_COST_USD]])-1</f>
        <v>6.9378481575756767E-2</v>
      </c>
      <c r="AL486"/>
      <c r="AM486"/>
    </row>
    <row r="487" spans="1:39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11321.909136393</v>
      </c>
      <c r="G487" s="2">
        <v>11408.930196490801</v>
      </c>
      <c r="H487" s="2">
        <v>11439.576046698599</v>
      </c>
      <c r="I487" s="2">
        <v>11542.250322763501</v>
      </c>
      <c r="J487" s="2">
        <v>11667.918919883001</v>
      </c>
      <c r="K487" s="2">
        <v>11818.0137188556</v>
      </c>
      <c r="L487" s="2">
        <v>11919.003429275401</v>
      </c>
      <c r="M487" s="2">
        <v>12510.1156544478</v>
      </c>
      <c r="N487" s="2">
        <v>12610.1109578046</v>
      </c>
      <c r="O487" s="2">
        <v>12518.249117691799</v>
      </c>
      <c r="P487" s="2">
        <v>12429.2168145415</v>
      </c>
      <c r="Q487" s="2">
        <v>12245.6445087213</v>
      </c>
      <c r="R487" s="2">
        <v>12063.7606097306</v>
      </c>
      <c r="S487" s="2">
        <v>11782.3529968769</v>
      </c>
      <c r="T487" s="2">
        <v>43911.898437499898</v>
      </c>
      <c r="U487" s="2">
        <v>44257.661417322801</v>
      </c>
      <c r="V487" s="2">
        <v>43911.898437499898</v>
      </c>
      <c r="W487" s="2">
        <v>43566.135457677097</v>
      </c>
      <c r="X487" s="2">
        <v>42874.609498031503</v>
      </c>
      <c r="Y487" s="2">
        <v>42183.083538385799</v>
      </c>
      <c r="Z487" s="2">
        <v>41145.794598917302</v>
      </c>
      <c r="AA487" s="2">
        <v>743405126.49151301</v>
      </c>
      <c r="AB487" s="2">
        <v>749873611.16241896</v>
      </c>
      <c r="AC487" s="2">
        <v>753569058.98744297</v>
      </c>
      <c r="AD487" s="2">
        <v>762437944.96635497</v>
      </c>
      <c r="AE487" s="2">
        <v>773293053.97417796</v>
      </c>
      <c r="AF487" s="2">
        <v>786258070.22882795</v>
      </c>
      <c r="AG487" s="2">
        <v>794981445.36313105</v>
      </c>
      <c r="AH487" s="1">
        <f>(Table1345[[#This Row],[2050_BUILDINGS]]/Table1345[[#This Row],[2020_BUILDINGS]])-1</f>
        <v>5.2737951319809406E-2</v>
      </c>
      <c r="AI487" s="1">
        <f>(Table1345[[#This Row],[2050_DWELLINGS]]/Table1345[[#This Row],[2020_DWELLINGS]])-1</f>
        <v>-5.8173935211554451E-2</v>
      </c>
      <c r="AJ487" s="1">
        <f>(Table1345[[#This Row],[2050_OCCUPANTS]]/Table1345[[#This Row],[2020_OCCUPANTS]])-1</f>
        <v>-6.2992125984250302E-2</v>
      </c>
      <c r="AK487" s="1">
        <f>(Table1345[[#This Row],[2050_TOTAL_REPL_COST_USD]]/Table1345[[#This Row],[2020_TOTAL_REPL_COST_USD]])-1</f>
        <v>6.937848157576143E-2</v>
      </c>
      <c r="AL487"/>
      <c r="AM487"/>
    </row>
    <row r="488" spans="1:39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36377.259813882498</v>
      </c>
      <c r="G488" s="2">
        <v>36656.858216795197</v>
      </c>
      <c r="H488" s="2">
        <v>36755.323240829297</v>
      </c>
      <c r="I488" s="2">
        <v>37085.215379303401</v>
      </c>
      <c r="J488" s="2">
        <v>37488.988201783497</v>
      </c>
      <c r="K488" s="2">
        <v>37971.242336944</v>
      </c>
      <c r="L488" s="2">
        <v>38295.721971095198</v>
      </c>
      <c r="M488" s="2">
        <v>40194.963762847503</v>
      </c>
      <c r="N488" s="2">
        <v>40516.248370112597</v>
      </c>
      <c r="O488" s="2">
        <v>40221.096555652002</v>
      </c>
      <c r="P488" s="2">
        <v>39935.0360348943</v>
      </c>
      <c r="Q488" s="2">
        <v>39345.2187714799</v>
      </c>
      <c r="R488" s="2">
        <v>38760.826354102202</v>
      </c>
      <c r="S488" s="2">
        <v>37856.664545076601</v>
      </c>
      <c r="T488" s="2">
        <v>141088.79687499901</v>
      </c>
      <c r="U488" s="2">
        <v>142199.73228346399</v>
      </c>
      <c r="V488" s="2">
        <v>141088.79687499901</v>
      </c>
      <c r="W488" s="2">
        <v>139977.86146653499</v>
      </c>
      <c r="X488" s="2">
        <v>137755.99064960601</v>
      </c>
      <c r="Y488" s="2">
        <v>135534.11983267701</v>
      </c>
      <c r="Z488" s="2">
        <v>132201.31360728299</v>
      </c>
      <c r="AA488" s="2">
        <v>2388558423.1043801</v>
      </c>
      <c r="AB488" s="2">
        <v>2409341644.7890801</v>
      </c>
      <c r="AC488" s="2">
        <v>2421215107.4745698</v>
      </c>
      <c r="AD488" s="2">
        <v>2449710811.3022499</v>
      </c>
      <c r="AE488" s="2">
        <v>2484588243.7147999</v>
      </c>
      <c r="AF488" s="2">
        <v>2526244801.73033</v>
      </c>
      <c r="AG488" s="2">
        <v>2554272979.6543498</v>
      </c>
      <c r="AH488" s="1">
        <f>(Table1345[[#This Row],[2050_BUILDINGS]]/Table1345[[#This Row],[2020_BUILDINGS]])-1</f>
        <v>5.2737951319812293E-2</v>
      </c>
      <c r="AI488" s="1">
        <f>(Table1345[[#This Row],[2050_DWELLINGS]]/Table1345[[#This Row],[2020_DWELLINGS]])-1</f>
        <v>-5.8173935211560224E-2</v>
      </c>
      <c r="AJ488" s="1">
        <f>(Table1345[[#This Row],[2050_OCCUPANTS]]/Table1345[[#This Row],[2020_OCCUPANTS]])-1</f>
        <v>-6.2992125984248748E-2</v>
      </c>
      <c r="AK488" s="1">
        <f>(Table1345[[#This Row],[2050_TOTAL_REPL_COST_USD]]/Table1345[[#This Row],[2020_TOTAL_REPL_COST_USD]])-1</f>
        <v>6.9378481575758322E-2</v>
      </c>
      <c r="AL488"/>
      <c r="AM488"/>
    </row>
    <row r="489" spans="1:39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29042.295304223098</v>
      </c>
      <c r="G489" s="2">
        <v>29265.516608563401</v>
      </c>
      <c r="H489" s="2">
        <v>29344.1275407713</v>
      </c>
      <c r="I489" s="2">
        <v>29607.5015539081</v>
      </c>
      <c r="J489" s="2">
        <v>29929.859246771299</v>
      </c>
      <c r="K489" s="2">
        <v>30314.873595754001</v>
      </c>
      <c r="L489" s="2">
        <v>30573.926460192899</v>
      </c>
      <c r="M489" s="2">
        <v>32090.2127679687</v>
      </c>
      <c r="N489" s="2">
        <v>32346.714837905602</v>
      </c>
      <c r="O489" s="2">
        <v>32111.076249430302</v>
      </c>
      <c r="P489" s="2">
        <v>31882.695822723399</v>
      </c>
      <c r="Q489" s="2">
        <v>31411.806942492902</v>
      </c>
      <c r="R489" s="2">
        <v>30945.249064140698</v>
      </c>
      <c r="S489" s="2">
        <v>30223.398809479699</v>
      </c>
      <c r="T489" s="2">
        <v>112640.21875</v>
      </c>
      <c r="U489" s="2">
        <v>113527.149606299</v>
      </c>
      <c r="V489" s="2">
        <v>112640.21875</v>
      </c>
      <c r="W489" s="2">
        <v>111753.28789370001</v>
      </c>
      <c r="X489" s="2">
        <v>109979.426181102</v>
      </c>
      <c r="Y489" s="2">
        <v>108205.564468503</v>
      </c>
      <c r="Z489" s="2">
        <v>105544.771899606</v>
      </c>
      <c r="AA489" s="2">
        <v>1906939099.59413</v>
      </c>
      <c r="AB489" s="2">
        <v>1923531675.9626701</v>
      </c>
      <c r="AC489" s="2">
        <v>1933011021.33834</v>
      </c>
      <c r="AD489" s="2">
        <v>1955760965.9383199</v>
      </c>
      <c r="AE489" s="2">
        <v>1983605853.0123</v>
      </c>
      <c r="AF489" s="2">
        <v>2016862950.0403399</v>
      </c>
      <c r="AG489" s="2">
        <v>2039239638.78142</v>
      </c>
      <c r="AH489" s="1">
        <f>(Table1345[[#This Row],[2050_BUILDINGS]]/Table1345[[#This Row],[2020_BUILDINGS]])-1</f>
        <v>5.2737951319814735E-2</v>
      </c>
      <c r="AI489" s="1">
        <f>(Table1345[[#This Row],[2050_DWELLINGS]]/Table1345[[#This Row],[2020_DWELLINGS]])-1</f>
        <v>-5.8173935211560446E-2</v>
      </c>
      <c r="AJ489" s="1">
        <f>(Table1345[[#This Row],[2050_OCCUPANTS]]/Table1345[[#This Row],[2020_OCCUPANTS]])-1</f>
        <v>-6.2992125984254632E-2</v>
      </c>
      <c r="AK489" s="1">
        <f>(Table1345[[#This Row],[2050_TOTAL_REPL_COST_USD]]/Table1345[[#This Row],[2020_TOTAL_REPL_COST_USD]])-1</f>
        <v>6.9378481575761208E-2</v>
      </c>
      <c r="AL489"/>
      <c r="AM489"/>
    </row>
    <row r="490" spans="1:39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22542.010741695802</v>
      </c>
      <c r="G490" s="2">
        <v>22715.2703614161</v>
      </c>
      <c r="H490" s="2">
        <v>22776.286491845301</v>
      </c>
      <c r="I490" s="2">
        <v>22980.711788503901</v>
      </c>
      <c r="J490" s="2">
        <v>23230.9189604602</v>
      </c>
      <c r="K490" s="2">
        <v>23529.758893721701</v>
      </c>
      <c r="L490" s="2">
        <v>23730.8302068421</v>
      </c>
      <c r="M490" s="2">
        <v>24907.739327809501</v>
      </c>
      <c r="N490" s="2">
        <v>25106.830768593201</v>
      </c>
      <c r="O490" s="2">
        <v>24923.933117532</v>
      </c>
      <c r="P490" s="2">
        <v>24746.669096968501</v>
      </c>
      <c r="Q490" s="2">
        <v>24381.175182485898</v>
      </c>
      <c r="R490" s="2">
        <v>24019.042899370201</v>
      </c>
      <c r="S490" s="2">
        <v>23458.758113887099</v>
      </c>
      <c r="T490" s="2">
        <v>87428.9375</v>
      </c>
      <c r="U490" s="2">
        <v>88117.354330708593</v>
      </c>
      <c r="V490" s="2">
        <v>87428.937499999898</v>
      </c>
      <c r="W490" s="2">
        <v>86740.520669291305</v>
      </c>
      <c r="X490" s="2">
        <v>85363.687007873901</v>
      </c>
      <c r="Y490" s="2">
        <v>83986.853346456599</v>
      </c>
      <c r="Z490" s="2">
        <v>81921.602854330704</v>
      </c>
      <c r="AA490" s="2">
        <v>1480125493.4061601</v>
      </c>
      <c r="AB490" s="2">
        <v>1493004297.60583</v>
      </c>
      <c r="AC490" s="2">
        <v>1500361963.4874001</v>
      </c>
      <c r="AD490" s="2">
        <v>1518019985.69859</v>
      </c>
      <c r="AE490" s="2">
        <v>1539632593.688</v>
      </c>
      <c r="AF490" s="2">
        <v>1565446043.7128899</v>
      </c>
      <c r="AG490" s="2">
        <v>1582814352.6802499</v>
      </c>
      <c r="AH490" s="1">
        <f>(Table1345[[#This Row],[2050_BUILDINGS]]/Table1345[[#This Row],[2020_BUILDINGS]])-1</f>
        <v>5.2737951319814957E-2</v>
      </c>
      <c r="AI490" s="1">
        <f>(Table1345[[#This Row],[2050_DWELLINGS]]/Table1345[[#This Row],[2020_DWELLINGS]])-1</f>
        <v>-5.8173935211559447E-2</v>
      </c>
      <c r="AJ490" s="1">
        <f>(Table1345[[#This Row],[2050_OCCUPANTS]]/Table1345[[#This Row],[2020_OCCUPANTS]])-1</f>
        <v>-6.2992125984252079E-2</v>
      </c>
      <c r="AK490" s="1">
        <f>(Table1345[[#This Row],[2050_TOTAL_REPL_COST_USD]]/Table1345[[#This Row],[2020_TOTAL_REPL_COST_USD]])-1</f>
        <v>6.9378481575758544E-2</v>
      </c>
      <c r="AL490"/>
      <c r="AM490"/>
    </row>
    <row r="491" spans="1:39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37614.891479375401</v>
      </c>
      <c r="G491" s="2">
        <v>37904.002413986098</v>
      </c>
      <c r="H491" s="2">
        <v>38005.8174273353</v>
      </c>
      <c r="I491" s="2">
        <v>38346.9331972445</v>
      </c>
      <c r="J491" s="2">
        <v>38764.443228995602</v>
      </c>
      <c r="K491" s="2">
        <v>39263.104674424801</v>
      </c>
      <c r="L491" s="2">
        <v>39598.6237951148</v>
      </c>
      <c r="M491" s="2">
        <v>41562.481827725402</v>
      </c>
      <c r="N491" s="2">
        <v>41894.697219926398</v>
      </c>
      <c r="O491" s="2">
        <v>41589.503713662401</v>
      </c>
      <c r="P491" s="2">
        <v>41293.7108062283</v>
      </c>
      <c r="Q491" s="2">
        <v>40683.826706394997</v>
      </c>
      <c r="R491" s="2">
        <v>40079.552017385999</v>
      </c>
      <c r="S491" s="2">
        <v>39144.6287026477</v>
      </c>
      <c r="T491" s="2">
        <v>145888.9375</v>
      </c>
      <c r="U491" s="2">
        <v>147037.66929133801</v>
      </c>
      <c r="V491" s="2">
        <v>145888.9375</v>
      </c>
      <c r="W491" s="2">
        <v>144740.205708661</v>
      </c>
      <c r="X491" s="2">
        <v>142442.74212598399</v>
      </c>
      <c r="Y491" s="2">
        <v>140145.27854330701</v>
      </c>
      <c r="Z491" s="2">
        <v>136699.083169291</v>
      </c>
      <c r="AA491" s="2">
        <v>2469822255.3566799</v>
      </c>
      <c r="AB491" s="2">
        <v>2491312566.39884</v>
      </c>
      <c r="AC491" s="2">
        <v>2503589989.5110898</v>
      </c>
      <c r="AD491" s="2">
        <v>2533055177.7245698</v>
      </c>
      <c r="AE491" s="2">
        <v>2569119214.4879098</v>
      </c>
      <c r="AF491" s="2">
        <v>2612193017.1100702</v>
      </c>
      <c r="AG491" s="2">
        <v>2641174773.1953502</v>
      </c>
      <c r="AH491" s="1">
        <f>(Table1345[[#This Row],[2050_BUILDINGS]]/Table1345[[#This Row],[2020_BUILDINGS]])-1</f>
        <v>5.2737951319814291E-2</v>
      </c>
      <c r="AI491" s="1">
        <f>(Table1345[[#This Row],[2050_DWELLINGS]]/Table1345[[#This Row],[2020_DWELLINGS]])-1</f>
        <v>-5.8173935211559114E-2</v>
      </c>
      <c r="AJ491" s="1">
        <f>(Table1345[[#This Row],[2050_OCCUPANTS]]/Table1345[[#This Row],[2020_OCCUPANTS]])-1</f>
        <v>-6.2992125984254299E-2</v>
      </c>
      <c r="AK491" s="1">
        <f>(Table1345[[#This Row],[2050_TOTAL_REPL_COST_USD]]/Table1345[[#This Row],[2020_TOTAL_REPL_COST_USD]])-1</f>
        <v>6.9378481575761874E-2</v>
      </c>
      <c r="AL491"/>
      <c r="AM491"/>
    </row>
    <row r="492" spans="1:39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92879.923904157797</v>
      </c>
      <c r="G492" s="2">
        <v>93593.8061074664</v>
      </c>
      <c r="H492" s="2">
        <v>93845.211078217399</v>
      </c>
      <c r="I492" s="2">
        <v>94687.505326734507</v>
      </c>
      <c r="J492" s="2">
        <v>95718.434792515895</v>
      </c>
      <c r="K492" s="2">
        <v>96949.7459909225</v>
      </c>
      <c r="L492" s="2">
        <v>97778.220809603401</v>
      </c>
      <c r="M492" s="2">
        <v>102627.44348322001</v>
      </c>
      <c r="N492" s="2">
        <v>103447.760627146</v>
      </c>
      <c r="O492" s="2">
        <v>102694.166810362</v>
      </c>
      <c r="P492" s="2">
        <v>101963.785260573</v>
      </c>
      <c r="Q492" s="2">
        <v>100457.839435528</v>
      </c>
      <c r="R492" s="2">
        <v>98965.744551693904</v>
      </c>
      <c r="S492" s="2">
        <v>96657.201235099899</v>
      </c>
      <c r="T492" s="2">
        <v>360233.74999999901</v>
      </c>
      <c r="U492" s="2">
        <v>363070.23622047203</v>
      </c>
      <c r="V492" s="2">
        <v>360233.75</v>
      </c>
      <c r="W492" s="2">
        <v>357397.26377952698</v>
      </c>
      <c r="X492" s="2">
        <v>351724.291338582</v>
      </c>
      <c r="Y492" s="2">
        <v>346051.31889763701</v>
      </c>
      <c r="Z492" s="2">
        <v>337541.86023622</v>
      </c>
      <c r="AA492" s="2">
        <v>6098566129.3242102</v>
      </c>
      <c r="AB492" s="2">
        <v>6151630710.2858896</v>
      </c>
      <c r="AC492" s="2">
        <v>6181946526.1651001</v>
      </c>
      <c r="AD492" s="2">
        <v>6254702935.4342899</v>
      </c>
      <c r="AE492" s="2">
        <v>6343753438.0016603</v>
      </c>
      <c r="AF492" s="2">
        <v>6450112684.3656301</v>
      </c>
      <c r="AG492" s="2">
        <v>6521675387.16609</v>
      </c>
      <c r="AH492" s="1">
        <f>(Table1345[[#This Row],[2050_BUILDINGS]]/Table1345[[#This Row],[2020_BUILDINGS]])-1</f>
        <v>5.2737951319815179E-2</v>
      </c>
      <c r="AI492" s="1">
        <f>(Table1345[[#This Row],[2050_DWELLINGS]]/Table1345[[#This Row],[2020_DWELLINGS]])-1</f>
        <v>-5.8173935211552452E-2</v>
      </c>
      <c r="AJ492" s="1">
        <f>(Table1345[[#This Row],[2050_OCCUPANTS]]/Table1345[[#This Row],[2020_OCCUPANTS]])-1</f>
        <v>-6.2992125984250746E-2</v>
      </c>
      <c r="AK492" s="1">
        <f>(Table1345[[#This Row],[2050_TOTAL_REPL_COST_USD]]/Table1345[[#This Row],[2020_TOTAL_REPL_COST_USD]])-1</f>
        <v>6.9378481575760986E-2</v>
      </c>
      <c r="AL492"/>
      <c r="AM492"/>
    </row>
    <row r="493" spans="1:39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27636.714045773198</v>
      </c>
      <c r="G493" s="2">
        <v>27849.131944990699</v>
      </c>
      <c r="H493" s="2">
        <v>27923.9382862782</v>
      </c>
      <c r="I493" s="2">
        <v>28174.565594206299</v>
      </c>
      <c r="J493" s="2">
        <v>28481.321905468601</v>
      </c>
      <c r="K493" s="2">
        <v>28847.702432727001</v>
      </c>
      <c r="L493" s="2">
        <v>29094.217725758801</v>
      </c>
      <c r="M493" s="2">
        <v>30537.119213418599</v>
      </c>
      <c r="N493" s="2">
        <v>30781.2071646201</v>
      </c>
      <c r="O493" s="2">
        <v>30556.972949671701</v>
      </c>
      <c r="P493" s="2">
        <v>30339.645617915201</v>
      </c>
      <c r="Q493" s="2">
        <v>29891.5466920576</v>
      </c>
      <c r="R493" s="2">
        <v>29447.569157405</v>
      </c>
      <c r="S493" s="2">
        <v>28760.654818749601</v>
      </c>
      <c r="T493" s="2">
        <v>107188.687499999</v>
      </c>
      <c r="U493" s="2">
        <v>108032.69291338501</v>
      </c>
      <c r="V493" s="2">
        <v>107188.6875</v>
      </c>
      <c r="W493" s="2">
        <v>106344.682086614</v>
      </c>
      <c r="X493" s="2">
        <v>104656.671259842</v>
      </c>
      <c r="Y493" s="2">
        <v>102968.66043307001</v>
      </c>
      <c r="Z493" s="2">
        <v>100436.64419291299</v>
      </c>
      <c r="AA493" s="2">
        <v>1814647569.9020901</v>
      </c>
      <c r="AB493" s="2">
        <v>1830437103.18713</v>
      </c>
      <c r="AC493" s="2">
        <v>1839457669.7347801</v>
      </c>
      <c r="AD493" s="2">
        <v>1861106568.5866399</v>
      </c>
      <c r="AE493" s="2">
        <v>1887603826.2461801</v>
      </c>
      <c r="AF493" s="2">
        <v>1919251355.16662</v>
      </c>
      <c r="AG493" s="2">
        <v>1940545062.8970399</v>
      </c>
      <c r="AH493" s="1">
        <f>(Table1345[[#This Row],[2050_BUILDINGS]]/Table1345[[#This Row],[2020_BUILDINGS]])-1</f>
        <v>5.2737951319813847E-2</v>
      </c>
      <c r="AI493" s="1">
        <f>(Table1345[[#This Row],[2050_DWELLINGS]]/Table1345[[#This Row],[2020_DWELLINGS]])-1</f>
        <v>-5.8173935211556671E-2</v>
      </c>
      <c r="AJ493" s="1">
        <f>(Table1345[[#This Row],[2050_OCCUPANTS]]/Table1345[[#This Row],[2020_OCCUPANTS]])-1</f>
        <v>-6.2992125984246861E-2</v>
      </c>
      <c r="AK493" s="1">
        <f>(Table1345[[#This Row],[2050_TOTAL_REPL_COST_USD]]/Table1345[[#This Row],[2020_TOTAL_REPL_COST_USD]])-1</f>
        <v>6.9378481575760098E-2</v>
      </c>
      <c r="AL493"/>
      <c r="AM493"/>
    </row>
    <row r="494" spans="1:39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28607.243454971998</v>
      </c>
      <c r="G494" s="2">
        <v>28827.1209175041</v>
      </c>
      <c r="H494" s="2">
        <v>28904.554262642101</v>
      </c>
      <c r="I494" s="2">
        <v>29163.982948790901</v>
      </c>
      <c r="J494" s="2">
        <v>29481.5117426662</v>
      </c>
      <c r="K494" s="2">
        <v>29860.758599694102</v>
      </c>
      <c r="L494" s="2">
        <v>30115.9308676945</v>
      </c>
      <c r="M494" s="2">
        <v>31609.5032971324</v>
      </c>
      <c r="N494" s="2">
        <v>31862.162981379901</v>
      </c>
      <c r="O494" s="2">
        <v>31630.0542448876</v>
      </c>
      <c r="P494" s="2">
        <v>31405.094943333901</v>
      </c>
      <c r="Q494" s="2">
        <v>30941.259950407799</v>
      </c>
      <c r="R494" s="2">
        <v>30481.691081210502</v>
      </c>
      <c r="S494" s="2">
        <v>29770.6541002554</v>
      </c>
      <c r="T494" s="2">
        <v>110952.875</v>
      </c>
      <c r="U494" s="2">
        <v>111826.51968503901</v>
      </c>
      <c r="V494" s="2">
        <v>110952.874999999</v>
      </c>
      <c r="W494" s="2">
        <v>110079.23031496</v>
      </c>
      <c r="X494" s="2">
        <v>108331.940944881</v>
      </c>
      <c r="Y494" s="2">
        <v>106584.65157480301</v>
      </c>
      <c r="Z494" s="2">
        <v>103963.717519684</v>
      </c>
      <c r="AA494" s="2">
        <v>1878373265.7646401</v>
      </c>
      <c r="AB494" s="2">
        <v>1894717286.33008</v>
      </c>
      <c r="AC494" s="2">
        <v>1904054631.6781199</v>
      </c>
      <c r="AD494" s="2">
        <v>1926463783.46663</v>
      </c>
      <c r="AE494" s="2">
        <v>1953891555.79514</v>
      </c>
      <c r="AF494" s="2">
        <v>1986650463.49581</v>
      </c>
      <c r="AG494" s="2">
        <v>2008691950.7758901</v>
      </c>
      <c r="AH494" s="1">
        <f>(Table1345[[#This Row],[2050_BUILDINGS]]/Table1345[[#This Row],[2020_BUILDINGS]])-1</f>
        <v>5.2737951319818288E-2</v>
      </c>
      <c r="AI494" s="1">
        <f>(Table1345[[#This Row],[2050_DWELLINGS]]/Table1345[[#This Row],[2020_DWELLINGS]])-1</f>
        <v>-5.817393521156089E-2</v>
      </c>
      <c r="AJ494" s="1">
        <f>(Table1345[[#This Row],[2050_OCCUPANTS]]/Table1345[[#This Row],[2020_OCCUPANTS]])-1</f>
        <v>-6.2992125984261405E-2</v>
      </c>
      <c r="AK494" s="1">
        <f>(Table1345[[#This Row],[2050_TOTAL_REPL_COST_USD]]/Table1345[[#This Row],[2020_TOTAL_REPL_COST_USD]])-1</f>
        <v>6.9378481575758766E-2</v>
      </c>
      <c r="AL494"/>
      <c r="AM494"/>
    </row>
    <row r="495" spans="1:39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17557.913498561</v>
      </c>
      <c r="G495" s="2">
        <v>17692.864965433298</v>
      </c>
      <c r="H495" s="2">
        <v>17740.390270623098</v>
      </c>
      <c r="I495" s="2">
        <v>17899.616602150501</v>
      </c>
      <c r="J495" s="2">
        <v>18094.5023171947</v>
      </c>
      <c r="K495" s="2">
        <v>18327.267963447099</v>
      </c>
      <c r="L495" s="2">
        <v>18483.881885925599</v>
      </c>
      <c r="M495" s="2">
        <v>19400.573337207301</v>
      </c>
      <c r="N495" s="2">
        <v>19555.645142275702</v>
      </c>
      <c r="O495" s="2">
        <v>19413.186637875999</v>
      </c>
      <c r="P495" s="2">
        <v>19275.1161536088</v>
      </c>
      <c r="Q495" s="2">
        <v>18990.433894857801</v>
      </c>
      <c r="R495" s="2">
        <v>18708.3700020295</v>
      </c>
      <c r="S495" s="2">
        <v>18271.965640821501</v>
      </c>
      <c r="T495" s="2">
        <v>68098.171875</v>
      </c>
      <c r="U495" s="2">
        <v>68634.377952755895</v>
      </c>
      <c r="V495" s="2">
        <v>68098.171874999898</v>
      </c>
      <c r="W495" s="2">
        <v>67561.965797244105</v>
      </c>
      <c r="X495" s="2">
        <v>66489.553641732302</v>
      </c>
      <c r="Y495" s="2">
        <v>65417.141486220396</v>
      </c>
      <c r="Z495" s="2">
        <v>63808.523252952698</v>
      </c>
      <c r="AA495" s="2">
        <v>1152865894.61918</v>
      </c>
      <c r="AB495" s="2">
        <v>1162897161.69175</v>
      </c>
      <c r="AC495" s="2">
        <v>1168628028.49774</v>
      </c>
      <c r="AD495" s="2">
        <v>1182381816.0410299</v>
      </c>
      <c r="AE495" s="2">
        <v>1199215820.1547101</v>
      </c>
      <c r="AF495" s="2">
        <v>1219321849.19666</v>
      </c>
      <c r="AG495" s="2">
        <v>1232849979.84834</v>
      </c>
      <c r="AH495" s="1">
        <f>(Table1345[[#This Row],[2050_BUILDINGS]]/Table1345[[#This Row],[2020_BUILDINGS]])-1</f>
        <v>5.2737951319813181E-2</v>
      </c>
      <c r="AI495" s="1">
        <f>(Table1345[[#This Row],[2050_DWELLINGS]]/Table1345[[#This Row],[2020_DWELLINGS]])-1</f>
        <v>-5.8173935211559114E-2</v>
      </c>
      <c r="AJ495" s="1">
        <f>(Table1345[[#This Row],[2050_OCCUPANTS]]/Table1345[[#This Row],[2020_OCCUPANTS]])-1</f>
        <v>-6.2992125984252856E-2</v>
      </c>
      <c r="AK495" s="1">
        <f>(Table1345[[#This Row],[2050_TOTAL_REPL_COST_USD]]/Table1345[[#This Row],[2020_TOTAL_REPL_COST_USD]])-1</f>
        <v>6.9378481575760986E-2</v>
      </c>
      <c r="AL495"/>
      <c r="AM495"/>
    </row>
    <row r="496" spans="1:39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1796036.59598653</v>
      </c>
      <c r="G496" s="2">
        <v>2060884.7189076</v>
      </c>
      <c r="H496" s="2">
        <v>2336134.8438613098</v>
      </c>
      <c r="I496" s="2">
        <v>2640752.19323783</v>
      </c>
      <c r="J496" s="2">
        <v>2955983.5843356601</v>
      </c>
      <c r="K496" s="2">
        <v>3281843.6895439602</v>
      </c>
      <c r="L496" s="2">
        <v>3608997.8048165501</v>
      </c>
      <c r="M496" s="2">
        <v>1884250.29431796</v>
      </c>
      <c r="N496" s="2">
        <v>2162987.8438890502</v>
      </c>
      <c r="O496" s="2">
        <v>2453204.3110869499</v>
      </c>
      <c r="P496" s="2">
        <v>2774886.2742540599</v>
      </c>
      <c r="Q496" s="2">
        <v>3108389.7864755802</v>
      </c>
      <c r="R496" s="2">
        <v>3453738.55662261</v>
      </c>
      <c r="S496" s="2">
        <v>3801178.2962407302</v>
      </c>
      <c r="T496" s="2">
        <v>8457176</v>
      </c>
      <c r="U496" s="2">
        <v>9696971.4345549606</v>
      </c>
      <c r="V496" s="2">
        <v>10981045.2774869</v>
      </c>
      <c r="W496" s="2">
        <v>12397954.345549701</v>
      </c>
      <c r="X496" s="2">
        <v>13859141.821989501</v>
      </c>
      <c r="Y496" s="2">
        <v>15364607.7068062</v>
      </c>
      <c r="Z496" s="2">
        <v>16870073.591623001</v>
      </c>
      <c r="AA496" s="2">
        <v>78684980478.373001</v>
      </c>
      <c r="AB496" s="2">
        <v>90562931054.892502</v>
      </c>
      <c r="AC496" s="2">
        <v>103073145333.711</v>
      </c>
      <c r="AD496" s="2">
        <v>117074526424.306</v>
      </c>
      <c r="AE496" s="2">
        <v>131754945910.69299</v>
      </c>
      <c r="AF496" s="2">
        <v>147117640434.608</v>
      </c>
      <c r="AG496" s="2">
        <v>162765785878.17899</v>
      </c>
      <c r="AH496" s="1">
        <f>(Table1345[[#This Row],[2050_BUILDINGS]]/Table1345[[#This Row],[2020_BUILDINGS]])-1</f>
        <v>1.0094233117973821</v>
      </c>
      <c r="AI496" s="1">
        <f>(Table1345[[#This Row],[2050_DWELLINGS]]/Table1345[[#This Row],[2020_DWELLINGS]])-1</f>
        <v>1.0173425514133401</v>
      </c>
      <c r="AJ496" s="1">
        <f>(Table1345[[#This Row],[2050_OCCUPANTS]]/Table1345[[#This Row],[2020_OCCUPANTS]])-1</f>
        <v>0.99476439790575499</v>
      </c>
      <c r="AK496" s="1">
        <f>(Table1345[[#This Row],[2050_TOTAL_REPL_COST_USD]]/Table1345[[#This Row],[2020_TOTAL_REPL_COST_USD]])-1</f>
        <v>1.068575030312374</v>
      </c>
      <c r="AL496"/>
      <c r="AM496"/>
    </row>
    <row r="497" spans="1:39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1719964.869098</v>
      </c>
      <c r="G497" s="2">
        <v>1973595.2617574299</v>
      </c>
      <c r="H497" s="2">
        <v>2237187.07619659</v>
      </c>
      <c r="I497" s="2">
        <v>2528902.2565087099</v>
      </c>
      <c r="J497" s="2">
        <v>2830781.9172777301</v>
      </c>
      <c r="K497" s="2">
        <v>3142840.1094388999</v>
      </c>
      <c r="L497" s="2">
        <v>3456137.5034380499</v>
      </c>
      <c r="M497" s="2">
        <v>1804442.2469211</v>
      </c>
      <c r="N497" s="2">
        <v>2071373.77494901</v>
      </c>
      <c r="O497" s="2">
        <v>2349298.0272329301</v>
      </c>
      <c r="P497" s="2">
        <v>2657355.0439475598</v>
      </c>
      <c r="Q497" s="2">
        <v>2976732.90407782</v>
      </c>
      <c r="R497" s="2">
        <v>3307454.3122976902</v>
      </c>
      <c r="S497" s="2">
        <v>3640178.1262818198</v>
      </c>
      <c r="T497" s="2">
        <v>8098969.4999999898</v>
      </c>
      <c r="U497" s="2">
        <v>9286252.9869109895</v>
      </c>
      <c r="V497" s="2">
        <v>10515939.4554973</v>
      </c>
      <c r="W497" s="2">
        <v>11872834.869109901</v>
      </c>
      <c r="X497" s="2">
        <v>13272133.264397901</v>
      </c>
      <c r="Y497" s="2">
        <v>14713834.641361199</v>
      </c>
      <c r="Z497" s="2">
        <v>16155536.018324601</v>
      </c>
      <c r="AA497" s="2">
        <v>75352251981.327805</v>
      </c>
      <c r="AB497" s="2">
        <v>86727108013.854401</v>
      </c>
      <c r="AC497" s="2">
        <v>98707448009.453506</v>
      </c>
      <c r="AD497" s="2">
        <v>112115795950.965</v>
      </c>
      <c r="AE497" s="2">
        <v>126174421391.355</v>
      </c>
      <c r="AF497" s="2">
        <v>140886423883.32199</v>
      </c>
      <c r="AG497" s="2">
        <v>155871786926.38101</v>
      </c>
      <c r="AH497" s="1">
        <f>(Table1345[[#This Row],[2050_BUILDINGS]]/Table1345[[#This Row],[2020_BUILDINGS]])-1</f>
        <v>1.0094233117973799</v>
      </c>
      <c r="AI497" s="1">
        <f>(Table1345[[#This Row],[2050_DWELLINGS]]/Table1345[[#This Row],[2020_DWELLINGS]])-1</f>
        <v>1.0173425514133334</v>
      </c>
      <c r="AJ497" s="1">
        <f>(Table1345[[#This Row],[2050_OCCUPANTS]]/Table1345[[#This Row],[2020_OCCUPANTS]])-1</f>
        <v>0.99476439790576077</v>
      </c>
      <c r="AK497" s="1">
        <f>(Table1345[[#This Row],[2050_TOTAL_REPL_COST_USD]]/Table1345[[#This Row],[2020_TOTAL_REPL_COST_USD]])-1</f>
        <v>1.0685750303123767</v>
      </c>
      <c r="AL497"/>
      <c r="AM497"/>
    </row>
    <row r="498" spans="1:39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534770.76631579199</v>
      </c>
      <c r="G498" s="2">
        <v>613629.42318742501</v>
      </c>
      <c r="H498" s="2">
        <v>695585.28120219999</v>
      </c>
      <c r="I498" s="2">
        <v>786285.24451207498</v>
      </c>
      <c r="J498" s="2">
        <v>880145.54388508596</v>
      </c>
      <c r="K498" s="2">
        <v>977170.54803221405</v>
      </c>
      <c r="L498" s="2">
        <v>1074580.8443026999</v>
      </c>
      <c r="M498" s="2">
        <v>561036.43771784799</v>
      </c>
      <c r="N498" s="2">
        <v>644030.67810148699</v>
      </c>
      <c r="O498" s="2">
        <v>730442.77176800405</v>
      </c>
      <c r="P498" s="2">
        <v>826223.73209880199</v>
      </c>
      <c r="Q498" s="2">
        <v>925524.56438598805</v>
      </c>
      <c r="R498" s="2">
        <v>1028352.32795741</v>
      </c>
      <c r="S498" s="2">
        <v>1131802.67870157</v>
      </c>
      <c r="T498" s="2">
        <v>2518128.2499999902</v>
      </c>
      <c r="U498" s="2">
        <v>2887277.94109947</v>
      </c>
      <c r="V498" s="2">
        <v>3269611.5497382102</v>
      </c>
      <c r="W498" s="2">
        <v>3691496.9109947602</v>
      </c>
      <c r="X498" s="2">
        <v>4126566.1897905702</v>
      </c>
      <c r="Y498" s="2">
        <v>4574819.3861256503</v>
      </c>
      <c r="Z498" s="2">
        <v>5023072.5824607303</v>
      </c>
      <c r="AA498" s="2">
        <v>23428491046.336201</v>
      </c>
      <c r="AB498" s="2">
        <v>26965156583.252701</v>
      </c>
      <c r="AC498" s="2">
        <v>30690078943.748402</v>
      </c>
      <c r="AD498" s="2">
        <v>34858996944.655998</v>
      </c>
      <c r="AE498" s="2">
        <v>39230098956.783997</v>
      </c>
      <c r="AF498" s="2">
        <v>43804348691.7771</v>
      </c>
      <c r="AG498" s="2">
        <v>48463591576.348198</v>
      </c>
      <c r="AH498" s="1">
        <f>(Table1345[[#This Row],[2050_BUILDINGS]]/Table1345[[#This Row],[2020_BUILDINGS]])-1</f>
        <v>1.0094233117973768</v>
      </c>
      <c r="AI498" s="1">
        <f>(Table1345[[#This Row],[2050_DWELLINGS]]/Table1345[[#This Row],[2020_DWELLINGS]])-1</f>
        <v>1.0173425514133312</v>
      </c>
      <c r="AJ498" s="1">
        <f>(Table1345[[#This Row],[2050_OCCUPANTS]]/Table1345[[#This Row],[2020_OCCUPANTS]])-1</f>
        <v>0.99476439790576587</v>
      </c>
      <c r="AK498" s="1">
        <f>(Table1345[[#This Row],[2050_TOTAL_REPL_COST_USD]]/Table1345[[#This Row],[2020_TOTAL_REPL_COST_USD]])-1</f>
        <v>1.0685750303123784</v>
      </c>
      <c r="AL498"/>
      <c r="AM498"/>
    </row>
    <row r="499" spans="1:39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23702.090935440199</v>
      </c>
      <c r="G499" s="2">
        <v>25990.770004374899</v>
      </c>
      <c r="H499" s="2">
        <v>28368.324476523001</v>
      </c>
      <c r="I499" s="2">
        <v>30717.750341674699</v>
      </c>
      <c r="J499" s="2">
        <v>33118.302469705901</v>
      </c>
      <c r="K499" s="2">
        <v>35416.235575469997</v>
      </c>
      <c r="L499" s="2">
        <v>37783.253273010298</v>
      </c>
      <c r="M499" s="2">
        <v>25545.380404056301</v>
      </c>
      <c r="N499" s="2">
        <v>27935.424589914001</v>
      </c>
      <c r="O499" s="2">
        <v>30428.698480250201</v>
      </c>
      <c r="P499" s="2">
        <v>32920.1594737204</v>
      </c>
      <c r="Q499" s="2">
        <v>35512.417228643797</v>
      </c>
      <c r="R499" s="2">
        <v>38000.559498861003</v>
      </c>
      <c r="S499" s="2">
        <v>40493.154291022598</v>
      </c>
      <c r="T499" s="2">
        <v>106892.953125</v>
      </c>
      <c r="U499" s="2">
        <v>116572.23628198801</v>
      </c>
      <c r="V499" s="2">
        <v>126672.357837106</v>
      </c>
      <c r="W499" s="2">
        <v>136772.47939222399</v>
      </c>
      <c r="X499" s="2">
        <v>147293.439345472</v>
      </c>
      <c r="Y499" s="2">
        <v>157393.56090059</v>
      </c>
      <c r="Z499" s="2">
        <v>167493.68245570801</v>
      </c>
      <c r="AA499" s="2">
        <v>1221978640.55864</v>
      </c>
      <c r="AB499" s="2">
        <v>1357349806.2207699</v>
      </c>
      <c r="AC499" s="2">
        <v>1497977788.8368399</v>
      </c>
      <c r="AD499" s="2">
        <v>1636942015.9839799</v>
      </c>
      <c r="AE499" s="2">
        <v>1778930267.7293601</v>
      </c>
      <c r="AF499" s="2">
        <v>1914848792.68258</v>
      </c>
      <c r="AG499" s="2">
        <v>2054853544.4226601</v>
      </c>
      <c r="AH499" s="1">
        <f>(Table1345[[#This Row],[2050_BUILDINGS]]/Table1345[[#This Row],[2020_BUILDINGS]])-1</f>
        <v>0.59408945716748773</v>
      </c>
      <c r="AI499" s="1">
        <f>(Table1345[[#This Row],[2050_DWELLINGS]]/Table1345[[#This Row],[2020_DWELLINGS]])-1</f>
        <v>0.58514587179890931</v>
      </c>
      <c r="AJ499" s="1">
        <f>(Table1345[[#This Row],[2050_OCCUPANTS]]/Table1345[[#This Row],[2020_OCCUPANTS]])-1</f>
        <v>0.5669291338582616</v>
      </c>
      <c r="AK499" s="1">
        <f>(Table1345[[#This Row],[2050_TOTAL_REPL_COST_USD]]/Table1345[[#This Row],[2020_TOTAL_REPL_COST_USD]])-1</f>
        <v>0.68157893781454537</v>
      </c>
      <c r="AL499"/>
      <c r="AM499"/>
    </row>
    <row r="500" spans="1:39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44568.276850934999</v>
      </c>
      <c r="G500" s="2">
        <v>48871.799381713303</v>
      </c>
      <c r="H500" s="2">
        <v>53342.438965009896</v>
      </c>
      <c r="I500" s="2">
        <v>57760.186862612602</v>
      </c>
      <c r="J500" s="2">
        <v>62274.070136818496</v>
      </c>
      <c r="K500" s="2">
        <v>66594.993515333306</v>
      </c>
      <c r="L500" s="2">
        <v>71045.8202521973</v>
      </c>
      <c r="M500" s="2">
        <v>48034.310104180899</v>
      </c>
      <c r="N500" s="2">
        <v>52528.4347470832</v>
      </c>
      <c r="O500" s="2">
        <v>57216.667583265502</v>
      </c>
      <c r="P500" s="2">
        <v>61901.4915349894</v>
      </c>
      <c r="Q500" s="2">
        <v>66775.848890426802</v>
      </c>
      <c r="R500" s="2">
        <v>71454.432473858396</v>
      </c>
      <c r="S500" s="2">
        <v>76141.388366351093</v>
      </c>
      <c r="T500" s="2">
        <v>200996.39062499901</v>
      </c>
      <c r="U500" s="2">
        <v>219196.85119340499</v>
      </c>
      <c r="V500" s="2">
        <v>238188.63613435</v>
      </c>
      <c r="W500" s="2">
        <v>257180.42107529499</v>
      </c>
      <c r="X500" s="2">
        <v>276963.53038877901</v>
      </c>
      <c r="Y500" s="2">
        <v>295955.31532972399</v>
      </c>
      <c r="Z500" s="2">
        <v>314947.10027066898</v>
      </c>
      <c r="AA500" s="2">
        <v>2297750122.8346801</v>
      </c>
      <c r="AB500" s="2">
        <v>2552295580.67202</v>
      </c>
      <c r="AC500" s="2">
        <v>2816725705.39363</v>
      </c>
      <c r="AD500" s="2">
        <v>3078027383.99825</v>
      </c>
      <c r="AE500" s="2">
        <v>3345015293.65589</v>
      </c>
      <c r="AF500" s="2">
        <v>3600589979.6945801</v>
      </c>
      <c r="AG500" s="2">
        <v>3863848210.9196</v>
      </c>
      <c r="AH500" s="1">
        <f>(Table1345[[#This Row],[2050_BUILDINGS]]/Table1345[[#This Row],[2020_BUILDINGS]])-1</f>
        <v>0.59408945716748818</v>
      </c>
      <c r="AI500" s="1">
        <f>(Table1345[[#This Row],[2050_DWELLINGS]]/Table1345[[#This Row],[2020_DWELLINGS]])-1</f>
        <v>0.58514587179891153</v>
      </c>
      <c r="AJ500" s="1">
        <f>(Table1345[[#This Row],[2050_OCCUPANTS]]/Table1345[[#This Row],[2020_OCCUPANTS]])-1</f>
        <v>0.56692913385827381</v>
      </c>
      <c r="AK500" s="1">
        <f>(Table1345[[#This Row],[2050_TOTAL_REPL_COST_USD]]/Table1345[[#This Row],[2020_TOTAL_REPL_COST_USD]])-1</f>
        <v>0.68157893781455292</v>
      </c>
      <c r="AL500"/>
      <c r="AM500"/>
    </row>
    <row r="501" spans="1:39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47406.212147561797</v>
      </c>
      <c r="G501" s="2">
        <v>51983.766329390302</v>
      </c>
      <c r="H501" s="2">
        <v>56739.078930545998</v>
      </c>
      <c r="I501" s="2">
        <v>61438.131908265103</v>
      </c>
      <c r="J501" s="2">
        <v>66239.441791122998</v>
      </c>
      <c r="K501" s="2">
        <v>70835.504839293804</v>
      </c>
      <c r="L501" s="2">
        <v>75569.742988673606</v>
      </c>
      <c r="M501" s="2">
        <v>51092.948977514701</v>
      </c>
      <c r="N501" s="2">
        <v>55873.242075934999</v>
      </c>
      <c r="O501" s="2">
        <v>60860.003425775401</v>
      </c>
      <c r="P501" s="2">
        <v>65843.138826594397</v>
      </c>
      <c r="Q501" s="2">
        <v>71027.876384381496</v>
      </c>
      <c r="R501" s="2">
        <v>76004.374054418804</v>
      </c>
      <c r="S501" s="2">
        <v>80989.777149739894</v>
      </c>
      <c r="T501" s="2">
        <v>213795.06249999901</v>
      </c>
      <c r="U501" s="2">
        <v>233154.45792322801</v>
      </c>
      <c r="V501" s="2">
        <v>253355.566190944</v>
      </c>
      <c r="W501" s="2">
        <v>273556.674458661</v>
      </c>
      <c r="X501" s="2">
        <v>294599.49557086598</v>
      </c>
      <c r="Y501" s="2">
        <v>314800.603838582</v>
      </c>
      <c r="Z501" s="2">
        <v>335001.712106299</v>
      </c>
      <c r="AA501" s="2">
        <v>2444061953.5170999</v>
      </c>
      <c r="AB501" s="2">
        <v>2714815880.4816799</v>
      </c>
      <c r="AC501" s="2">
        <v>2996083891.6431999</v>
      </c>
      <c r="AD501" s="2">
        <v>3274024249.3527002</v>
      </c>
      <c r="AE501" s="2">
        <v>3558012915.2909598</v>
      </c>
      <c r="AF501" s="2">
        <v>3829861607.7234702</v>
      </c>
      <c r="AG501" s="2">
        <v>4109883103.74824</v>
      </c>
      <c r="AH501" s="1">
        <f>(Table1345[[#This Row],[2050_BUILDINGS]]/Table1345[[#This Row],[2020_BUILDINGS]])-1</f>
        <v>0.59408945716748907</v>
      </c>
      <c r="AI501" s="1">
        <f>(Table1345[[#This Row],[2050_DWELLINGS]]/Table1345[[#This Row],[2020_DWELLINGS]])-1</f>
        <v>0.58514587179891242</v>
      </c>
      <c r="AJ501" s="1">
        <f>(Table1345[[#This Row],[2050_OCCUPANTS]]/Table1345[[#This Row],[2020_OCCUPANTS]])-1</f>
        <v>0.56692913385827404</v>
      </c>
      <c r="AK501" s="1">
        <f>(Table1345[[#This Row],[2050_TOTAL_REPL_COST_USD]]/Table1345[[#This Row],[2020_TOTAL_REPL_COST_USD]])-1</f>
        <v>0.68157893781455048</v>
      </c>
      <c r="AL501"/>
      <c r="AM501"/>
    </row>
    <row r="502" spans="1:39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36273.338944864598</v>
      </c>
      <c r="G502" s="2">
        <v>39775.900462732803</v>
      </c>
      <c r="H502" s="2">
        <v>43414.475618950499</v>
      </c>
      <c r="I502" s="2">
        <v>47010.003159731903</v>
      </c>
      <c r="J502" s="2">
        <v>50683.773597625601</v>
      </c>
      <c r="K502" s="2">
        <v>54200.497360311703</v>
      </c>
      <c r="L502" s="2">
        <v>57822.947188271501</v>
      </c>
      <c r="M502" s="2">
        <v>39094.282626615299</v>
      </c>
      <c r="N502" s="2">
        <v>42751.971860993697</v>
      </c>
      <c r="O502" s="2">
        <v>46567.642349849899</v>
      </c>
      <c r="P502" s="2">
        <v>50380.538407426196</v>
      </c>
      <c r="Q502" s="2">
        <v>54347.692378479202</v>
      </c>
      <c r="R502" s="2">
        <v>58155.509509738396</v>
      </c>
      <c r="S502" s="2">
        <v>61970.140716519098</v>
      </c>
      <c r="T502" s="2">
        <v>163587.4375</v>
      </c>
      <c r="U502" s="2">
        <v>178400.473179133</v>
      </c>
      <c r="V502" s="2">
        <v>193857.55388779499</v>
      </c>
      <c r="W502" s="2">
        <v>209314.63459645599</v>
      </c>
      <c r="X502" s="2">
        <v>225415.76033464499</v>
      </c>
      <c r="Y502" s="2">
        <v>240872.84104330701</v>
      </c>
      <c r="Z502" s="2">
        <v>256329.92175196801</v>
      </c>
      <c r="AA502" s="2">
        <v>1870098529.83442</v>
      </c>
      <c r="AB502" s="2">
        <v>2077268614.0602701</v>
      </c>
      <c r="AC502" s="2">
        <v>2292483655.3179898</v>
      </c>
      <c r="AD502" s="2">
        <v>2505152509.14398</v>
      </c>
      <c r="AE502" s="2">
        <v>2722449286.7058301</v>
      </c>
      <c r="AF502" s="2">
        <v>2930457041.7154102</v>
      </c>
      <c r="AG502" s="2">
        <v>3144718299.4074998</v>
      </c>
      <c r="AH502" s="1">
        <f>(Table1345[[#This Row],[2050_BUILDINGS]]/Table1345[[#This Row],[2020_BUILDINGS]])-1</f>
        <v>0.59408945716748773</v>
      </c>
      <c r="AI502" s="1">
        <f>(Table1345[[#This Row],[2050_DWELLINGS]]/Table1345[[#This Row],[2020_DWELLINGS]])-1</f>
        <v>0.5851458717989102</v>
      </c>
      <c r="AJ502" s="1">
        <f>(Table1345[[#This Row],[2050_OCCUPANTS]]/Table1345[[#This Row],[2020_OCCUPANTS]])-1</f>
        <v>0.56692913385826471</v>
      </c>
      <c r="AK502" s="1">
        <f>(Table1345[[#This Row],[2050_TOTAL_REPL_COST_USD]]/Table1345[[#This Row],[2020_TOTAL_REPL_COST_USD]])-1</f>
        <v>0.6815789378145416</v>
      </c>
      <c r="AL502"/>
      <c r="AM502"/>
    </row>
    <row r="503" spans="1:39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40441.102003123102</v>
      </c>
      <c r="G503" s="2">
        <v>44346.103630671802</v>
      </c>
      <c r="H503" s="2">
        <v>48402.746700180702</v>
      </c>
      <c r="I503" s="2">
        <v>52411.396034966099</v>
      </c>
      <c r="J503" s="2">
        <v>56507.278281724401</v>
      </c>
      <c r="K503" s="2">
        <v>60428.069379002998</v>
      </c>
      <c r="L503" s="2">
        <v>64466.734339413502</v>
      </c>
      <c r="M503" s="2">
        <v>43586.168724224997</v>
      </c>
      <c r="N503" s="2">
        <v>47664.1220565076</v>
      </c>
      <c r="O503" s="2">
        <v>51918.208499575099</v>
      </c>
      <c r="P503" s="2">
        <v>56169.201732542402</v>
      </c>
      <c r="Q503" s="2">
        <v>60592.176927886598</v>
      </c>
      <c r="R503" s="2">
        <v>64837.507672005799</v>
      </c>
      <c r="S503" s="2">
        <v>69090.435420736103</v>
      </c>
      <c r="T503" s="2">
        <v>182383.43749999901</v>
      </c>
      <c r="U503" s="2">
        <v>198898.473179133</v>
      </c>
      <c r="V503" s="2">
        <v>216131.55388779499</v>
      </c>
      <c r="W503" s="2">
        <v>233364.63459645599</v>
      </c>
      <c r="X503" s="2">
        <v>251315.76033464499</v>
      </c>
      <c r="Y503" s="2">
        <v>268548.84104330698</v>
      </c>
      <c r="Z503" s="2">
        <v>285781.92175196798</v>
      </c>
      <c r="AA503" s="2">
        <v>2084970603.7781601</v>
      </c>
      <c r="AB503" s="2">
        <v>2315944281.74335</v>
      </c>
      <c r="AC503" s="2">
        <v>2555887272.6364498</v>
      </c>
      <c r="AD503" s="2">
        <v>2792991522.2214398</v>
      </c>
      <c r="AE503" s="2">
        <v>3035255438.41856</v>
      </c>
      <c r="AF503" s="2">
        <v>3267163034.5339799</v>
      </c>
      <c r="AG503" s="2">
        <v>3506042653.2758298</v>
      </c>
      <c r="AH503" s="1">
        <f>(Table1345[[#This Row],[2050_BUILDINGS]]/Table1345[[#This Row],[2020_BUILDINGS]])-1</f>
        <v>0.59408945716748773</v>
      </c>
      <c r="AI503" s="1">
        <f>(Table1345[[#This Row],[2050_DWELLINGS]]/Table1345[[#This Row],[2020_DWELLINGS]])-1</f>
        <v>0.58514587179891198</v>
      </c>
      <c r="AJ503" s="1">
        <f>(Table1345[[#This Row],[2050_OCCUPANTS]]/Table1345[[#This Row],[2020_OCCUPANTS]])-1</f>
        <v>0.56692913385827337</v>
      </c>
      <c r="AK503" s="1">
        <f>(Table1345[[#This Row],[2050_TOTAL_REPL_COST_USD]]/Table1345[[#This Row],[2020_TOTAL_REPL_COST_USD]])-1</f>
        <v>0.68157893781454537</v>
      </c>
      <c r="AL503"/>
      <c r="AM503"/>
    </row>
    <row r="504" spans="1:39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15328.5733531398</v>
      </c>
      <c r="G504" s="2">
        <v>16808.703738493499</v>
      </c>
      <c r="H504" s="2">
        <v>18346.311463764399</v>
      </c>
      <c r="I504" s="2">
        <v>19865.727907226501</v>
      </c>
      <c r="J504" s="2">
        <v>21418.2086348884</v>
      </c>
      <c r="K504" s="2">
        <v>22904.3237741923</v>
      </c>
      <c r="L504" s="2">
        <v>24435.117175658601</v>
      </c>
      <c r="M504" s="2">
        <v>16520.662182252501</v>
      </c>
      <c r="N504" s="2">
        <v>18066.3472325695</v>
      </c>
      <c r="O504" s="2">
        <v>19678.792810539198</v>
      </c>
      <c r="P504" s="2">
        <v>21290.065955128801</v>
      </c>
      <c r="Q504" s="2">
        <v>22966.526198860902</v>
      </c>
      <c r="R504" s="2">
        <v>24575.653064754599</v>
      </c>
      <c r="S504" s="2">
        <v>26187.6594575819</v>
      </c>
      <c r="T504" s="2">
        <v>69129.6171875</v>
      </c>
      <c r="U504" s="2">
        <v>75389.3856729822</v>
      </c>
      <c r="V504" s="2">
        <v>81921.318005659399</v>
      </c>
      <c r="W504" s="2">
        <v>88453.250338336598</v>
      </c>
      <c r="X504" s="2">
        <v>95257.346518208593</v>
      </c>
      <c r="Y504" s="2">
        <v>101789.27885088501</v>
      </c>
      <c r="Z504" s="2">
        <v>108321.21118356301</v>
      </c>
      <c r="AA504" s="2">
        <v>790275814.85503602</v>
      </c>
      <c r="AB504" s="2">
        <v>877822810.11398101</v>
      </c>
      <c r="AC504" s="2">
        <v>968769484.51945603</v>
      </c>
      <c r="AD504" s="2">
        <v>1058640177.9991699</v>
      </c>
      <c r="AE504" s="2">
        <v>1150466563.1941099</v>
      </c>
      <c r="AF504" s="2">
        <v>1238367545.6631501</v>
      </c>
      <c r="AG504" s="2">
        <v>1328911165.32445</v>
      </c>
      <c r="AH504" s="1">
        <f>(Table1345[[#This Row],[2050_BUILDINGS]]/Table1345[[#This Row],[2020_BUILDINGS]])-1</f>
        <v>0.59408945716748507</v>
      </c>
      <c r="AI504" s="1">
        <f>(Table1345[[#This Row],[2050_DWELLINGS]]/Table1345[[#This Row],[2020_DWELLINGS]])-1</f>
        <v>0.58514587179890865</v>
      </c>
      <c r="AJ504" s="1">
        <f>(Table1345[[#This Row],[2050_OCCUPANTS]]/Table1345[[#This Row],[2020_OCCUPANTS]])-1</f>
        <v>0.56692913385826782</v>
      </c>
      <c r="AK504" s="1">
        <f>(Table1345[[#This Row],[2050_TOTAL_REPL_COST_USD]]/Table1345[[#This Row],[2020_TOTAL_REPL_COST_USD]])-1</f>
        <v>0.68157893781453804</v>
      </c>
      <c r="AL504"/>
      <c r="AM504"/>
    </row>
    <row r="505" spans="1:39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48377.647570036097</v>
      </c>
      <c r="G505" s="2">
        <v>53049.003768078903</v>
      </c>
      <c r="H505" s="2">
        <v>57901.760963443397</v>
      </c>
      <c r="I505" s="2">
        <v>62697.1056782124</v>
      </c>
      <c r="J505" s="2">
        <v>67596.8027192757</v>
      </c>
      <c r="K505" s="2">
        <v>72287.047062400394</v>
      </c>
      <c r="L505" s="2">
        <v>77118.297953958798</v>
      </c>
      <c r="M505" s="2">
        <v>52139.932025241302</v>
      </c>
      <c r="N505" s="2">
        <v>57018.1816115404</v>
      </c>
      <c r="O505" s="2">
        <v>62107.130341456301</v>
      </c>
      <c r="P505" s="2">
        <v>67192.378820373095</v>
      </c>
      <c r="Q505" s="2">
        <v>72483.360633748103</v>
      </c>
      <c r="R505" s="2">
        <v>77561.835363279097</v>
      </c>
      <c r="S505" s="2">
        <v>82649.398005687093</v>
      </c>
      <c r="T505" s="2">
        <v>218176.09375</v>
      </c>
      <c r="U505" s="2">
        <v>237932.196727362</v>
      </c>
      <c r="V505" s="2">
        <v>258547.26070374</v>
      </c>
      <c r="W505" s="2">
        <v>279162.32468011801</v>
      </c>
      <c r="X505" s="2">
        <v>300636.34965551097</v>
      </c>
      <c r="Y505" s="2">
        <v>321251.41363188898</v>
      </c>
      <c r="Z505" s="2">
        <v>341866.47760826699</v>
      </c>
      <c r="AA505" s="2">
        <v>2494145017.5041099</v>
      </c>
      <c r="AB505" s="2">
        <v>2770447161.5379701</v>
      </c>
      <c r="AC505" s="2">
        <v>3057478841.57059</v>
      </c>
      <c r="AD505" s="2">
        <v>3341114678.76649</v>
      </c>
      <c r="AE505" s="2">
        <v>3630922764.50599</v>
      </c>
      <c r="AF505" s="2">
        <v>3908342107.6490002</v>
      </c>
      <c r="AG505" s="2">
        <v>4194101729.29001</v>
      </c>
      <c r="AH505" s="1">
        <f>(Table1345[[#This Row],[2050_BUILDINGS]]/Table1345[[#This Row],[2020_BUILDINGS]])-1</f>
        <v>0.59408945716748618</v>
      </c>
      <c r="AI505" s="1">
        <f>(Table1345[[#This Row],[2050_DWELLINGS]]/Table1345[[#This Row],[2020_DWELLINGS]])-1</f>
        <v>0.58514587179891131</v>
      </c>
      <c r="AJ505" s="1">
        <f>(Table1345[[#This Row],[2050_OCCUPANTS]]/Table1345[[#This Row],[2020_OCCUPANTS]])-1</f>
        <v>0.56692913385826427</v>
      </c>
      <c r="AK505" s="1">
        <f>(Table1345[[#This Row],[2050_TOTAL_REPL_COST_USD]]/Table1345[[#This Row],[2020_TOTAL_REPL_COST_USD]])-1</f>
        <v>0.6815789378145487</v>
      </c>
      <c r="AL505"/>
      <c r="AM505"/>
    </row>
    <row r="506" spans="1:39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21288.237476056001</v>
      </c>
      <c r="G506" s="2">
        <v>23343.834328615201</v>
      </c>
      <c r="H506" s="2">
        <v>25479.255391390201</v>
      </c>
      <c r="I506" s="2">
        <v>27589.412503096901</v>
      </c>
      <c r="J506" s="2">
        <v>29745.489108927799</v>
      </c>
      <c r="K506" s="2">
        <v>31809.3975545094</v>
      </c>
      <c r="L506" s="2">
        <v>33935.354922258797</v>
      </c>
      <c r="M506" s="2">
        <v>22943.803816253399</v>
      </c>
      <c r="N506" s="2">
        <v>25090.442623158298</v>
      </c>
      <c r="O506" s="2">
        <v>27329.7980798098</v>
      </c>
      <c r="P506" s="2">
        <v>29567.525267499401</v>
      </c>
      <c r="Q506" s="2">
        <v>31895.783936165801</v>
      </c>
      <c r="R506" s="2">
        <v>34130.530383931502</v>
      </c>
      <c r="S506" s="2">
        <v>36369.275902698297</v>
      </c>
      <c r="T506" s="2">
        <v>96006.828124999898</v>
      </c>
      <c r="U506" s="2">
        <v>104700.35980561</v>
      </c>
      <c r="V506" s="2">
        <v>113771.871124507</v>
      </c>
      <c r="W506" s="2">
        <v>122843.382443405</v>
      </c>
      <c r="X506" s="2">
        <v>132292.87340059</v>
      </c>
      <c r="Y506" s="2">
        <v>141364.38471948801</v>
      </c>
      <c r="Z506" s="2">
        <v>150435.89603838499</v>
      </c>
      <c r="AA506" s="2">
        <v>1097530659.28811</v>
      </c>
      <c r="AB506" s="2">
        <v>1219115439.7142601</v>
      </c>
      <c r="AC506" s="2">
        <v>1345421675.6435599</v>
      </c>
      <c r="AD506" s="2">
        <v>1470233595.24351</v>
      </c>
      <c r="AE506" s="2">
        <v>1597761568.6277499</v>
      </c>
      <c r="AF506" s="2">
        <v>1719837964.5238199</v>
      </c>
      <c r="AG506" s="2">
        <v>1845584440.2646</v>
      </c>
      <c r="AH506" s="1">
        <f>(Table1345[[#This Row],[2050_BUILDINGS]]/Table1345[[#This Row],[2020_BUILDINGS]])-1</f>
        <v>0.59408945716749328</v>
      </c>
      <c r="AI506" s="1">
        <f>(Table1345[[#This Row],[2050_DWELLINGS]]/Table1345[[#This Row],[2020_DWELLINGS]])-1</f>
        <v>0.5851458717989162</v>
      </c>
      <c r="AJ506" s="1">
        <f>(Table1345[[#This Row],[2050_OCCUPANTS]]/Table1345[[#This Row],[2020_OCCUPANTS]])-1</f>
        <v>0.56692913385826071</v>
      </c>
      <c r="AK506" s="1">
        <f>(Table1345[[#This Row],[2050_TOTAL_REPL_COST_USD]]/Table1345[[#This Row],[2020_TOTAL_REPL_COST_USD]])-1</f>
        <v>0.68157893781454737</v>
      </c>
      <c r="AL506"/>
      <c r="AM506"/>
    </row>
    <row r="507" spans="1:39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19626.9895663319</v>
      </c>
      <c r="G507" s="2">
        <v>21522.1759584953</v>
      </c>
      <c r="H507" s="2">
        <v>23490.957402518099</v>
      </c>
      <c r="I507" s="2">
        <v>25436.4463919833</v>
      </c>
      <c r="J507" s="2">
        <v>27424.2715040646</v>
      </c>
      <c r="K507" s="2">
        <v>29327.120886163801</v>
      </c>
      <c r="L507" s="2">
        <v>31287.177143625999</v>
      </c>
      <c r="M507" s="2">
        <v>21153.362208593699</v>
      </c>
      <c r="N507" s="2">
        <v>23132.486009387201</v>
      </c>
      <c r="O507" s="2">
        <v>25197.091227759101</v>
      </c>
      <c r="P507" s="2">
        <v>27260.195240690198</v>
      </c>
      <c r="Q507" s="2">
        <v>29406.7660241585</v>
      </c>
      <c r="R507" s="2">
        <v>31467.121902047798</v>
      </c>
      <c r="S507" s="2">
        <v>33531.164779619401</v>
      </c>
      <c r="T507" s="2">
        <v>88514.84375</v>
      </c>
      <c r="U507" s="2">
        <v>96529.967396653505</v>
      </c>
      <c r="V507" s="2">
        <v>104893.57468011801</v>
      </c>
      <c r="W507" s="2">
        <v>113257.181963582</v>
      </c>
      <c r="X507" s="2">
        <v>121969.27288385799</v>
      </c>
      <c r="Y507" s="2">
        <v>130332.880167322</v>
      </c>
      <c r="Z507" s="2">
        <v>138696.48745078701</v>
      </c>
      <c r="AA507" s="2">
        <v>1011883807.7978801</v>
      </c>
      <c r="AB507" s="2">
        <v>1123980603.9526899</v>
      </c>
      <c r="AC507" s="2">
        <v>1240430412.3285799</v>
      </c>
      <c r="AD507" s="2">
        <v>1355502514.7746999</v>
      </c>
      <c r="AE507" s="2">
        <v>1473078721.1583099</v>
      </c>
      <c r="AF507" s="2">
        <v>1585628769.10109</v>
      </c>
      <c r="AG507" s="2">
        <v>1701562498.7084999</v>
      </c>
      <c r="AH507" s="1">
        <f>(Table1345[[#This Row],[2050_BUILDINGS]]/Table1345[[#This Row],[2020_BUILDINGS]])-1</f>
        <v>0.59408945716748951</v>
      </c>
      <c r="AI507" s="1">
        <f>(Table1345[[#This Row],[2050_DWELLINGS]]/Table1345[[#This Row],[2020_DWELLINGS]])-1</f>
        <v>0.58514587179891131</v>
      </c>
      <c r="AJ507" s="1">
        <f>(Table1345[[#This Row],[2050_OCCUPANTS]]/Table1345[[#This Row],[2020_OCCUPANTS]])-1</f>
        <v>0.56692913385826338</v>
      </c>
      <c r="AK507" s="1">
        <f>(Table1345[[#This Row],[2050_TOTAL_REPL_COST_USD]]/Table1345[[#This Row],[2020_TOTAL_REPL_COST_USD]])-1</f>
        <v>0.68157893781454848</v>
      </c>
      <c r="AL507"/>
      <c r="AM507"/>
    </row>
    <row r="508" spans="1:39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104679.361088203</v>
      </c>
      <c r="G508" s="2">
        <v>114787.22302007199</v>
      </c>
      <c r="H508" s="2">
        <v>125287.599707292</v>
      </c>
      <c r="I508" s="2">
        <v>135663.747497715</v>
      </c>
      <c r="J508" s="2">
        <v>146265.692436062</v>
      </c>
      <c r="K508" s="2">
        <v>156414.42446101399</v>
      </c>
      <c r="L508" s="2">
        <v>166868.26589373301</v>
      </c>
      <c r="M508" s="2">
        <v>112820.177204423</v>
      </c>
      <c r="N508" s="2">
        <v>123375.714225592</v>
      </c>
      <c r="O508" s="2">
        <v>134387.16121434901</v>
      </c>
      <c r="P508" s="2">
        <v>145390.601614735</v>
      </c>
      <c r="Q508" s="2">
        <v>156839.20698463399</v>
      </c>
      <c r="R508" s="2">
        <v>167827.990373084</v>
      </c>
      <c r="S508" s="2">
        <v>178836.43815121299</v>
      </c>
      <c r="T508" s="2">
        <v>472088.56249999901</v>
      </c>
      <c r="U508" s="2">
        <v>514836.73941929103</v>
      </c>
      <c r="V508" s="2">
        <v>559443.53272637795</v>
      </c>
      <c r="W508" s="2">
        <v>604050.32603346405</v>
      </c>
      <c r="X508" s="2">
        <v>650515.73572834604</v>
      </c>
      <c r="Y508" s="2">
        <v>695122.52903543296</v>
      </c>
      <c r="Z508" s="2">
        <v>739729.32234251895</v>
      </c>
      <c r="AA508" s="2">
        <v>5396821052.8567896</v>
      </c>
      <c r="AB508" s="2">
        <v>5994682531.4020901</v>
      </c>
      <c r="AC508" s="2">
        <v>6615760537.1978397</v>
      </c>
      <c r="AD508" s="2">
        <v>7229490631.7916403</v>
      </c>
      <c r="AE508" s="2">
        <v>7856576213.1955004</v>
      </c>
      <c r="AF508" s="2">
        <v>8456855082.7225504</v>
      </c>
      <c r="AG508" s="2">
        <v>9075180613.6380997</v>
      </c>
      <c r="AH508" s="1">
        <f>(Table1345[[#This Row],[2050_BUILDINGS]]/Table1345[[#This Row],[2020_BUILDINGS]])-1</f>
        <v>0.59408945716748818</v>
      </c>
      <c r="AI508" s="1">
        <f>(Table1345[[#This Row],[2050_DWELLINGS]]/Table1345[[#This Row],[2020_DWELLINGS]])-1</f>
        <v>0.58514587179891331</v>
      </c>
      <c r="AJ508" s="1">
        <f>(Table1345[[#This Row],[2050_OCCUPANTS]]/Table1345[[#This Row],[2020_OCCUPANTS]])-1</f>
        <v>0.56692913385826937</v>
      </c>
      <c r="AK508" s="1">
        <f>(Table1345[[#This Row],[2050_TOTAL_REPL_COST_USD]]/Table1345[[#This Row],[2020_TOTAL_REPL_COST_USD]])-1</f>
        <v>0.68157893781454604</v>
      </c>
      <c r="AL508"/>
      <c r="AM508"/>
    </row>
    <row r="509" spans="1:39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24293.8022550592</v>
      </c>
      <c r="G509" s="2">
        <v>26639.617098038201</v>
      </c>
      <c r="H509" s="2">
        <v>29076.526075998099</v>
      </c>
      <c r="I509" s="2">
        <v>31484.604229794</v>
      </c>
      <c r="J509" s="2">
        <v>33945.084989073803</v>
      </c>
      <c r="K509" s="2">
        <v>36300.384891468297</v>
      </c>
      <c r="L509" s="2">
        <v>38726.494049301597</v>
      </c>
      <c r="M509" s="2">
        <v>26183.108560201901</v>
      </c>
      <c r="N509" s="2">
        <v>28632.8190515772</v>
      </c>
      <c r="O509" s="2">
        <v>31188.336327437501</v>
      </c>
      <c r="P509" s="2">
        <v>33741.995448332098</v>
      </c>
      <c r="Q509" s="2">
        <v>36398.967673431798</v>
      </c>
      <c r="R509" s="2">
        <v>38949.225220740802</v>
      </c>
      <c r="S509" s="2">
        <v>41504.046445066699</v>
      </c>
      <c r="T509" s="2">
        <v>109561.484374999</v>
      </c>
      <c r="U509" s="2">
        <v>119482.406188484</v>
      </c>
      <c r="V509" s="2">
        <v>129834.672428641</v>
      </c>
      <c r="W509" s="2">
        <v>140186.938668799</v>
      </c>
      <c r="X509" s="2">
        <v>150970.54933562901</v>
      </c>
      <c r="Y509" s="2">
        <v>161322.81557578701</v>
      </c>
      <c r="Z509" s="2">
        <v>171675.081815944</v>
      </c>
      <c r="AA509" s="2">
        <v>1252484750.58583</v>
      </c>
      <c r="AB509" s="2">
        <v>1391235392.40012</v>
      </c>
      <c r="AC509" s="2">
        <v>1535374085.07951</v>
      </c>
      <c r="AD509" s="2">
        <v>1677807487.4335599</v>
      </c>
      <c r="AE509" s="2">
        <v>1823340407.7079599</v>
      </c>
      <c r="AF509" s="2">
        <v>1962652073.3752</v>
      </c>
      <c r="AG509" s="2">
        <v>2106151976.5190499</v>
      </c>
      <c r="AH509" s="1">
        <f>(Table1345[[#This Row],[2050_BUILDINGS]]/Table1345[[#This Row],[2020_BUILDINGS]])-1</f>
        <v>0.59408945716748729</v>
      </c>
      <c r="AI509" s="1">
        <f>(Table1345[[#This Row],[2050_DWELLINGS]]/Table1345[[#This Row],[2020_DWELLINGS]])-1</f>
        <v>0.5851458717989082</v>
      </c>
      <c r="AJ509" s="1">
        <f>(Table1345[[#This Row],[2050_OCCUPANTS]]/Table1345[[#This Row],[2020_OCCUPANTS]])-1</f>
        <v>0.56692913385827404</v>
      </c>
      <c r="AK509" s="1">
        <f>(Table1345[[#This Row],[2050_TOTAL_REPL_COST_USD]]/Table1345[[#This Row],[2020_TOTAL_REPL_COST_USD]])-1</f>
        <v>0.6815789378145567</v>
      </c>
      <c r="AL509"/>
      <c r="AM509"/>
    </row>
    <row r="510" spans="1:39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60092.593475069902</v>
      </c>
      <c r="G510" s="2">
        <v>65895.147404130796</v>
      </c>
      <c r="H510" s="2">
        <v>71923.029701468506</v>
      </c>
      <c r="I510" s="2">
        <v>77879.596731733094</v>
      </c>
      <c r="J510" s="2">
        <v>83965.785648078498</v>
      </c>
      <c r="K510" s="2">
        <v>89791.801603114596</v>
      </c>
      <c r="L510" s="2">
        <v>95792.969712460806</v>
      </c>
      <c r="M510" s="2">
        <v>64765.938328742697</v>
      </c>
      <c r="N510" s="2">
        <v>70825.486156797298</v>
      </c>
      <c r="O510" s="2">
        <v>77146.755226352398</v>
      </c>
      <c r="P510" s="2">
        <v>83463.428006294198</v>
      </c>
      <c r="Q510" s="2">
        <v>90035.653717245601</v>
      </c>
      <c r="R510" s="2">
        <v>96343.912442585905</v>
      </c>
      <c r="S510" s="2">
        <v>102663.45977498899</v>
      </c>
      <c r="T510" s="2">
        <v>271008.78125</v>
      </c>
      <c r="U510" s="2">
        <v>295548.946481299</v>
      </c>
      <c r="V510" s="2">
        <v>321156.07541830599</v>
      </c>
      <c r="W510" s="2">
        <v>346763.20435531501</v>
      </c>
      <c r="X510" s="2">
        <v>373437.29699803097</v>
      </c>
      <c r="Y510" s="2">
        <v>399044.42593503901</v>
      </c>
      <c r="Z510" s="2">
        <v>424651.55487204698</v>
      </c>
      <c r="AA510" s="2">
        <v>3098117625.2476101</v>
      </c>
      <c r="AB510" s="2">
        <v>3441328038.5625601</v>
      </c>
      <c r="AC510" s="2">
        <v>3797866211.2319899</v>
      </c>
      <c r="AD510" s="2">
        <v>4150186216.7655101</v>
      </c>
      <c r="AE510" s="2">
        <v>4510173118.9173899</v>
      </c>
      <c r="AF510" s="2">
        <v>4854771268.0001802</v>
      </c>
      <c r="AG510" s="2">
        <v>5209729345.4884005</v>
      </c>
      <c r="AH510" s="1">
        <f>(Table1345[[#This Row],[2050_BUILDINGS]]/Table1345[[#This Row],[2020_BUILDINGS]])-1</f>
        <v>0.59408945716748951</v>
      </c>
      <c r="AI510" s="1">
        <f>(Table1345[[#This Row],[2050_DWELLINGS]]/Table1345[[#This Row],[2020_DWELLINGS]])-1</f>
        <v>0.58514587179890554</v>
      </c>
      <c r="AJ510" s="1">
        <f>(Table1345[[#This Row],[2050_OCCUPANTS]]/Table1345[[#This Row],[2020_OCCUPANTS]])-1</f>
        <v>0.56692913385826671</v>
      </c>
      <c r="AK510" s="1">
        <f>(Table1345[[#This Row],[2050_TOTAL_REPL_COST_USD]]/Table1345[[#This Row],[2020_TOTAL_REPL_COST_USD]])-1</f>
        <v>0.68157893781454626</v>
      </c>
      <c r="AL510"/>
      <c r="AM510"/>
    </row>
    <row r="511" spans="1:39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17660.431005222599</v>
      </c>
      <c r="G511" s="2">
        <v>19365.726073919799</v>
      </c>
      <c r="H511" s="2">
        <v>21137.242216984901</v>
      </c>
      <c r="I511" s="2">
        <v>22887.799731358398</v>
      </c>
      <c r="J511" s="2">
        <v>24676.4514307805</v>
      </c>
      <c r="K511" s="2">
        <v>26388.641683509901</v>
      </c>
      <c r="L511" s="2">
        <v>28152.306874459198</v>
      </c>
      <c r="M511" s="2">
        <v>19033.866225423899</v>
      </c>
      <c r="N511" s="2">
        <v>20814.688455780801</v>
      </c>
      <c r="O511" s="2">
        <v>22672.427152224998</v>
      </c>
      <c r="P511" s="2">
        <v>24528.815058981101</v>
      </c>
      <c r="Q511" s="2">
        <v>26460.3066456632</v>
      </c>
      <c r="R511" s="2">
        <v>28314.221771296499</v>
      </c>
      <c r="S511" s="2">
        <v>30171.454471603502</v>
      </c>
      <c r="T511" s="2">
        <v>79645.953124999898</v>
      </c>
      <c r="U511" s="2">
        <v>86857.988250491995</v>
      </c>
      <c r="V511" s="2">
        <v>94383.590120570705</v>
      </c>
      <c r="W511" s="2">
        <v>101909.19199064899</v>
      </c>
      <c r="X511" s="2">
        <v>109748.360605314</v>
      </c>
      <c r="Y511" s="2">
        <v>117273.962475393</v>
      </c>
      <c r="Z511" s="2">
        <v>124799.564345472</v>
      </c>
      <c r="AA511" s="2">
        <v>910496442.28532803</v>
      </c>
      <c r="AB511" s="2">
        <v>1011361515.23541</v>
      </c>
      <c r="AC511" s="2">
        <v>1116143443.17414</v>
      </c>
      <c r="AD511" s="2">
        <v>1219685706.6989501</v>
      </c>
      <c r="AE511" s="2">
        <v>1325481171.34093</v>
      </c>
      <c r="AF511" s="2">
        <v>1426754081.7692201</v>
      </c>
      <c r="AG511" s="2">
        <v>1531071640.3020799</v>
      </c>
      <c r="AH511" s="1">
        <f>(Table1345[[#This Row],[2050_BUILDINGS]]/Table1345[[#This Row],[2020_BUILDINGS]])-1</f>
        <v>0.59408945716748973</v>
      </c>
      <c r="AI511" s="1">
        <f>(Table1345[[#This Row],[2050_DWELLINGS]]/Table1345[[#This Row],[2020_DWELLINGS]])-1</f>
        <v>0.58514587179891553</v>
      </c>
      <c r="AJ511" s="1">
        <f>(Table1345[[#This Row],[2050_OCCUPANTS]]/Table1345[[#This Row],[2020_OCCUPANTS]])-1</f>
        <v>0.56692913385826404</v>
      </c>
      <c r="AK511" s="1">
        <f>(Table1345[[#This Row],[2050_TOTAL_REPL_COST_USD]]/Table1345[[#This Row],[2020_TOTAL_REPL_COST_USD]])-1</f>
        <v>0.68157893781454049</v>
      </c>
      <c r="AL511"/>
      <c r="AM511"/>
    </row>
    <row r="512" spans="1:39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59504.131983995503</v>
      </c>
      <c r="G512" s="2">
        <v>65249.863943164899</v>
      </c>
      <c r="H512" s="2">
        <v>71218.717724680901</v>
      </c>
      <c r="I512" s="2">
        <v>77116.954599536693</v>
      </c>
      <c r="J512" s="2">
        <v>83143.544027866097</v>
      </c>
      <c r="K512" s="2">
        <v>88912.508259259193</v>
      </c>
      <c r="L512" s="2">
        <v>94854.909453589906</v>
      </c>
      <c r="M512" s="2">
        <v>64131.712737271402</v>
      </c>
      <c r="N512" s="2">
        <v>70131.9219622815</v>
      </c>
      <c r="O512" s="2">
        <v>76391.2895027622</v>
      </c>
      <c r="P512" s="2">
        <v>82646.105763160405</v>
      </c>
      <c r="Q512" s="2">
        <v>89153.972432208393</v>
      </c>
      <c r="R512" s="2">
        <v>95400.457033302606</v>
      </c>
      <c r="S512" s="2">
        <v>101658.119696879</v>
      </c>
      <c r="T512" s="2">
        <v>268354.90625</v>
      </c>
      <c r="U512" s="2">
        <v>292654.75996555103</v>
      </c>
      <c r="V512" s="2">
        <v>318011.12906003901</v>
      </c>
      <c r="W512" s="2">
        <v>343367.49815452698</v>
      </c>
      <c r="X512" s="2">
        <v>369780.38262795203</v>
      </c>
      <c r="Y512" s="2">
        <v>395136.751722441</v>
      </c>
      <c r="Z512" s="2">
        <v>420493.12081692897</v>
      </c>
      <c r="AA512" s="2">
        <v>3067779062.5088701</v>
      </c>
      <c r="AB512" s="2">
        <v>3407628560.61127</v>
      </c>
      <c r="AC512" s="2">
        <v>3760675304.9268699</v>
      </c>
      <c r="AD512" s="2">
        <v>4109545188.84303</v>
      </c>
      <c r="AE512" s="2">
        <v>4466006890.6838999</v>
      </c>
      <c r="AF512" s="2">
        <v>4807230535.0414896</v>
      </c>
      <c r="AG512" s="2">
        <v>5158712657.3833599</v>
      </c>
      <c r="AH512" s="1">
        <f>(Table1345[[#This Row],[2050_BUILDINGS]]/Table1345[[#This Row],[2020_BUILDINGS]])-1</f>
        <v>0.59408945716748729</v>
      </c>
      <c r="AI512" s="1">
        <f>(Table1345[[#This Row],[2050_DWELLINGS]]/Table1345[[#This Row],[2020_DWELLINGS]])-1</f>
        <v>0.58514587179890487</v>
      </c>
      <c r="AJ512" s="1">
        <f>(Table1345[[#This Row],[2050_OCCUPANTS]]/Table1345[[#This Row],[2020_OCCUPANTS]])-1</f>
        <v>0.56692913385826715</v>
      </c>
      <c r="AK512" s="1">
        <f>(Table1345[[#This Row],[2050_TOTAL_REPL_COST_USD]]/Table1345[[#This Row],[2020_TOTAL_REPL_COST_USD]])-1</f>
        <v>0.68157893781454293</v>
      </c>
      <c r="AL512"/>
      <c r="AM512"/>
    </row>
    <row r="513" spans="1:39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108287.070278072</v>
      </c>
      <c r="G513" s="2">
        <v>130251.129544072</v>
      </c>
      <c r="H513" s="2">
        <v>155838.403147095</v>
      </c>
      <c r="I513" s="2">
        <v>185516.12929660399</v>
      </c>
      <c r="J513" s="2">
        <v>218419.521808205</v>
      </c>
      <c r="K513" s="2">
        <v>254999.441440339</v>
      </c>
      <c r="L513" s="2">
        <v>294807.51929898502</v>
      </c>
      <c r="M513" s="2">
        <v>112501.038194494</v>
      </c>
      <c r="N513" s="2">
        <v>135345.067698636</v>
      </c>
      <c r="O513" s="2">
        <v>161982.06505252799</v>
      </c>
      <c r="P513" s="2">
        <v>192910.528177089</v>
      </c>
      <c r="Q513" s="2">
        <v>227251.95908143101</v>
      </c>
      <c r="R513" s="2">
        <v>265477.008273368</v>
      </c>
      <c r="S513" s="2">
        <v>307119.26228892198</v>
      </c>
      <c r="T513" s="2">
        <v>675333.1875</v>
      </c>
      <c r="U513" s="2">
        <v>812074.20480371895</v>
      </c>
      <c r="V513" s="2">
        <v>971140.28615702502</v>
      </c>
      <c r="W513" s="2">
        <v>1155322.06456611</v>
      </c>
      <c r="X513" s="2">
        <v>1359038.2740185901</v>
      </c>
      <c r="Y513" s="2">
        <v>1585079.5475206601</v>
      </c>
      <c r="Z513" s="2">
        <v>1830655.25206611</v>
      </c>
      <c r="AA513" s="2">
        <v>4076458429.5386</v>
      </c>
      <c r="AB513" s="2">
        <v>4911623682.7867002</v>
      </c>
      <c r="AC513" s="2">
        <v>5892673813.4179401</v>
      </c>
      <c r="AD513" s="2">
        <v>7041513216.1523399</v>
      </c>
      <c r="AE513" s="2">
        <v>8332167298.5026999</v>
      </c>
      <c r="AF513" s="2">
        <v>9782349355.9756908</v>
      </c>
      <c r="AG513" s="2">
        <v>11374983777.8298</v>
      </c>
      <c r="AH513" s="1">
        <f>(Table1345[[#This Row],[2050_BUILDINGS]]/Table1345[[#This Row],[2020_BUILDINGS]])-1</f>
        <v>1.7224627884191932</v>
      </c>
      <c r="AI513" s="1">
        <f>(Table1345[[#This Row],[2050_DWELLINGS]]/Table1345[[#This Row],[2020_DWELLINGS]])-1</f>
        <v>1.7299238053071844</v>
      </c>
      <c r="AJ513" s="1">
        <f>(Table1345[[#This Row],[2050_OCCUPANTS]]/Table1345[[#This Row],[2020_OCCUPANTS]])-1</f>
        <v>1.710743801652884</v>
      </c>
      <c r="AK513" s="1">
        <f>(Table1345[[#This Row],[2050_TOTAL_REPL_COST_USD]]/Table1345[[#This Row],[2020_TOTAL_REPL_COST_USD]])-1</f>
        <v>1.7904083837590599</v>
      </c>
      <c r="AL513"/>
      <c r="AM513"/>
    </row>
    <row r="514" spans="1:39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145661.81146994</v>
      </c>
      <c r="G514" s="2">
        <v>175206.65603635999</v>
      </c>
      <c r="H514" s="2">
        <v>209625.24926288601</v>
      </c>
      <c r="I514" s="2">
        <v>249546.094292172</v>
      </c>
      <c r="J514" s="2">
        <v>293805.92830964801</v>
      </c>
      <c r="K514" s="2">
        <v>343011.22441156401</v>
      </c>
      <c r="L514" s="2">
        <v>396558.861420642</v>
      </c>
      <c r="M514" s="2">
        <v>151330.20935535699</v>
      </c>
      <c r="N514" s="2">
        <v>182058.74149036899</v>
      </c>
      <c r="O514" s="2">
        <v>217889.365374869</v>
      </c>
      <c r="P514" s="2">
        <v>259492.63299616499</v>
      </c>
      <c r="Q514" s="2">
        <v>305686.83717170299</v>
      </c>
      <c r="R514" s="2">
        <v>357105.07108021301</v>
      </c>
      <c r="S514" s="2">
        <v>413119.94098130701</v>
      </c>
      <c r="T514" s="2">
        <v>908421.0625</v>
      </c>
      <c r="U514" s="2">
        <v>1092357.5586260301</v>
      </c>
      <c r="V514" s="2">
        <v>1306324.50309917</v>
      </c>
      <c r="W514" s="2">
        <v>1554075.70196281</v>
      </c>
      <c r="X514" s="2">
        <v>1828103.5431301601</v>
      </c>
      <c r="Y514" s="2">
        <v>2132161.83264462</v>
      </c>
      <c r="Z514" s="2">
        <v>2462496.76446281</v>
      </c>
      <c r="AA514" s="2">
        <v>5483427686.2760296</v>
      </c>
      <c r="AB514" s="2">
        <v>6606846053.3301601</v>
      </c>
      <c r="AC514" s="2">
        <v>7926500734.2039604</v>
      </c>
      <c r="AD514" s="2">
        <v>9471856315.9979496</v>
      </c>
      <c r="AE514" s="2">
        <v>11207973205.423901</v>
      </c>
      <c r="AF514" s="2">
        <v>13158678353.4188</v>
      </c>
      <c r="AG514" s="2">
        <v>15301002587.5212</v>
      </c>
      <c r="AH514" s="1">
        <f>(Table1345[[#This Row],[2050_BUILDINGS]]/Table1345[[#This Row],[2020_BUILDINGS]])-1</f>
        <v>1.7224627884191817</v>
      </c>
      <c r="AI514" s="1">
        <f>(Table1345[[#This Row],[2050_DWELLINGS]]/Table1345[[#This Row],[2020_DWELLINGS]])-1</f>
        <v>1.729923805307171</v>
      </c>
      <c r="AJ514" s="1">
        <f>(Table1345[[#This Row],[2050_OCCUPANTS]]/Table1345[[#This Row],[2020_OCCUPANTS]])-1</f>
        <v>1.7107438016528929</v>
      </c>
      <c r="AK514" s="1">
        <f>(Table1345[[#This Row],[2050_TOTAL_REPL_COST_USD]]/Table1345[[#This Row],[2020_TOTAL_REPL_COST_USD]])-1</f>
        <v>1.7904083837590643</v>
      </c>
      <c r="AL514"/>
      <c r="AM514"/>
    </row>
    <row r="515" spans="1:39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411629.02730445302</v>
      </c>
      <c r="G515" s="2">
        <v>495120.475804299</v>
      </c>
      <c r="H515" s="2">
        <v>592384.761536089</v>
      </c>
      <c r="I515" s="2">
        <v>705197.98583110597</v>
      </c>
      <c r="J515" s="2">
        <v>830272.85783370899</v>
      </c>
      <c r="K515" s="2">
        <v>969323.22366579296</v>
      </c>
      <c r="L515" s="2">
        <v>1120644.7094695501</v>
      </c>
      <c r="M515" s="2">
        <v>427647.481863013</v>
      </c>
      <c r="N515" s="2">
        <v>514483.939995614</v>
      </c>
      <c r="O515" s="2">
        <v>615738.51529198198</v>
      </c>
      <c r="P515" s="2">
        <v>733306.13587024796</v>
      </c>
      <c r="Q515" s="2">
        <v>863847.38851562201</v>
      </c>
      <c r="R515" s="2">
        <v>1009151.34564676</v>
      </c>
      <c r="S515" s="2">
        <v>1167445.0410175</v>
      </c>
      <c r="T515" s="2">
        <v>2567127.7499999902</v>
      </c>
      <c r="U515" s="2">
        <v>3086918.0795454499</v>
      </c>
      <c r="V515" s="2">
        <v>3691572.1363636302</v>
      </c>
      <c r="W515" s="2">
        <v>4391697.8863636302</v>
      </c>
      <c r="X515" s="2">
        <v>5166079.3977272697</v>
      </c>
      <c r="Y515" s="2">
        <v>6025324.6363636302</v>
      </c>
      <c r="Z515" s="2">
        <v>6958825.6363636302</v>
      </c>
      <c r="AA515" s="2">
        <v>15495743064.1448</v>
      </c>
      <c r="AB515" s="2">
        <v>18670436588.9599</v>
      </c>
      <c r="AC515" s="2">
        <v>22399678778.000999</v>
      </c>
      <c r="AD515" s="2">
        <v>26766734278.3689</v>
      </c>
      <c r="AE515" s="2">
        <v>31672866498.4035</v>
      </c>
      <c r="AF515" s="2">
        <v>37185408560.896202</v>
      </c>
      <c r="AG515" s="2">
        <v>43239451358.766197</v>
      </c>
      <c r="AH515" s="1">
        <f>(Table1345[[#This Row],[2050_BUILDINGS]]/Table1345[[#This Row],[2020_BUILDINGS]])-1</f>
        <v>1.7224627884191657</v>
      </c>
      <c r="AI515" s="1">
        <f>(Table1345[[#This Row],[2050_DWELLINGS]]/Table1345[[#This Row],[2020_DWELLINGS]])-1</f>
        <v>1.7299238053071573</v>
      </c>
      <c r="AJ515" s="1">
        <f>(Table1345[[#This Row],[2050_OCCUPANTS]]/Table1345[[#This Row],[2020_OCCUPANTS]])-1</f>
        <v>1.7107438016529004</v>
      </c>
      <c r="AK515" s="1">
        <f>(Table1345[[#This Row],[2050_TOTAL_REPL_COST_USD]]/Table1345[[#This Row],[2020_TOTAL_REPL_COST_USD]])-1</f>
        <v>1.7904083837590754</v>
      </c>
      <c r="AL515"/>
      <c r="AM515"/>
    </row>
    <row r="516" spans="1:39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752048.41371300898</v>
      </c>
      <c r="G516" s="2">
        <v>904587.73246340698</v>
      </c>
      <c r="H516" s="2">
        <v>1082290.09780563</v>
      </c>
      <c r="I516" s="2">
        <v>1288400.4562818001</v>
      </c>
      <c r="J516" s="2">
        <v>1516912.9100824499</v>
      </c>
      <c r="K516" s="2">
        <v>1770958.6651523099</v>
      </c>
      <c r="L516" s="2">
        <v>2047423.8214233301</v>
      </c>
      <c r="M516" s="2">
        <v>781314.21505793906</v>
      </c>
      <c r="N516" s="2">
        <v>939964.88412938197</v>
      </c>
      <c r="O516" s="2">
        <v>1124957.5296468099</v>
      </c>
      <c r="P516" s="2">
        <v>1339754.19532146</v>
      </c>
      <c r="Q516" s="2">
        <v>1578253.7555175701</v>
      </c>
      <c r="R516" s="2">
        <v>1843724.8550225899</v>
      </c>
      <c r="S516" s="2">
        <v>2132928.27511155</v>
      </c>
      <c r="T516" s="2">
        <v>4690156</v>
      </c>
      <c r="U516" s="2">
        <v>5639815.6859504096</v>
      </c>
      <c r="V516" s="2">
        <v>6744521.8512396598</v>
      </c>
      <c r="W516" s="2">
        <v>8023655.3057851205</v>
      </c>
      <c r="X516" s="2">
        <v>9438454.4297520593</v>
      </c>
      <c r="Y516" s="2">
        <v>11008300.0330578</v>
      </c>
      <c r="Z516" s="2">
        <v>12713811.305785101</v>
      </c>
      <c r="AA516" s="2">
        <v>28310804675.2864</v>
      </c>
      <c r="AB516" s="2">
        <v>34110986564.782299</v>
      </c>
      <c r="AC516" s="2">
        <v>40924331801.841103</v>
      </c>
      <c r="AD516" s="2">
        <v>48902965337.855797</v>
      </c>
      <c r="AE516" s="2">
        <v>57866494896.752296</v>
      </c>
      <c r="AF516" s="2">
        <v>67937938450.6045</v>
      </c>
      <c r="AG516" s="2">
        <v>78998706716.884399</v>
      </c>
      <c r="AH516" s="1">
        <f>(Table1345[[#This Row],[2050_BUILDINGS]]/Table1345[[#This Row],[2020_BUILDINGS]])-1</f>
        <v>1.7224627884191674</v>
      </c>
      <c r="AI516" s="1">
        <f>(Table1345[[#This Row],[2050_DWELLINGS]]/Table1345[[#This Row],[2020_DWELLINGS]])-1</f>
        <v>1.7299238053071653</v>
      </c>
      <c r="AJ516" s="1">
        <f>(Table1345[[#This Row],[2050_OCCUPANTS]]/Table1345[[#This Row],[2020_OCCUPANTS]])-1</f>
        <v>1.7107438016528875</v>
      </c>
      <c r="AK516" s="1">
        <f>(Table1345[[#This Row],[2050_TOTAL_REPL_COST_USD]]/Table1345[[#This Row],[2020_TOTAL_REPL_COST_USD]])-1</f>
        <v>1.7904083837590612</v>
      </c>
      <c r="AL516"/>
      <c r="AM516"/>
    </row>
    <row r="517" spans="1:39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810331.75047926302</v>
      </c>
      <c r="G517" s="2">
        <v>974692.78219748801</v>
      </c>
      <c r="H517" s="2">
        <v>1166166.9827228601</v>
      </c>
      <c r="I517" s="2">
        <v>1388250.7801625701</v>
      </c>
      <c r="J517" s="2">
        <v>1634472.82294353</v>
      </c>
      <c r="K517" s="2">
        <v>1908206.9837420401</v>
      </c>
      <c r="L517" s="2">
        <v>2206098.0369543601</v>
      </c>
      <c r="M517" s="2">
        <v>841865.63526725199</v>
      </c>
      <c r="N517" s="2">
        <v>1012811.64358158</v>
      </c>
      <c r="O517" s="2">
        <v>1212141.1169699</v>
      </c>
      <c r="P517" s="2">
        <v>1443584.4056192299</v>
      </c>
      <c r="Q517" s="2">
        <v>1700567.5500262</v>
      </c>
      <c r="R517" s="2">
        <v>1986612.5131443001</v>
      </c>
      <c r="S517" s="2">
        <v>2298229.0385861001</v>
      </c>
      <c r="T517" s="2">
        <v>5053640.5</v>
      </c>
      <c r="U517" s="2">
        <v>6076898.2871900797</v>
      </c>
      <c r="V517" s="2">
        <v>7267218.5702479295</v>
      </c>
      <c r="W517" s="2">
        <v>8645484.1611570194</v>
      </c>
      <c r="X517" s="2">
        <v>10169929.4359504</v>
      </c>
      <c r="Y517" s="2">
        <v>11861437.206611499</v>
      </c>
      <c r="Z517" s="2">
        <v>13699124.661157001</v>
      </c>
      <c r="AA517" s="2">
        <v>30504876403.816101</v>
      </c>
      <c r="AB517" s="2">
        <v>36754569186.768997</v>
      </c>
      <c r="AC517" s="2">
        <v>44095944917.2314</v>
      </c>
      <c r="AD517" s="2">
        <v>52692918146.322701</v>
      </c>
      <c r="AE517" s="2">
        <v>62351116296.1894</v>
      </c>
      <c r="AF517" s="2">
        <v>73203091163.808197</v>
      </c>
      <c r="AG517" s="2">
        <v>85121062862.742493</v>
      </c>
      <c r="AH517" s="1">
        <f>(Table1345[[#This Row],[2050_BUILDINGS]]/Table1345[[#This Row],[2020_BUILDINGS]])-1</f>
        <v>1.7224627884191683</v>
      </c>
      <c r="AI517" s="1">
        <f>(Table1345[[#This Row],[2050_DWELLINGS]]/Table1345[[#This Row],[2020_DWELLINGS]])-1</f>
        <v>1.7299238053071528</v>
      </c>
      <c r="AJ517" s="1">
        <f>(Table1345[[#This Row],[2050_OCCUPANTS]]/Table1345[[#This Row],[2020_OCCUPANTS]])-1</f>
        <v>1.710743801652888</v>
      </c>
      <c r="AK517" s="1">
        <f>(Table1345[[#This Row],[2050_TOTAL_REPL_COST_USD]]/Table1345[[#This Row],[2020_TOTAL_REPL_COST_USD]])-1</f>
        <v>1.7904083837590639</v>
      </c>
      <c r="AL517"/>
      <c r="AM517"/>
    </row>
    <row r="518" spans="1:39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598975.65416241402</v>
      </c>
      <c r="G518" s="2">
        <v>720466.95255224896</v>
      </c>
      <c r="H518" s="2">
        <v>861999.58341248403</v>
      </c>
      <c r="I518" s="2">
        <v>1026158.0133045</v>
      </c>
      <c r="J518" s="2">
        <v>1208158.79145086</v>
      </c>
      <c r="K518" s="2">
        <v>1410495.79470159</v>
      </c>
      <c r="L518" s="2">
        <v>1630688.9296262001</v>
      </c>
      <c r="M518" s="2">
        <v>622284.66218042199</v>
      </c>
      <c r="N518" s="2">
        <v>748643.39993933996</v>
      </c>
      <c r="O518" s="2">
        <v>895982.43934634898</v>
      </c>
      <c r="P518" s="2">
        <v>1067059.15593587</v>
      </c>
      <c r="Q518" s="2">
        <v>1257014.25388043</v>
      </c>
      <c r="R518" s="2">
        <v>1468451.0744199201</v>
      </c>
      <c r="S518" s="2">
        <v>1698789.71296386</v>
      </c>
      <c r="T518" s="2">
        <v>3735516.5</v>
      </c>
      <c r="U518" s="2">
        <v>4491881.4111570204</v>
      </c>
      <c r="V518" s="2">
        <v>5371734.4710743697</v>
      </c>
      <c r="W518" s="2">
        <v>6390511.6983471001</v>
      </c>
      <c r="X518" s="2">
        <v>7517341.0557851205</v>
      </c>
      <c r="Y518" s="2">
        <v>8767658.5619834606</v>
      </c>
      <c r="Z518" s="2">
        <v>10126028.198347099</v>
      </c>
      <c r="AA518" s="2">
        <v>22548392418.676399</v>
      </c>
      <c r="AB518" s="2">
        <v>27167998920.2966</v>
      </c>
      <c r="AC518" s="2">
        <v>32594548389.702202</v>
      </c>
      <c r="AD518" s="2">
        <v>38949202098.712303</v>
      </c>
      <c r="AE518" s="2">
        <v>46088285013.117599</v>
      </c>
      <c r="AF518" s="2">
        <v>54109775891.9356</v>
      </c>
      <c r="AG518" s="2">
        <v>62919223245.3638</v>
      </c>
      <c r="AH518" s="1">
        <f>(Table1345[[#This Row],[2050_BUILDINGS]]/Table1345[[#This Row],[2020_BUILDINGS]])-1</f>
        <v>1.7224627884191666</v>
      </c>
      <c r="AI518" s="1">
        <f>(Table1345[[#This Row],[2050_DWELLINGS]]/Table1345[[#This Row],[2020_DWELLINGS]])-1</f>
        <v>1.7299238053071631</v>
      </c>
      <c r="AJ518" s="1">
        <f>(Table1345[[#This Row],[2050_OCCUPANTS]]/Table1345[[#This Row],[2020_OCCUPANTS]])-1</f>
        <v>1.7107438016528902</v>
      </c>
      <c r="AK518" s="1">
        <f>(Table1345[[#This Row],[2050_TOTAL_REPL_COST_USD]]/Table1345[[#This Row],[2020_TOTAL_REPL_COST_USD]])-1</f>
        <v>1.7904083837590576</v>
      </c>
      <c r="AL518"/>
      <c r="AM518"/>
    </row>
    <row r="519" spans="1:39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206358.10711234601</v>
      </c>
      <c r="G519" s="2">
        <v>248214.08939163401</v>
      </c>
      <c r="H519" s="2">
        <v>296974.67856748297</v>
      </c>
      <c r="I519" s="2">
        <v>353530.27080841002</v>
      </c>
      <c r="J519" s="2">
        <v>416232.87952090497</v>
      </c>
      <c r="K519" s="2">
        <v>485941.69105514302</v>
      </c>
      <c r="L519" s="2">
        <v>561802.26770197798</v>
      </c>
      <c r="M519" s="2">
        <v>214388.488213542</v>
      </c>
      <c r="N519" s="2">
        <v>257921.392697779</v>
      </c>
      <c r="O519" s="2">
        <v>308682.39619515499</v>
      </c>
      <c r="P519" s="2">
        <v>367621.46518916299</v>
      </c>
      <c r="Q519" s="2">
        <v>433064.48307441402</v>
      </c>
      <c r="R519" s="2">
        <v>505908.348692614</v>
      </c>
      <c r="S519" s="2">
        <v>585264.237557963</v>
      </c>
      <c r="T519" s="2">
        <v>1286954</v>
      </c>
      <c r="U519" s="2">
        <v>1547535.59504132</v>
      </c>
      <c r="V519" s="2">
        <v>1850661.12396694</v>
      </c>
      <c r="W519" s="2">
        <v>2201648.5785123901</v>
      </c>
      <c r="X519" s="2">
        <v>2589861.9752066098</v>
      </c>
      <c r="Y519" s="2">
        <v>3020619.30578512</v>
      </c>
      <c r="Z519" s="2">
        <v>3488602.5785123901</v>
      </c>
      <c r="AA519" s="2">
        <v>7768335066.0571899</v>
      </c>
      <c r="AB519" s="2">
        <v>9359874299.1689091</v>
      </c>
      <c r="AC519" s="2">
        <v>11229420196.195299</v>
      </c>
      <c r="AD519" s="2">
        <v>13418715039.204399</v>
      </c>
      <c r="AE519" s="2">
        <v>15878260141.742599</v>
      </c>
      <c r="AF519" s="2">
        <v>18641810984.7005</v>
      </c>
      <c r="AG519" s="2">
        <v>21676827296.175499</v>
      </c>
      <c r="AH519" s="1">
        <f>(Table1345[[#This Row],[2050_BUILDINGS]]/Table1345[[#This Row],[2020_BUILDINGS]])-1</f>
        <v>1.7224627884191639</v>
      </c>
      <c r="AI519" s="1">
        <f>(Table1345[[#This Row],[2050_DWELLINGS]]/Table1345[[#This Row],[2020_DWELLINGS]])-1</f>
        <v>1.7299238053071657</v>
      </c>
      <c r="AJ519" s="1">
        <f>(Table1345[[#This Row],[2050_OCCUPANTS]]/Table1345[[#This Row],[2020_OCCUPANTS]])-1</f>
        <v>1.7107438016528875</v>
      </c>
      <c r="AK519" s="1">
        <f>(Table1345[[#This Row],[2050_TOTAL_REPL_COST_USD]]/Table1345[[#This Row],[2020_TOTAL_REPL_COST_USD]])-1</f>
        <v>1.7904083837590634</v>
      </c>
      <c r="AL519"/>
      <c r="AM519"/>
    </row>
    <row r="520" spans="1:39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847830.05841577996</v>
      </c>
      <c r="G520" s="2">
        <v>1019796.93869724</v>
      </c>
      <c r="H520" s="2">
        <v>1220131.6565711601</v>
      </c>
      <c r="I520" s="2">
        <v>1452492.4382450299</v>
      </c>
      <c r="J520" s="2">
        <v>1710108.4687051</v>
      </c>
      <c r="K520" s="2">
        <v>1996509.7474442599</v>
      </c>
      <c r="L520" s="2">
        <v>2308185.7849402102</v>
      </c>
      <c r="M520" s="2">
        <v>880823.18174590403</v>
      </c>
      <c r="N520" s="2">
        <v>1059679.76009097</v>
      </c>
      <c r="O520" s="2">
        <v>1268233.25557828</v>
      </c>
      <c r="P520" s="2">
        <v>1510386.6412989399</v>
      </c>
      <c r="Q520" s="2">
        <v>1779261.7461008499</v>
      </c>
      <c r="R520" s="2">
        <v>2078543.51266933</v>
      </c>
      <c r="S520" s="2">
        <v>2404580.1721145399</v>
      </c>
      <c r="T520" s="2">
        <v>5287499</v>
      </c>
      <c r="U520" s="2">
        <v>6358108.3016528897</v>
      </c>
      <c r="V520" s="2">
        <v>7603510.9586776802</v>
      </c>
      <c r="W520" s="2">
        <v>9045556.1404958703</v>
      </c>
      <c r="X520" s="2">
        <v>10640545.5082644</v>
      </c>
      <c r="Y520" s="2">
        <v>12410328.231404901</v>
      </c>
      <c r="Z520" s="2">
        <v>14333055.140495799</v>
      </c>
      <c r="AA520" s="2">
        <v>31916497321.1493</v>
      </c>
      <c r="AB520" s="2">
        <v>38455396227.822701</v>
      </c>
      <c r="AC520" s="2">
        <v>46136495988.172501</v>
      </c>
      <c r="AD520" s="2">
        <v>55131296340.877998</v>
      </c>
      <c r="AE520" s="2">
        <v>65236430067.588997</v>
      </c>
      <c r="AF520" s="2">
        <v>76590582833.413696</v>
      </c>
      <c r="AG520" s="2">
        <v>89060061705.1586</v>
      </c>
      <c r="AH520" s="1">
        <f>(Table1345[[#This Row],[2050_BUILDINGS]]/Table1345[[#This Row],[2020_BUILDINGS]])-1</f>
        <v>1.7224627884191679</v>
      </c>
      <c r="AI520" s="1">
        <f>(Table1345[[#This Row],[2050_DWELLINGS]]/Table1345[[#This Row],[2020_DWELLINGS]])-1</f>
        <v>1.7299238053071617</v>
      </c>
      <c r="AJ520" s="1">
        <f>(Table1345[[#This Row],[2050_OCCUPANTS]]/Table1345[[#This Row],[2020_OCCUPANTS]])-1</f>
        <v>1.7107438016528795</v>
      </c>
      <c r="AK520" s="1">
        <f>(Table1345[[#This Row],[2050_TOTAL_REPL_COST_USD]]/Table1345[[#This Row],[2020_TOTAL_REPL_COST_USD]])-1</f>
        <v>1.7904083837590603</v>
      </c>
      <c r="AL520"/>
      <c r="AM520"/>
    </row>
    <row r="521" spans="1:39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803503.03385282797</v>
      </c>
      <c r="G521" s="2">
        <v>912345.64613533497</v>
      </c>
      <c r="H521" s="2">
        <v>1033379.22631927</v>
      </c>
      <c r="I521" s="2">
        <v>1162641.09434152</v>
      </c>
      <c r="J521" s="2">
        <v>1300181.0738389301</v>
      </c>
      <c r="K521" s="2">
        <v>1446087.2530014601</v>
      </c>
      <c r="L521" s="2">
        <v>1592710.8925346499</v>
      </c>
      <c r="M521" s="2">
        <v>861945.90316577</v>
      </c>
      <c r="N521" s="2">
        <v>980250.98577147501</v>
      </c>
      <c r="O521" s="2">
        <v>1111848.14022399</v>
      </c>
      <c r="P521" s="2">
        <v>1252459.2249904899</v>
      </c>
      <c r="Q521" s="2">
        <v>1402159.5109999899</v>
      </c>
      <c r="R521" s="2">
        <v>1561082.0772549701</v>
      </c>
      <c r="S521" s="2">
        <v>1721088.54488759</v>
      </c>
      <c r="T521" s="2">
        <v>3989073.9999999902</v>
      </c>
      <c r="U521" s="2">
        <v>4511913.7961165002</v>
      </c>
      <c r="V521" s="2">
        <v>5092846.9029126205</v>
      </c>
      <c r="W521" s="2">
        <v>5712508.8834951399</v>
      </c>
      <c r="X521" s="2">
        <v>6370899.7378640696</v>
      </c>
      <c r="Y521" s="2">
        <v>7068019.4660194097</v>
      </c>
      <c r="Z521" s="2">
        <v>7765139.1941747498</v>
      </c>
      <c r="AA521" s="2">
        <v>62193655365.938698</v>
      </c>
      <c r="AB521" s="2">
        <v>71296092805.678406</v>
      </c>
      <c r="AC521" s="2">
        <v>81436139504.780502</v>
      </c>
      <c r="AD521" s="2">
        <v>92295131485.046005</v>
      </c>
      <c r="AE521" s="2">
        <v>103886492648.57401</v>
      </c>
      <c r="AF521" s="2">
        <v>116233956454.278</v>
      </c>
      <c r="AG521" s="2">
        <v>128774724450.218</v>
      </c>
      <c r="AH521" s="1">
        <f>(Table1345[[#This Row],[2050_BUILDINGS]]/Table1345[[#This Row],[2020_BUILDINGS]])-1</f>
        <v>0.98220893441750912</v>
      </c>
      <c r="AI521" s="1">
        <f>(Table1345[[#This Row],[2050_DWELLINGS]]/Table1345[[#This Row],[2020_DWELLINGS]])-1</f>
        <v>0.99674775245911129</v>
      </c>
      <c r="AJ521" s="1">
        <f>(Table1345[[#This Row],[2050_OCCUPANTS]]/Table1345[[#This Row],[2020_OCCUPANTS]])-1</f>
        <v>0.94660194174757573</v>
      </c>
      <c r="AK521" s="1">
        <f>(Table1345[[#This Row],[2050_TOTAL_REPL_COST_USD]]/Table1345[[#This Row],[2020_TOTAL_REPL_COST_USD]])-1</f>
        <v>1.0705443938376944</v>
      </c>
      <c r="AL521"/>
      <c r="AM521"/>
    </row>
    <row r="522" spans="1:39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1241225.5198394801</v>
      </c>
      <c r="G522" s="2">
        <v>1409921.5129346601</v>
      </c>
      <c r="H522" s="2">
        <v>1597527.3108810801</v>
      </c>
      <c r="I522" s="2">
        <v>1797911.63666434</v>
      </c>
      <c r="J522" s="2">
        <v>2011159.3543976001</v>
      </c>
      <c r="K522" s="2">
        <v>2237420.5038329498</v>
      </c>
      <c r="L522" s="2">
        <v>2464903.6964978902</v>
      </c>
      <c r="M522" s="2">
        <v>1312424.8537572999</v>
      </c>
      <c r="N522" s="2">
        <v>1492559.7440877401</v>
      </c>
      <c r="O522" s="2">
        <v>1692933.54429131</v>
      </c>
      <c r="P522" s="2">
        <v>1907032.22691577</v>
      </c>
      <c r="Q522" s="2">
        <v>2134970.4017499899</v>
      </c>
      <c r="R522" s="2">
        <v>2376950.6989007401</v>
      </c>
      <c r="S522" s="2">
        <v>2620581.3770113899</v>
      </c>
      <c r="T522" s="2">
        <v>6073884.4999999898</v>
      </c>
      <c r="U522" s="2">
        <v>6869976.1577669801</v>
      </c>
      <c r="V522" s="2">
        <v>7754522.4441747498</v>
      </c>
      <c r="W522" s="2">
        <v>8698038.4830096997</v>
      </c>
      <c r="X522" s="2">
        <v>9700524.2742718402</v>
      </c>
      <c r="Y522" s="2">
        <v>10761979.8179611</v>
      </c>
      <c r="Z522" s="2">
        <v>11823435.3616504</v>
      </c>
      <c r="AA522" s="2">
        <v>86695131848.611404</v>
      </c>
      <c r="AB522" s="2">
        <v>99285351335.882507</v>
      </c>
      <c r="AC522" s="2">
        <v>113308336083.02499</v>
      </c>
      <c r="AD522" s="2">
        <v>128321612557.433</v>
      </c>
      <c r="AE522" s="2">
        <v>144342507183.78799</v>
      </c>
      <c r="AF522" s="2">
        <v>161401653080.92401</v>
      </c>
      <c r="AG522" s="2">
        <v>178710299493.452</v>
      </c>
      <c r="AH522" s="1">
        <f>(Table1345[[#This Row],[2050_BUILDINGS]]/Table1345[[#This Row],[2020_BUILDINGS]])-1</f>
        <v>0.9858628888138401</v>
      </c>
      <c r="AI522" s="1">
        <f>(Table1345[[#This Row],[2050_DWELLINGS]]/Table1345[[#This Row],[2020_DWELLINGS]])-1</f>
        <v>0.99674775245912905</v>
      </c>
      <c r="AJ522" s="1">
        <f>(Table1345[[#This Row],[2050_OCCUPANTS]]/Table1345[[#This Row],[2020_OCCUPANTS]])-1</f>
        <v>0.94660194174756196</v>
      </c>
      <c r="AK522" s="1">
        <f>(Table1345[[#This Row],[2050_TOTAL_REPL_COST_USD]]/Table1345[[#This Row],[2020_TOTAL_REPL_COST_USD]])-1</f>
        <v>1.0613648734685488</v>
      </c>
      <c r="AL522"/>
      <c r="AM522"/>
    </row>
    <row r="523" spans="1:39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658606.04237388505</v>
      </c>
      <c r="G523" s="2">
        <v>748551.03811300395</v>
      </c>
      <c r="H523" s="2">
        <v>848589.85214648198</v>
      </c>
      <c r="I523" s="2">
        <v>955461.53630335804</v>
      </c>
      <c r="J523" s="2">
        <v>1069217.23758716</v>
      </c>
      <c r="K523" s="2">
        <v>1189947.3839001399</v>
      </c>
      <c r="L523" s="2">
        <v>1311414.04706398</v>
      </c>
      <c r="M523" s="2">
        <v>681389.41261631902</v>
      </c>
      <c r="N523" s="2">
        <v>774912.48691849306</v>
      </c>
      <c r="O523" s="2">
        <v>878943.27057329402</v>
      </c>
      <c r="P523" s="2">
        <v>990099.78759425494</v>
      </c>
      <c r="Q523" s="2">
        <v>1108441.54149999</v>
      </c>
      <c r="R523" s="2">
        <v>1234073.7345114499</v>
      </c>
      <c r="S523" s="2">
        <v>1360562.7781910701</v>
      </c>
      <c r="T523" s="2">
        <v>3153461</v>
      </c>
      <c r="U523" s="2">
        <v>3566778.7038834901</v>
      </c>
      <c r="V523" s="2">
        <v>4026020.59708738</v>
      </c>
      <c r="W523" s="2">
        <v>4515878.6165048499</v>
      </c>
      <c r="X523" s="2">
        <v>5036352.7621359201</v>
      </c>
      <c r="Y523" s="2">
        <v>5587443.03398058</v>
      </c>
      <c r="Z523" s="2">
        <v>6138533.30582524</v>
      </c>
      <c r="AA523" s="2">
        <v>38000748713.634804</v>
      </c>
      <c r="AB523" s="2">
        <v>43431692532.347603</v>
      </c>
      <c r="AC523" s="2">
        <v>49478494280.949203</v>
      </c>
      <c r="AD523" s="2">
        <v>55948751048.9636</v>
      </c>
      <c r="AE523" s="2">
        <v>62848819612.453499</v>
      </c>
      <c r="AF523" s="2">
        <v>70189938751.497803</v>
      </c>
      <c r="AG523" s="2">
        <v>77622595465.844696</v>
      </c>
      <c r="AH523" s="1">
        <f>(Table1345[[#This Row],[2050_BUILDINGS]]/Table1345[[#This Row],[2020_BUILDINGS]])-1</f>
        <v>0.99119650092657574</v>
      </c>
      <c r="AI523" s="1">
        <f>(Table1345[[#This Row],[2050_DWELLINGS]]/Table1345[[#This Row],[2020_DWELLINGS]])-1</f>
        <v>0.99674775245911285</v>
      </c>
      <c r="AJ523" s="1">
        <f>(Table1345[[#This Row],[2050_OCCUPANTS]]/Table1345[[#This Row],[2020_OCCUPANTS]])-1</f>
        <v>0.94660194174757195</v>
      </c>
      <c r="AK523" s="1">
        <f>(Table1345[[#This Row],[2050_TOTAL_REPL_COST_USD]]/Table1345[[#This Row],[2020_TOTAL_REPL_COST_USD]])-1</f>
        <v>1.042659634176982</v>
      </c>
      <c r="AL523"/>
      <c r="AM523"/>
    </row>
    <row r="524" spans="1:39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917667.36194221606</v>
      </c>
      <c r="G524" s="2">
        <v>1042202.59256513</v>
      </c>
      <c r="H524" s="2">
        <v>1180692.53272396</v>
      </c>
      <c r="I524" s="2">
        <v>1328607.4563635399</v>
      </c>
      <c r="J524" s="2">
        <v>1486007.4837750499</v>
      </c>
      <c r="K524" s="2">
        <v>1652998.90763332</v>
      </c>
      <c r="L524" s="2">
        <v>1820856.06368469</v>
      </c>
      <c r="M524" s="2">
        <v>976673.874061257</v>
      </c>
      <c r="N524" s="2">
        <v>1110725.7709671699</v>
      </c>
      <c r="O524" s="2">
        <v>1259838.9603013401</v>
      </c>
      <c r="P524" s="2">
        <v>1419165.8651459201</v>
      </c>
      <c r="Q524" s="2">
        <v>1588791.7752499899</v>
      </c>
      <c r="R524" s="2">
        <v>1768867.4828900199</v>
      </c>
      <c r="S524" s="2">
        <v>1950171.3629173499</v>
      </c>
      <c r="T524" s="2">
        <v>4520033.4999999898</v>
      </c>
      <c r="U524" s="2">
        <v>5112465.0752427103</v>
      </c>
      <c r="V524" s="2">
        <v>5770722.3810679596</v>
      </c>
      <c r="W524" s="2">
        <v>6472863.5072815502</v>
      </c>
      <c r="X524" s="2">
        <v>7218888.4538834896</v>
      </c>
      <c r="Y524" s="2">
        <v>8008797.2208737796</v>
      </c>
      <c r="Z524" s="2">
        <v>8798705.9878640696</v>
      </c>
      <c r="AA524" s="2">
        <v>67449566166.8899</v>
      </c>
      <c r="AB524" s="2">
        <v>77276943003.599792</v>
      </c>
      <c r="AC524" s="2">
        <v>88223472515.708603</v>
      </c>
      <c r="AD524" s="2">
        <v>99944341285.457993</v>
      </c>
      <c r="AE524" s="2">
        <v>112453482277.013</v>
      </c>
      <c r="AF524" s="2">
        <v>125775528971.019</v>
      </c>
      <c r="AG524" s="2">
        <v>139298210349.00299</v>
      </c>
      <c r="AH524" s="1">
        <f>(Table1345[[#This Row],[2050_BUILDINGS]]/Table1345[[#This Row],[2020_BUILDINGS]])-1</f>
        <v>0.98422232194343451</v>
      </c>
      <c r="AI524" s="1">
        <f>(Table1345[[#This Row],[2050_DWELLINGS]]/Table1345[[#This Row],[2020_DWELLINGS]])-1</f>
        <v>0.99674775245911329</v>
      </c>
      <c r="AJ524" s="1">
        <f>(Table1345[[#This Row],[2050_OCCUPANTS]]/Table1345[[#This Row],[2020_OCCUPANTS]])-1</f>
        <v>0.9466019417475755</v>
      </c>
      <c r="AK524" s="1">
        <f>(Table1345[[#This Row],[2050_TOTAL_REPL_COST_USD]]/Table1345[[#This Row],[2020_TOTAL_REPL_COST_USD]])-1</f>
        <v>1.0652202566335056</v>
      </c>
      <c r="AL524"/>
      <c r="AM524"/>
    </row>
    <row r="525" spans="1:39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710885.403116912</v>
      </c>
      <c r="G525" s="2">
        <v>807267.99539824703</v>
      </c>
      <c r="H525" s="2">
        <v>914448.25976245105</v>
      </c>
      <c r="I525" s="2">
        <v>1028918.768802</v>
      </c>
      <c r="J525" s="2">
        <v>1150724.81690184</v>
      </c>
      <c r="K525" s="2">
        <v>1279946.4845344899</v>
      </c>
      <c r="L525" s="2">
        <v>1409820.3913100199</v>
      </c>
      <c r="M525" s="2">
        <v>759974.88392798696</v>
      </c>
      <c r="N525" s="2">
        <v>864284.08835850004</v>
      </c>
      <c r="O525" s="2">
        <v>980312.86906618101</v>
      </c>
      <c r="P525" s="2">
        <v>1104289.2026527</v>
      </c>
      <c r="Q525" s="2">
        <v>1236279.4552499901</v>
      </c>
      <c r="R525" s="2">
        <v>1376400.96217934</v>
      </c>
      <c r="S525" s="2">
        <v>1517478.1414085799</v>
      </c>
      <c r="T525" s="2">
        <v>3517153.4999999902</v>
      </c>
      <c r="U525" s="2">
        <v>3978139.6383495098</v>
      </c>
      <c r="V525" s="2">
        <v>4490346.4587378604</v>
      </c>
      <c r="W525" s="2">
        <v>5036700.4004854299</v>
      </c>
      <c r="X525" s="2">
        <v>5617201.4635922201</v>
      </c>
      <c r="Y525" s="2">
        <v>6231849.6480582496</v>
      </c>
      <c r="Z525" s="2">
        <v>6846497.8325242596</v>
      </c>
      <c r="AA525" s="2">
        <v>54232203637.944397</v>
      </c>
      <c r="AB525" s="2">
        <v>62150011983.629799</v>
      </c>
      <c r="AC525" s="2">
        <v>70969911091.212402</v>
      </c>
      <c r="AD525" s="2">
        <v>80414371536.064804</v>
      </c>
      <c r="AE525" s="2">
        <v>90494824648.452606</v>
      </c>
      <c r="AF525" s="2">
        <v>101231481020.285</v>
      </c>
      <c r="AG525" s="2">
        <v>112132748547.942</v>
      </c>
      <c r="AH525" s="1">
        <f>(Table1345[[#This Row],[2050_BUILDINGS]]/Table1345[[#This Row],[2020_BUILDINGS]])-1</f>
        <v>0.98318939329544963</v>
      </c>
      <c r="AI525" s="1">
        <f>(Table1345[[#This Row],[2050_DWELLINGS]]/Table1345[[#This Row],[2020_DWELLINGS]])-1</f>
        <v>0.99674775245910863</v>
      </c>
      <c r="AJ525" s="1">
        <f>(Table1345[[#This Row],[2050_OCCUPANTS]]/Table1345[[#This Row],[2020_OCCUPANTS]])-1</f>
        <v>0.94660194174757484</v>
      </c>
      <c r="AK525" s="1">
        <f>(Table1345[[#This Row],[2050_TOTAL_REPL_COST_USD]]/Table1345[[#This Row],[2020_TOTAL_REPL_COST_USD]])-1</f>
        <v>1.0676413832737306</v>
      </c>
      <c r="AL525"/>
      <c r="AM525"/>
    </row>
    <row r="526" spans="1:39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933630.82159588498</v>
      </c>
      <c r="G526" s="2">
        <v>1060513.23506112</v>
      </c>
      <c r="H526" s="2">
        <v>1201618.18670881</v>
      </c>
      <c r="I526" s="2">
        <v>1352333.96710753</v>
      </c>
      <c r="J526" s="2">
        <v>1512724.2949889</v>
      </c>
      <c r="K526" s="2">
        <v>1682901.82507042</v>
      </c>
      <c r="L526" s="2">
        <v>1853996.9048872199</v>
      </c>
      <c r="M526" s="2">
        <v>987537.99392097199</v>
      </c>
      <c r="N526" s="2">
        <v>1123081.0291833801</v>
      </c>
      <c r="O526" s="2">
        <v>1273852.8925177699</v>
      </c>
      <c r="P526" s="2">
        <v>1434952.0845475299</v>
      </c>
      <c r="Q526" s="2">
        <v>1606464.84375</v>
      </c>
      <c r="R526" s="2">
        <v>1788543.63975307</v>
      </c>
      <c r="S526" s="2">
        <v>1971864.26982969</v>
      </c>
      <c r="T526" s="2">
        <v>4570312.5</v>
      </c>
      <c r="U526" s="2">
        <v>5169334.0412621303</v>
      </c>
      <c r="V526" s="2">
        <v>5834913.5315533997</v>
      </c>
      <c r="W526" s="2">
        <v>6544864.9878640696</v>
      </c>
      <c r="X526" s="2">
        <v>7299188.4101941697</v>
      </c>
      <c r="Y526" s="2">
        <v>8097883.7985436805</v>
      </c>
      <c r="Z526" s="2">
        <v>8896579.1868932005</v>
      </c>
      <c r="AA526" s="2">
        <v>65157284567.345703</v>
      </c>
      <c r="AB526" s="2">
        <v>74618745430.552399</v>
      </c>
      <c r="AC526" s="2">
        <v>85156895726.655701</v>
      </c>
      <c r="AD526" s="2">
        <v>96439203167.434402</v>
      </c>
      <c r="AE526" s="2">
        <v>108478676398.979</v>
      </c>
      <c r="AF526" s="2">
        <v>121298314707.57899</v>
      </c>
      <c r="AG526" s="2">
        <v>134305277519.88901</v>
      </c>
      <c r="AH526" s="1">
        <f>(Table1345[[#This Row],[2050_BUILDINGS]]/Table1345[[#This Row],[2020_BUILDINGS]])-1</f>
        <v>0.98579230891084313</v>
      </c>
      <c r="AI526" s="1">
        <f>(Table1345[[#This Row],[2050_DWELLINGS]]/Table1345[[#This Row],[2020_DWELLINGS]])-1</f>
        <v>0.99674775245912106</v>
      </c>
      <c r="AJ526" s="1">
        <f>(Table1345[[#This Row],[2050_OCCUPANTS]]/Table1345[[#This Row],[2020_OCCUPANTS]])-1</f>
        <v>0.94660194174757217</v>
      </c>
      <c r="AK526" s="1">
        <f>(Table1345[[#This Row],[2050_TOTAL_REPL_COST_USD]]/Table1345[[#This Row],[2020_TOTAL_REPL_COST_USD]])-1</f>
        <v>1.0612473096706916</v>
      </c>
      <c r="AL526"/>
      <c r="AM526"/>
    </row>
    <row r="527" spans="1:39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940401.58061815205</v>
      </c>
      <c r="G527" s="2">
        <v>1067971.87003273</v>
      </c>
      <c r="H527" s="2">
        <v>1209835.62395023</v>
      </c>
      <c r="I527" s="2">
        <v>1361351.7811434099</v>
      </c>
      <c r="J527" s="2">
        <v>1522581.2430631099</v>
      </c>
      <c r="K527" s="2">
        <v>1693631.6834744301</v>
      </c>
      <c r="L527" s="2">
        <v>1865559.1047779799</v>
      </c>
      <c r="M527" s="2">
        <v>1002523.45251344</v>
      </c>
      <c r="N527" s="2">
        <v>1140123.2942530999</v>
      </c>
      <c r="O527" s="2">
        <v>1293183.05489252</v>
      </c>
      <c r="P527" s="2">
        <v>1456726.8569386101</v>
      </c>
      <c r="Q527" s="2">
        <v>1630842.2475000001</v>
      </c>
      <c r="R527" s="2">
        <v>1815684.0098647401</v>
      </c>
      <c r="S527" s="2">
        <v>2001786.45059377</v>
      </c>
      <c r="T527" s="2">
        <v>4639665</v>
      </c>
      <c r="U527" s="2">
        <v>5247776.4320388297</v>
      </c>
      <c r="V527" s="2">
        <v>5923455.8009708701</v>
      </c>
      <c r="W527" s="2">
        <v>6644180.4611650398</v>
      </c>
      <c r="X527" s="2">
        <v>7409950.41262135</v>
      </c>
      <c r="Y527" s="2">
        <v>8220765.6553397998</v>
      </c>
      <c r="Z527" s="2">
        <v>9031580.8980582505</v>
      </c>
      <c r="AA527" s="2">
        <v>70056697979.413803</v>
      </c>
      <c r="AB527" s="2">
        <v>80272488374.8479</v>
      </c>
      <c r="AC527" s="2">
        <v>91651876704.338394</v>
      </c>
      <c r="AD527" s="2">
        <v>103836570718.774</v>
      </c>
      <c r="AE527" s="2">
        <v>116841162718.60201</v>
      </c>
      <c r="AF527" s="2">
        <v>130691451891.015</v>
      </c>
      <c r="AG527" s="2">
        <v>144751870189.87601</v>
      </c>
      <c r="AH527" s="1">
        <f>(Table1345[[#This Row],[2050_BUILDINGS]]/Table1345[[#This Row],[2020_BUILDINGS]])-1</f>
        <v>0.98378984385765933</v>
      </c>
      <c r="AI527" s="1">
        <f>(Table1345[[#This Row],[2050_DWELLINGS]]/Table1345[[#This Row],[2020_DWELLINGS]])-1</f>
        <v>0.99674775245912128</v>
      </c>
      <c r="AJ527" s="1">
        <f>(Table1345[[#This Row],[2050_OCCUPANTS]]/Table1345[[#This Row],[2020_OCCUPANTS]])-1</f>
        <v>0.9466019417475724</v>
      </c>
      <c r="AK527" s="1">
        <f>(Table1345[[#This Row],[2050_TOTAL_REPL_COST_USD]]/Table1345[[#This Row],[2020_TOTAL_REPL_COST_USD]])-1</f>
        <v>1.0662102891633776</v>
      </c>
      <c r="AL527"/>
      <c r="AM527"/>
    </row>
    <row r="528" spans="1:39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699463.70758751198</v>
      </c>
      <c r="G528" s="2">
        <v>795128.58554150304</v>
      </c>
      <c r="H528" s="2">
        <v>901532.88529071899</v>
      </c>
      <c r="I528" s="2">
        <v>1015210.89387313</v>
      </c>
      <c r="J528" s="2">
        <v>1136218.9078198499</v>
      </c>
      <c r="K528" s="2">
        <v>1264656.4593978799</v>
      </c>
      <c r="L528" s="2">
        <v>1393904.6810238899</v>
      </c>
      <c r="M528" s="2">
        <v>718781.105559972</v>
      </c>
      <c r="N528" s="2">
        <v>817436.320181182</v>
      </c>
      <c r="O528" s="2">
        <v>927175.86162864103</v>
      </c>
      <c r="P528" s="2">
        <v>1044432.16575544</v>
      </c>
      <c r="Q528" s="2">
        <v>1169268.00137499</v>
      </c>
      <c r="R528" s="2">
        <v>1301794.34374942</v>
      </c>
      <c r="S528" s="2">
        <v>1435224.55703695</v>
      </c>
      <c r="T528" s="2">
        <v>3326509.2499999902</v>
      </c>
      <c r="U528" s="2">
        <v>3762508.0351941702</v>
      </c>
      <c r="V528" s="2">
        <v>4246951.1298543597</v>
      </c>
      <c r="W528" s="2">
        <v>4763690.43082524</v>
      </c>
      <c r="X528" s="2">
        <v>5312725.9381067902</v>
      </c>
      <c r="Y528" s="2">
        <v>5894057.6516990196</v>
      </c>
      <c r="Z528" s="2">
        <v>6475389.3652912602</v>
      </c>
      <c r="AA528" s="2">
        <v>37717533359.306396</v>
      </c>
      <c r="AB528" s="2">
        <v>43082285752.945602</v>
      </c>
      <c r="AC528" s="2">
        <v>49054739601.548302</v>
      </c>
      <c r="AD528" s="2">
        <v>55444379032.3172</v>
      </c>
      <c r="AE528" s="2">
        <v>62257150399.951698</v>
      </c>
      <c r="AF528" s="2">
        <v>69503566859.559998</v>
      </c>
      <c r="AG528" s="2">
        <v>76835610826.838104</v>
      </c>
      <c r="AH528" s="1">
        <f>(Table1345[[#This Row],[2050_BUILDINGS]]/Table1345[[#This Row],[2020_BUILDINGS]])-1</f>
        <v>0.99281916403002857</v>
      </c>
      <c r="AI528" s="1">
        <f>(Table1345[[#This Row],[2050_DWELLINGS]]/Table1345[[#This Row],[2020_DWELLINGS]])-1</f>
        <v>0.99674775245911218</v>
      </c>
      <c r="AJ528" s="1">
        <f>(Table1345[[#This Row],[2050_OCCUPANTS]]/Table1345[[#This Row],[2020_OCCUPANTS]])-1</f>
        <v>0.94660194174757795</v>
      </c>
      <c r="AK528" s="1">
        <f>(Table1345[[#This Row],[2050_TOTAL_REPL_COST_USD]]/Table1345[[#This Row],[2020_TOTAL_REPL_COST_USD]])-1</f>
        <v>1.0371324416918624</v>
      </c>
      <c r="AL528"/>
      <c r="AM528"/>
    </row>
    <row r="529" spans="1:39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1168408.0665593001</v>
      </c>
      <c r="G529" s="2">
        <v>1326897.33122331</v>
      </c>
      <c r="H529" s="2">
        <v>1503144.04055752</v>
      </c>
      <c r="I529" s="2">
        <v>1691382.0764263901</v>
      </c>
      <c r="J529" s="2">
        <v>1891686.9470969799</v>
      </c>
      <c r="K529" s="2">
        <v>2104192.1511854199</v>
      </c>
      <c r="L529" s="2">
        <v>2317784.6743192999</v>
      </c>
      <c r="M529" s="2">
        <v>1246049.2279261099</v>
      </c>
      <c r="N529" s="2">
        <v>1417073.83202151</v>
      </c>
      <c r="O529" s="2">
        <v>1607313.7671503599</v>
      </c>
      <c r="P529" s="2">
        <v>1810584.45150265</v>
      </c>
      <c r="Q529" s="2">
        <v>2026994.6984999999</v>
      </c>
      <c r="R529" s="2">
        <v>2256736.8902718099</v>
      </c>
      <c r="S529" s="2">
        <v>2488045.9953148901</v>
      </c>
      <c r="T529" s="2">
        <v>5766698.9999999898</v>
      </c>
      <c r="U529" s="2">
        <v>6522528.4805825204</v>
      </c>
      <c r="V529" s="2">
        <v>7362339.0145631004</v>
      </c>
      <c r="W529" s="2">
        <v>8258136.9174757199</v>
      </c>
      <c r="X529" s="2">
        <v>9209922.1893203799</v>
      </c>
      <c r="Y529" s="2">
        <v>10217694.830096999</v>
      </c>
      <c r="Z529" s="2">
        <v>11225467.4708737</v>
      </c>
      <c r="AA529" s="2">
        <v>86561782374.372498</v>
      </c>
      <c r="AB529" s="2">
        <v>99194246350.440704</v>
      </c>
      <c r="AC529" s="2">
        <v>113265816755.35201</v>
      </c>
      <c r="AD529" s="2">
        <v>128333615127.00101</v>
      </c>
      <c r="AE529" s="2">
        <v>144415811044.75201</v>
      </c>
      <c r="AF529" s="2">
        <v>161544528324.91699</v>
      </c>
      <c r="AG529" s="2">
        <v>178934887547.91199</v>
      </c>
      <c r="AH529" s="1">
        <f>(Table1345[[#This Row],[2050_BUILDINGS]]/Table1345[[#This Row],[2020_BUILDINGS]])-1</f>
        <v>0.98371163350887869</v>
      </c>
      <c r="AI529" s="1">
        <f>(Table1345[[#This Row],[2050_DWELLINGS]]/Table1345[[#This Row],[2020_DWELLINGS]])-1</f>
        <v>0.99674775245912661</v>
      </c>
      <c r="AJ529" s="1">
        <f>(Table1345[[#This Row],[2050_OCCUPANTS]]/Table1345[[#This Row],[2020_OCCUPANTS]])-1</f>
        <v>0.94660194174756129</v>
      </c>
      <c r="AK529" s="1">
        <f>(Table1345[[#This Row],[2050_TOTAL_REPL_COST_USD]]/Table1345[[#This Row],[2020_TOTAL_REPL_COST_USD]])-1</f>
        <v>1.0671349715747938</v>
      </c>
      <c r="AL529"/>
      <c r="AM529"/>
    </row>
    <row r="530" spans="1:39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1256857.6519489</v>
      </c>
      <c r="G530" s="2">
        <v>1429033.8731446899</v>
      </c>
      <c r="H530" s="2">
        <v>1620546.0726852401</v>
      </c>
      <c r="I530" s="2">
        <v>1825161.87012889</v>
      </c>
      <c r="J530" s="2">
        <v>2042986.3373538901</v>
      </c>
      <c r="K530" s="2">
        <v>2274205.24144099</v>
      </c>
      <c r="L530" s="2">
        <v>2506937.1805748702</v>
      </c>
      <c r="M530" s="2">
        <v>1283277.2967968101</v>
      </c>
      <c r="N530" s="2">
        <v>1459411.58323634</v>
      </c>
      <c r="O530" s="2">
        <v>1655335.2949353401</v>
      </c>
      <c r="P530" s="2">
        <v>1864679.0740473401</v>
      </c>
      <c r="Q530" s="2">
        <v>2087554.9850000001</v>
      </c>
      <c r="R530" s="2">
        <v>2324161.1577013801</v>
      </c>
      <c r="S530" s="2">
        <v>2562381.0581608601</v>
      </c>
      <c r="T530" s="2">
        <v>5938990</v>
      </c>
      <c r="U530" s="2">
        <v>6717401.3106795996</v>
      </c>
      <c r="V530" s="2">
        <v>7582302.7669902798</v>
      </c>
      <c r="W530" s="2">
        <v>8504864.3203883395</v>
      </c>
      <c r="X530" s="2">
        <v>9485085.9708737805</v>
      </c>
      <c r="Y530" s="2">
        <v>10522967.718446599</v>
      </c>
      <c r="Z530" s="2">
        <v>11560849.466019399</v>
      </c>
      <c r="AA530" s="2">
        <v>64060291493.613701</v>
      </c>
      <c r="AB530" s="2">
        <v>73102607363.802704</v>
      </c>
      <c r="AC530" s="2">
        <v>83167445553.420197</v>
      </c>
      <c r="AD530" s="2">
        <v>93932450670.510193</v>
      </c>
      <c r="AE530" s="2">
        <v>105406743791.31599</v>
      </c>
      <c r="AF530" s="2">
        <v>117606450978.636</v>
      </c>
      <c r="AG530" s="2">
        <v>129937501663.864</v>
      </c>
      <c r="AH530" s="1">
        <f>(Table1345[[#This Row],[2050_BUILDINGS]]/Table1345[[#This Row],[2020_BUILDINGS]])-1</f>
        <v>0.99460708751510607</v>
      </c>
      <c r="AI530" s="1">
        <f>(Table1345[[#This Row],[2050_DWELLINGS]]/Table1345[[#This Row],[2020_DWELLINGS]])-1</f>
        <v>0.99674775245913128</v>
      </c>
      <c r="AJ530" s="1">
        <f>(Table1345[[#This Row],[2050_OCCUPANTS]]/Table1345[[#This Row],[2020_OCCUPANTS]])-1</f>
        <v>0.94660194174756973</v>
      </c>
      <c r="AK530" s="1">
        <f>(Table1345[[#This Row],[2050_TOTAL_REPL_COST_USD]]/Table1345[[#This Row],[2020_TOTAL_REPL_COST_USD]])-1</f>
        <v>1.0283626351718635</v>
      </c>
      <c r="AL530"/>
      <c r="AM530"/>
    </row>
    <row r="531" spans="1:39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1833642.06291234</v>
      </c>
      <c r="G531" s="2">
        <v>2083840.5770703801</v>
      </c>
      <c r="H531" s="2">
        <v>2362111.0843414501</v>
      </c>
      <c r="I531" s="2">
        <v>2659378.5652033398</v>
      </c>
      <c r="J531" s="2">
        <v>2975782.31810119</v>
      </c>
      <c r="K531" s="2">
        <v>3311568.6226859801</v>
      </c>
      <c r="L531" s="2">
        <v>3649360.8248806898</v>
      </c>
      <c r="M531" s="2">
        <v>1904418.2622211799</v>
      </c>
      <c r="N531" s="2">
        <v>2165806.3133742702</v>
      </c>
      <c r="O531" s="2">
        <v>2456562.4075505398</v>
      </c>
      <c r="P531" s="2">
        <v>2767234.2452105898</v>
      </c>
      <c r="Q531" s="2">
        <v>3097988.1329999999</v>
      </c>
      <c r="R531" s="2">
        <v>3449118.1010680902</v>
      </c>
      <c r="S531" s="2">
        <v>3802642.88483225</v>
      </c>
      <c r="T531" s="2">
        <v>8813622</v>
      </c>
      <c r="U531" s="2">
        <v>9968805.4660194106</v>
      </c>
      <c r="V531" s="2">
        <v>11252342.6504854</v>
      </c>
      <c r="W531" s="2">
        <v>12621448.9805825</v>
      </c>
      <c r="X531" s="2">
        <v>14076124.4563106</v>
      </c>
      <c r="Y531" s="2">
        <v>15616369.0776699</v>
      </c>
      <c r="Z531" s="2">
        <v>17156613.699029099</v>
      </c>
      <c r="AA531" s="2">
        <v>109061113109.66901</v>
      </c>
      <c r="AB531" s="2">
        <v>124708489346.925</v>
      </c>
      <c r="AC531" s="2">
        <v>142131781955.77301</v>
      </c>
      <c r="AD531" s="2">
        <v>160777730071.27899</v>
      </c>
      <c r="AE531" s="2">
        <v>180665434643.573</v>
      </c>
      <c r="AF531" s="2">
        <v>201828666152.483</v>
      </c>
      <c r="AG531" s="2">
        <v>223266951343.26001</v>
      </c>
      <c r="AH531" s="1">
        <f>(Table1345[[#This Row],[2050_BUILDINGS]]/Table1345[[#This Row],[2020_BUILDINGS]])-1</f>
        <v>0.99022530007000231</v>
      </c>
      <c r="AI531" s="1">
        <f>(Table1345[[#This Row],[2050_DWELLINGS]]/Table1345[[#This Row],[2020_DWELLINGS]])-1</f>
        <v>0.99674775245912306</v>
      </c>
      <c r="AJ531" s="1">
        <f>(Table1345[[#This Row],[2050_OCCUPANTS]]/Table1345[[#This Row],[2020_OCCUPANTS]])-1</f>
        <v>0.94660194174756973</v>
      </c>
      <c r="AK531" s="1">
        <f>(Table1345[[#This Row],[2050_TOTAL_REPL_COST_USD]]/Table1345[[#This Row],[2020_TOTAL_REPL_COST_USD]])-1</f>
        <v>1.0471728646190197</v>
      </c>
      <c r="AL531"/>
      <c r="AM531"/>
    </row>
    <row r="532" spans="1:39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997449.63012172095</v>
      </c>
      <c r="G532" s="2">
        <v>1133882.83204353</v>
      </c>
      <c r="H532" s="2">
        <v>1285632.4897840801</v>
      </c>
      <c r="I532" s="2">
        <v>1447756.1942517599</v>
      </c>
      <c r="J532" s="2">
        <v>1620334.4106676299</v>
      </c>
      <c r="K532" s="2">
        <v>1803509.4015424801</v>
      </c>
      <c r="L532" s="2">
        <v>1987843.0916003601</v>
      </c>
      <c r="M532" s="2">
        <v>1024588.1236380599</v>
      </c>
      <c r="N532" s="2">
        <v>1165216.4184749301</v>
      </c>
      <c r="O532" s="2">
        <v>1321644.8916092601</v>
      </c>
      <c r="P532" s="2">
        <v>1488788.1508027799</v>
      </c>
      <c r="Q532" s="2">
        <v>1666735.67</v>
      </c>
      <c r="R532" s="2">
        <v>1855645.6391348101</v>
      </c>
      <c r="S532" s="2">
        <v>2045844.0330706099</v>
      </c>
      <c r="T532" s="2">
        <v>4741779.9999999898</v>
      </c>
      <c r="U532" s="2">
        <v>5363275.4368931996</v>
      </c>
      <c r="V532" s="2">
        <v>6053825.9223300898</v>
      </c>
      <c r="W532" s="2">
        <v>6790413.10679611</v>
      </c>
      <c r="X532" s="2">
        <v>7573036.9902912499</v>
      </c>
      <c r="Y532" s="2">
        <v>8401697.57281553</v>
      </c>
      <c r="Z532" s="2">
        <v>9230358.1553397998</v>
      </c>
      <c r="AA532" s="2">
        <v>53709249715.625099</v>
      </c>
      <c r="AB532" s="2">
        <v>61338109270.5214</v>
      </c>
      <c r="AC532" s="2">
        <v>69830874641.261993</v>
      </c>
      <c r="AD532" s="2">
        <v>78916438387.056793</v>
      </c>
      <c r="AE532" s="2">
        <v>88603120161.437393</v>
      </c>
      <c r="AF532" s="2">
        <v>98905629111.848099</v>
      </c>
      <c r="AG532" s="2">
        <v>109327941073.116</v>
      </c>
      <c r="AH532" s="1">
        <f>(Table1345[[#This Row],[2050_BUILDINGS]]/Table1345[[#This Row],[2020_BUILDINGS]])-1</f>
        <v>0.99292578950355548</v>
      </c>
      <c r="AI532" s="1">
        <f>(Table1345[[#This Row],[2050_DWELLINGS]]/Table1345[[#This Row],[2020_DWELLINGS]])-1</f>
        <v>0.99674775245912661</v>
      </c>
      <c r="AJ532" s="1">
        <f>(Table1345[[#This Row],[2050_OCCUPANTS]]/Table1345[[#This Row],[2020_OCCUPANTS]])-1</f>
        <v>0.94660194174757573</v>
      </c>
      <c r="AK532" s="1">
        <f>(Table1345[[#This Row],[2050_TOTAL_REPL_COST_USD]]/Table1345[[#This Row],[2020_TOTAL_REPL_COST_USD]])-1</f>
        <v>1.0355514488095765</v>
      </c>
      <c r="AL532"/>
      <c r="AM532"/>
    </row>
    <row r="533" spans="1:39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2940038.6781145898</v>
      </c>
      <c r="G533" s="2">
        <v>3341863.2967062099</v>
      </c>
      <c r="H533" s="2">
        <v>3788789.6602567099</v>
      </c>
      <c r="I533" s="2">
        <v>4266255.3771933997</v>
      </c>
      <c r="J533" s="2">
        <v>4774493.1070953198</v>
      </c>
      <c r="K533" s="2">
        <v>5313914.1920982897</v>
      </c>
      <c r="L533" s="2">
        <v>5856685.5750398897</v>
      </c>
      <c r="M533" s="2">
        <v>3032387.8456862299</v>
      </c>
      <c r="N533" s="2">
        <v>3448593.6577433799</v>
      </c>
      <c r="O533" s="2">
        <v>3911561.9371018098</v>
      </c>
      <c r="P533" s="2">
        <v>4406241.8733352404</v>
      </c>
      <c r="Q533" s="2">
        <v>4932898.2749999901</v>
      </c>
      <c r="R533" s="2">
        <v>5491999.3236236498</v>
      </c>
      <c r="S533" s="2">
        <v>6054913.6154583301</v>
      </c>
      <c r="T533" s="2">
        <v>14033849.999999899</v>
      </c>
      <c r="U533" s="2">
        <v>15873238.106796101</v>
      </c>
      <c r="V533" s="2">
        <v>17917002.669902898</v>
      </c>
      <c r="W533" s="2">
        <v>20097018.203883499</v>
      </c>
      <c r="X533" s="2">
        <v>22413284.708737802</v>
      </c>
      <c r="Y533" s="2">
        <v>24865802.184466001</v>
      </c>
      <c r="Z533" s="2">
        <v>27318319.660194099</v>
      </c>
      <c r="AA533" s="2">
        <v>165528274021.98801</v>
      </c>
      <c r="AB533" s="2">
        <v>189136745984.32001</v>
      </c>
      <c r="AC533" s="2">
        <v>215421148794.90399</v>
      </c>
      <c r="AD533" s="2">
        <v>243544241371.87799</v>
      </c>
      <c r="AE533" s="2">
        <v>273533031544.63</v>
      </c>
      <c r="AF533" s="2">
        <v>305435269155.51398</v>
      </c>
      <c r="AG533" s="2">
        <v>337726419509.56299</v>
      </c>
      <c r="AH533" s="1">
        <f>(Table1345[[#This Row],[2050_BUILDINGS]]/Table1345[[#This Row],[2020_BUILDINGS]])-1</f>
        <v>0.99204371651182122</v>
      </c>
      <c r="AI533" s="1">
        <f>(Table1345[[#This Row],[2050_DWELLINGS]]/Table1345[[#This Row],[2020_DWELLINGS]])-1</f>
        <v>0.99674775245911929</v>
      </c>
      <c r="AJ533" s="1">
        <f>(Table1345[[#This Row],[2050_OCCUPANTS]]/Table1345[[#This Row],[2020_OCCUPANTS]])-1</f>
        <v>0.94660194174758128</v>
      </c>
      <c r="AK533" s="1">
        <f>(Table1345[[#This Row],[2050_TOTAL_REPL_COST_USD]]/Table1345[[#This Row],[2020_TOTAL_REPL_COST_USD]])-1</f>
        <v>1.0402944542555974</v>
      </c>
      <c r="AL533"/>
      <c r="AM533"/>
    </row>
    <row r="534" spans="1:39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1743921.67207724</v>
      </c>
      <c r="G534" s="2">
        <v>1982524.9286752399</v>
      </c>
      <c r="H534" s="2">
        <v>2247916.34591447</v>
      </c>
      <c r="I534" s="2">
        <v>2531453.5468889899</v>
      </c>
      <c r="J534" s="2">
        <v>2833278.1483625001</v>
      </c>
      <c r="K534" s="2">
        <v>3153640.5287732501</v>
      </c>
      <c r="L534" s="2">
        <v>3476042.19058146</v>
      </c>
      <c r="M534" s="2">
        <v>1789902.37059621</v>
      </c>
      <c r="N534" s="2">
        <v>2035572.71606893</v>
      </c>
      <c r="O534" s="2">
        <v>2308845.1544588101</v>
      </c>
      <c r="P534" s="2">
        <v>2600835.7689872901</v>
      </c>
      <c r="Q534" s="2">
        <v>2911700.8659999999</v>
      </c>
      <c r="R534" s="2">
        <v>3241716.7951160301</v>
      </c>
      <c r="S534" s="2">
        <v>3573983.5356092402</v>
      </c>
      <c r="T534" s="2">
        <v>8283643.9999999898</v>
      </c>
      <c r="U534" s="2">
        <v>9369364.3300970793</v>
      </c>
      <c r="V534" s="2">
        <v>10575720.252427099</v>
      </c>
      <c r="W534" s="2">
        <v>11862499.9029126</v>
      </c>
      <c r="X534" s="2">
        <v>13229703.281553401</v>
      </c>
      <c r="Y534" s="2">
        <v>14677330.3883495</v>
      </c>
      <c r="Z534" s="2">
        <v>16124957.4951456</v>
      </c>
      <c r="AA534" s="2">
        <v>93468654202.553101</v>
      </c>
      <c r="AB534" s="2">
        <v>106733262680.153</v>
      </c>
      <c r="AC534" s="2">
        <v>121499682182.52699</v>
      </c>
      <c r="AD534" s="2">
        <v>137296317977.194</v>
      </c>
      <c r="AE534" s="2">
        <v>154137483687.07199</v>
      </c>
      <c r="AF534" s="2">
        <v>172048485797.47699</v>
      </c>
      <c r="AG534" s="2">
        <v>190165604077.88199</v>
      </c>
      <c r="AH534" s="1">
        <f>(Table1345[[#This Row],[2050_BUILDINGS]]/Table1345[[#This Row],[2020_BUILDINGS]])-1</f>
        <v>0.99323297957587564</v>
      </c>
      <c r="AI534" s="1">
        <f>(Table1345[[#This Row],[2050_DWELLINGS]]/Table1345[[#This Row],[2020_DWELLINGS]])-1</f>
        <v>0.99674775245912395</v>
      </c>
      <c r="AJ534" s="1">
        <f>(Table1345[[#This Row],[2050_OCCUPANTS]]/Table1345[[#This Row],[2020_OCCUPANTS]])-1</f>
        <v>0.94660194174757151</v>
      </c>
      <c r="AK534" s="1">
        <f>(Table1345[[#This Row],[2050_TOTAL_REPL_COST_USD]]/Table1345[[#This Row],[2020_TOTAL_REPL_COST_USD]])-1</f>
        <v>1.0345388055527134</v>
      </c>
      <c r="AL534"/>
      <c r="AM534"/>
    </row>
    <row r="535" spans="1:39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978167.12134776299</v>
      </c>
      <c r="G535" s="2">
        <v>1112116.28936967</v>
      </c>
      <c r="H535" s="2">
        <v>1261107.1033910899</v>
      </c>
      <c r="I535" s="2">
        <v>1420289.9960830901</v>
      </c>
      <c r="J535" s="2">
        <v>1589746.04376354</v>
      </c>
      <c r="K535" s="2">
        <v>1769618.58936246</v>
      </c>
      <c r="L535" s="2">
        <v>1950658.6339388799</v>
      </c>
      <c r="M535" s="2">
        <v>1000041.91977554</v>
      </c>
      <c r="N535" s="2">
        <v>1137301.1624886601</v>
      </c>
      <c r="O535" s="2">
        <v>1289982.05637347</v>
      </c>
      <c r="P535" s="2">
        <v>1453121.04065909</v>
      </c>
      <c r="Q535" s="2">
        <v>1626805.4457499899</v>
      </c>
      <c r="R535" s="2">
        <v>1811189.67180126</v>
      </c>
      <c r="S535" s="2">
        <v>1996831.45567672</v>
      </c>
      <c r="T535" s="2">
        <v>4628180.5</v>
      </c>
      <c r="U535" s="2">
        <v>5234786.6820388297</v>
      </c>
      <c r="V535" s="2">
        <v>5908793.5509708701</v>
      </c>
      <c r="W535" s="2">
        <v>6627734.2111650398</v>
      </c>
      <c r="X535" s="2">
        <v>7391608.66262135</v>
      </c>
      <c r="Y535" s="2">
        <v>8200416.9053398101</v>
      </c>
      <c r="Z535" s="2">
        <v>9009225.1480582505</v>
      </c>
      <c r="AA535" s="2">
        <v>50367904620.481697</v>
      </c>
      <c r="AB535" s="2">
        <v>57486313015.905899</v>
      </c>
      <c r="AC535" s="2">
        <v>65409910427.926399</v>
      </c>
      <c r="AD535" s="2">
        <v>73885087064.992798</v>
      </c>
      <c r="AE535" s="2">
        <v>82919138920.845993</v>
      </c>
      <c r="AF535" s="2">
        <v>92524965312.420197</v>
      </c>
      <c r="AG535" s="2">
        <v>102235854013.864</v>
      </c>
      <c r="AH535" s="1">
        <f>(Table1345[[#This Row],[2050_BUILDINGS]]/Table1345[[#This Row],[2020_BUILDINGS]])-1</f>
        <v>0.99419771056215223</v>
      </c>
      <c r="AI535" s="1">
        <f>(Table1345[[#This Row],[2050_DWELLINGS]]/Table1345[[#This Row],[2020_DWELLINGS]])-1</f>
        <v>0.99674775245912683</v>
      </c>
      <c r="AJ535" s="1">
        <f>(Table1345[[#This Row],[2050_OCCUPANTS]]/Table1345[[#This Row],[2020_OCCUPANTS]])-1</f>
        <v>0.9466019417475724</v>
      </c>
      <c r="AK535" s="1">
        <f>(Table1345[[#This Row],[2050_TOTAL_REPL_COST_USD]]/Table1345[[#This Row],[2020_TOTAL_REPL_COST_USD]])-1</f>
        <v>1.0297817585266515</v>
      </c>
      <c r="AL535"/>
      <c r="AM535"/>
    </row>
    <row r="536" spans="1:39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930000.862841525</v>
      </c>
      <c r="G536" s="2">
        <v>1056385.12242328</v>
      </c>
      <c r="H536" s="2">
        <v>1196935.9523710699</v>
      </c>
      <c r="I536" s="2">
        <v>1347059.6587748299</v>
      </c>
      <c r="J536" s="2">
        <v>1506819.6443707</v>
      </c>
      <c r="K536" s="2">
        <v>1676328.00519623</v>
      </c>
      <c r="L536" s="2">
        <v>1846749.3654223899</v>
      </c>
      <c r="M536" s="2">
        <v>983623.22450315603</v>
      </c>
      <c r="N536" s="2">
        <v>1118628.94400404</v>
      </c>
      <c r="O536" s="2">
        <v>1268803.1218991999</v>
      </c>
      <c r="P536" s="2">
        <v>1429263.6891934299</v>
      </c>
      <c r="Q536" s="2">
        <v>1600096.54249999</v>
      </c>
      <c r="R536" s="2">
        <v>1781453.5470311299</v>
      </c>
      <c r="S536" s="2">
        <v>1964047.4627932699</v>
      </c>
      <c r="T536" s="2">
        <v>4552195</v>
      </c>
      <c r="U536" s="2">
        <v>5148841.9174757199</v>
      </c>
      <c r="V536" s="2">
        <v>5811782.9368931996</v>
      </c>
      <c r="W536" s="2">
        <v>6518920.0242718402</v>
      </c>
      <c r="X536" s="2">
        <v>7270253.1796116503</v>
      </c>
      <c r="Y536" s="2">
        <v>8065782.4029126102</v>
      </c>
      <c r="Z536" s="2">
        <v>8861311.6262135897</v>
      </c>
      <c r="AA536" s="2">
        <v>64888252357.682297</v>
      </c>
      <c r="AB536" s="2">
        <v>74310753652.355392</v>
      </c>
      <c r="AC536" s="2">
        <v>84805513534.263397</v>
      </c>
      <c r="AD536" s="2">
        <v>96041370853.572495</v>
      </c>
      <c r="AE536" s="2">
        <v>108031282047.409</v>
      </c>
      <c r="AF536" s="2">
        <v>120798154096.616</v>
      </c>
      <c r="AG536" s="2">
        <v>133751598840.453</v>
      </c>
      <c r="AH536" s="1">
        <f>(Table1345[[#This Row],[2050_BUILDINGS]]/Table1345[[#This Row],[2020_BUILDINGS]])-1</f>
        <v>0.98575016347816202</v>
      </c>
      <c r="AI536" s="1">
        <f>(Table1345[[#This Row],[2050_DWELLINGS]]/Table1345[[#This Row],[2020_DWELLINGS]])-1</f>
        <v>0.99674775245912062</v>
      </c>
      <c r="AJ536" s="1">
        <f>(Table1345[[#This Row],[2050_OCCUPANTS]]/Table1345[[#This Row],[2020_OCCUPANTS]])-1</f>
        <v>0.94660194174757217</v>
      </c>
      <c r="AK536" s="1">
        <f>(Table1345[[#This Row],[2050_TOTAL_REPL_COST_USD]]/Table1345[[#This Row],[2020_TOTAL_REPL_COST_USD]])-1</f>
        <v>1.0612606131411364</v>
      </c>
      <c r="AL536"/>
      <c r="AM536"/>
    </row>
    <row r="537" spans="1:39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681626.93362002505</v>
      </c>
      <c r="G537" s="2">
        <v>774194.83995872003</v>
      </c>
      <c r="H537" s="2">
        <v>877137.120520461</v>
      </c>
      <c r="I537" s="2">
        <v>987088.02406563505</v>
      </c>
      <c r="J537" s="2">
        <v>1104093.12962453</v>
      </c>
      <c r="K537" s="2">
        <v>1228233.02092272</v>
      </c>
      <c r="L537" s="2">
        <v>1353029.2502571801</v>
      </c>
      <c r="M537" s="2">
        <v>723374.67989712395</v>
      </c>
      <c r="N537" s="2">
        <v>822660.37862344598</v>
      </c>
      <c r="O537" s="2">
        <v>933101.24170758203</v>
      </c>
      <c r="P537" s="2">
        <v>1051106.9054729899</v>
      </c>
      <c r="Q537" s="2">
        <v>1176740.53987499</v>
      </c>
      <c r="R537" s="2">
        <v>1310113.8293945501</v>
      </c>
      <c r="S537" s="2">
        <v>1444396.76627041</v>
      </c>
      <c r="T537" s="2">
        <v>3347768.25</v>
      </c>
      <c r="U537" s="2">
        <v>3786553.40898058</v>
      </c>
      <c r="V537" s="2">
        <v>4274092.4745145598</v>
      </c>
      <c r="W537" s="2">
        <v>4794134.1444174703</v>
      </c>
      <c r="X537" s="2">
        <v>5346678.4186893096</v>
      </c>
      <c r="Y537" s="2">
        <v>5931725.2973300898</v>
      </c>
      <c r="Z537" s="2">
        <v>6516772.1759708701</v>
      </c>
      <c r="AA537" s="2">
        <v>49116390107.579399</v>
      </c>
      <c r="AB537" s="2">
        <v>56261142394.482597</v>
      </c>
      <c r="AC537" s="2">
        <v>64219262025.718002</v>
      </c>
      <c r="AD537" s="2">
        <v>72739860234.883606</v>
      </c>
      <c r="AE537" s="2">
        <v>81832920746.506699</v>
      </c>
      <c r="AF537" s="2">
        <v>91516094785.5513</v>
      </c>
      <c r="AG537" s="2">
        <v>101343034457.78799</v>
      </c>
      <c r="AH537" s="1">
        <f>(Table1345[[#This Row],[2050_BUILDINGS]]/Table1345[[#This Row],[2020_BUILDINGS]])-1</f>
        <v>0.98499968754378808</v>
      </c>
      <c r="AI537" s="1">
        <f>(Table1345[[#This Row],[2050_DWELLINGS]]/Table1345[[#This Row],[2020_DWELLINGS]])-1</f>
        <v>0.99674775245910952</v>
      </c>
      <c r="AJ537" s="1">
        <f>(Table1345[[#This Row],[2050_OCCUPANTS]]/Table1345[[#This Row],[2020_OCCUPANTS]])-1</f>
        <v>0.94660194174757173</v>
      </c>
      <c r="AK537" s="1">
        <f>(Table1345[[#This Row],[2050_TOTAL_REPL_COST_USD]]/Table1345[[#This Row],[2020_TOTAL_REPL_COST_USD]])-1</f>
        <v>1.0633241619715297</v>
      </c>
      <c r="AL537"/>
      <c r="AM537"/>
    </row>
    <row r="538" spans="1:39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2510031.8278314299</v>
      </c>
      <c r="G538" s="2">
        <v>2849252.7692682398</v>
      </c>
      <c r="H538" s="2">
        <v>3226447.2738802098</v>
      </c>
      <c r="I538" s="2">
        <v>3629250.36817127</v>
      </c>
      <c r="J538" s="2">
        <v>4057806.5657412601</v>
      </c>
      <c r="K538" s="2">
        <v>4512371.3666347098</v>
      </c>
      <c r="L538" s="2">
        <v>4969017.1633657804</v>
      </c>
      <c r="M538" s="2">
        <v>2721803.5340659302</v>
      </c>
      <c r="N538" s="2">
        <v>3095380.5657004099</v>
      </c>
      <c r="O538" s="2">
        <v>3510930.5424986598</v>
      </c>
      <c r="P538" s="2">
        <v>3954944.1935186102</v>
      </c>
      <c r="Q538" s="2">
        <v>4427659.2049999898</v>
      </c>
      <c r="R538" s="2">
        <v>4929495.8062146502</v>
      </c>
      <c r="S538" s="2">
        <v>5434755.0892814398</v>
      </c>
      <c r="T538" s="2">
        <v>12596469.999999899</v>
      </c>
      <c r="U538" s="2">
        <v>14247463.640776699</v>
      </c>
      <c r="V538" s="2">
        <v>16081901.0194174</v>
      </c>
      <c r="W538" s="2">
        <v>18038634.2233009</v>
      </c>
      <c r="X538" s="2">
        <v>20117663.252427101</v>
      </c>
      <c r="Y538" s="2">
        <v>22318988.106796101</v>
      </c>
      <c r="Z538" s="2">
        <v>24520312.961165</v>
      </c>
      <c r="AA538" s="2">
        <v>212419771199.13</v>
      </c>
      <c r="AB538" s="2">
        <v>243633981463.414</v>
      </c>
      <c r="AC538" s="2">
        <v>278409469703.56097</v>
      </c>
      <c r="AD538" s="2">
        <v>315655646378.03302</v>
      </c>
      <c r="AE538" s="2">
        <v>355420128156.44501</v>
      </c>
      <c r="AF538" s="2">
        <v>397787101310.672</v>
      </c>
      <c r="AG538" s="2">
        <v>440839754507.33502</v>
      </c>
      <c r="AH538" s="1">
        <f>(Table1345[[#This Row],[2050_BUILDINGS]]/Table1345[[#This Row],[2020_BUILDINGS]])-1</f>
        <v>0.97966300995426758</v>
      </c>
      <c r="AI538" s="1">
        <f>(Table1345[[#This Row],[2050_DWELLINGS]]/Table1345[[#This Row],[2020_DWELLINGS]])-1</f>
        <v>0.99674775245912151</v>
      </c>
      <c r="AJ538" s="1">
        <f>(Table1345[[#This Row],[2050_OCCUPANTS]]/Table1345[[#This Row],[2020_OCCUPANTS]])-1</f>
        <v>0.94660194174758439</v>
      </c>
      <c r="AK538" s="1">
        <f>(Table1345[[#This Row],[2050_TOTAL_REPL_COST_USD]]/Table1345[[#This Row],[2020_TOTAL_REPL_COST_USD]])-1</f>
        <v>1.0753235540117205</v>
      </c>
      <c r="AL538"/>
      <c r="AM538"/>
    </row>
    <row r="539" spans="1:39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551888.58706059097</v>
      </c>
      <c r="G539" s="2">
        <v>627146.25525559101</v>
      </c>
      <c r="H539" s="2">
        <v>710846.50574287702</v>
      </c>
      <c r="I539" s="2">
        <v>800258.77121468203</v>
      </c>
      <c r="J539" s="2">
        <v>895424.314889592</v>
      </c>
      <c r="K539" s="2">
        <v>996416.09013806004</v>
      </c>
      <c r="L539" s="2">
        <v>1098002.0557341301</v>
      </c>
      <c r="M539" s="2">
        <v>574755.13430909498</v>
      </c>
      <c r="N539" s="2">
        <v>653642.28185832198</v>
      </c>
      <c r="O539" s="2">
        <v>741392.73105038202</v>
      </c>
      <c r="P539" s="2">
        <v>835153.76943283097</v>
      </c>
      <c r="Q539" s="2">
        <v>934975.58849999902</v>
      </c>
      <c r="R539" s="2">
        <v>1040946.9268138499</v>
      </c>
      <c r="S539" s="2">
        <v>1147641.0226460199</v>
      </c>
      <c r="T539" s="2">
        <v>2659958.9999999902</v>
      </c>
      <c r="U539" s="2">
        <v>3008594.40291262</v>
      </c>
      <c r="V539" s="2">
        <v>3395967.07281553</v>
      </c>
      <c r="W539" s="2">
        <v>3809164.5873786402</v>
      </c>
      <c r="X539" s="2">
        <v>4248186.9466019403</v>
      </c>
      <c r="Y539" s="2">
        <v>4713034.1504854299</v>
      </c>
      <c r="Z539" s="2">
        <v>5177881.3543689298</v>
      </c>
      <c r="AA539" s="2">
        <v>33418445764.641201</v>
      </c>
      <c r="AB539" s="2">
        <v>38223509142.422401</v>
      </c>
      <c r="AC539" s="2">
        <v>43574190671.605904</v>
      </c>
      <c r="AD539" s="2">
        <v>49300777172.2854</v>
      </c>
      <c r="AE539" s="2">
        <v>55409268416.119202</v>
      </c>
      <c r="AF539" s="2">
        <v>61910271999.399101</v>
      </c>
      <c r="AG539" s="2">
        <v>68497672294.559502</v>
      </c>
      <c r="AH539" s="1">
        <f>(Table1345[[#This Row],[2050_BUILDINGS]]/Table1345[[#This Row],[2020_BUILDINGS]])-1</f>
        <v>0.98953571695002673</v>
      </c>
      <c r="AI539" s="1">
        <f>(Table1345[[#This Row],[2050_DWELLINGS]]/Table1345[[#This Row],[2020_DWELLINGS]])-1</f>
        <v>0.99674775245911107</v>
      </c>
      <c r="AJ539" s="1">
        <f>(Table1345[[#This Row],[2050_OCCUPANTS]]/Table1345[[#This Row],[2020_OCCUPANTS]])-1</f>
        <v>0.94660194174757906</v>
      </c>
      <c r="AK539" s="1">
        <f>(Table1345[[#This Row],[2050_TOTAL_REPL_COST_USD]]/Table1345[[#This Row],[2020_TOTAL_REPL_COST_USD]])-1</f>
        <v>1.0496965291855167</v>
      </c>
      <c r="AL539"/>
      <c r="AM539"/>
    </row>
    <row r="540" spans="1:39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1245413.7212094699</v>
      </c>
      <c r="G540" s="2">
        <v>1415247.7473019599</v>
      </c>
      <c r="H540" s="2">
        <v>1604134.2754915201</v>
      </c>
      <c r="I540" s="2">
        <v>1805911.3183508599</v>
      </c>
      <c r="J540" s="2">
        <v>2020672.0567706199</v>
      </c>
      <c r="K540" s="2">
        <v>2248581.2345654699</v>
      </c>
      <c r="L540" s="2">
        <v>2477832.2171856998</v>
      </c>
      <c r="M540" s="2">
        <v>1296633.96930558</v>
      </c>
      <c r="N540" s="2">
        <v>1474601.5056493999</v>
      </c>
      <c r="O540" s="2">
        <v>1672564.44056258</v>
      </c>
      <c r="P540" s="2">
        <v>1884087.1223219901</v>
      </c>
      <c r="Q540" s="2">
        <v>2109282.7817499898</v>
      </c>
      <c r="R540" s="2">
        <v>2348351.6109405202</v>
      </c>
      <c r="S540" s="2">
        <v>2589050.9639730798</v>
      </c>
      <c r="T540" s="2">
        <v>6000804.4999999898</v>
      </c>
      <c r="U540" s="2">
        <v>6787317.7111650398</v>
      </c>
      <c r="V540" s="2">
        <v>7661221.2791262101</v>
      </c>
      <c r="W540" s="2">
        <v>8593385.0849514492</v>
      </c>
      <c r="X540" s="2">
        <v>9583809.1286407709</v>
      </c>
      <c r="Y540" s="2">
        <v>10632493.410194101</v>
      </c>
      <c r="Z540" s="2">
        <v>11681177.6917475</v>
      </c>
      <c r="AA540" s="2">
        <v>75760884617.643295</v>
      </c>
      <c r="AB540" s="2">
        <v>86654348122.6259</v>
      </c>
      <c r="AC540" s="2">
        <v>98784776765.826904</v>
      </c>
      <c r="AD540" s="2">
        <v>111767420760.746</v>
      </c>
      <c r="AE540" s="2">
        <v>125615884676.25301</v>
      </c>
      <c r="AF540" s="2">
        <v>140354221390.10699</v>
      </c>
      <c r="AG540" s="2">
        <v>155288463895.66599</v>
      </c>
      <c r="AH540" s="1">
        <f>(Table1345[[#This Row],[2050_BUILDINGS]]/Table1345[[#This Row],[2020_BUILDINGS]])-1</f>
        <v>0.98956553552291049</v>
      </c>
      <c r="AI540" s="1">
        <f>(Table1345[[#This Row],[2050_DWELLINGS]]/Table1345[[#This Row],[2020_DWELLINGS]])-1</f>
        <v>0.99674775245913172</v>
      </c>
      <c r="AJ540" s="1">
        <f>(Table1345[[#This Row],[2050_OCCUPANTS]]/Table1345[[#This Row],[2020_OCCUPANTS]])-1</f>
        <v>0.94660194174756396</v>
      </c>
      <c r="AK540" s="1">
        <f>(Table1345[[#This Row],[2050_TOTAL_REPL_COST_USD]]/Table1345[[#This Row],[2020_TOTAL_REPL_COST_USD]])-1</f>
        <v>1.0497181979776169</v>
      </c>
      <c r="AL540"/>
      <c r="AM540"/>
    </row>
    <row r="541" spans="1:39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1280316.2521162799</v>
      </c>
      <c r="G541" s="2">
        <v>1453749.25300056</v>
      </c>
      <c r="H541" s="2">
        <v>1646607.73104355</v>
      </c>
      <c r="I541" s="2">
        <v>1852577.45881104</v>
      </c>
      <c r="J541" s="2">
        <v>2071737.8433517199</v>
      </c>
      <c r="K541" s="2">
        <v>2304229.2763276701</v>
      </c>
      <c r="L541" s="2">
        <v>2537864.17080478</v>
      </c>
      <c r="M541" s="2">
        <v>1374118.2057703901</v>
      </c>
      <c r="N541" s="2">
        <v>1562720.7239175299</v>
      </c>
      <c r="O541" s="2">
        <v>1772513.52541079</v>
      </c>
      <c r="P541" s="2">
        <v>1996676.37693213</v>
      </c>
      <c r="Q541" s="2">
        <v>2235329.2757499898</v>
      </c>
      <c r="R541" s="2">
        <v>2488684.3770349398</v>
      </c>
      <c r="S541" s="2">
        <v>2743767.4389852001</v>
      </c>
      <c r="T541" s="2">
        <v>6359400.4999999898</v>
      </c>
      <c r="U541" s="2">
        <v>7192914.1577669904</v>
      </c>
      <c r="V541" s="2">
        <v>8119040.4441747498</v>
      </c>
      <c r="W541" s="2">
        <v>9106908.4830096997</v>
      </c>
      <c r="X541" s="2">
        <v>10156518.274271799</v>
      </c>
      <c r="Y541" s="2">
        <v>11267869.8179611</v>
      </c>
      <c r="Z541" s="2">
        <v>12379221.3616504</v>
      </c>
      <c r="AA541" s="2">
        <v>100948640880.511</v>
      </c>
      <c r="AB541" s="2">
        <v>115712768367.759</v>
      </c>
      <c r="AC541" s="2">
        <v>132159639469.44901</v>
      </c>
      <c r="AD541" s="2">
        <v>149772202163.733</v>
      </c>
      <c r="AE541" s="2">
        <v>168572099139.57501</v>
      </c>
      <c r="AF541" s="2">
        <v>188597594671.061</v>
      </c>
      <c r="AG541" s="2">
        <v>208934744923.62</v>
      </c>
      <c r="AH541" s="1">
        <f>(Table1345[[#This Row],[2050_BUILDINGS]]/Table1345[[#This Row],[2020_BUILDINGS]])-1</f>
        <v>0.98221663328092168</v>
      </c>
      <c r="AI541" s="1">
        <f>(Table1345[[#This Row],[2050_DWELLINGS]]/Table1345[[#This Row],[2020_DWELLINGS]])-1</f>
        <v>0.99674775245913105</v>
      </c>
      <c r="AJ541" s="1">
        <f>(Table1345[[#This Row],[2050_OCCUPANTS]]/Table1345[[#This Row],[2020_OCCUPANTS]])-1</f>
        <v>0.9466019417475624</v>
      </c>
      <c r="AK541" s="1">
        <f>(Table1345[[#This Row],[2050_TOTAL_REPL_COST_USD]]/Table1345[[#This Row],[2020_TOTAL_REPL_COST_USD]])-1</f>
        <v>1.0697133027370618</v>
      </c>
      <c r="AL541"/>
      <c r="AM541"/>
    </row>
    <row r="542" spans="1:39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1034362.65649557</v>
      </c>
      <c r="G542" s="2">
        <v>1174880.9044356199</v>
      </c>
      <c r="H542" s="2">
        <v>1331148.7300927001</v>
      </c>
      <c r="I542" s="2">
        <v>1498057.80336795</v>
      </c>
      <c r="J542" s="2">
        <v>1675677.9577186599</v>
      </c>
      <c r="K542" s="2">
        <v>1864132.65869737</v>
      </c>
      <c r="L542" s="2">
        <v>2053592.96146128</v>
      </c>
      <c r="M542" s="2">
        <v>1096056.5689969601</v>
      </c>
      <c r="N542" s="2">
        <v>1246494.1573182901</v>
      </c>
      <c r="O542" s="2">
        <v>1413834.03917077</v>
      </c>
      <c r="P542" s="2">
        <v>1592636.0992143</v>
      </c>
      <c r="Q542" s="2">
        <v>1782996.0525</v>
      </c>
      <c r="R542" s="2">
        <v>1985083.1232382599</v>
      </c>
      <c r="S542" s="2">
        <v>2188548.4907127302</v>
      </c>
      <c r="T542" s="2">
        <v>5072535</v>
      </c>
      <c r="U542" s="2">
        <v>5737381.8203883404</v>
      </c>
      <c r="V542" s="2">
        <v>6476100.5097087296</v>
      </c>
      <c r="W542" s="2">
        <v>7264067.11165048</v>
      </c>
      <c r="X542" s="2">
        <v>8101281.6262135897</v>
      </c>
      <c r="Y542" s="2">
        <v>8987744.0533980597</v>
      </c>
      <c r="Z542" s="2">
        <v>9874206.4805825204</v>
      </c>
      <c r="AA542" s="2">
        <v>73993662667.971207</v>
      </c>
      <c r="AB542" s="2">
        <v>84755128215.450104</v>
      </c>
      <c r="AC542" s="2">
        <v>96741640532.960098</v>
      </c>
      <c r="AD542" s="2">
        <v>109575273216.254</v>
      </c>
      <c r="AE542" s="2">
        <v>123271037376.73</v>
      </c>
      <c r="AF542" s="2">
        <v>137855472659.33701</v>
      </c>
      <c r="AG542" s="2">
        <v>152656067946.05701</v>
      </c>
      <c r="AH542" s="1">
        <f>(Table1345[[#This Row],[2050_BUILDINGS]]/Table1345[[#This Row],[2020_BUILDINGS]])-1</f>
        <v>0.98537036170550807</v>
      </c>
      <c r="AI542" s="1">
        <f>(Table1345[[#This Row],[2050_DWELLINGS]]/Table1345[[#This Row],[2020_DWELLINGS]])-1</f>
        <v>0.99674775245911618</v>
      </c>
      <c r="AJ542" s="1">
        <f>(Table1345[[#This Row],[2050_OCCUPANTS]]/Table1345[[#This Row],[2020_OCCUPANTS]])-1</f>
        <v>0.94660194174757195</v>
      </c>
      <c r="AK542" s="1">
        <f>(Table1345[[#This Row],[2050_TOTAL_REPL_COST_USD]]/Table1345[[#This Row],[2020_TOTAL_REPL_COST_USD]])-1</f>
        <v>1.0630965199150157</v>
      </c>
      <c r="AL542"/>
      <c r="AM542"/>
    </row>
    <row r="543" spans="1:39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1223308.4015993699</v>
      </c>
      <c r="G543" s="2">
        <v>1389540.32154941</v>
      </c>
      <c r="H543" s="2">
        <v>1574405.0687037499</v>
      </c>
      <c r="I543" s="2">
        <v>1771860.38111521</v>
      </c>
      <c r="J543" s="2">
        <v>1981989.4892710899</v>
      </c>
      <c r="K543" s="2">
        <v>2204939.5446729502</v>
      </c>
      <c r="L543" s="2">
        <v>2429088.1190919001</v>
      </c>
      <c r="M543" s="2">
        <v>1295118.94759878</v>
      </c>
      <c r="N543" s="2">
        <v>1472878.5419273099</v>
      </c>
      <c r="O543" s="2">
        <v>1670610.1716682999</v>
      </c>
      <c r="P543" s="2">
        <v>1881885.7046857199</v>
      </c>
      <c r="Q543" s="2">
        <v>2106818.2394999899</v>
      </c>
      <c r="R543" s="2">
        <v>2345607.7342953002</v>
      </c>
      <c r="S543" s="2">
        <v>2586025.8477850901</v>
      </c>
      <c r="T543" s="2">
        <v>5993792.9999999898</v>
      </c>
      <c r="U543" s="2">
        <v>6779387.2281553401</v>
      </c>
      <c r="V543" s="2">
        <v>7652269.7038834896</v>
      </c>
      <c r="W543" s="2">
        <v>8583344.3446601909</v>
      </c>
      <c r="X543" s="2">
        <v>9572611.1504854299</v>
      </c>
      <c r="Y543" s="2">
        <v>10620070.121359199</v>
      </c>
      <c r="Z543" s="2">
        <v>11667529.092233</v>
      </c>
      <c r="AA543" s="2">
        <v>86365945732.661804</v>
      </c>
      <c r="AB543" s="2">
        <v>98911947200.317001</v>
      </c>
      <c r="AC543" s="2">
        <v>112885771237.94099</v>
      </c>
      <c r="AD543" s="2">
        <v>127846561196.214</v>
      </c>
      <c r="AE543" s="2">
        <v>143811628361.651</v>
      </c>
      <c r="AF543" s="2">
        <v>160811579088.80701</v>
      </c>
      <c r="AG543" s="2">
        <v>178060812341.76999</v>
      </c>
      <c r="AH543" s="1">
        <f>(Table1345[[#This Row],[2050_BUILDINGS]]/Table1345[[#This Row],[2020_BUILDINGS]])-1</f>
        <v>0.98567108336383313</v>
      </c>
      <c r="AI543" s="1">
        <f>(Table1345[[#This Row],[2050_DWELLINGS]]/Table1345[[#This Row],[2020_DWELLINGS]])-1</f>
        <v>0.99674775245912395</v>
      </c>
      <c r="AJ543" s="1">
        <f>(Table1345[[#This Row],[2050_OCCUPANTS]]/Table1345[[#This Row],[2020_OCCUPANTS]])-1</f>
        <v>0.94660194174757462</v>
      </c>
      <c r="AK543" s="1">
        <f>(Table1345[[#This Row],[2050_TOTAL_REPL_COST_USD]]/Table1345[[#This Row],[2020_TOTAL_REPL_COST_USD]])-1</f>
        <v>1.0617016444530298</v>
      </c>
      <c r="AL543"/>
      <c r="AM543"/>
    </row>
    <row r="544" spans="1:39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986723.94017609197</v>
      </c>
      <c r="G544" s="2">
        <v>1120597.86970624</v>
      </c>
      <c r="H544" s="2">
        <v>1269472.07476534</v>
      </c>
      <c r="I544" s="2">
        <v>1428476.5360270999</v>
      </c>
      <c r="J544" s="2">
        <v>1597675.43400963</v>
      </c>
      <c r="K544" s="2">
        <v>1777182.2398689401</v>
      </c>
      <c r="L544" s="2">
        <v>1957613.2451889799</v>
      </c>
      <c r="M544" s="2">
        <v>1051644.81451484</v>
      </c>
      <c r="N544" s="2">
        <v>1195986.73457744</v>
      </c>
      <c r="O544" s="2">
        <v>1356546.07429541</v>
      </c>
      <c r="P544" s="2">
        <v>1528103.14953052</v>
      </c>
      <c r="Q544" s="2">
        <v>1710749.797</v>
      </c>
      <c r="R544" s="2">
        <v>1904648.3840198901</v>
      </c>
      <c r="S544" s="2">
        <v>2099869.4197677998</v>
      </c>
      <c r="T544" s="2">
        <v>4866997.9999999898</v>
      </c>
      <c r="U544" s="2">
        <v>5504905.5048543597</v>
      </c>
      <c r="V544" s="2">
        <v>6213691.6213592198</v>
      </c>
      <c r="W544" s="2">
        <v>6969730.14563106</v>
      </c>
      <c r="X544" s="2">
        <v>7773021.0776698999</v>
      </c>
      <c r="Y544" s="2">
        <v>8623564.4174757209</v>
      </c>
      <c r="Z544" s="2">
        <v>9474107.7572815493</v>
      </c>
      <c r="AA544" s="2">
        <v>73644534396.972794</v>
      </c>
      <c r="AB544" s="2">
        <v>84378911521.242798</v>
      </c>
      <c r="AC544" s="2">
        <v>96335840600.8349</v>
      </c>
      <c r="AD544" s="2">
        <v>109138761059.795</v>
      </c>
      <c r="AE544" s="2">
        <v>122802947606.586</v>
      </c>
      <c r="AF544" s="2">
        <v>137355405925.774</v>
      </c>
      <c r="AG544" s="2">
        <v>152127820046.841</v>
      </c>
      <c r="AH544" s="1">
        <f>(Table1345[[#This Row],[2050_BUILDINGS]]/Table1345[[#This Row],[2020_BUILDINGS]])-1</f>
        <v>0.98395231480815371</v>
      </c>
      <c r="AI544" s="1">
        <f>(Table1345[[#This Row],[2050_DWELLINGS]]/Table1345[[#This Row],[2020_DWELLINGS]])-1</f>
        <v>0.99674775245912461</v>
      </c>
      <c r="AJ544" s="1">
        <f>(Table1345[[#This Row],[2050_OCCUPANTS]]/Table1345[[#This Row],[2020_OCCUPANTS]])-1</f>
        <v>0.94660194174757617</v>
      </c>
      <c r="AK544" s="1">
        <f>(Table1345[[#This Row],[2050_TOTAL_REPL_COST_USD]]/Table1345[[#This Row],[2020_TOTAL_REPL_COST_USD]])-1</f>
        <v>1.0657041461734642</v>
      </c>
      <c r="AL544"/>
      <c r="AM544"/>
    </row>
    <row r="545" spans="1:39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1689010.5341837299</v>
      </c>
      <c r="G545" s="2">
        <v>1918269.3162199501</v>
      </c>
      <c r="H545" s="2">
        <v>2173218.7520946702</v>
      </c>
      <c r="I545" s="2">
        <v>2445520.8589099199</v>
      </c>
      <c r="J545" s="2">
        <v>2735286.9368539602</v>
      </c>
      <c r="K545" s="2">
        <v>3042713.7646596199</v>
      </c>
      <c r="L545" s="2">
        <v>3351743.3151761401</v>
      </c>
      <c r="M545" s="2">
        <v>1796703.6004676099</v>
      </c>
      <c r="N545" s="2">
        <v>2043307.4384702099</v>
      </c>
      <c r="O545" s="2">
        <v>2317618.2511879499</v>
      </c>
      <c r="P545" s="2">
        <v>2610718.3649395802</v>
      </c>
      <c r="Q545" s="2">
        <v>2922764.68</v>
      </c>
      <c r="R545" s="2">
        <v>3254034.5960552101</v>
      </c>
      <c r="S545" s="2">
        <v>3587563.8760689199</v>
      </c>
      <c r="T545" s="2">
        <v>8315119.9999999898</v>
      </c>
      <c r="U545" s="2">
        <v>9404965.8252427094</v>
      </c>
      <c r="V545" s="2">
        <v>10615905.6310679</v>
      </c>
      <c r="W545" s="2">
        <v>11907574.757281501</v>
      </c>
      <c r="X545" s="2">
        <v>13279973.203883501</v>
      </c>
      <c r="Y545" s="2">
        <v>14733100.9708737</v>
      </c>
      <c r="Z545" s="2">
        <v>16186228.737864001</v>
      </c>
      <c r="AA545" s="2">
        <v>124536799457.679</v>
      </c>
      <c r="AB545" s="2">
        <v>142669893670.686</v>
      </c>
      <c r="AC545" s="2">
        <v>162867710383.78299</v>
      </c>
      <c r="AD545" s="2">
        <v>184493805897.16901</v>
      </c>
      <c r="AE545" s="2">
        <v>207573738007.01199</v>
      </c>
      <c r="AF545" s="2">
        <v>232152692896.935</v>
      </c>
      <c r="AG545" s="2">
        <v>257099680051.655</v>
      </c>
      <c r="AH545" s="1">
        <f>(Table1345[[#This Row],[2050_BUILDINGS]]/Table1345[[#This Row],[2020_BUILDINGS]])-1</f>
        <v>0.98444192463013902</v>
      </c>
      <c r="AI545" s="1">
        <f>(Table1345[[#This Row],[2050_DWELLINGS]]/Table1345[[#This Row],[2020_DWELLINGS]])-1</f>
        <v>0.99674775245912617</v>
      </c>
      <c r="AJ545" s="1">
        <f>(Table1345[[#This Row],[2050_OCCUPANTS]]/Table1345[[#This Row],[2020_OCCUPANTS]])-1</f>
        <v>0.94660194174756596</v>
      </c>
      <c r="AK545" s="1">
        <f>(Table1345[[#This Row],[2050_TOTAL_REPL_COST_USD]]/Table1345[[#This Row],[2020_TOTAL_REPL_COST_USD]])-1</f>
        <v>1.0644474658996232</v>
      </c>
      <c r="AL545"/>
      <c r="AM545"/>
    </row>
    <row r="546" spans="1:39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938579.95426545304</v>
      </c>
      <c r="G546" s="2">
        <v>1066674.5102369001</v>
      </c>
      <c r="H546" s="2">
        <v>1209141.8292272999</v>
      </c>
      <c r="I546" s="2">
        <v>1361336.2490279099</v>
      </c>
      <c r="J546" s="2">
        <v>1523329.44338753</v>
      </c>
      <c r="K546" s="2">
        <v>1695248.1314940599</v>
      </c>
      <c r="L546" s="2">
        <v>1868198.9215834199</v>
      </c>
      <c r="M546" s="2">
        <v>973850.50800093496</v>
      </c>
      <c r="N546" s="2">
        <v>1107514.88806412</v>
      </c>
      <c r="O546" s="2">
        <v>1256197.0214142201</v>
      </c>
      <c r="P546" s="2">
        <v>1415063.34449492</v>
      </c>
      <c r="Q546" s="2">
        <v>1584198.90049999</v>
      </c>
      <c r="R546" s="2">
        <v>1763754.0457959899</v>
      </c>
      <c r="S546" s="2">
        <v>1944533.8130820401</v>
      </c>
      <c r="T546" s="2">
        <v>4506966.9999999898</v>
      </c>
      <c r="U546" s="2">
        <v>5097685.9757281505</v>
      </c>
      <c r="V546" s="2">
        <v>5754040.3932038797</v>
      </c>
      <c r="W546" s="2">
        <v>6454151.7718446497</v>
      </c>
      <c r="X546" s="2">
        <v>7198020.11165048</v>
      </c>
      <c r="Y546" s="2">
        <v>7985645.4126213603</v>
      </c>
      <c r="Z546" s="2">
        <v>8773270.7135922294</v>
      </c>
      <c r="AA546" s="2">
        <v>55844276799.686401</v>
      </c>
      <c r="AB546" s="2">
        <v>63843273991.971802</v>
      </c>
      <c r="AC546" s="2">
        <v>72749794283.093002</v>
      </c>
      <c r="AD546" s="2">
        <v>82280774943.0923</v>
      </c>
      <c r="AE546" s="2">
        <v>92445810529.364594</v>
      </c>
      <c r="AF546" s="2">
        <v>103261864219.38499</v>
      </c>
      <c r="AG546" s="2">
        <v>114216079535.895</v>
      </c>
      <c r="AH546" s="1">
        <f>(Table1345[[#This Row],[2050_BUILDINGS]]/Table1345[[#This Row],[2020_BUILDINGS]])-1</f>
        <v>0.99045261204784718</v>
      </c>
      <c r="AI546" s="1">
        <f>(Table1345[[#This Row],[2050_DWELLINGS]]/Table1345[[#This Row],[2020_DWELLINGS]])-1</f>
        <v>0.99674775245912084</v>
      </c>
      <c r="AJ546" s="1">
        <f>(Table1345[[#This Row],[2050_OCCUPANTS]]/Table1345[[#This Row],[2020_OCCUPANTS]])-1</f>
        <v>0.94660194174757639</v>
      </c>
      <c r="AK546" s="1">
        <f>(Table1345[[#This Row],[2050_TOTAL_REPL_COST_USD]]/Table1345[[#This Row],[2020_TOTAL_REPL_COST_USD]])-1</f>
        <v>1.0452602501342878</v>
      </c>
      <c r="AL546"/>
      <c r="AM546"/>
    </row>
    <row r="547" spans="1:39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1570886.7412620699</v>
      </c>
      <c r="G547" s="2">
        <v>1784023.5987025499</v>
      </c>
      <c r="H547" s="2">
        <v>2021042.1405668899</v>
      </c>
      <c r="I547" s="2">
        <v>2274189.07104692</v>
      </c>
      <c r="J547" s="2">
        <v>2543566.6593859498</v>
      </c>
      <c r="K547" s="2">
        <v>2829355.7176061398</v>
      </c>
      <c r="L547" s="2">
        <v>3116617.4529299699</v>
      </c>
      <c r="M547" s="2">
        <v>1673564.3042506401</v>
      </c>
      <c r="N547" s="2">
        <v>1903266.8442048801</v>
      </c>
      <c r="O547" s="2">
        <v>2158777.4272052799</v>
      </c>
      <c r="P547" s="2">
        <v>2431789.5633299402</v>
      </c>
      <c r="Q547" s="2">
        <v>2722449.3994999998</v>
      </c>
      <c r="R547" s="2">
        <v>3031015.3234720002</v>
      </c>
      <c r="S547" s="2">
        <v>3341685.76310828</v>
      </c>
      <c r="T547" s="2">
        <v>7745233</v>
      </c>
      <c r="U547" s="2">
        <v>8760384.8980582505</v>
      </c>
      <c r="V547" s="2">
        <v>9888331.4514563009</v>
      </c>
      <c r="W547" s="2">
        <v>11091474.4417475</v>
      </c>
      <c r="X547" s="2">
        <v>12369813.868931999</v>
      </c>
      <c r="Y547" s="2">
        <v>13723349.7330097</v>
      </c>
      <c r="Z547" s="2">
        <v>15076885.597087299</v>
      </c>
      <c r="AA547" s="2">
        <v>115341849312.064</v>
      </c>
      <c r="AB547" s="2">
        <v>132171680329.899</v>
      </c>
      <c r="AC547" s="2">
        <v>150918720912.69199</v>
      </c>
      <c r="AD547" s="2">
        <v>170992891477.03</v>
      </c>
      <c r="AE547" s="2">
        <v>192418364854.28299</v>
      </c>
      <c r="AF547" s="2">
        <v>215237878610.30801</v>
      </c>
      <c r="AG547" s="2">
        <v>238405481138.04099</v>
      </c>
      <c r="AH547" s="1">
        <f>(Table1345[[#This Row],[2050_BUILDINGS]]/Table1345[[#This Row],[2020_BUILDINGS]])-1</f>
        <v>0.98398609592060127</v>
      </c>
      <c r="AI547" s="1">
        <f>(Table1345[[#This Row],[2050_DWELLINGS]]/Table1345[[#This Row],[2020_DWELLINGS]])-1</f>
        <v>0.99674775245912217</v>
      </c>
      <c r="AJ547" s="1">
        <f>(Table1345[[#This Row],[2050_OCCUPANTS]]/Table1345[[#This Row],[2020_OCCUPANTS]])-1</f>
        <v>0.94660194174756263</v>
      </c>
      <c r="AK547" s="1">
        <f>(Table1345[[#This Row],[2050_TOTAL_REPL_COST_USD]]/Table1345[[#This Row],[2020_TOTAL_REPL_COST_USD]])-1</f>
        <v>1.0669469282829103</v>
      </c>
      <c r="AL547"/>
      <c r="AM547"/>
    </row>
    <row r="548" spans="1:39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1140768.7705385201</v>
      </c>
      <c r="G548" s="2">
        <v>1296988.3329423401</v>
      </c>
      <c r="H548" s="2">
        <v>1470750.4689343199</v>
      </c>
      <c r="I548" s="2">
        <v>1656399.3943424199</v>
      </c>
      <c r="J548" s="2">
        <v>1854029.71789556</v>
      </c>
      <c r="K548" s="2">
        <v>2063808.7078265401</v>
      </c>
      <c r="L548" s="2">
        <v>2274950.0634543099</v>
      </c>
      <c r="M548" s="2">
        <v>1169893.4309469201</v>
      </c>
      <c r="N548" s="2">
        <v>1330465.3861934301</v>
      </c>
      <c r="O548" s="2">
        <v>1509078.27356822</v>
      </c>
      <c r="P548" s="2">
        <v>1699925.49934246</v>
      </c>
      <c r="Q548" s="2">
        <v>1903109.2265000001</v>
      </c>
      <c r="R548" s="2">
        <v>2118810.0791962701</v>
      </c>
      <c r="S548" s="2">
        <v>2335982.0788599602</v>
      </c>
      <c r="T548" s="2">
        <v>5414250.9999999898</v>
      </c>
      <c r="U548" s="2">
        <v>6123885.83980582</v>
      </c>
      <c r="V548" s="2">
        <v>6912368.9951456301</v>
      </c>
      <c r="W548" s="2">
        <v>7753417.6941747498</v>
      </c>
      <c r="X548" s="2">
        <v>8647031.9368932005</v>
      </c>
      <c r="Y548" s="2">
        <v>9593211.7233009692</v>
      </c>
      <c r="Z548" s="2">
        <v>10539391.509708701</v>
      </c>
      <c r="AA548" s="2">
        <v>61188166307.634697</v>
      </c>
      <c r="AB548" s="2">
        <v>69836068996.744507</v>
      </c>
      <c r="AC548" s="2">
        <v>79462174658.5802</v>
      </c>
      <c r="AD548" s="2">
        <v>89758386865.430405</v>
      </c>
      <c r="AE548" s="2">
        <v>100733573000.451</v>
      </c>
      <c r="AF548" s="2">
        <v>112403410597.064</v>
      </c>
      <c r="AG548" s="2">
        <v>124200938511.13</v>
      </c>
      <c r="AH548" s="1">
        <f>(Table1345[[#This Row],[2050_BUILDINGS]]/Table1345[[#This Row],[2020_BUILDINGS]])-1</f>
        <v>0.99422540501383083</v>
      </c>
      <c r="AI548" s="1">
        <f>(Table1345[[#This Row],[2050_DWELLINGS]]/Table1345[[#This Row],[2020_DWELLINGS]])-1</f>
        <v>0.9967477524591275</v>
      </c>
      <c r="AJ548" s="1">
        <f>(Table1345[[#This Row],[2050_OCCUPANTS]]/Table1345[[#This Row],[2020_OCCUPANTS]])-1</f>
        <v>0.94660194174756973</v>
      </c>
      <c r="AK548" s="1">
        <f>(Table1345[[#This Row],[2050_TOTAL_REPL_COST_USD]]/Table1345[[#This Row],[2020_TOTAL_REPL_COST_USD]])-1</f>
        <v>1.0298195877726926</v>
      </c>
      <c r="AL548"/>
      <c r="AM548"/>
    </row>
    <row r="549" spans="1:39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671460.786077903</v>
      </c>
      <c r="G549" s="2">
        <v>763217.07265307405</v>
      </c>
      <c r="H549" s="2">
        <v>865271.91984751902</v>
      </c>
      <c r="I549" s="2">
        <v>974299.749953861</v>
      </c>
      <c r="J549" s="2">
        <v>1090353.4951262299</v>
      </c>
      <c r="K549" s="2">
        <v>1213526.7394131401</v>
      </c>
      <c r="L549" s="2">
        <v>1337462.2067195899</v>
      </c>
      <c r="M549" s="2">
        <v>692704.64658405399</v>
      </c>
      <c r="N549" s="2">
        <v>787780.77622802905</v>
      </c>
      <c r="O549" s="2">
        <v>893539.10750112997</v>
      </c>
      <c r="P549" s="2">
        <v>1006541.50291973</v>
      </c>
      <c r="Q549" s="2">
        <v>1126848.4541249999</v>
      </c>
      <c r="R549" s="2">
        <v>1254566.91033849</v>
      </c>
      <c r="S549" s="2">
        <v>1383156.4461846901</v>
      </c>
      <c r="T549" s="2">
        <v>3205827.75</v>
      </c>
      <c r="U549" s="2">
        <v>3626009.0570388301</v>
      </c>
      <c r="V549" s="2">
        <v>4092877.1759708701</v>
      </c>
      <c r="W549" s="2">
        <v>4590869.8361650398</v>
      </c>
      <c r="X549" s="2">
        <v>5119987.0376213603</v>
      </c>
      <c r="Y549" s="2">
        <v>5680228.7803397998</v>
      </c>
      <c r="Z549" s="2">
        <v>6240470.5230582496</v>
      </c>
      <c r="AA549" s="2">
        <v>37734346408.331497</v>
      </c>
      <c r="AB549" s="2">
        <v>43118142364.777</v>
      </c>
      <c r="AC549" s="2">
        <v>49112220227.318199</v>
      </c>
      <c r="AD549" s="2">
        <v>55525685801.414101</v>
      </c>
      <c r="AE549" s="2">
        <v>62364723186.155701</v>
      </c>
      <c r="AF549" s="2">
        <v>69640265868.735703</v>
      </c>
      <c r="AG549" s="2">
        <v>77004859578.225296</v>
      </c>
      <c r="AH549" s="1">
        <f>(Table1345[[#This Row],[2050_BUILDINGS]]/Table1345[[#This Row],[2020_BUILDINGS]])-1</f>
        <v>0.99186942030061798</v>
      </c>
      <c r="AI549" s="1">
        <f>(Table1345[[#This Row],[2050_DWELLINGS]]/Table1345[[#This Row],[2020_DWELLINGS]])-1</f>
        <v>0.99674775245910729</v>
      </c>
      <c r="AJ549" s="1">
        <f>(Table1345[[#This Row],[2050_OCCUPANTS]]/Table1345[[#This Row],[2020_OCCUPANTS]])-1</f>
        <v>0.94660194174757195</v>
      </c>
      <c r="AK549" s="1">
        <f>(Table1345[[#This Row],[2050_TOTAL_REPL_COST_USD]]/Table1345[[#This Row],[2020_TOTAL_REPL_COST_USD]])-1</f>
        <v>1.0407100402625002</v>
      </c>
      <c r="AL549"/>
      <c r="AM549"/>
    </row>
    <row r="550" spans="1:39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752277.87410797703</v>
      </c>
      <c r="G550" s="2">
        <v>855253.88054471998</v>
      </c>
      <c r="H550" s="2">
        <v>969792.38305828394</v>
      </c>
      <c r="I550" s="2">
        <v>1092164.4374413099</v>
      </c>
      <c r="J550" s="2">
        <v>1222431.83044623</v>
      </c>
      <c r="K550" s="2">
        <v>1360703.8010513301</v>
      </c>
      <c r="L550" s="2">
        <v>1499865.50089136</v>
      </c>
      <c r="M550" s="2">
        <v>770050.64798690705</v>
      </c>
      <c r="N550" s="2">
        <v>875742.78618963005</v>
      </c>
      <c r="O550" s="2">
        <v>993309.87907469796</v>
      </c>
      <c r="P550" s="2">
        <v>1118929.8936729501</v>
      </c>
      <c r="Q550" s="2">
        <v>1252670.0759999901</v>
      </c>
      <c r="R550" s="2">
        <v>1394649.3170114199</v>
      </c>
      <c r="S550" s="2">
        <v>1537596.9006475401</v>
      </c>
      <c r="T550" s="2">
        <v>3563784</v>
      </c>
      <c r="U550" s="2">
        <v>4030881.90291262</v>
      </c>
      <c r="V550" s="2">
        <v>4549879.57281553</v>
      </c>
      <c r="W550" s="2">
        <v>5103477.0873786304</v>
      </c>
      <c r="X550" s="2">
        <v>5691674.4466019403</v>
      </c>
      <c r="Y550" s="2">
        <v>6314471.6504854299</v>
      </c>
      <c r="Z550" s="2">
        <v>6937268.8543689298</v>
      </c>
      <c r="AA550" s="2">
        <v>39100406035.628899</v>
      </c>
      <c r="AB550" s="2">
        <v>44646912674.378403</v>
      </c>
      <c r="AC550" s="2">
        <v>50821329584.604301</v>
      </c>
      <c r="AD550" s="2">
        <v>57426419040.304604</v>
      </c>
      <c r="AE550" s="2">
        <v>64468134510.800301</v>
      </c>
      <c r="AF550" s="2">
        <v>71957001729.850601</v>
      </c>
      <c r="AG550" s="2">
        <v>79531598907.121094</v>
      </c>
      <c r="AH550" s="1">
        <f>(Table1345[[#This Row],[2050_BUILDINGS]]/Table1345[[#This Row],[2020_BUILDINGS]])-1</f>
        <v>0.99376527279875737</v>
      </c>
      <c r="AI550" s="1">
        <f>(Table1345[[#This Row],[2050_DWELLINGS]]/Table1345[[#This Row],[2020_DWELLINGS]])-1</f>
        <v>0.99674775245911285</v>
      </c>
      <c r="AJ550" s="1">
        <f>(Table1345[[#This Row],[2050_OCCUPANTS]]/Table1345[[#This Row],[2020_OCCUPANTS]])-1</f>
        <v>0.94660194174757217</v>
      </c>
      <c r="AK550" s="1">
        <f>(Table1345[[#This Row],[2050_TOTAL_REPL_COST_USD]]/Table1345[[#This Row],[2020_TOTAL_REPL_COST_USD]])-1</f>
        <v>1.0340351155087921</v>
      </c>
      <c r="AL550"/>
      <c r="AM550"/>
    </row>
    <row r="551" spans="1:39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994368.18965732504</v>
      </c>
      <c r="G551" s="2">
        <v>1130592.6455689899</v>
      </c>
      <c r="H551" s="2">
        <v>1282115.7456787999</v>
      </c>
      <c r="I551" s="2">
        <v>1444006.60128111</v>
      </c>
      <c r="J551" s="2">
        <v>1616348.4324550601</v>
      </c>
      <c r="K551" s="2">
        <v>1799288.3723005699</v>
      </c>
      <c r="L551" s="2">
        <v>1983426.6812857599</v>
      </c>
      <c r="M551" s="2">
        <v>1014694.2961515</v>
      </c>
      <c r="N551" s="2">
        <v>1153964.6286455099</v>
      </c>
      <c r="O551" s="2">
        <v>1308882.5666765401</v>
      </c>
      <c r="P551" s="2">
        <v>1474411.8245617801</v>
      </c>
      <c r="Q551" s="2">
        <v>1650641.0122499999</v>
      </c>
      <c r="R551" s="2">
        <v>1837726.79213062</v>
      </c>
      <c r="S551" s="2">
        <v>2026088.5552736099</v>
      </c>
      <c r="T551" s="2">
        <v>4695991.5</v>
      </c>
      <c r="U551" s="2">
        <v>5311485.5315533904</v>
      </c>
      <c r="V551" s="2">
        <v>5995367.7888349397</v>
      </c>
      <c r="W551" s="2">
        <v>6724842.1966019403</v>
      </c>
      <c r="X551" s="2">
        <v>7499908.7548543699</v>
      </c>
      <c r="Y551" s="2">
        <v>8320567.4635922303</v>
      </c>
      <c r="Z551" s="2">
        <v>9141226.1723300908</v>
      </c>
      <c r="AA551" s="2">
        <v>50396623448.0448</v>
      </c>
      <c r="AB551" s="2">
        <v>57506015870.874298</v>
      </c>
      <c r="AC551" s="2">
        <v>65419243018.945702</v>
      </c>
      <c r="AD551" s="2">
        <v>73882780863.326706</v>
      </c>
      <c r="AE551" s="2">
        <v>82903744969.5513</v>
      </c>
      <c r="AF551" s="2">
        <v>92494715657.483398</v>
      </c>
      <c r="AG551" s="2">
        <v>102188150489.10201</v>
      </c>
      <c r="AH551" s="1">
        <f>(Table1345[[#This Row],[2050_BUILDINGS]]/Table1345[[#This Row],[2020_BUILDINGS]])-1</f>
        <v>0.99466022939579357</v>
      </c>
      <c r="AI551" s="1">
        <f>(Table1345[[#This Row],[2050_DWELLINGS]]/Table1345[[#This Row],[2020_DWELLINGS]])-1</f>
        <v>0.9967477524591335</v>
      </c>
      <c r="AJ551" s="1">
        <f>(Table1345[[#This Row],[2050_OCCUPANTS]]/Table1345[[#This Row],[2020_OCCUPANTS]])-1</f>
        <v>0.94660194174757151</v>
      </c>
      <c r="AK551" s="1">
        <f>(Table1345[[#This Row],[2050_TOTAL_REPL_COST_USD]]/Table1345[[#This Row],[2020_TOTAL_REPL_COST_USD]])-1</f>
        <v>1.0276785129156609</v>
      </c>
      <c r="AL551"/>
      <c r="AM551"/>
    </row>
    <row r="552" spans="1:39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1165200.3587269799</v>
      </c>
      <c r="G552" s="2">
        <v>1323394.91205268</v>
      </c>
      <c r="H552" s="2">
        <v>1499317.6320126599</v>
      </c>
      <c r="I552" s="2">
        <v>1687215.7568520999</v>
      </c>
      <c r="J552" s="2">
        <v>1887166.5696910401</v>
      </c>
      <c r="K552" s="2">
        <v>2099306.7070856998</v>
      </c>
      <c r="L552" s="2">
        <v>2312559.7214089301</v>
      </c>
      <c r="M552" s="2">
        <v>1238041.1017068001</v>
      </c>
      <c r="N552" s="2">
        <v>1407966.5625376201</v>
      </c>
      <c r="O552" s="2">
        <v>1596983.86104961</v>
      </c>
      <c r="P552" s="2">
        <v>1798948.16258773</v>
      </c>
      <c r="Q552" s="2">
        <v>2013967.58124999</v>
      </c>
      <c r="R552" s="2">
        <v>2242233.2627617298</v>
      </c>
      <c r="S552" s="2">
        <v>2472055.7872850699</v>
      </c>
      <c r="T552" s="2">
        <v>5729637.5</v>
      </c>
      <c r="U552" s="2">
        <v>6480609.4053397998</v>
      </c>
      <c r="V552" s="2">
        <v>7315022.6334951399</v>
      </c>
      <c r="W552" s="2">
        <v>8205063.4101941697</v>
      </c>
      <c r="X552" s="2">
        <v>9150731.7354368791</v>
      </c>
      <c r="Y552" s="2">
        <v>10152027.609223301</v>
      </c>
      <c r="Z552" s="2">
        <v>11153323.4830097</v>
      </c>
      <c r="AA552" s="2">
        <v>84085030852.900406</v>
      </c>
      <c r="AB552" s="2">
        <v>96328521694.857697</v>
      </c>
      <c r="AC552" s="2">
        <v>109966124735.494</v>
      </c>
      <c r="AD552" s="2">
        <v>124568118377.355</v>
      </c>
      <c r="AE552" s="2">
        <v>140151763707.00601</v>
      </c>
      <c r="AF552" s="2">
        <v>156747578325.49301</v>
      </c>
      <c r="AG552" s="2">
        <v>173591952590.51599</v>
      </c>
      <c r="AH552" s="1">
        <f>(Table1345[[#This Row],[2050_BUILDINGS]]/Table1345[[#This Row],[2020_BUILDINGS]])-1</f>
        <v>0.98468847360764489</v>
      </c>
      <c r="AI552" s="1">
        <f>(Table1345[[#This Row],[2050_DWELLINGS]]/Table1345[[#This Row],[2020_DWELLINGS]])-1</f>
        <v>0.99674775245912328</v>
      </c>
      <c r="AJ552" s="1">
        <f>(Table1345[[#This Row],[2050_OCCUPANTS]]/Table1345[[#This Row],[2020_OCCUPANTS]])-1</f>
        <v>0.94660194174757128</v>
      </c>
      <c r="AK552" s="1">
        <f>(Table1345[[#This Row],[2050_TOTAL_REPL_COST_USD]]/Table1345[[#This Row],[2020_TOTAL_REPL_COST_USD]])-1</f>
        <v>1.0644810476932607</v>
      </c>
      <c r="AL552"/>
      <c r="AM552"/>
    </row>
    <row r="553" spans="1:39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1449041.7589715701</v>
      </c>
      <c r="G553" s="2">
        <v>1647303.84280577</v>
      </c>
      <c r="H553" s="2">
        <v>1867825.0676265</v>
      </c>
      <c r="I553" s="2">
        <v>2103424.32162687</v>
      </c>
      <c r="J553" s="2">
        <v>2354219.3359855101</v>
      </c>
      <c r="K553" s="2">
        <v>2620418.25942617</v>
      </c>
      <c r="L553" s="2">
        <v>2888312.5118387002</v>
      </c>
      <c r="M553" s="2">
        <v>1486663.8021042701</v>
      </c>
      <c r="N553" s="2">
        <v>1690713.5960285601</v>
      </c>
      <c r="O553" s="2">
        <v>1917689.2394719999</v>
      </c>
      <c r="P553" s="2">
        <v>2160211.8956261799</v>
      </c>
      <c r="Q553" s="2">
        <v>2418411.3899999899</v>
      </c>
      <c r="R553" s="2">
        <v>2692517.2540931199</v>
      </c>
      <c r="S553" s="2">
        <v>2968492.60551405</v>
      </c>
      <c r="T553" s="2">
        <v>6880259.9999999898</v>
      </c>
      <c r="U553" s="2">
        <v>7782041.6504854402</v>
      </c>
      <c r="V553" s="2">
        <v>8784021.2621359192</v>
      </c>
      <c r="W553" s="2">
        <v>9852799.5145631004</v>
      </c>
      <c r="X553" s="2">
        <v>10988376.407766899</v>
      </c>
      <c r="Y553" s="2">
        <v>12190751.9417475</v>
      </c>
      <c r="Z553" s="2">
        <v>13393127.4757281</v>
      </c>
      <c r="AA553" s="2">
        <v>77492243596.0728</v>
      </c>
      <c r="AB553" s="2">
        <v>88504539676.081802</v>
      </c>
      <c r="AC553" s="2">
        <v>100764022952.758</v>
      </c>
      <c r="AD553" s="2">
        <v>113879443493.759</v>
      </c>
      <c r="AE553" s="2">
        <v>127862879818.761</v>
      </c>
      <c r="AF553" s="2">
        <v>142735686750.55301</v>
      </c>
      <c r="AG553" s="2">
        <v>157782424365.69501</v>
      </c>
      <c r="AH553" s="1">
        <f>(Table1345[[#This Row],[2050_BUILDINGS]]/Table1345[[#This Row],[2020_BUILDINGS]])-1</f>
        <v>0.99325691889557777</v>
      </c>
      <c r="AI553" s="1">
        <f>(Table1345[[#This Row],[2050_DWELLINGS]]/Table1345[[#This Row],[2020_DWELLINGS]])-1</f>
        <v>0.99674775245913261</v>
      </c>
      <c r="AJ553" s="1">
        <f>(Table1345[[#This Row],[2050_OCCUPANTS]]/Table1345[[#This Row],[2020_OCCUPANTS]])-1</f>
        <v>0.94660194174756773</v>
      </c>
      <c r="AK553" s="1">
        <f>(Table1345[[#This Row],[2050_TOTAL_REPL_COST_USD]]/Table1345[[#This Row],[2020_TOTAL_REPL_COST_USD]])-1</f>
        <v>1.0361060287289345</v>
      </c>
      <c r="AL553"/>
      <c r="AM553"/>
    </row>
    <row r="554" spans="1:39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516948.88814774301</v>
      </c>
      <c r="G554" s="2">
        <v>587334.09407816001</v>
      </c>
      <c r="H554" s="2">
        <v>665612.41606240498</v>
      </c>
      <c r="I554" s="2">
        <v>749228.05916792399</v>
      </c>
      <c r="J554" s="2">
        <v>838218.15024605999</v>
      </c>
      <c r="K554" s="2">
        <v>932648.32956998702</v>
      </c>
      <c r="L554" s="2">
        <v>1027613.13555325</v>
      </c>
      <c r="M554" s="2">
        <v>541924.28008417098</v>
      </c>
      <c r="N554" s="2">
        <v>616305.27834162698</v>
      </c>
      <c r="O554" s="2">
        <v>699043.29348373401</v>
      </c>
      <c r="P554" s="2">
        <v>787448.56416727998</v>
      </c>
      <c r="Q554" s="2">
        <v>881568.41487500002</v>
      </c>
      <c r="R554" s="2">
        <v>981486.51529236604</v>
      </c>
      <c r="S554" s="2">
        <v>1082086.08826109</v>
      </c>
      <c r="T554" s="2">
        <v>2508018.2499999902</v>
      </c>
      <c r="U554" s="2">
        <v>2836739.0885922299</v>
      </c>
      <c r="V554" s="2">
        <v>3201984.46480582</v>
      </c>
      <c r="W554" s="2">
        <v>3591579.5327669801</v>
      </c>
      <c r="X554" s="2">
        <v>4005524.2924757199</v>
      </c>
      <c r="Y554" s="2">
        <v>4443818.7439320302</v>
      </c>
      <c r="Z554" s="2">
        <v>4882113.1953883404</v>
      </c>
      <c r="AA554" s="2">
        <v>33275874274.158001</v>
      </c>
      <c r="AB554" s="2">
        <v>38091923192.528603</v>
      </c>
      <c r="AC554" s="2">
        <v>43455629331.166397</v>
      </c>
      <c r="AD554" s="2">
        <v>49197448807.529404</v>
      </c>
      <c r="AE554" s="2">
        <v>55323800301.328499</v>
      </c>
      <c r="AF554" s="2">
        <v>61846032038.292099</v>
      </c>
      <c r="AG554" s="2">
        <v>68460692763.090599</v>
      </c>
      <c r="AH554" s="1">
        <f>(Table1345[[#This Row],[2050_BUILDINGS]]/Table1345[[#This Row],[2020_BUILDINGS]])-1</f>
        <v>0.98784281988736966</v>
      </c>
      <c r="AI554" s="1">
        <f>(Table1345[[#This Row],[2050_DWELLINGS]]/Table1345[[#This Row],[2020_DWELLINGS]])-1</f>
        <v>0.99674775245911063</v>
      </c>
      <c r="AJ554" s="1">
        <f>(Table1345[[#This Row],[2050_OCCUPANTS]]/Table1345[[#This Row],[2020_OCCUPANTS]])-1</f>
        <v>0.94660194174757684</v>
      </c>
      <c r="AK554" s="1">
        <f>(Table1345[[#This Row],[2050_TOTAL_REPL_COST_USD]]/Table1345[[#This Row],[2020_TOTAL_REPL_COST_USD]])-1</f>
        <v>1.0573672144282948</v>
      </c>
      <c r="AL554"/>
      <c r="AM554"/>
    </row>
    <row r="555" spans="1:39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1245803.29229217</v>
      </c>
      <c r="G555" s="2">
        <v>1415921.1835890801</v>
      </c>
      <c r="H555" s="2">
        <v>1605129.5390808899</v>
      </c>
      <c r="I555" s="2">
        <v>1807260.37839258</v>
      </c>
      <c r="J555" s="2">
        <v>2022410.16913431</v>
      </c>
      <c r="K555" s="2">
        <v>2250749.4660408702</v>
      </c>
      <c r="L555" s="2">
        <v>2480477.8965338599</v>
      </c>
      <c r="M555" s="2">
        <v>1289468.3260977301</v>
      </c>
      <c r="N555" s="2">
        <v>1466452.3529097801</v>
      </c>
      <c r="O555" s="2">
        <v>1663321.27687342</v>
      </c>
      <c r="P555" s="2">
        <v>1873675.0118801401</v>
      </c>
      <c r="Q555" s="2">
        <v>2097626.1629999899</v>
      </c>
      <c r="R555" s="2">
        <v>2335373.81599689</v>
      </c>
      <c r="S555" s="2">
        <v>2574742.9820028702</v>
      </c>
      <c r="T555" s="2">
        <v>5967641.9999999898</v>
      </c>
      <c r="U555" s="2">
        <v>6749808.6699029095</v>
      </c>
      <c r="V555" s="2">
        <v>7618882.7475728104</v>
      </c>
      <c r="W555" s="2">
        <v>8545895.0970873795</v>
      </c>
      <c r="X555" s="2">
        <v>9530845.7184465993</v>
      </c>
      <c r="Y555" s="2">
        <v>10573734.6116504</v>
      </c>
      <c r="Z555" s="2">
        <v>11616623.504854299</v>
      </c>
      <c r="AA555" s="2">
        <v>72385853629.176895</v>
      </c>
      <c r="AB555" s="2">
        <v>82736369034.106705</v>
      </c>
      <c r="AC555" s="2">
        <v>94260747419.140594</v>
      </c>
      <c r="AD555" s="2">
        <v>106592394948.351</v>
      </c>
      <c r="AE555" s="2">
        <v>119743496074.424</v>
      </c>
      <c r="AF555" s="2">
        <v>133735592909.705</v>
      </c>
      <c r="AG555" s="2">
        <v>147903145863.64499</v>
      </c>
      <c r="AH555" s="1">
        <f>(Table1345[[#This Row],[2050_BUILDINGS]]/Table1345[[#This Row],[2020_BUILDINGS]])-1</f>
        <v>0.99106705840373532</v>
      </c>
      <c r="AI555" s="1">
        <f>(Table1345[[#This Row],[2050_DWELLINGS]]/Table1345[[#This Row],[2020_DWELLINGS]])-1</f>
        <v>0.99674775245912306</v>
      </c>
      <c r="AJ555" s="1">
        <f>(Table1345[[#This Row],[2050_OCCUPANTS]]/Table1345[[#This Row],[2020_OCCUPANTS]])-1</f>
        <v>0.9466019417475644</v>
      </c>
      <c r="AK555" s="1">
        <f>(Table1345[[#This Row],[2050_TOTAL_REPL_COST_USD]]/Table1345[[#This Row],[2020_TOTAL_REPL_COST_USD]])-1</f>
        <v>1.0432603671614227</v>
      </c>
      <c r="AL555"/>
      <c r="AM555"/>
    </row>
    <row r="556" spans="1:39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1329652.9215748601</v>
      </c>
      <c r="G556" s="2">
        <v>1511431.1611043499</v>
      </c>
      <c r="H556" s="2">
        <v>1713613.94947054</v>
      </c>
      <c r="I556" s="2">
        <v>1929614.4582927099</v>
      </c>
      <c r="J556" s="2">
        <v>2159538.61909957</v>
      </c>
      <c r="K556" s="2">
        <v>2403573.7188338898</v>
      </c>
      <c r="L556" s="2">
        <v>2649134.2325816099</v>
      </c>
      <c r="M556" s="2">
        <v>1369407.7339443499</v>
      </c>
      <c r="N556" s="2">
        <v>1557363.72339816</v>
      </c>
      <c r="O556" s="2">
        <v>1766437.3559897901</v>
      </c>
      <c r="P556" s="2">
        <v>1989831.7781343199</v>
      </c>
      <c r="Q556" s="2">
        <v>2227666.5757499998</v>
      </c>
      <c r="R556" s="2">
        <v>2480153.1767402999</v>
      </c>
      <c r="S556" s="2">
        <v>2734361.81495352</v>
      </c>
      <c r="T556" s="2">
        <v>6337600.5</v>
      </c>
      <c r="U556" s="2">
        <v>7168256.8762135804</v>
      </c>
      <c r="V556" s="2">
        <v>8091208.4053397998</v>
      </c>
      <c r="W556" s="2">
        <v>9075690.0364077594</v>
      </c>
      <c r="X556" s="2">
        <v>10121701.7694174</v>
      </c>
      <c r="Y556" s="2">
        <v>11229243.604368901</v>
      </c>
      <c r="Z556" s="2">
        <v>12336785.4393203</v>
      </c>
      <c r="AA556" s="2">
        <v>72839457358.147797</v>
      </c>
      <c r="AB556" s="2">
        <v>83223864562.5569</v>
      </c>
      <c r="AC556" s="2">
        <v>94785195443.536697</v>
      </c>
      <c r="AD556" s="2">
        <v>107155104570.588</v>
      </c>
      <c r="AE556" s="2">
        <v>120345415526.782</v>
      </c>
      <c r="AF556" s="2">
        <v>134377032406.989</v>
      </c>
      <c r="AG556" s="2">
        <v>148578908883.42401</v>
      </c>
      <c r="AH556" s="1">
        <f>(Table1345[[#This Row],[2050_BUILDINGS]]/Table1345[[#This Row],[2020_BUILDINGS]])-1</f>
        <v>0.99235017619781329</v>
      </c>
      <c r="AI556" s="1">
        <f>(Table1345[[#This Row],[2050_DWELLINGS]]/Table1345[[#This Row],[2020_DWELLINGS]])-1</f>
        <v>0.99674775245912195</v>
      </c>
      <c r="AJ556" s="1">
        <f>(Table1345[[#This Row],[2050_OCCUPANTS]]/Table1345[[#This Row],[2020_OCCUPANTS]])-1</f>
        <v>0.94660194174755885</v>
      </c>
      <c r="AK556" s="1">
        <f>(Table1345[[#This Row],[2050_TOTAL_REPL_COST_USD]]/Table1345[[#This Row],[2020_TOTAL_REPL_COST_USD]])-1</f>
        <v>1.0398135059253573</v>
      </c>
      <c r="AL556"/>
      <c r="AM556"/>
    </row>
    <row r="557" spans="1:39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758104.79152552702</v>
      </c>
      <c r="G557" s="2">
        <v>861308.34067596903</v>
      </c>
      <c r="H557" s="2">
        <v>976084.87884688005</v>
      </c>
      <c r="I557" s="2">
        <v>1098686.6228533401</v>
      </c>
      <c r="J557" s="2">
        <v>1229167.7897127499</v>
      </c>
      <c r="K557" s="2">
        <v>1367624.2351118501</v>
      </c>
      <c r="L557" s="2">
        <v>1506861.4055613601</v>
      </c>
      <c r="M557" s="2">
        <v>795561.20211363002</v>
      </c>
      <c r="N557" s="2">
        <v>904754.75287855102</v>
      </c>
      <c r="O557" s="2">
        <v>1026216.65670158</v>
      </c>
      <c r="P557" s="2">
        <v>1155998.2627356499</v>
      </c>
      <c r="Q557" s="2">
        <v>1294169.0447499999</v>
      </c>
      <c r="R557" s="2">
        <v>1440851.8323685999</v>
      </c>
      <c r="S557" s="2">
        <v>1588535.0422640599</v>
      </c>
      <c r="T557" s="2">
        <v>3681846.4999999902</v>
      </c>
      <c r="U557" s="2">
        <v>4164418.6140776598</v>
      </c>
      <c r="V557" s="2">
        <v>4700609.8519417401</v>
      </c>
      <c r="W557" s="2">
        <v>5272547.1723300898</v>
      </c>
      <c r="X557" s="2">
        <v>5880230.5752427103</v>
      </c>
      <c r="Y557" s="2">
        <v>6523660.0606795996</v>
      </c>
      <c r="Z557" s="2">
        <v>7167089.5461165002</v>
      </c>
      <c r="AA557" s="2">
        <v>49614027439.525398</v>
      </c>
      <c r="AB557" s="2">
        <v>56786689872.941704</v>
      </c>
      <c r="AC557" s="2">
        <v>64774791531.633003</v>
      </c>
      <c r="AD557" s="2">
        <v>73325685378.039001</v>
      </c>
      <c r="AE557" s="2">
        <v>82448828338.5737</v>
      </c>
      <c r="AF557" s="2">
        <v>92160940259.136093</v>
      </c>
      <c r="AG557" s="2">
        <v>102009231920.05499</v>
      </c>
      <c r="AH557" s="1">
        <f>(Table1345[[#This Row],[2050_BUILDINGS]]/Table1345[[#This Row],[2020_BUILDINGS]])-1</f>
        <v>0.98766901674518803</v>
      </c>
      <c r="AI557" s="1">
        <f>(Table1345[[#This Row],[2050_DWELLINGS]]/Table1345[[#This Row],[2020_DWELLINGS]])-1</f>
        <v>0.99674775245911174</v>
      </c>
      <c r="AJ557" s="1">
        <f>(Table1345[[#This Row],[2050_OCCUPANTS]]/Table1345[[#This Row],[2020_OCCUPANTS]])-1</f>
        <v>0.94660194174757661</v>
      </c>
      <c r="AK557" s="1">
        <f>(Table1345[[#This Row],[2050_TOTAL_REPL_COST_USD]]/Table1345[[#This Row],[2020_TOTAL_REPL_COST_USD]])-1</f>
        <v>1.0560562644182472</v>
      </c>
      <c r="AL557"/>
      <c r="AM557"/>
    </row>
    <row r="558" spans="1:39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878123.88214389596</v>
      </c>
      <c r="G558" s="2">
        <v>985596.42615926301</v>
      </c>
      <c r="H558" s="2">
        <v>1092638.5515866501</v>
      </c>
      <c r="I558" s="2">
        <v>1205734.2065063401</v>
      </c>
      <c r="J558" s="2">
        <v>1318082.1470840999</v>
      </c>
      <c r="K558" s="2">
        <v>1436375.09280931</v>
      </c>
      <c r="L558" s="2">
        <v>1540700.4308245999</v>
      </c>
      <c r="M558" s="2">
        <v>908255.00672526797</v>
      </c>
      <c r="N558" s="2">
        <v>1019547.1768721699</v>
      </c>
      <c r="O558" s="2">
        <v>1130488.1251642399</v>
      </c>
      <c r="P558" s="2">
        <v>1247843.41396892</v>
      </c>
      <c r="Q558" s="2">
        <v>1364588.56737193</v>
      </c>
      <c r="R558" s="2">
        <v>1487659.5053498</v>
      </c>
      <c r="S558" s="2">
        <v>1596383.55330175</v>
      </c>
      <c r="T558" s="2">
        <v>3638763.9999999902</v>
      </c>
      <c r="U558" s="2">
        <v>4086611.8769230698</v>
      </c>
      <c r="V558" s="2">
        <v>4534459.7538461499</v>
      </c>
      <c r="W558" s="2">
        <v>5010298.1230769204</v>
      </c>
      <c r="X558" s="2">
        <v>5486136.49230769</v>
      </c>
      <c r="Y558" s="2">
        <v>5989965.3538461505</v>
      </c>
      <c r="Z558" s="2">
        <v>6437813.2307692198</v>
      </c>
      <c r="AA558" s="2">
        <v>39076417390.833298</v>
      </c>
      <c r="AB558" s="2">
        <v>43914150913.0345</v>
      </c>
      <c r="AC558" s="2">
        <v>48772063501.716904</v>
      </c>
      <c r="AD558" s="2">
        <v>53963441134.841499</v>
      </c>
      <c r="AE558" s="2">
        <v>59189873428.327698</v>
      </c>
      <c r="AF558" s="2">
        <v>64754858650.539902</v>
      </c>
      <c r="AG558" s="2">
        <v>69740140816.969193</v>
      </c>
      <c r="AH558" s="1">
        <f>(Table1345[[#This Row],[2050_BUILDINGS]]/Table1345[[#This Row],[2020_BUILDINGS]])-1</f>
        <v>0.75453653197890036</v>
      </c>
      <c r="AI558" s="1">
        <f>(Table1345[[#This Row],[2050_DWELLINGS]]/Table1345[[#This Row],[2020_DWELLINGS]])-1</f>
        <v>0.75763804381056321</v>
      </c>
      <c r="AJ558" s="1">
        <f>(Table1345[[#This Row],[2050_OCCUPANTS]]/Table1345[[#This Row],[2020_OCCUPANTS]])-1</f>
        <v>0.76923076923077094</v>
      </c>
      <c r="AK558" s="1">
        <f>(Table1345[[#This Row],[2050_TOTAL_REPL_COST_USD]]/Table1345[[#This Row],[2020_TOTAL_REPL_COST_USD]])-1</f>
        <v>0.78471173852619125</v>
      </c>
      <c r="AL558"/>
      <c r="AM558"/>
    </row>
    <row r="559" spans="1:39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729744.86023145798</v>
      </c>
      <c r="G559" s="2">
        <v>819011.26061316801</v>
      </c>
      <c r="H559" s="2">
        <v>907887.05434237898</v>
      </c>
      <c r="I559" s="2">
        <v>1001739.86500386</v>
      </c>
      <c r="J559" s="2">
        <v>1094914.1218010599</v>
      </c>
      <c r="K559" s="2">
        <v>1192966.90923782</v>
      </c>
      <c r="L559" s="2">
        <v>1279377.2071305299</v>
      </c>
      <c r="M559" s="2">
        <v>755120.36968615302</v>
      </c>
      <c r="N559" s="2">
        <v>847648.33159357705</v>
      </c>
      <c r="O559" s="2">
        <v>939884.28875024396</v>
      </c>
      <c r="P559" s="2">
        <v>1037453.10853173</v>
      </c>
      <c r="Q559" s="2">
        <v>1134514.6636500501</v>
      </c>
      <c r="R559" s="2">
        <v>1236835.4562637201</v>
      </c>
      <c r="S559" s="2">
        <v>1327228.2894166801</v>
      </c>
      <c r="T559" s="2">
        <v>3025257</v>
      </c>
      <c r="U559" s="2">
        <v>3397596.3230769201</v>
      </c>
      <c r="V559" s="2">
        <v>3769935.6461538398</v>
      </c>
      <c r="W559" s="2">
        <v>4165546.1769230701</v>
      </c>
      <c r="X559" s="2">
        <v>4561156.7076923</v>
      </c>
      <c r="Y559" s="2">
        <v>4980038.4461538401</v>
      </c>
      <c r="Z559" s="2">
        <v>5352377.7692307597</v>
      </c>
      <c r="AA559" s="2">
        <v>32645010565.183701</v>
      </c>
      <c r="AB559" s="2">
        <v>36702188538.2089</v>
      </c>
      <c r="AC559" s="2">
        <v>40787382771.236099</v>
      </c>
      <c r="AD559" s="2">
        <v>45169338620.259102</v>
      </c>
      <c r="AE559" s="2">
        <v>49599963741.464897</v>
      </c>
      <c r="AF559" s="2">
        <v>54334414407.470497</v>
      </c>
      <c r="AG559" s="2">
        <v>58596446315.808502</v>
      </c>
      <c r="AH559" s="1">
        <f>(Table1345[[#This Row],[2050_BUILDINGS]]/Table1345[[#This Row],[2020_BUILDINGS]])-1</f>
        <v>0.75318426597035759</v>
      </c>
      <c r="AI559" s="1">
        <f>(Table1345[[#This Row],[2050_DWELLINGS]]/Table1345[[#This Row],[2020_DWELLINGS]])-1</f>
        <v>0.75763804381056432</v>
      </c>
      <c r="AJ559" s="1">
        <f>(Table1345[[#This Row],[2050_OCCUPANTS]]/Table1345[[#This Row],[2020_OCCUPANTS]])-1</f>
        <v>0.76923076923076605</v>
      </c>
      <c r="AK559" s="1">
        <f>(Table1345[[#This Row],[2050_TOTAL_REPL_COST_USD]]/Table1345[[#This Row],[2020_TOTAL_REPL_COST_USD]])-1</f>
        <v>0.79495871808056084</v>
      </c>
      <c r="AL559"/>
      <c r="AM559"/>
    </row>
    <row r="560" spans="1:39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669708.95976273704</v>
      </c>
      <c r="G560" s="2">
        <v>751694.87195194198</v>
      </c>
      <c r="H560" s="2">
        <v>833367.49772138195</v>
      </c>
      <c r="I560" s="2">
        <v>919681.30161064002</v>
      </c>
      <c r="J560" s="2">
        <v>1005450.87075786</v>
      </c>
      <c r="K560" s="2">
        <v>1095782.6270045401</v>
      </c>
      <c r="L560" s="2">
        <v>1175477.7996030699</v>
      </c>
      <c r="M560" s="2">
        <v>701138.654780154</v>
      </c>
      <c r="N560" s="2">
        <v>787052.01819304202</v>
      </c>
      <c r="O560" s="2">
        <v>872694.251563153</v>
      </c>
      <c r="P560" s="2">
        <v>963288.11420589301</v>
      </c>
      <c r="Q560" s="2">
        <v>1053410.97529996</v>
      </c>
      <c r="R560" s="2">
        <v>1148417.1038182599</v>
      </c>
      <c r="S560" s="2">
        <v>1232347.9736277601</v>
      </c>
      <c r="T560" s="2">
        <v>2808988.7499999902</v>
      </c>
      <c r="U560" s="2">
        <v>3154710.4423076902</v>
      </c>
      <c r="V560" s="2">
        <v>3500432.1346153799</v>
      </c>
      <c r="W560" s="2">
        <v>3867761.4326923001</v>
      </c>
      <c r="X560" s="2">
        <v>4235090.7307692301</v>
      </c>
      <c r="Y560" s="2">
        <v>4624027.6346153803</v>
      </c>
      <c r="Z560" s="2">
        <v>4969749.3269230695</v>
      </c>
      <c r="AA560" s="2">
        <v>32978490115.9547</v>
      </c>
      <c r="AB560" s="2">
        <v>37050878914.451797</v>
      </c>
      <c r="AC560" s="2">
        <v>41132882518.150703</v>
      </c>
      <c r="AD560" s="2">
        <v>45484231962.413498</v>
      </c>
      <c r="AE560" s="2">
        <v>49852284049.046097</v>
      </c>
      <c r="AF560" s="2">
        <v>54492106221.998596</v>
      </c>
      <c r="AG560" s="2">
        <v>58634798147.420403</v>
      </c>
      <c r="AH560" s="1">
        <f>(Table1345[[#This Row],[2050_BUILDINGS]]/Table1345[[#This Row],[2020_BUILDINGS]])-1</f>
        <v>0.75520691856879973</v>
      </c>
      <c r="AI560" s="1">
        <f>(Table1345[[#This Row],[2050_DWELLINGS]]/Table1345[[#This Row],[2020_DWELLINGS]])-1</f>
        <v>0.75763804381056388</v>
      </c>
      <c r="AJ560" s="1">
        <f>(Table1345[[#This Row],[2050_OCCUPANTS]]/Table1345[[#This Row],[2020_OCCUPANTS]])-1</f>
        <v>0.76923076923077272</v>
      </c>
      <c r="AK560" s="1">
        <f>(Table1345[[#This Row],[2050_TOTAL_REPL_COST_USD]]/Table1345[[#This Row],[2020_TOTAL_REPL_COST_USD]])-1</f>
        <v>0.7779709726326558</v>
      </c>
      <c r="AL560"/>
      <c r="AM560"/>
    </row>
    <row r="561" spans="1:39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391275.55728883902</v>
      </c>
      <c r="G561" s="2">
        <v>439120.08112892002</v>
      </c>
      <c r="H561" s="2">
        <v>486742.025147571</v>
      </c>
      <c r="I561" s="2">
        <v>537011.13773972495</v>
      </c>
      <c r="J561" s="2">
        <v>586893.58923183102</v>
      </c>
      <c r="K561" s="2">
        <v>639367.08874417399</v>
      </c>
      <c r="L561" s="2">
        <v>685584.11653952603</v>
      </c>
      <c r="M561" s="2">
        <v>403376.36826018698</v>
      </c>
      <c r="N561" s="2">
        <v>452803.71088669699</v>
      </c>
      <c r="O561" s="2">
        <v>502075.06802982697</v>
      </c>
      <c r="P561" s="2">
        <v>554195.17729829799</v>
      </c>
      <c r="Q561" s="2">
        <v>606044.31178474496</v>
      </c>
      <c r="R561" s="2">
        <v>660702.86872337305</v>
      </c>
      <c r="S561" s="2">
        <v>708989.65082824801</v>
      </c>
      <c r="T561" s="2">
        <v>1616056.49999999</v>
      </c>
      <c r="U561" s="2">
        <v>1814955.7615384599</v>
      </c>
      <c r="V561" s="2">
        <v>2013855.0230769201</v>
      </c>
      <c r="W561" s="2">
        <v>2225185.4884615298</v>
      </c>
      <c r="X561" s="2">
        <v>2436515.9538461501</v>
      </c>
      <c r="Y561" s="2">
        <v>2660277.6230769199</v>
      </c>
      <c r="Z561" s="2">
        <v>2859176.8846153799</v>
      </c>
      <c r="AA561" s="2">
        <v>16956940141.2278</v>
      </c>
      <c r="AB561" s="2">
        <v>19070606284.347301</v>
      </c>
      <c r="AC561" s="2">
        <v>21203261777.307201</v>
      </c>
      <c r="AD561" s="2">
        <v>23497294115.911999</v>
      </c>
      <c r="AE561" s="2">
        <v>25824314363.5345</v>
      </c>
      <c r="AF561" s="2">
        <v>28317499369.7957</v>
      </c>
      <c r="AG561" s="2">
        <v>30570014989.7402</v>
      </c>
      <c r="AH561" s="1">
        <f>(Table1345[[#This Row],[2050_BUILDINGS]]/Table1345[[#This Row],[2020_BUILDINGS]])-1</f>
        <v>0.75217721569412754</v>
      </c>
      <c r="AI561" s="1">
        <f>(Table1345[[#This Row],[2050_DWELLINGS]]/Table1345[[#This Row],[2020_DWELLINGS]])-1</f>
        <v>0.75763804381057209</v>
      </c>
      <c r="AJ561" s="1">
        <f>(Table1345[[#This Row],[2050_OCCUPANTS]]/Table1345[[#This Row],[2020_OCCUPANTS]])-1</f>
        <v>0.76923076923077716</v>
      </c>
      <c r="AK561" s="1">
        <f>(Table1345[[#This Row],[2050_TOTAL_REPL_COST_USD]]/Table1345[[#This Row],[2020_TOTAL_REPL_COST_USD]])-1</f>
        <v>0.80280255371159903</v>
      </c>
      <c r="AL561"/>
      <c r="AM561"/>
    </row>
    <row r="562" spans="1:39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444819.526841385</v>
      </c>
      <c r="G562" s="2">
        <v>499267.56506378198</v>
      </c>
      <c r="H562" s="2">
        <v>553502.63089960103</v>
      </c>
      <c r="I562" s="2">
        <v>610812.39513683796</v>
      </c>
      <c r="J562" s="2">
        <v>667752.18811277498</v>
      </c>
      <c r="K562" s="2">
        <v>727712.98132428306</v>
      </c>
      <c r="L562" s="2">
        <v>780603.77273712901</v>
      </c>
      <c r="M562" s="2">
        <v>462404.94758954702</v>
      </c>
      <c r="N562" s="2">
        <v>519065.30148008402</v>
      </c>
      <c r="O562" s="2">
        <v>575546.84355876804</v>
      </c>
      <c r="P562" s="2">
        <v>635294.01342545601</v>
      </c>
      <c r="Q562" s="2">
        <v>694730.55508052895</v>
      </c>
      <c r="R562" s="2">
        <v>757387.63949412003</v>
      </c>
      <c r="S562" s="2">
        <v>812740.52752961998</v>
      </c>
      <c r="T562" s="2">
        <v>1852544.125</v>
      </c>
      <c r="U562" s="2">
        <v>2080549.55576923</v>
      </c>
      <c r="V562" s="2">
        <v>2308554.98653846</v>
      </c>
      <c r="W562" s="2">
        <v>2550810.75673076</v>
      </c>
      <c r="X562" s="2">
        <v>2793066.5269230702</v>
      </c>
      <c r="Y562" s="2">
        <v>3049572.6365384599</v>
      </c>
      <c r="Z562" s="2">
        <v>3277578.0673076902</v>
      </c>
      <c r="AA562" s="2">
        <v>20564002769.6161</v>
      </c>
      <c r="AB562" s="2">
        <v>23108464473.274502</v>
      </c>
      <c r="AC562" s="2">
        <v>25662547969.5998</v>
      </c>
      <c r="AD562" s="2">
        <v>28390492634.470402</v>
      </c>
      <c r="AE562" s="2">
        <v>31135152080.191898</v>
      </c>
      <c r="AF562" s="2">
        <v>34056098702.0116</v>
      </c>
      <c r="AG562" s="2">
        <v>36670914624.700699</v>
      </c>
      <c r="AH562" s="1">
        <f>(Table1345[[#This Row],[2050_BUILDINGS]]/Table1345[[#This Row],[2020_BUILDINGS]])-1</f>
        <v>0.75487748543799627</v>
      </c>
      <c r="AI562" s="1">
        <f>(Table1345[[#This Row],[2050_DWELLINGS]]/Table1345[[#This Row],[2020_DWELLINGS]])-1</f>
        <v>0.75763804381056876</v>
      </c>
      <c r="AJ562" s="1">
        <f>(Table1345[[#This Row],[2050_OCCUPANTS]]/Table1345[[#This Row],[2020_OCCUPANTS]])-1</f>
        <v>0.76923076923076805</v>
      </c>
      <c r="AK562" s="1">
        <f>(Table1345[[#This Row],[2050_TOTAL_REPL_COST_USD]]/Table1345[[#This Row],[2020_TOTAL_REPL_COST_USD]])-1</f>
        <v>0.78325761942042815</v>
      </c>
      <c r="AL562"/>
      <c r="AM562"/>
    </row>
    <row r="563" spans="1:39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761215.71560392703</v>
      </c>
      <c r="G563" s="2">
        <v>859086.24848517799</v>
      </c>
      <c r="H563" s="2">
        <v>962494.11089359398</v>
      </c>
      <c r="I563" s="2">
        <v>1071514.1903166501</v>
      </c>
      <c r="J563" s="2">
        <v>1184285.6590434499</v>
      </c>
      <c r="K563" s="2">
        <v>1300830.8611262201</v>
      </c>
      <c r="L563" s="2">
        <v>1419377.5304359701</v>
      </c>
      <c r="M563" s="2">
        <v>793030.49016693002</v>
      </c>
      <c r="N563" s="2">
        <v>895430.21781295398</v>
      </c>
      <c r="O563" s="2">
        <v>1003858.59491589</v>
      </c>
      <c r="P563" s="2">
        <v>1118453.7966130001</v>
      </c>
      <c r="Q563" s="2">
        <v>1237178.5020657401</v>
      </c>
      <c r="R563" s="2">
        <v>1360073.9383546901</v>
      </c>
      <c r="S563" s="2">
        <v>1485266.18989298</v>
      </c>
      <c r="T563" s="2">
        <v>4707700.5</v>
      </c>
      <c r="U563" s="2">
        <v>5309598.2808219204</v>
      </c>
      <c r="V563" s="2">
        <v>5943740.5856164303</v>
      </c>
      <c r="W563" s="2">
        <v>6610127.4143835604</v>
      </c>
      <c r="X563" s="2">
        <v>7298010.5924657499</v>
      </c>
      <c r="Y563" s="2">
        <v>8007390.11986301</v>
      </c>
      <c r="Z563" s="2">
        <v>8727517.8219178002</v>
      </c>
      <c r="AA563" s="2">
        <v>29232885880.5667</v>
      </c>
      <c r="AB563" s="2">
        <v>33154874891.927502</v>
      </c>
      <c r="AC563" s="2">
        <v>37386352739.872597</v>
      </c>
      <c r="AD563" s="2">
        <v>41952611194.436798</v>
      </c>
      <c r="AE563" s="2">
        <v>46745404063.900101</v>
      </c>
      <c r="AF563" s="2">
        <v>51772277610.650597</v>
      </c>
      <c r="AG563" s="2">
        <v>56954895568.370796</v>
      </c>
      <c r="AH563" s="1">
        <f>(Table1345[[#This Row],[2050_BUILDINGS]]/Table1345[[#This Row],[2020_BUILDINGS]])-1</f>
        <v>0.86461932056917146</v>
      </c>
      <c r="AI563" s="1">
        <f>(Table1345[[#This Row],[2050_DWELLINGS]]/Table1345[[#This Row],[2020_DWELLINGS]])-1</f>
        <v>0.87289922431650391</v>
      </c>
      <c r="AJ563" s="1">
        <f>(Table1345[[#This Row],[2050_OCCUPANTS]]/Table1345[[#This Row],[2020_OCCUPANTS]])-1</f>
        <v>0.85388127853881102</v>
      </c>
      <c r="AK563" s="1">
        <f>(Table1345[[#This Row],[2050_TOTAL_REPL_COST_USD]]/Table1345[[#This Row],[2020_TOTAL_REPL_COST_USD]])-1</f>
        <v>0.94831587278329588</v>
      </c>
      <c r="AL563"/>
      <c r="AM563"/>
    </row>
    <row r="564" spans="1:39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90676.606869737399</v>
      </c>
      <c r="G564" s="2">
        <v>102335.02070997701</v>
      </c>
      <c r="H564" s="2">
        <v>114653.045541359</v>
      </c>
      <c r="I564" s="2">
        <v>127639.602019518</v>
      </c>
      <c r="J564" s="2">
        <v>141073.02690322601</v>
      </c>
      <c r="K564" s="2">
        <v>154955.981833325</v>
      </c>
      <c r="L564" s="2">
        <v>169077.353092968</v>
      </c>
      <c r="M564" s="2">
        <v>94466.407509113196</v>
      </c>
      <c r="N564" s="2">
        <v>106664.342545123</v>
      </c>
      <c r="O564" s="2">
        <v>119580.41498365199</v>
      </c>
      <c r="P564" s="2">
        <v>133231.08435429499</v>
      </c>
      <c r="Q564" s="2">
        <v>147373.66341747501</v>
      </c>
      <c r="R564" s="2">
        <v>162013.063175029</v>
      </c>
      <c r="S564" s="2">
        <v>176926.061347785</v>
      </c>
      <c r="T564" s="2">
        <v>560784.9375</v>
      </c>
      <c r="U564" s="2">
        <v>632483.468321917</v>
      </c>
      <c r="V564" s="2">
        <v>708022.99186643795</v>
      </c>
      <c r="W564" s="2">
        <v>787403.508133561</v>
      </c>
      <c r="X564" s="2">
        <v>869344.68621575297</v>
      </c>
      <c r="Y564" s="2">
        <v>953846.52611301304</v>
      </c>
      <c r="Z564" s="2">
        <v>1039628.6969178</v>
      </c>
      <c r="AA564" s="2">
        <v>3482244055.5592399</v>
      </c>
      <c r="AB564" s="2">
        <v>3949434430.6928401</v>
      </c>
      <c r="AC564" s="2">
        <v>4453491356.2539501</v>
      </c>
      <c r="AD564" s="2">
        <v>4997427607.51964</v>
      </c>
      <c r="AE564" s="2">
        <v>5568348814.1156101</v>
      </c>
      <c r="AF564" s="2">
        <v>6167153892.6746397</v>
      </c>
      <c r="AG564" s="2">
        <v>6784511366.3513298</v>
      </c>
      <c r="AH564" s="1">
        <f>(Table1345[[#This Row],[2050_BUILDINGS]]/Table1345[[#This Row],[2020_BUILDINGS]])-1</f>
        <v>0.86461932056917568</v>
      </c>
      <c r="AI564" s="1">
        <f>(Table1345[[#This Row],[2050_DWELLINGS]]/Table1345[[#This Row],[2020_DWELLINGS]])-1</f>
        <v>0.87289922431650524</v>
      </c>
      <c r="AJ564" s="1">
        <f>(Table1345[[#This Row],[2050_OCCUPANTS]]/Table1345[[#This Row],[2020_OCCUPANTS]])-1</f>
        <v>0.85388127853879814</v>
      </c>
      <c r="AK564" s="1">
        <f>(Table1345[[#This Row],[2050_TOTAL_REPL_COST_USD]]/Table1345[[#This Row],[2020_TOTAL_REPL_COST_USD]])-1</f>
        <v>0.94831587278329166</v>
      </c>
      <c r="AL564"/>
      <c r="AM564"/>
    </row>
    <row r="565" spans="1:39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411774.61496310198</v>
      </c>
      <c r="G565" s="2">
        <v>464717.03347509698</v>
      </c>
      <c r="H565" s="2">
        <v>520654.833831203</v>
      </c>
      <c r="I565" s="2">
        <v>579628.52592328005</v>
      </c>
      <c r="J565" s="2">
        <v>640631.50728837505</v>
      </c>
      <c r="K565" s="2">
        <v>703675.86479399004</v>
      </c>
      <c r="L565" s="2">
        <v>767802.902780134</v>
      </c>
      <c r="M565" s="2">
        <v>428984.60718642903</v>
      </c>
      <c r="N565" s="2">
        <v>484377.06369964703</v>
      </c>
      <c r="O565" s="2">
        <v>543030.67832873506</v>
      </c>
      <c r="P565" s="2">
        <v>605020.19600180001</v>
      </c>
      <c r="Q565" s="2">
        <v>669243.54146389896</v>
      </c>
      <c r="R565" s="2">
        <v>735723.01623204304</v>
      </c>
      <c r="S565" s="2">
        <v>803444.93804318795</v>
      </c>
      <c r="T565" s="2">
        <v>2546599.4999999902</v>
      </c>
      <c r="U565" s="2">
        <v>2872192.1301369802</v>
      </c>
      <c r="V565" s="2">
        <v>3215227.2226027302</v>
      </c>
      <c r="W565" s="2">
        <v>3575704.7773972601</v>
      </c>
      <c r="X565" s="2">
        <v>3947810.6404109499</v>
      </c>
      <c r="Y565" s="2">
        <v>4331544.8116438296</v>
      </c>
      <c r="Z565" s="2">
        <v>4721093.1369862901</v>
      </c>
      <c r="AA565" s="2">
        <v>15813336589.064699</v>
      </c>
      <c r="AB565" s="2">
        <v>17934910647.426498</v>
      </c>
      <c r="AC565" s="2">
        <v>20223900648.348999</v>
      </c>
      <c r="AD565" s="2">
        <v>22693988007.828201</v>
      </c>
      <c r="AE565" s="2">
        <v>25286617663.214901</v>
      </c>
      <c r="AF565" s="2">
        <v>28005871715.319199</v>
      </c>
      <c r="AG565" s="2">
        <v>30809374678.139599</v>
      </c>
      <c r="AH565" s="1">
        <f>(Table1345[[#This Row],[2050_BUILDINGS]]/Table1345[[#This Row],[2020_BUILDINGS]])-1</f>
        <v>0.86461932056917767</v>
      </c>
      <c r="AI565" s="1">
        <f>(Table1345[[#This Row],[2050_DWELLINGS]]/Table1345[[#This Row],[2020_DWELLINGS]])-1</f>
        <v>0.87289922431651523</v>
      </c>
      <c r="AJ565" s="1">
        <f>(Table1345[[#This Row],[2050_OCCUPANTS]]/Table1345[[#This Row],[2020_OCCUPANTS]])-1</f>
        <v>0.85388127853881546</v>
      </c>
      <c r="AK565" s="1">
        <f>(Table1345[[#This Row],[2050_TOTAL_REPL_COST_USD]]/Table1345[[#This Row],[2020_TOTAL_REPL_COST_USD]])-1</f>
        <v>0.94831587278329477</v>
      </c>
      <c r="AL565"/>
      <c r="AM565"/>
    </row>
    <row r="566" spans="1:39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1225155.1151829599</v>
      </c>
      <c r="G566" s="2">
        <v>1382674.9634036699</v>
      </c>
      <c r="H566" s="2">
        <v>1549106.98652512</v>
      </c>
      <c r="I566" s="2">
        <v>1724571.7138354899</v>
      </c>
      <c r="J566" s="2">
        <v>1906074.19588518</v>
      </c>
      <c r="K566" s="2">
        <v>2093650.3947928001</v>
      </c>
      <c r="L566" s="2">
        <v>2284447.89846431</v>
      </c>
      <c r="M566" s="2">
        <v>1276360.0929511001</v>
      </c>
      <c r="N566" s="2">
        <v>1441169.55175127</v>
      </c>
      <c r="O566" s="2">
        <v>1615681.9509511001</v>
      </c>
      <c r="P566" s="2">
        <v>1800119.67951698</v>
      </c>
      <c r="Q566" s="2">
        <v>1991203.72731362</v>
      </c>
      <c r="R566" s="2">
        <v>2189000.44815851</v>
      </c>
      <c r="S566" s="2">
        <v>2390493.8280366701</v>
      </c>
      <c r="T566" s="2">
        <v>7576910.5</v>
      </c>
      <c r="U566" s="2">
        <v>8545647.9155251104</v>
      </c>
      <c r="V566" s="2">
        <v>9566281.9783104993</v>
      </c>
      <c r="W566" s="2">
        <v>10638812.6883561</v>
      </c>
      <c r="X566" s="2">
        <v>11745941.163241999</v>
      </c>
      <c r="Y566" s="2">
        <v>12887667.402968001</v>
      </c>
      <c r="Z566" s="2">
        <v>14046692.5251141</v>
      </c>
      <c r="AA566" s="2">
        <v>47049501125.6064</v>
      </c>
      <c r="AB566" s="2">
        <v>53361831258.133797</v>
      </c>
      <c r="AC566" s="2">
        <v>60172274899.697701</v>
      </c>
      <c r="AD566" s="2">
        <v>67521538437.193604</v>
      </c>
      <c r="AE566" s="2">
        <v>75235402693.630905</v>
      </c>
      <c r="AF566" s="2">
        <v>83326013164.400208</v>
      </c>
      <c r="AG566" s="2">
        <v>91667289849.554504</v>
      </c>
      <c r="AH566" s="1">
        <f>(Table1345[[#This Row],[2050_BUILDINGS]]/Table1345[[#This Row],[2020_BUILDINGS]])-1</f>
        <v>0.864619320569183</v>
      </c>
      <c r="AI566" s="1">
        <f>(Table1345[[#This Row],[2050_DWELLINGS]]/Table1345[[#This Row],[2020_DWELLINGS]])-1</f>
        <v>0.87289922431651479</v>
      </c>
      <c r="AJ566" s="1">
        <f>(Table1345[[#This Row],[2050_OCCUPANTS]]/Table1345[[#This Row],[2020_OCCUPANTS]])-1</f>
        <v>0.85388127853880547</v>
      </c>
      <c r="AK566" s="1">
        <f>(Table1345[[#This Row],[2050_TOTAL_REPL_COST_USD]]/Table1345[[#This Row],[2020_TOTAL_REPL_COST_USD]])-1</f>
        <v>0.9483158727832961</v>
      </c>
      <c r="AL566"/>
      <c r="AM566"/>
    </row>
    <row r="567" spans="1:39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716292.39955963404</v>
      </c>
      <c r="G567" s="2">
        <v>808387.08101017703</v>
      </c>
      <c r="H567" s="2">
        <v>905692.30524492997</v>
      </c>
      <c r="I567" s="2">
        <v>1008278.5402495</v>
      </c>
      <c r="J567" s="2">
        <v>1114394.77547739</v>
      </c>
      <c r="K567" s="2">
        <v>1224062.03634154</v>
      </c>
      <c r="L567" s="2">
        <v>1335612.64739575</v>
      </c>
      <c r="M567" s="2">
        <v>746229.618072132</v>
      </c>
      <c r="N567" s="2">
        <v>842586.20284341602</v>
      </c>
      <c r="O567" s="2">
        <v>944615.65497290296</v>
      </c>
      <c r="P567" s="2">
        <v>1052447.9951611401</v>
      </c>
      <c r="Q567" s="2">
        <v>1164166.13551546</v>
      </c>
      <c r="R567" s="2">
        <v>1279808.8700910399</v>
      </c>
      <c r="S567" s="2">
        <v>1397612.8728493</v>
      </c>
      <c r="T567" s="2">
        <v>4429874.5</v>
      </c>
      <c r="U567" s="2">
        <v>4996251.1484018201</v>
      </c>
      <c r="V567" s="2">
        <v>5592969.4029680304</v>
      </c>
      <c r="W567" s="2">
        <v>6220029.2636986198</v>
      </c>
      <c r="X567" s="2">
        <v>6867316.8618721403</v>
      </c>
      <c r="Y567" s="2">
        <v>7534832.1974885799</v>
      </c>
      <c r="Z567" s="2">
        <v>8212461.4018264804</v>
      </c>
      <c r="AA567" s="2">
        <v>27507700569.2551</v>
      </c>
      <c r="AB567" s="2">
        <v>31198232520.1954</v>
      </c>
      <c r="AC567" s="2">
        <v>35179988754.6726</v>
      </c>
      <c r="AD567" s="2">
        <v>39476768443.2453</v>
      </c>
      <c r="AE567" s="2">
        <v>43986713567.455597</v>
      </c>
      <c r="AF567" s="2">
        <v>48716925045.3256</v>
      </c>
      <c r="AG567" s="2">
        <v>53593689642.8498</v>
      </c>
      <c r="AH567" s="1">
        <f>(Table1345[[#This Row],[2050_BUILDINGS]]/Table1345[[#This Row],[2020_BUILDINGS]])-1</f>
        <v>0.86461932056917656</v>
      </c>
      <c r="AI567" s="1">
        <f>(Table1345[[#This Row],[2050_DWELLINGS]]/Table1345[[#This Row],[2020_DWELLINGS]])-1</f>
        <v>0.8728992243165079</v>
      </c>
      <c r="AJ567" s="1">
        <f>(Table1345[[#This Row],[2050_OCCUPANTS]]/Table1345[[#This Row],[2020_OCCUPANTS]])-1</f>
        <v>0.85388127853881191</v>
      </c>
      <c r="AK567" s="1">
        <f>(Table1345[[#This Row],[2050_TOTAL_REPL_COST_USD]]/Table1345[[#This Row],[2020_TOTAL_REPL_COST_USD]])-1</f>
        <v>0.94831587278329521</v>
      </c>
      <c r="AL567"/>
      <c r="AM567"/>
    </row>
    <row r="568" spans="1:39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227585.33655812099</v>
      </c>
      <c r="G568" s="2">
        <v>256846.29072435299</v>
      </c>
      <c r="H568" s="2">
        <v>287762.774299977</v>
      </c>
      <c r="I568" s="2">
        <v>320357.17685694998</v>
      </c>
      <c r="J568" s="2">
        <v>354073.15530858003</v>
      </c>
      <c r="K568" s="2">
        <v>388917.389993352</v>
      </c>
      <c r="L568" s="2">
        <v>424360.015624511</v>
      </c>
      <c r="M568" s="2">
        <v>237097.19506027701</v>
      </c>
      <c r="N568" s="2">
        <v>267712.27039577602</v>
      </c>
      <c r="O568" s="2">
        <v>300129.76807689801</v>
      </c>
      <c r="P568" s="2">
        <v>334390.99917285697</v>
      </c>
      <c r="Q568" s="2">
        <v>369886.85336287302</v>
      </c>
      <c r="R568" s="2">
        <v>406629.65656037099</v>
      </c>
      <c r="S568" s="2">
        <v>444059.15271601401</v>
      </c>
      <c r="T568" s="2">
        <v>1407490.12499999</v>
      </c>
      <c r="U568" s="2">
        <v>1587443.2003424601</v>
      </c>
      <c r="V568" s="2">
        <v>1777036.61900684</v>
      </c>
      <c r="W568" s="2">
        <v>1976270.3809931499</v>
      </c>
      <c r="X568" s="2">
        <v>2181931.03852739</v>
      </c>
      <c r="Y568" s="2">
        <v>2394018.59160958</v>
      </c>
      <c r="Z568" s="2">
        <v>2609319.5924657499</v>
      </c>
      <c r="AA568" s="2">
        <v>8739935389.2945404</v>
      </c>
      <c r="AB568" s="2">
        <v>9912516526.0616093</v>
      </c>
      <c r="AC568" s="2">
        <v>11177627440.6448</v>
      </c>
      <c r="AD568" s="2">
        <v>12542829768.829599</v>
      </c>
      <c r="AE568" s="2">
        <v>13975760482.0175</v>
      </c>
      <c r="AF568" s="2">
        <v>15478675732.610701</v>
      </c>
      <c r="AG568" s="2">
        <v>17028154846.063</v>
      </c>
      <c r="AH568" s="1">
        <f>(Table1345[[#This Row],[2050_BUILDINGS]]/Table1345[[#This Row],[2020_BUILDINGS]])-1</f>
        <v>0.86461932056917679</v>
      </c>
      <c r="AI568" s="1">
        <f>(Table1345[[#This Row],[2050_DWELLINGS]]/Table1345[[#This Row],[2020_DWELLINGS]])-1</f>
        <v>0.8728992243165139</v>
      </c>
      <c r="AJ568" s="1">
        <f>(Table1345[[#This Row],[2050_OCCUPANTS]]/Table1345[[#This Row],[2020_OCCUPANTS]])-1</f>
        <v>0.85388127853882345</v>
      </c>
      <c r="AK568" s="1">
        <f>(Table1345[[#This Row],[2050_TOTAL_REPL_COST_USD]]/Table1345[[#This Row],[2020_TOTAL_REPL_COST_USD]])-1</f>
        <v>0.94831587278329499</v>
      </c>
      <c r="AL568"/>
      <c r="AM568"/>
    </row>
    <row r="569" spans="1:39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395780.67036332999</v>
      </c>
      <c r="G569" s="2">
        <v>446666.72581191798</v>
      </c>
      <c r="H569" s="2">
        <v>500431.81797422498</v>
      </c>
      <c r="I569" s="2">
        <v>557114.88327705895</v>
      </c>
      <c r="J569" s="2">
        <v>615748.417209215</v>
      </c>
      <c r="K569" s="2">
        <v>676344.03716610197</v>
      </c>
      <c r="L569" s="2">
        <v>737980.28466728597</v>
      </c>
      <c r="M569" s="2">
        <v>412322.20063640602</v>
      </c>
      <c r="N569" s="2">
        <v>465563.13092988002</v>
      </c>
      <c r="O569" s="2">
        <v>521938.55105919798</v>
      </c>
      <c r="P569" s="2">
        <v>581520.30274717906</v>
      </c>
      <c r="Q569" s="2">
        <v>643249.11699728202</v>
      </c>
      <c r="R569" s="2">
        <v>707146.42910209799</v>
      </c>
      <c r="S569" s="2">
        <v>772237.92974040203</v>
      </c>
      <c r="T569" s="2">
        <v>2447685.75</v>
      </c>
      <c r="U569" s="2">
        <v>2760631.8732876698</v>
      </c>
      <c r="V569" s="2">
        <v>3090342.9674657499</v>
      </c>
      <c r="W569" s="2">
        <v>3436819.0325342398</v>
      </c>
      <c r="X569" s="2">
        <v>3794471.74486301</v>
      </c>
      <c r="Y569" s="2">
        <v>4163301.1044520498</v>
      </c>
      <c r="Z569" s="2">
        <v>4537718.7876712298</v>
      </c>
      <c r="AA569" s="2">
        <v>15199122841.658899</v>
      </c>
      <c r="AB569" s="2">
        <v>17238291776.633598</v>
      </c>
      <c r="AC569" s="2">
        <v>19438373967.473</v>
      </c>
      <c r="AD569" s="2">
        <v>21812519423.424099</v>
      </c>
      <c r="AE569" s="2">
        <v>24304447448.4305</v>
      </c>
      <c r="AF569" s="2">
        <v>26918081588.374901</v>
      </c>
      <c r="AG569" s="2">
        <v>29612692284.7873</v>
      </c>
      <c r="AH569" s="1">
        <f>(Table1345[[#This Row],[2050_BUILDINGS]]/Table1345[[#This Row],[2020_BUILDINGS]])-1</f>
        <v>0.86461932056917745</v>
      </c>
      <c r="AI569" s="1">
        <f>(Table1345[[#This Row],[2050_DWELLINGS]]/Table1345[[#This Row],[2020_DWELLINGS]])-1</f>
        <v>0.8728992243165119</v>
      </c>
      <c r="AJ569" s="1">
        <f>(Table1345[[#This Row],[2050_OCCUPANTS]]/Table1345[[#This Row],[2020_OCCUPANTS]])-1</f>
        <v>0.85388127853881146</v>
      </c>
      <c r="AK569" s="1">
        <f>(Table1345[[#This Row],[2050_TOTAL_REPL_COST_USD]]/Table1345[[#This Row],[2020_TOTAL_REPL_COST_USD]])-1</f>
        <v>0.94831587278330343</v>
      </c>
      <c r="AL569"/>
      <c r="AM569"/>
    </row>
    <row r="570" spans="1:39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187383.47920469899</v>
      </c>
      <c r="G570" s="2">
        <v>211475.626262326</v>
      </c>
      <c r="H570" s="2">
        <v>236930.86140527899</v>
      </c>
      <c r="I570" s="2">
        <v>263767.61919509701</v>
      </c>
      <c r="J570" s="2">
        <v>291527.83188104699</v>
      </c>
      <c r="K570" s="2">
        <v>320216.99975188699</v>
      </c>
      <c r="L570" s="2">
        <v>349398.855680554</v>
      </c>
      <c r="M570" s="2">
        <v>195215.11355685999</v>
      </c>
      <c r="N570" s="2">
        <v>220422.182778627</v>
      </c>
      <c r="O570" s="2">
        <v>247113.28508981501</v>
      </c>
      <c r="P570" s="2">
        <v>275322.434157543</v>
      </c>
      <c r="Q570" s="2">
        <v>304548.11607562698</v>
      </c>
      <c r="R570" s="2">
        <v>334800.47944404901</v>
      </c>
      <c r="S570" s="2">
        <v>365618.23475550301</v>
      </c>
      <c r="T570" s="2">
        <v>1158863.74999999</v>
      </c>
      <c r="U570" s="2">
        <v>1307028.9783105</v>
      </c>
      <c r="V570" s="2">
        <v>1463131.6295662101</v>
      </c>
      <c r="W570" s="2">
        <v>1627171.7037671199</v>
      </c>
      <c r="X570" s="2">
        <v>1796503.3932648399</v>
      </c>
      <c r="Y570" s="2">
        <v>1971126.69805936</v>
      </c>
      <c r="Z570" s="2">
        <v>2148395.81050228</v>
      </c>
      <c r="AA570" s="2">
        <v>7196067752.1596003</v>
      </c>
      <c r="AB570" s="2">
        <v>8161518059.1968498</v>
      </c>
      <c r="AC570" s="2">
        <v>9203153202.9175491</v>
      </c>
      <c r="AD570" s="2">
        <v>10327199092.439501</v>
      </c>
      <c r="AE570" s="2">
        <v>11507009472.8321</v>
      </c>
      <c r="AF570" s="2">
        <v>12744441958.004601</v>
      </c>
      <c r="AG570" s="2">
        <v>14020213023.1565</v>
      </c>
      <c r="AH570" s="1">
        <f>(Table1345[[#This Row],[2050_BUILDINGS]]/Table1345[[#This Row],[2020_BUILDINGS]])-1</f>
        <v>0.86461932056917523</v>
      </c>
      <c r="AI570" s="1">
        <f>(Table1345[[#This Row],[2050_DWELLINGS]]/Table1345[[#This Row],[2020_DWELLINGS]])-1</f>
        <v>0.87289922431651279</v>
      </c>
      <c r="AJ570" s="1">
        <f>(Table1345[[#This Row],[2050_OCCUPANTS]]/Table1345[[#This Row],[2020_OCCUPANTS]])-1</f>
        <v>0.85388127853882612</v>
      </c>
      <c r="AK570" s="1">
        <f>(Table1345[[#This Row],[2050_TOTAL_REPL_COST_USD]]/Table1345[[#This Row],[2020_TOTAL_REPL_COST_USD]])-1</f>
        <v>0.94831587278328722</v>
      </c>
      <c r="AL570"/>
      <c r="AM570"/>
    </row>
    <row r="571" spans="1:39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148903.511036768</v>
      </c>
      <c r="G571" s="2">
        <v>168048.23660446799</v>
      </c>
      <c r="H571" s="2">
        <v>188276.13451275599</v>
      </c>
      <c r="I571" s="2">
        <v>209601.853710133</v>
      </c>
      <c r="J571" s="2">
        <v>231661.39254252901</v>
      </c>
      <c r="K571" s="2">
        <v>254459.12179177999</v>
      </c>
      <c r="L571" s="2">
        <v>277648.36357974302</v>
      </c>
      <c r="M571" s="2">
        <v>155126.887062992</v>
      </c>
      <c r="N571" s="2">
        <v>175157.58094272201</v>
      </c>
      <c r="O571" s="2">
        <v>196367.555613092</v>
      </c>
      <c r="P571" s="2">
        <v>218783.839894779</v>
      </c>
      <c r="Q571" s="2">
        <v>242007.90782497599</v>
      </c>
      <c r="R571" s="2">
        <v>266047.82394691498</v>
      </c>
      <c r="S571" s="2">
        <v>290537.02645091299</v>
      </c>
      <c r="T571" s="2">
        <v>920886.3125</v>
      </c>
      <c r="U571" s="2">
        <v>1038625.2017694</v>
      </c>
      <c r="V571" s="2">
        <v>1162671.5315353801</v>
      </c>
      <c r="W571" s="2">
        <v>1293025.3017979399</v>
      </c>
      <c r="X571" s="2">
        <v>1427584.03239155</v>
      </c>
      <c r="Y571" s="2">
        <v>1566347.7233162101</v>
      </c>
      <c r="Z571" s="2">
        <v>1707213.8944063899</v>
      </c>
      <c r="AA571" s="2">
        <v>5718325641.6351004</v>
      </c>
      <c r="AB571" s="2">
        <v>6485516757.1993999</v>
      </c>
      <c r="AC571" s="2">
        <v>7313247839.8839502</v>
      </c>
      <c r="AD571" s="2">
        <v>8206466282.7618504</v>
      </c>
      <c r="AE571" s="2">
        <v>9143997748.9492893</v>
      </c>
      <c r="AF571" s="2">
        <v>10127318383.698799</v>
      </c>
      <c r="AG571" s="2">
        <v>11141104613.3414</v>
      </c>
      <c r="AH571" s="1">
        <f>(Table1345[[#This Row],[2050_BUILDINGS]]/Table1345[[#This Row],[2020_BUILDINGS]])-1</f>
        <v>0.86461932056917501</v>
      </c>
      <c r="AI571" s="1">
        <f>(Table1345[[#This Row],[2050_DWELLINGS]]/Table1345[[#This Row],[2020_DWELLINGS]])-1</f>
        <v>0.87289922431651279</v>
      </c>
      <c r="AJ571" s="1">
        <f>(Table1345[[#This Row],[2050_OCCUPANTS]]/Table1345[[#This Row],[2020_OCCUPANTS]])-1</f>
        <v>0.85388127853880968</v>
      </c>
      <c r="AK571" s="1">
        <f>(Table1345[[#This Row],[2050_TOTAL_REPL_COST_USD]]/Table1345[[#This Row],[2020_TOTAL_REPL_COST_USD]])-1</f>
        <v>0.94831587278329743</v>
      </c>
      <c r="AL571"/>
      <c r="AM571"/>
    </row>
    <row r="572" spans="1:39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285574.85097988899</v>
      </c>
      <c r="G572" s="2">
        <v>322291.595353343</v>
      </c>
      <c r="H572" s="2">
        <v>361085.70363578101</v>
      </c>
      <c r="I572" s="2">
        <v>401985.270337914</v>
      </c>
      <c r="J572" s="2">
        <v>444292.19427062699</v>
      </c>
      <c r="K572" s="2">
        <v>488014.85794527398</v>
      </c>
      <c r="L572" s="2">
        <v>532488.38460576395</v>
      </c>
      <c r="M572" s="2">
        <v>297510.36323817098</v>
      </c>
      <c r="N572" s="2">
        <v>335926.26344025001</v>
      </c>
      <c r="O572" s="2">
        <v>376603.84930511599</v>
      </c>
      <c r="P572" s="2">
        <v>419594.95810230903</v>
      </c>
      <c r="Q572" s="2">
        <v>464135.27613869897</v>
      </c>
      <c r="R572" s="2">
        <v>510240.27001219202</v>
      </c>
      <c r="S572" s="2">
        <v>557206.928534896</v>
      </c>
      <c r="T572" s="2">
        <v>1766123.375</v>
      </c>
      <c r="U572" s="2">
        <v>1991929.1033105</v>
      </c>
      <c r="V572" s="2">
        <v>2229831.5670662001</v>
      </c>
      <c r="W572" s="2">
        <v>2479830.7662671199</v>
      </c>
      <c r="X572" s="2">
        <v>2737894.4557648399</v>
      </c>
      <c r="Y572" s="2">
        <v>3004022.63555936</v>
      </c>
      <c r="Z572" s="2">
        <v>3274183.06050228</v>
      </c>
      <c r="AA572" s="2">
        <v>10966900522.32</v>
      </c>
      <c r="AB572" s="2">
        <v>12438259303.418699</v>
      </c>
      <c r="AC572" s="2">
        <v>14025724763.052401</v>
      </c>
      <c r="AD572" s="2">
        <v>15738785267.410601</v>
      </c>
      <c r="AE572" s="2">
        <v>17536831578.617599</v>
      </c>
      <c r="AF572" s="2">
        <v>19422694724.347698</v>
      </c>
      <c r="AG572" s="2">
        <v>21366986362.871498</v>
      </c>
      <c r="AH572" s="1">
        <f>(Table1345[[#This Row],[2050_BUILDINGS]]/Table1345[[#This Row],[2020_BUILDINGS]])-1</f>
        <v>0.86461932056917479</v>
      </c>
      <c r="AI572" s="1">
        <f>(Table1345[[#This Row],[2050_DWELLINGS]]/Table1345[[#This Row],[2020_DWELLINGS]])-1</f>
        <v>0.87289922431651812</v>
      </c>
      <c r="AJ572" s="1">
        <f>(Table1345[[#This Row],[2050_OCCUPANTS]]/Table1345[[#This Row],[2020_OCCUPANTS]])-1</f>
        <v>0.85388127853881102</v>
      </c>
      <c r="AK572" s="1">
        <f>(Table1345[[#This Row],[2050_TOTAL_REPL_COST_USD]]/Table1345[[#This Row],[2020_TOTAL_REPL_COST_USD]])-1</f>
        <v>0.9483158727832981</v>
      </c>
      <c r="AL572"/>
      <c r="AM572"/>
    </row>
    <row r="573" spans="1:39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145622.33807239501</v>
      </c>
      <c r="G573" s="2">
        <v>164345.19879952999</v>
      </c>
      <c r="H573" s="2">
        <v>184127.363552967</v>
      </c>
      <c r="I573" s="2">
        <v>204983.15848335499</v>
      </c>
      <c r="J573" s="2">
        <v>226556.60291865101</v>
      </c>
      <c r="K573" s="2">
        <v>248851.97132804699</v>
      </c>
      <c r="L573" s="2">
        <v>271530.22507624503</v>
      </c>
      <c r="M573" s="2">
        <v>151708.57849300301</v>
      </c>
      <c r="N573" s="2">
        <v>171297.88472003001</v>
      </c>
      <c r="O573" s="2">
        <v>192040.48561943299</v>
      </c>
      <c r="P573" s="2">
        <v>213962.81441656101</v>
      </c>
      <c r="Q573" s="2">
        <v>236675.12689327801</v>
      </c>
      <c r="R573" s="2">
        <v>260185.309886053</v>
      </c>
      <c r="S573" s="2">
        <v>284134.87898170698</v>
      </c>
      <c r="T573" s="2">
        <v>900594.06249999895</v>
      </c>
      <c r="U573" s="2">
        <v>1015738.50884703</v>
      </c>
      <c r="V573" s="2">
        <v>1137051.4076769401</v>
      </c>
      <c r="W573" s="2">
        <v>1264532.7589897199</v>
      </c>
      <c r="X573" s="2">
        <v>1396126.4119577601</v>
      </c>
      <c r="Y573" s="2">
        <v>1531832.36658104</v>
      </c>
      <c r="Z573" s="2">
        <v>1669594.47203196</v>
      </c>
      <c r="AA573" s="2">
        <v>5592319106.4891396</v>
      </c>
      <c r="AB573" s="2">
        <v>6342604732.5228701</v>
      </c>
      <c r="AC573" s="2">
        <v>7152096293.3092003</v>
      </c>
      <c r="AD573" s="2">
        <v>8025632163.3206701</v>
      </c>
      <c r="AE573" s="2">
        <v>8942504594.1456604</v>
      </c>
      <c r="AF573" s="2">
        <v>9904157203.3423996</v>
      </c>
      <c r="AG573" s="2">
        <v>10895604080.841999</v>
      </c>
      <c r="AH573" s="1">
        <f>(Table1345[[#This Row],[2050_BUILDINGS]]/Table1345[[#This Row],[2020_BUILDINGS]])-1</f>
        <v>0.86461932056918278</v>
      </c>
      <c r="AI573" s="1">
        <f>(Table1345[[#This Row],[2050_DWELLINGS]]/Table1345[[#This Row],[2020_DWELLINGS]])-1</f>
        <v>0.87289922431651834</v>
      </c>
      <c r="AJ573" s="1">
        <f>(Table1345[[#This Row],[2050_OCCUPANTS]]/Table1345[[#This Row],[2020_OCCUPANTS]])-1</f>
        <v>0.85388127853881102</v>
      </c>
      <c r="AK573" s="1">
        <f>(Table1345[[#This Row],[2050_TOTAL_REPL_COST_USD]]/Table1345[[#This Row],[2020_TOTAL_REPL_COST_USD]])-1</f>
        <v>0.94831587278327967</v>
      </c>
      <c r="AL573"/>
      <c r="AM573"/>
    </row>
    <row r="574" spans="1:39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122817.783751535</v>
      </c>
      <c r="G574" s="2">
        <v>138608.63212297199</v>
      </c>
      <c r="H574" s="2">
        <v>155292.89681055699</v>
      </c>
      <c r="I574" s="2">
        <v>172882.66048028599</v>
      </c>
      <c r="J574" s="2">
        <v>191077.68926847001</v>
      </c>
      <c r="K574" s="2">
        <v>209881.588259604</v>
      </c>
      <c r="L574" s="2">
        <v>229008.41249259899</v>
      </c>
      <c r="M574" s="2">
        <v>127950.914902516</v>
      </c>
      <c r="N574" s="2">
        <v>144472.52283630299</v>
      </c>
      <c r="O574" s="2">
        <v>161966.81873505999</v>
      </c>
      <c r="P574" s="2">
        <v>180456.09636358701</v>
      </c>
      <c r="Q574" s="2">
        <v>199611.64570572201</v>
      </c>
      <c r="R574" s="2">
        <v>219440.11851413199</v>
      </c>
      <c r="S574" s="2">
        <v>239639.16927151001</v>
      </c>
      <c r="T574" s="2">
        <v>759560.43749999895</v>
      </c>
      <c r="U574" s="2">
        <v>856673.18749999895</v>
      </c>
      <c r="V574" s="2">
        <v>958988.40624999895</v>
      </c>
      <c r="W574" s="2">
        <v>1066506.09374999</v>
      </c>
      <c r="X574" s="2">
        <v>1177492.09374999</v>
      </c>
      <c r="Y574" s="2">
        <v>1291946.40624999</v>
      </c>
      <c r="Z574" s="2">
        <v>1408134.87499999</v>
      </c>
      <c r="AA574" s="2">
        <v>4716558240.8717003</v>
      </c>
      <c r="AB574" s="2">
        <v>5349348642.3297901</v>
      </c>
      <c r="AC574" s="2">
        <v>6032073290.0546598</v>
      </c>
      <c r="AD574" s="2">
        <v>6768812865.8808699</v>
      </c>
      <c r="AE574" s="2">
        <v>7542102468.4748402</v>
      </c>
      <c r="AF574" s="2">
        <v>8353159643.9317303</v>
      </c>
      <c r="AG574" s="2">
        <v>9189345285.5971909</v>
      </c>
      <c r="AH574" s="1">
        <f>(Table1345[[#This Row],[2050_BUILDINGS]]/Table1345[[#This Row],[2020_BUILDINGS]])-1</f>
        <v>0.86461932056917457</v>
      </c>
      <c r="AI574" s="1">
        <f>(Table1345[[#This Row],[2050_DWELLINGS]]/Table1345[[#This Row],[2020_DWELLINGS]])-1</f>
        <v>0.87289922431651013</v>
      </c>
      <c r="AJ574" s="1">
        <f>(Table1345[[#This Row],[2050_OCCUPANTS]]/Table1345[[#This Row],[2020_OCCUPANTS]])-1</f>
        <v>0.85388127853880214</v>
      </c>
      <c r="AK574" s="1">
        <f>(Table1345[[#This Row],[2050_TOTAL_REPL_COST_USD]]/Table1345[[#This Row],[2020_TOTAL_REPL_COST_USD]])-1</f>
        <v>0.94831587278329543</v>
      </c>
      <c r="AL574"/>
      <c r="AM574"/>
    </row>
    <row r="575" spans="1:39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426441.40030757501</v>
      </c>
      <c r="G575" s="2">
        <v>481269.54722466401</v>
      </c>
      <c r="H575" s="2">
        <v>539199.766930221</v>
      </c>
      <c r="I575" s="2">
        <v>600274.01221682399</v>
      </c>
      <c r="J575" s="2">
        <v>663449.82697315398</v>
      </c>
      <c r="K575" s="2">
        <v>728739.728582546</v>
      </c>
      <c r="L575" s="2">
        <v>795150.87410407898</v>
      </c>
      <c r="M575" s="2">
        <v>444264.38627201098</v>
      </c>
      <c r="N575" s="2">
        <v>501629.83781663701</v>
      </c>
      <c r="O575" s="2">
        <v>562372.60496796004</v>
      </c>
      <c r="P575" s="2">
        <v>626570.09495471395</v>
      </c>
      <c r="Q575" s="2">
        <v>693080.97827798198</v>
      </c>
      <c r="R575" s="2">
        <v>761928.35080088396</v>
      </c>
      <c r="S575" s="2">
        <v>832062.42444030195</v>
      </c>
      <c r="T575" s="2">
        <v>2637305.4999999902</v>
      </c>
      <c r="U575" s="2">
        <v>2974495.2442922299</v>
      </c>
      <c r="V575" s="2">
        <v>3329748.72488584</v>
      </c>
      <c r="W575" s="2">
        <v>3703065.94178082</v>
      </c>
      <c r="X575" s="2">
        <v>4088425.6495433701</v>
      </c>
      <c r="Y575" s="2">
        <v>4485827.8481735103</v>
      </c>
      <c r="Z575" s="2">
        <v>4889251.2922374401</v>
      </c>
      <c r="AA575" s="2">
        <v>16376583581.239</v>
      </c>
      <c r="AB575" s="2">
        <v>18573724879.968899</v>
      </c>
      <c r="AC575" s="2">
        <v>20944245222.440498</v>
      </c>
      <c r="AD575" s="2">
        <v>23502313335.873798</v>
      </c>
      <c r="AE575" s="2">
        <v>26187288515.368801</v>
      </c>
      <c r="AF575" s="2">
        <v>29003398259.956299</v>
      </c>
      <c r="AG575" s="2">
        <v>31906757733.290298</v>
      </c>
      <c r="AH575" s="1">
        <f>(Table1345[[#This Row],[2050_BUILDINGS]]/Table1345[[#This Row],[2020_BUILDINGS]])-1</f>
        <v>0.86461932056917701</v>
      </c>
      <c r="AI575" s="1">
        <f>(Table1345[[#This Row],[2050_DWELLINGS]]/Table1345[[#This Row],[2020_DWELLINGS]])-1</f>
        <v>0.87289922431651501</v>
      </c>
      <c r="AJ575" s="1">
        <f>(Table1345[[#This Row],[2050_OCCUPANTS]]/Table1345[[#This Row],[2020_OCCUPANTS]])-1</f>
        <v>0.85388127853881857</v>
      </c>
      <c r="AK575" s="1">
        <f>(Table1345[[#This Row],[2050_TOTAL_REPL_COST_USD]]/Table1345[[#This Row],[2020_TOTAL_REPL_COST_USD]])-1</f>
        <v>0.94831587278329854</v>
      </c>
      <c r="AL575"/>
      <c r="AM575"/>
    </row>
    <row r="576" spans="1:39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237179.45978782501</v>
      </c>
      <c r="G576" s="2">
        <v>267673.94333839702</v>
      </c>
      <c r="H576" s="2">
        <v>299893.74705643201</v>
      </c>
      <c r="I576" s="2">
        <v>333862.20437220298</v>
      </c>
      <c r="J576" s="2">
        <v>368999.51891238301</v>
      </c>
      <c r="K576" s="2">
        <v>405312.65263285901</v>
      </c>
      <c r="L576" s="2">
        <v>442249.40316253802</v>
      </c>
      <c r="M576" s="2">
        <v>247092.30169248499</v>
      </c>
      <c r="N576" s="2">
        <v>278997.99095723598</v>
      </c>
      <c r="O576" s="2">
        <v>312782.08576739603</v>
      </c>
      <c r="P576" s="2">
        <v>348487.63870810502</v>
      </c>
      <c r="Q576" s="2">
        <v>385479.86170813802</v>
      </c>
      <c r="R576" s="2">
        <v>423771.60029406101</v>
      </c>
      <c r="S576" s="2">
        <v>462778.98017443699</v>
      </c>
      <c r="T576" s="2">
        <v>1466824.49999999</v>
      </c>
      <c r="U576" s="2">
        <v>1654363.7054794501</v>
      </c>
      <c r="V576" s="2">
        <v>1851949.65410958</v>
      </c>
      <c r="W576" s="2">
        <v>2059582.34589041</v>
      </c>
      <c r="X576" s="2">
        <v>2273912.8664383502</v>
      </c>
      <c r="Y576" s="2">
        <v>2494941.2157534198</v>
      </c>
      <c r="Z576" s="2">
        <v>2719318.4794520498</v>
      </c>
      <c r="AA576" s="2">
        <v>9108377479.6887302</v>
      </c>
      <c r="AB576" s="2">
        <v>10330390131.2146</v>
      </c>
      <c r="AC576" s="2">
        <v>11648833260.4181</v>
      </c>
      <c r="AD576" s="2">
        <v>13071587272.591801</v>
      </c>
      <c r="AE576" s="2">
        <v>14564924838.2152</v>
      </c>
      <c r="AF576" s="2">
        <v>16131197220.405899</v>
      </c>
      <c r="AG576" s="2">
        <v>17745996418.979401</v>
      </c>
      <c r="AH576" s="1">
        <f>(Table1345[[#This Row],[2050_BUILDINGS]]/Table1345[[#This Row],[2020_BUILDINGS]])-1</f>
        <v>0.86461932056917412</v>
      </c>
      <c r="AI576" s="1">
        <f>(Table1345[[#This Row],[2050_DWELLINGS]]/Table1345[[#This Row],[2020_DWELLINGS]])-1</f>
        <v>0.87289922431651323</v>
      </c>
      <c r="AJ576" s="1">
        <f>(Table1345[[#This Row],[2050_OCCUPANTS]]/Table1345[[#This Row],[2020_OCCUPANTS]])-1</f>
        <v>0.85388127853882212</v>
      </c>
      <c r="AK576" s="1">
        <f>(Table1345[[#This Row],[2050_TOTAL_REPL_COST_USD]]/Table1345[[#This Row],[2020_TOTAL_REPL_COST_USD]])-1</f>
        <v>0.94831587278328877</v>
      </c>
      <c r="AL576"/>
      <c r="AM576"/>
    </row>
    <row r="577" spans="1:39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286148.46706933703</v>
      </c>
      <c r="G577" s="2">
        <v>322938.96203830902</v>
      </c>
      <c r="H577" s="2">
        <v>361810.99358538497</v>
      </c>
      <c r="I577" s="2">
        <v>402792.712652936</v>
      </c>
      <c r="J577" s="2">
        <v>445184.61582026799</v>
      </c>
      <c r="K577" s="2">
        <v>488995.10243615601</v>
      </c>
      <c r="L577" s="2">
        <v>533557.96024873899</v>
      </c>
      <c r="M577" s="2">
        <v>298107.953434036</v>
      </c>
      <c r="N577" s="2">
        <v>336601.01721817098</v>
      </c>
      <c r="O577" s="2">
        <v>377360.309569626</v>
      </c>
      <c r="P577" s="2">
        <v>420437.771880179</v>
      </c>
      <c r="Q577" s="2">
        <v>465067.55522826302</v>
      </c>
      <c r="R577" s="2">
        <v>511265.15727855801</v>
      </c>
      <c r="S577" s="2">
        <v>558326.15474918997</v>
      </c>
      <c r="T577" s="2">
        <v>1769670.875</v>
      </c>
      <c r="U577" s="2">
        <v>1995930.1649543301</v>
      </c>
      <c r="V577" s="2">
        <v>2234310.4882990802</v>
      </c>
      <c r="W577" s="2">
        <v>2484811.8450342398</v>
      </c>
      <c r="X577" s="2">
        <v>2743393.8906963398</v>
      </c>
      <c r="Y577" s="2">
        <v>3010056.6252853801</v>
      </c>
      <c r="Z577" s="2">
        <v>3280759.7043379</v>
      </c>
      <c r="AA577" s="2">
        <v>10988929039.7801</v>
      </c>
      <c r="AB577" s="2">
        <v>12463243245.9356</v>
      </c>
      <c r="AC577" s="2">
        <v>14053897346.746901</v>
      </c>
      <c r="AD577" s="2">
        <v>15770398767.0825</v>
      </c>
      <c r="AE577" s="2">
        <v>17572056699.8666</v>
      </c>
      <c r="AF577" s="2">
        <v>19461707859.279202</v>
      </c>
      <c r="AG577" s="2">
        <v>21409904873.092999</v>
      </c>
      <c r="AH577" s="1">
        <f>(Table1345[[#This Row],[2050_BUILDINGS]]/Table1345[[#This Row],[2020_BUILDINGS]])-1</f>
        <v>0.8646193205691779</v>
      </c>
      <c r="AI577" s="1">
        <f>(Table1345[[#This Row],[2050_DWELLINGS]]/Table1345[[#This Row],[2020_DWELLINGS]])-1</f>
        <v>0.87289922431651568</v>
      </c>
      <c r="AJ577" s="1">
        <f>(Table1345[[#This Row],[2050_OCCUPANTS]]/Table1345[[#This Row],[2020_OCCUPANTS]])-1</f>
        <v>0.85388127853881302</v>
      </c>
      <c r="AK577" s="1">
        <f>(Table1345[[#This Row],[2050_TOTAL_REPL_COST_USD]]/Table1345[[#This Row],[2020_TOTAL_REPL_COST_USD]])-1</f>
        <v>0.94831587278330742</v>
      </c>
      <c r="AL577"/>
      <c r="AM577"/>
    </row>
    <row r="578" spans="1:39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561002.47780379595</v>
      </c>
      <c r="G578" s="2">
        <v>633131.32423308899</v>
      </c>
      <c r="H578" s="2">
        <v>709341.08428709698</v>
      </c>
      <c r="I578" s="2">
        <v>789686.94871552405</v>
      </c>
      <c r="J578" s="2">
        <v>872797.52050806698</v>
      </c>
      <c r="K578" s="2">
        <v>958689.26683479897</v>
      </c>
      <c r="L578" s="2">
        <v>1046056.0590001401</v>
      </c>
      <c r="M578" s="2">
        <v>584449.40223631798</v>
      </c>
      <c r="N578" s="2">
        <v>659916.18485558894</v>
      </c>
      <c r="O578" s="2">
        <v>739825.97517138103</v>
      </c>
      <c r="P578" s="2">
        <v>824280.60580850195</v>
      </c>
      <c r="Q578" s="2">
        <v>911778.60745271598</v>
      </c>
      <c r="R578" s="2">
        <v>1002350.363731</v>
      </c>
      <c r="S578" s="2">
        <v>1094614.8321006501</v>
      </c>
      <c r="T578" s="2">
        <v>3469491.75</v>
      </c>
      <c r="U578" s="2">
        <v>3913079.7363013602</v>
      </c>
      <c r="V578" s="2">
        <v>4380431.36472602</v>
      </c>
      <c r="W578" s="2">
        <v>4871546.6352739697</v>
      </c>
      <c r="X578" s="2">
        <v>5378504.3339040997</v>
      </c>
      <c r="Y578" s="2">
        <v>5901304.4606164303</v>
      </c>
      <c r="Z578" s="2">
        <v>6432025.8013698598</v>
      </c>
      <c r="AA578" s="2">
        <v>21544118278.407398</v>
      </c>
      <c r="AB578" s="2">
        <v>24434554600.4519</v>
      </c>
      <c r="AC578" s="2">
        <v>27553078704.4711</v>
      </c>
      <c r="AD578" s="2">
        <v>30918330176.283699</v>
      </c>
      <c r="AE578" s="2">
        <v>34450533492.9692</v>
      </c>
      <c r="AF578" s="2">
        <v>38155250116.030502</v>
      </c>
      <c r="AG578" s="2">
        <v>41974747606.941902</v>
      </c>
      <c r="AH578" s="1">
        <f>(Table1345[[#This Row],[2050_BUILDINGS]]/Table1345[[#This Row],[2020_BUILDINGS]])-1</f>
        <v>0.86461932056917923</v>
      </c>
      <c r="AI578" s="1">
        <f>(Table1345[[#This Row],[2050_DWELLINGS]]/Table1345[[#This Row],[2020_DWELLINGS]])-1</f>
        <v>0.87289922431651368</v>
      </c>
      <c r="AJ578" s="1">
        <f>(Table1345[[#This Row],[2050_OCCUPANTS]]/Table1345[[#This Row],[2020_OCCUPANTS]])-1</f>
        <v>0.85388127853881191</v>
      </c>
      <c r="AK578" s="1">
        <f>(Table1345[[#This Row],[2050_TOTAL_REPL_COST_USD]]/Table1345[[#This Row],[2020_TOTAL_REPL_COST_USD]])-1</f>
        <v>0.94831587278329743</v>
      </c>
      <c r="AL578"/>
      <c r="AM578"/>
    </row>
    <row r="579" spans="1:39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460635.02325770102</v>
      </c>
      <c r="G579" s="2">
        <v>519859.49046964099</v>
      </c>
      <c r="H579" s="2">
        <v>582434.76595214906</v>
      </c>
      <c r="I579" s="2">
        <v>648406.16642534302</v>
      </c>
      <c r="J579" s="2">
        <v>716647.64785425097</v>
      </c>
      <c r="K579" s="2">
        <v>787172.73131154</v>
      </c>
      <c r="L579" s="2">
        <v>858908.96409714106</v>
      </c>
      <c r="M579" s="2">
        <v>479887.12108011701</v>
      </c>
      <c r="N579" s="2">
        <v>541852.34323581797</v>
      </c>
      <c r="O579" s="2">
        <v>607465.68645086605</v>
      </c>
      <c r="P579" s="2">
        <v>676810.764747218</v>
      </c>
      <c r="Q579" s="2">
        <v>748654.73267436202</v>
      </c>
      <c r="R579" s="2">
        <v>823022.53800575004</v>
      </c>
      <c r="S579" s="2">
        <v>898780.21683043602</v>
      </c>
      <c r="T579" s="2">
        <v>2848774.25</v>
      </c>
      <c r="U579" s="2">
        <v>3213001.09474885</v>
      </c>
      <c r="V579" s="2">
        <v>3596740.0918949698</v>
      </c>
      <c r="W579" s="2">
        <v>3999991.2414383502</v>
      </c>
      <c r="X579" s="2">
        <v>4416250.4925798997</v>
      </c>
      <c r="Y579" s="2">
        <v>4845517.8453196296</v>
      </c>
      <c r="Z579" s="2">
        <v>5281289.2488584397</v>
      </c>
      <c r="AA579" s="2">
        <v>17689717633.852699</v>
      </c>
      <c r="AB579" s="2">
        <v>20063033715.525101</v>
      </c>
      <c r="AC579" s="2">
        <v>22623631003.4519</v>
      </c>
      <c r="AD579" s="2">
        <v>25386814324.949799</v>
      </c>
      <c r="AE579" s="2">
        <v>28287080582.777901</v>
      </c>
      <c r="AF579" s="2">
        <v>31328996252.2197</v>
      </c>
      <c r="AG579" s="2">
        <v>34465157651.089699</v>
      </c>
      <c r="AH579" s="1">
        <f>(Table1345[[#This Row],[2050_BUILDINGS]]/Table1345[[#This Row],[2020_BUILDINGS]])-1</f>
        <v>0.8646193205691759</v>
      </c>
      <c r="AI579" s="1">
        <f>(Table1345[[#This Row],[2050_DWELLINGS]]/Table1345[[#This Row],[2020_DWELLINGS]])-1</f>
        <v>0.87289922431651368</v>
      </c>
      <c r="AJ579" s="1">
        <f>(Table1345[[#This Row],[2050_OCCUPANTS]]/Table1345[[#This Row],[2020_OCCUPANTS]])-1</f>
        <v>0.85388127853881013</v>
      </c>
      <c r="AK579" s="1">
        <f>(Table1345[[#This Row],[2050_TOTAL_REPL_COST_USD]]/Table1345[[#This Row],[2020_TOTAL_REPL_COST_USD]])-1</f>
        <v>0.94831587278329121</v>
      </c>
      <c r="AL579"/>
      <c r="AM579"/>
    </row>
    <row r="580" spans="1:39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377229.58646924299</v>
      </c>
      <c r="G580" s="2">
        <v>425730.50400091498</v>
      </c>
      <c r="H580" s="2">
        <v>476975.51165692101</v>
      </c>
      <c r="I580" s="2">
        <v>531001.72083072294</v>
      </c>
      <c r="J580" s="2">
        <v>586886.97601044795</v>
      </c>
      <c r="K580" s="2">
        <v>644642.350059413</v>
      </c>
      <c r="L580" s="2">
        <v>703389.57522087195</v>
      </c>
      <c r="M580" s="2">
        <v>392995.77994896099</v>
      </c>
      <c r="N580" s="2">
        <v>443741.19432053203</v>
      </c>
      <c r="O580" s="2">
        <v>497474.17830605502</v>
      </c>
      <c r="P580" s="2">
        <v>554263.20625362196</v>
      </c>
      <c r="Q580" s="2">
        <v>613098.65936310997</v>
      </c>
      <c r="R580" s="2">
        <v>674000.96820923896</v>
      </c>
      <c r="S580" s="2">
        <v>736041.49142607301</v>
      </c>
      <c r="T580" s="2">
        <v>2332957.4999999902</v>
      </c>
      <c r="U580" s="2">
        <v>2631235.1712328698</v>
      </c>
      <c r="V580" s="2">
        <v>2945492.0034246501</v>
      </c>
      <c r="W580" s="2">
        <v>3275727.9965753402</v>
      </c>
      <c r="X580" s="2">
        <v>3616616.76369863</v>
      </c>
      <c r="Y580" s="2">
        <v>3968158.3047945099</v>
      </c>
      <c r="Z580" s="2">
        <v>4325026.2328767097</v>
      </c>
      <c r="AA580" s="2">
        <v>14486707546.8612</v>
      </c>
      <c r="AB580" s="2">
        <v>16430296285.985901</v>
      </c>
      <c r="AC580" s="2">
        <v>18527255933.577599</v>
      </c>
      <c r="AD580" s="2">
        <v>20790120129.911598</v>
      </c>
      <c r="AE580" s="2">
        <v>23165246175.1562</v>
      </c>
      <c r="AF580" s="2">
        <v>25656373710.2327</v>
      </c>
      <c r="AG580" s="2">
        <v>28224682257.919201</v>
      </c>
      <c r="AH580" s="1">
        <f>(Table1345[[#This Row],[2050_BUILDINGS]]/Table1345[[#This Row],[2020_BUILDINGS]])-1</f>
        <v>0.86461932056917834</v>
      </c>
      <c r="AI580" s="1">
        <f>(Table1345[[#This Row],[2050_DWELLINGS]]/Table1345[[#This Row],[2020_DWELLINGS]])-1</f>
        <v>0.87289922431651545</v>
      </c>
      <c r="AJ580" s="1">
        <f>(Table1345[[#This Row],[2050_OCCUPANTS]]/Table1345[[#This Row],[2020_OCCUPANTS]])-1</f>
        <v>0.85388127853881945</v>
      </c>
      <c r="AK580" s="1">
        <f>(Table1345[[#This Row],[2050_TOTAL_REPL_COST_USD]]/Table1345[[#This Row],[2020_TOTAL_REPL_COST_USD]])-1</f>
        <v>0.94831587278329321</v>
      </c>
      <c r="AL580"/>
      <c r="AM580"/>
    </row>
    <row r="581" spans="1:39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407605.25326719898</v>
      </c>
      <c r="G581" s="2">
        <v>466175.97522400803</v>
      </c>
      <c r="H581" s="2">
        <v>527185.21258265199</v>
      </c>
      <c r="I581" s="2">
        <v>590632.36324626498</v>
      </c>
      <c r="J581" s="2">
        <v>661398.64221065096</v>
      </c>
      <c r="K581" s="2">
        <v>734603.35731348605</v>
      </c>
      <c r="L581" s="2">
        <v>810246.01163432095</v>
      </c>
      <c r="M581" s="2">
        <v>440180.83302212303</v>
      </c>
      <c r="N581" s="2">
        <v>504197.45914519602</v>
      </c>
      <c r="O581" s="2">
        <v>571082.34183074499</v>
      </c>
      <c r="P581" s="2">
        <v>640898.11072439095</v>
      </c>
      <c r="Q581" s="2">
        <v>718946.04255304404</v>
      </c>
      <c r="R581" s="2">
        <v>799870.47585954599</v>
      </c>
      <c r="S581" s="2">
        <v>883723.09992104198</v>
      </c>
      <c r="T581" s="2">
        <v>3847000.5</v>
      </c>
      <c r="U581" s="2">
        <v>4399862.8473053798</v>
      </c>
      <c r="V581" s="2">
        <v>4975761.1257485002</v>
      </c>
      <c r="W581" s="2">
        <v>5574695.3353293398</v>
      </c>
      <c r="X581" s="2">
        <v>6242737.3383233501</v>
      </c>
      <c r="Y581" s="2">
        <v>6933815.2724550804</v>
      </c>
      <c r="Z581" s="2">
        <v>7647929.1377245402</v>
      </c>
      <c r="AA581" s="2">
        <v>33085864597.804199</v>
      </c>
      <c r="AB581" s="2">
        <v>38223434977.710602</v>
      </c>
      <c r="AC581" s="2">
        <v>43676624003.878098</v>
      </c>
      <c r="AD581" s="2">
        <v>49477090871.495499</v>
      </c>
      <c r="AE581" s="2">
        <v>56036061503.989098</v>
      </c>
      <c r="AF581" s="2">
        <v>62914818575.528099</v>
      </c>
      <c r="AG581" s="2">
        <v>70139490940.8759</v>
      </c>
      <c r="AH581" s="1">
        <f>(Table1345[[#This Row],[2050_BUILDINGS]]/Table1345[[#This Row],[2020_BUILDINGS]])-1</f>
        <v>0.98782033631734723</v>
      </c>
      <c r="AI581" s="1">
        <f>(Table1345[[#This Row],[2050_DWELLINGS]]/Table1345[[#This Row],[2020_DWELLINGS]])-1</f>
        <v>1.0076364839734557</v>
      </c>
      <c r="AJ581" s="1">
        <f>(Table1345[[#This Row],[2050_OCCUPANTS]]/Table1345[[#This Row],[2020_OCCUPANTS]])-1</f>
        <v>0.98802395209580562</v>
      </c>
      <c r="AK581" s="1">
        <f>(Table1345[[#This Row],[2050_TOTAL_REPL_COST_USD]]/Table1345[[#This Row],[2020_TOTAL_REPL_COST_USD]])-1</f>
        <v>1.1199231694108676</v>
      </c>
      <c r="AL581"/>
      <c r="AM581"/>
    </row>
    <row r="582" spans="1:39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118203.48171309401</v>
      </c>
      <c r="G582" s="2">
        <v>135188.69769412099</v>
      </c>
      <c r="H582" s="2">
        <v>152881.070926919</v>
      </c>
      <c r="I582" s="2">
        <v>171280.42680641299</v>
      </c>
      <c r="J582" s="2">
        <v>191802.293230904</v>
      </c>
      <c r="K582" s="2">
        <v>213031.29392118199</v>
      </c>
      <c r="L582" s="2">
        <v>234967.284772805</v>
      </c>
      <c r="M582" s="2">
        <v>127650.236667772</v>
      </c>
      <c r="N582" s="2">
        <v>146214.73757795099</v>
      </c>
      <c r="O582" s="2">
        <v>165611.01852387199</v>
      </c>
      <c r="P582" s="2">
        <v>185857.241789047</v>
      </c>
      <c r="Q582" s="2">
        <v>208490.75106966801</v>
      </c>
      <c r="R582" s="2">
        <v>231958.43137018901</v>
      </c>
      <c r="S582" s="2">
        <v>256275.27232206601</v>
      </c>
      <c r="T582" s="2">
        <v>1115610.87499999</v>
      </c>
      <c r="U582" s="2">
        <v>1275938.1863772401</v>
      </c>
      <c r="V582" s="2">
        <v>1442945.8023952099</v>
      </c>
      <c r="W582" s="2">
        <v>1616633.72305389</v>
      </c>
      <c r="X582" s="2">
        <v>1810362.5576347299</v>
      </c>
      <c r="Y582" s="2">
        <v>2010771.6968562801</v>
      </c>
      <c r="Z582" s="2">
        <v>2217861.1407185602</v>
      </c>
      <c r="AA582" s="2">
        <v>9594735003.0466404</v>
      </c>
      <c r="AB582" s="2">
        <v>11084604678.629299</v>
      </c>
      <c r="AC582" s="2">
        <v>12666002180.6632</v>
      </c>
      <c r="AD582" s="2">
        <v>14348108517.169001</v>
      </c>
      <c r="AE582" s="2">
        <v>16250177146.069799</v>
      </c>
      <c r="AF582" s="2">
        <v>18244982240.452301</v>
      </c>
      <c r="AG582" s="2">
        <v>20340101037.316002</v>
      </c>
      <c r="AH582" s="1">
        <f>(Table1345[[#This Row],[2050_BUILDINGS]]/Table1345[[#This Row],[2020_BUILDINGS]])-1</f>
        <v>0.98782033631735633</v>
      </c>
      <c r="AI582" s="1">
        <f>(Table1345[[#This Row],[2050_DWELLINGS]]/Table1345[[#This Row],[2020_DWELLINGS]])-1</f>
        <v>1.0076364839734615</v>
      </c>
      <c r="AJ582" s="1">
        <f>(Table1345[[#This Row],[2050_OCCUPANTS]]/Table1345[[#This Row],[2020_OCCUPANTS]])-1</f>
        <v>0.98802395209582383</v>
      </c>
      <c r="AK582" s="1">
        <f>(Table1345[[#This Row],[2050_TOTAL_REPL_COST_USD]]/Table1345[[#This Row],[2020_TOTAL_REPL_COST_USD]])-1</f>
        <v>1.1199231694108653</v>
      </c>
      <c r="AL582"/>
      <c r="AM582"/>
    </row>
    <row r="583" spans="1:39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59951.651205943803</v>
      </c>
      <c r="G583" s="2">
        <v>68566.386824508299</v>
      </c>
      <c r="H583" s="2">
        <v>77539.785693016805</v>
      </c>
      <c r="I583" s="2">
        <v>86871.759253481301</v>
      </c>
      <c r="J583" s="2">
        <v>97280.249427758303</v>
      </c>
      <c r="K583" s="2">
        <v>108047.391193712</v>
      </c>
      <c r="L583" s="2">
        <v>119173.111462979</v>
      </c>
      <c r="M583" s="2">
        <v>64742.953034476399</v>
      </c>
      <c r="N583" s="2">
        <v>74158.686541217699</v>
      </c>
      <c r="O583" s="2">
        <v>83996.290756504604</v>
      </c>
      <c r="P583" s="2">
        <v>94264.977413108907</v>
      </c>
      <c r="Q583" s="2">
        <v>105744.472215569</v>
      </c>
      <c r="R583" s="2">
        <v>117647.05041038401</v>
      </c>
      <c r="S583" s="2">
        <v>129980.314592194</v>
      </c>
      <c r="T583" s="2">
        <v>565826.9375</v>
      </c>
      <c r="U583" s="2">
        <v>647143.38360778405</v>
      </c>
      <c r="V583" s="2">
        <v>731848.01497005997</v>
      </c>
      <c r="W583" s="2">
        <v>819940.83158682601</v>
      </c>
      <c r="X583" s="2">
        <v>918198.20396706602</v>
      </c>
      <c r="Y583" s="2">
        <v>1019843.76160179</v>
      </c>
      <c r="Z583" s="2">
        <v>1124877.50449101</v>
      </c>
      <c r="AA583" s="2">
        <v>4866355863.4617395</v>
      </c>
      <c r="AB583" s="2">
        <v>5622003208.5174904</v>
      </c>
      <c r="AC583" s="2">
        <v>6424072573.0223799</v>
      </c>
      <c r="AD583" s="2">
        <v>7277220474.5560999</v>
      </c>
      <c r="AE583" s="2">
        <v>8241931102.0010996</v>
      </c>
      <c r="AF583" s="2">
        <v>9253676758.8044701</v>
      </c>
      <c r="AG583" s="2">
        <v>10316300545.5509</v>
      </c>
      <c r="AH583" s="1">
        <f>(Table1345[[#This Row],[2050_BUILDINGS]]/Table1345[[#This Row],[2020_BUILDINGS]])-1</f>
        <v>0.98782033631733879</v>
      </c>
      <c r="AI583" s="1">
        <f>(Table1345[[#This Row],[2050_DWELLINGS]]/Table1345[[#This Row],[2020_DWELLINGS]])-1</f>
        <v>1.0076364839734437</v>
      </c>
      <c r="AJ583" s="1">
        <f>(Table1345[[#This Row],[2050_OCCUPANTS]]/Table1345[[#This Row],[2020_OCCUPANTS]])-1</f>
        <v>0.9880239520957943</v>
      </c>
      <c r="AK583" s="1">
        <f>(Table1345[[#This Row],[2050_TOTAL_REPL_COST_USD]]/Table1345[[#This Row],[2020_TOTAL_REPL_COST_USD]])-1</f>
        <v>1.1199231694108529</v>
      </c>
      <c r="AL583"/>
      <c r="AM583"/>
    </row>
    <row r="584" spans="1:39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89913.090236625096</v>
      </c>
      <c r="G584" s="2">
        <v>102833.12639002199</v>
      </c>
      <c r="H584" s="2">
        <v>116291.071350067</v>
      </c>
      <c r="I584" s="2">
        <v>130286.79230103</v>
      </c>
      <c r="J584" s="2">
        <v>145897.02984147699</v>
      </c>
      <c r="K584" s="2">
        <v>162045.15870397</v>
      </c>
      <c r="L584" s="2">
        <v>178731.0692735</v>
      </c>
      <c r="M584" s="2">
        <v>97098.893212758005</v>
      </c>
      <c r="N584" s="2">
        <v>111220.233983297</v>
      </c>
      <c r="O584" s="2">
        <v>125974.27958052</v>
      </c>
      <c r="P584" s="2">
        <v>141374.84539304799</v>
      </c>
      <c r="Q584" s="2">
        <v>158591.33286724499</v>
      </c>
      <c r="R584" s="2">
        <v>176442.34390283001</v>
      </c>
      <c r="S584" s="2">
        <v>194939.28056737501</v>
      </c>
      <c r="T584" s="2">
        <v>848604.62499999895</v>
      </c>
      <c r="U584" s="2">
        <v>970559.78068862204</v>
      </c>
      <c r="V584" s="2">
        <v>1097596.4011975999</v>
      </c>
      <c r="W584" s="2">
        <v>1229714.48652694</v>
      </c>
      <c r="X584" s="2">
        <v>1377076.9663173601</v>
      </c>
      <c r="Y584" s="2">
        <v>1529520.9109281399</v>
      </c>
      <c r="Z584" s="2">
        <v>1687046.3203592801</v>
      </c>
      <c r="AA584" s="2">
        <v>7298366017.8417997</v>
      </c>
      <c r="AB584" s="2">
        <v>8431655703.0528097</v>
      </c>
      <c r="AC584" s="2">
        <v>9634567277.5652199</v>
      </c>
      <c r="AD584" s="2">
        <v>10914084400.326</v>
      </c>
      <c r="AE584" s="2">
        <v>12360918840.293699</v>
      </c>
      <c r="AF584" s="2">
        <v>13878294537.323</v>
      </c>
      <c r="AG584" s="2">
        <v>15471975220.0637</v>
      </c>
      <c r="AH584" s="1">
        <f>(Table1345[[#This Row],[2050_BUILDINGS]]/Table1345[[#This Row],[2020_BUILDINGS]])-1</f>
        <v>0.98782033631734634</v>
      </c>
      <c r="AI584" s="1">
        <f>(Table1345[[#This Row],[2050_DWELLINGS]]/Table1345[[#This Row],[2020_DWELLINGS]])-1</f>
        <v>1.0076364839734504</v>
      </c>
      <c r="AJ584" s="1">
        <f>(Table1345[[#This Row],[2050_OCCUPANTS]]/Table1345[[#This Row],[2020_OCCUPANTS]])-1</f>
        <v>0.98802395209580918</v>
      </c>
      <c r="AK584" s="1">
        <f>(Table1345[[#This Row],[2050_TOTAL_REPL_COST_USD]]/Table1345[[#This Row],[2020_TOTAL_REPL_COST_USD]])-1</f>
        <v>1.1199231694108591</v>
      </c>
      <c r="AL584"/>
      <c r="AM584"/>
    </row>
    <row r="585" spans="1:39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232768.369174964</v>
      </c>
      <c r="G585" s="2">
        <v>266215.95436187403</v>
      </c>
      <c r="H585" s="2">
        <v>301056.08601069398</v>
      </c>
      <c r="I585" s="2">
        <v>337288.42028604797</v>
      </c>
      <c r="J585" s="2">
        <v>377700.43954999599</v>
      </c>
      <c r="K585" s="2">
        <v>419504.96001145098</v>
      </c>
      <c r="L585" s="2">
        <v>462701.69789741701</v>
      </c>
      <c r="M585" s="2">
        <v>251371.084703539</v>
      </c>
      <c r="N585" s="2">
        <v>287928.62546953798</v>
      </c>
      <c r="O585" s="2">
        <v>326124.12206920597</v>
      </c>
      <c r="P585" s="2">
        <v>365993.33998975501</v>
      </c>
      <c r="Q585" s="2">
        <v>410563.64339878602</v>
      </c>
      <c r="R585" s="2">
        <v>456776.61100942298</v>
      </c>
      <c r="S585" s="2">
        <v>504661.760666808</v>
      </c>
      <c r="T585" s="2">
        <v>2196880.4999999902</v>
      </c>
      <c r="U585" s="2">
        <v>2512599.85329341</v>
      </c>
      <c r="V585" s="2">
        <v>2841474.1796407099</v>
      </c>
      <c r="W585" s="2">
        <v>3183503.4790419098</v>
      </c>
      <c r="X585" s="2">
        <v>3564997.6976047899</v>
      </c>
      <c r="Y585" s="2">
        <v>3959646.88922155</v>
      </c>
      <c r="Z585" s="2">
        <v>4367451.0538922101</v>
      </c>
      <c r="AA585" s="2">
        <v>18894120435.013302</v>
      </c>
      <c r="AB585" s="2">
        <v>21827997928.659</v>
      </c>
      <c r="AC585" s="2">
        <v>24942113623.315498</v>
      </c>
      <c r="AD585" s="2">
        <v>28254546920.988602</v>
      </c>
      <c r="AE585" s="2">
        <v>32000133822.419399</v>
      </c>
      <c r="AF585" s="2">
        <v>35928338998.0364</v>
      </c>
      <c r="AG585" s="2">
        <v>40054083675.823997</v>
      </c>
      <c r="AH585" s="1">
        <f>(Table1345[[#This Row],[2050_BUILDINGS]]/Table1345[[#This Row],[2020_BUILDINGS]])-1</f>
        <v>0.98782033631734567</v>
      </c>
      <c r="AI585" s="1">
        <f>(Table1345[[#This Row],[2050_DWELLINGS]]/Table1345[[#This Row],[2020_DWELLINGS]])-1</f>
        <v>1.0076364839734606</v>
      </c>
      <c r="AJ585" s="1">
        <f>(Table1345[[#This Row],[2050_OCCUPANTS]]/Table1345[[#This Row],[2020_OCCUPANTS]])-1</f>
        <v>0.98802395209581473</v>
      </c>
      <c r="AK585" s="1">
        <f>(Table1345[[#This Row],[2050_TOTAL_REPL_COST_USD]]/Table1345[[#This Row],[2020_TOTAL_REPL_COST_USD]])-1</f>
        <v>1.1199231694108653</v>
      </c>
      <c r="AL585"/>
      <c r="AM585"/>
    </row>
    <row r="586" spans="1:39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71637.620514399605</v>
      </c>
      <c r="G586" s="2">
        <v>81931.568198252906</v>
      </c>
      <c r="H586" s="2">
        <v>92654.090930084407</v>
      </c>
      <c r="I586" s="2">
        <v>103805.082889896</v>
      </c>
      <c r="J586" s="2">
        <v>116242.429555651</v>
      </c>
      <c r="K586" s="2">
        <v>129108.33733865</v>
      </c>
      <c r="L586" s="2">
        <v>142402.71890390801</v>
      </c>
      <c r="M586" s="2">
        <v>77362.8583561946</v>
      </c>
      <c r="N586" s="2">
        <v>88613.937021293605</v>
      </c>
      <c r="O586" s="2">
        <v>100369.118794764</v>
      </c>
      <c r="P586" s="2">
        <v>112639.410990055</v>
      </c>
      <c r="Q586" s="2">
        <v>126356.525962097</v>
      </c>
      <c r="R586" s="2">
        <v>140579.193106561</v>
      </c>
      <c r="S586" s="2">
        <v>155316.49694036701</v>
      </c>
      <c r="T586" s="2">
        <v>676119.75</v>
      </c>
      <c r="U586" s="2">
        <v>773286.66017964005</v>
      </c>
      <c r="V586" s="2">
        <v>874502.19161676604</v>
      </c>
      <c r="W586" s="2">
        <v>979766.34431137703</v>
      </c>
      <c r="X586" s="2">
        <v>1097176.36077844</v>
      </c>
      <c r="Y586" s="2">
        <v>1218634.99850299</v>
      </c>
      <c r="Z586" s="2">
        <v>1344142.25748503</v>
      </c>
      <c r="AA586" s="2">
        <v>5814921651.4012003</v>
      </c>
      <c r="AB586" s="2">
        <v>6717862215.3209896</v>
      </c>
      <c r="AC586" s="2">
        <v>7676273528.5181599</v>
      </c>
      <c r="AD586" s="2">
        <v>8695719772.00494</v>
      </c>
      <c r="AE586" s="2">
        <v>9848474907.9345703</v>
      </c>
      <c r="AF586" s="2">
        <v>11057433292.920401</v>
      </c>
      <c r="AG586" s="2">
        <v>12327187137.1143</v>
      </c>
      <c r="AH586" s="1">
        <f>(Table1345[[#This Row],[2050_BUILDINGS]]/Table1345[[#This Row],[2020_BUILDINGS]])-1</f>
        <v>0.98782033631734301</v>
      </c>
      <c r="AI586" s="1">
        <f>(Table1345[[#This Row],[2050_DWELLINGS]]/Table1345[[#This Row],[2020_DWELLINGS]])-1</f>
        <v>1.0076364839734557</v>
      </c>
      <c r="AJ586" s="1">
        <f>(Table1345[[#This Row],[2050_OCCUPANTS]]/Table1345[[#This Row],[2020_OCCUPANTS]])-1</f>
        <v>0.98802395209580851</v>
      </c>
      <c r="AK586" s="1">
        <f>(Table1345[[#This Row],[2050_TOTAL_REPL_COST_USD]]/Table1345[[#This Row],[2020_TOTAL_REPL_COST_USD]])-1</f>
        <v>1.1199231694108662</v>
      </c>
      <c r="AL586"/>
      <c r="AM586"/>
    </row>
    <row r="587" spans="1:39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197056.38708079801</v>
      </c>
      <c r="G587" s="2">
        <v>225372.34906855199</v>
      </c>
      <c r="H587" s="2">
        <v>254867.20909816099</v>
      </c>
      <c r="I587" s="2">
        <v>285540.67608644499</v>
      </c>
      <c r="J587" s="2">
        <v>319752.56896097702</v>
      </c>
      <c r="K587" s="2">
        <v>355143.32155755197</v>
      </c>
      <c r="L587" s="2">
        <v>391712.69364043401</v>
      </c>
      <c r="M587" s="2">
        <v>212805.02133443899</v>
      </c>
      <c r="N587" s="2">
        <v>243753.800713014</v>
      </c>
      <c r="O587" s="2">
        <v>276089.23610471003</v>
      </c>
      <c r="P587" s="2">
        <v>309841.60575445002</v>
      </c>
      <c r="Q587" s="2">
        <v>347573.80704970798</v>
      </c>
      <c r="R587" s="2">
        <v>386696.65035488602</v>
      </c>
      <c r="S587" s="2">
        <v>427235.12480376998</v>
      </c>
      <c r="T587" s="2">
        <v>1859828.875</v>
      </c>
      <c r="U587" s="2">
        <v>2127109.6714071799</v>
      </c>
      <c r="V587" s="2">
        <v>2405527.1676646699</v>
      </c>
      <c r="W587" s="2">
        <v>2695081.36377245</v>
      </c>
      <c r="X587" s="2">
        <v>3018045.6594311302</v>
      </c>
      <c r="Y587" s="2">
        <v>3352146.6549401199</v>
      </c>
      <c r="Z587" s="2">
        <v>3697384.3502993998</v>
      </c>
      <c r="AA587" s="2">
        <v>15995330994.4557</v>
      </c>
      <c r="AB587" s="2">
        <v>18479084698.1255</v>
      </c>
      <c r="AC587" s="2">
        <v>21115423947.8083</v>
      </c>
      <c r="AD587" s="2">
        <v>23919654352.477001</v>
      </c>
      <c r="AE587" s="2">
        <v>27090582708.8909</v>
      </c>
      <c r="AF587" s="2">
        <v>30416111526.929501</v>
      </c>
      <c r="AG587" s="2">
        <v>33908872777.5424</v>
      </c>
      <c r="AH587" s="1">
        <f>(Table1345[[#This Row],[2050_BUILDINGS]]/Table1345[[#This Row],[2020_BUILDINGS]])-1</f>
        <v>0.987820336317351</v>
      </c>
      <c r="AI587" s="1">
        <f>(Table1345[[#This Row],[2050_DWELLINGS]]/Table1345[[#This Row],[2020_DWELLINGS]])-1</f>
        <v>1.0076364839734588</v>
      </c>
      <c r="AJ587" s="1">
        <f>(Table1345[[#This Row],[2050_OCCUPANTS]]/Table1345[[#This Row],[2020_OCCUPANTS]])-1</f>
        <v>0.98802395209580762</v>
      </c>
      <c r="AK587" s="1">
        <f>(Table1345[[#This Row],[2050_TOTAL_REPL_COST_USD]]/Table1345[[#This Row],[2020_TOTAL_REPL_COST_USD]])-1</f>
        <v>1.1199231694108667</v>
      </c>
      <c r="AL587"/>
      <c r="AM587"/>
    </row>
    <row r="588" spans="1:39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94866.468197338894</v>
      </c>
      <c r="G588" s="2">
        <v>108498.278600352</v>
      </c>
      <c r="H588" s="2">
        <v>122697.631599941</v>
      </c>
      <c r="I588" s="2">
        <v>137464.38706345699</v>
      </c>
      <c r="J588" s="2">
        <v>153934.604017256</v>
      </c>
      <c r="K588" s="2">
        <v>170972.34511978799</v>
      </c>
      <c r="L588" s="2">
        <v>188577.49471727299</v>
      </c>
      <c r="M588" s="2">
        <v>102448.14231969</v>
      </c>
      <c r="N588" s="2">
        <v>117347.438090601</v>
      </c>
      <c r="O588" s="2">
        <v>132914.294860261</v>
      </c>
      <c r="P588" s="2">
        <v>149163.28911716299</v>
      </c>
      <c r="Q588" s="2">
        <v>167328.24548939499</v>
      </c>
      <c r="R588" s="2">
        <v>186162.68179050501</v>
      </c>
      <c r="S588" s="2">
        <v>205678.62823631501</v>
      </c>
      <c r="T588" s="2">
        <v>895354.87499999895</v>
      </c>
      <c r="U588" s="2">
        <v>1024028.62949101</v>
      </c>
      <c r="V588" s="2">
        <v>1158063.7904191599</v>
      </c>
      <c r="W588" s="2">
        <v>1297460.35778443</v>
      </c>
      <c r="X588" s="2">
        <v>1452941.14446107</v>
      </c>
      <c r="Y588" s="2">
        <v>1613783.3375748501</v>
      </c>
      <c r="Z588" s="2">
        <v>1779986.9371257401</v>
      </c>
      <c r="AA588" s="2">
        <v>7700438344.4280701</v>
      </c>
      <c r="AB588" s="2">
        <v>8896161788.0056801</v>
      </c>
      <c r="AC588" s="2">
        <v>10165342641.732</v>
      </c>
      <c r="AD588" s="2">
        <v>11515349299.4377</v>
      </c>
      <c r="AE588" s="2">
        <v>13041890907.8375</v>
      </c>
      <c r="AF588" s="2">
        <v>14642859942.789101</v>
      </c>
      <c r="AG588" s="2">
        <v>16324337660.9729</v>
      </c>
      <c r="AH588" s="1">
        <f>(Table1345[[#This Row],[2050_BUILDINGS]]/Table1345[[#This Row],[2020_BUILDINGS]])-1</f>
        <v>0.98782033631734567</v>
      </c>
      <c r="AI588" s="1">
        <f>(Table1345[[#This Row],[2050_DWELLINGS]]/Table1345[[#This Row],[2020_DWELLINGS]])-1</f>
        <v>1.0076364839734593</v>
      </c>
      <c r="AJ588" s="1">
        <f>(Table1345[[#This Row],[2050_OCCUPANTS]]/Table1345[[#This Row],[2020_OCCUPANTS]])-1</f>
        <v>0.98802395209580141</v>
      </c>
      <c r="AK588" s="1">
        <f>(Table1345[[#This Row],[2050_TOTAL_REPL_COST_USD]]/Table1345[[#This Row],[2020_TOTAL_REPL_COST_USD]])-1</f>
        <v>1.119923169410864</v>
      </c>
      <c r="AL588"/>
      <c r="AM588"/>
    </row>
    <row r="589" spans="1:39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74779.820077983095</v>
      </c>
      <c r="G589" s="2">
        <v>85525.285242281607</v>
      </c>
      <c r="H589" s="2">
        <v>96718.123794300001</v>
      </c>
      <c r="I589" s="2">
        <v>108358.225272519</v>
      </c>
      <c r="J589" s="2">
        <v>121341.10409002101</v>
      </c>
      <c r="K589" s="2">
        <v>134771.34175347301</v>
      </c>
      <c r="L589" s="2">
        <v>148648.847097166</v>
      </c>
      <c r="M589" s="2">
        <v>80756.180719764001</v>
      </c>
      <c r="N589" s="2">
        <v>92500.758948604198</v>
      </c>
      <c r="O589" s="2">
        <v>104771.55146923799</v>
      </c>
      <c r="P589" s="2">
        <v>117580.048402545</v>
      </c>
      <c r="Q589" s="2">
        <v>131898.82926423199</v>
      </c>
      <c r="R589" s="2">
        <v>146745.33704122101</v>
      </c>
      <c r="S589" s="2">
        <v>162129.054719351</v>
      </c>
      <c r="T589" s="2">
        <v>705776</v>
      </c>
      <c r="U589" s="2">
        <v>807204.88622754498</v>
      </c>
      <c r="V589" s="2">
        <v>912859.97604790295</v>
      </c>
      <c r="W589" s="2">
        <v>1022741.26946107</v>
      </c>
      <c r="X589" s="2">
        <v>1145301.1736526899</v>
      </c>
      <c r="Y589" s="2">
        <v>1272087.2814371199</v>
      </c>
      <c r="Z589" s="2">
        <v>1403099.5928143701</v>
      </c>
      <c r="AA589" s="2">
        <v>6069978200.5174904</v>
      </c>
      <c r="AB589" s="2">
        <v>7012523924.7638998</v>
      </c>
      <c r="AC589" s="2">
        <v>8012973479.7178001</v>
      </c>
      <c r="AD589" s="2">
        <v>9077135104.8487396</v>
      </c>
      <c r="AE589" s="2">
        <v>10280452873.3592</v>
      </c>
      <c r="AF589" s="2">
        <v>11542439101.570601</v>
      </c>
      <c r="AG589" s="2">
        <v>12867887425.0959</v>
      </c>
      <c r="AH589" s="1">
        <f>(Table1345[[#This Row],[2050_BUILDINGS]]/Table1345[[#This Row],[2020_BUILDINGS]])-1</f>
        <v>0.98782033631733279</v>
      </c>
      <c r="AI589" s="1">
        <f>(Table1345[[#This Row],[2050_DWELLINGS]]/Table1345[[#This Row],[2020_DWELLINGS]])-1</f>
        <v>1.0076364839734437</v>
      </c>
      <c r="AJ589" s="1">
        <f>(Table1345[[#This Row],[2050_OCCUPANTS]]/Table1345[[#This Row],[2020_OCCUPANTS]])-1</f>
        <v>0.98802395209580673</v>
      </c>
      <c r="AK589" s="1">
        <f>(Table1345[[#This Row],[2050_TOTAL_REPL_COST_USD]]/Table1345[[#This Row],[2020_TOTAL_REPL_COST_USD]])-1</f>
        <v>1.1199231694108653</v>
      </c>
      <c r="AL589"/>
      <c r="AM589"/>
    </row>
    <row r="590" spans="1:39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126071.469954776</v>
      </c>
      <c r="G590" s="2">
        <v>144187.27428806</v>
      </c>
      <c r="H590" s="2">
        <v>163057.30644042301</v>
      </c>
      <c r="I590" s="2">
        <v>182681.380184537</v>
      </c>
      <c r="J590" s="2">
        <v>204569.24532061699</v>
      </c>
      <c r="K590" s="2">
        <v>227211.31375977199</v>
      </c>
      <c r="L590" s="2">
        <v>250607.431805525</v>
      </c>
      <c r="M590" s="2">
        <v>136147.030049778</v>
      </c>
      <c r="N590" s="2">
        <v>155947.24138707001</v>
      </c>
      <c r="O590" s="2">
        <v>176634.59860420701</v>
      </c>
      <c r="P590" s="2">
        <v>198228.47292229699</v>
      </c>
      <c r="Q590" s="2">
        <v>222368.538374589</v>
      </c>
      <c r="R590" s="2">
        <v>247398.29984216299</v>
      </c>
      <c r="S590" s="2">
        <v>273333.74471256603</v>
      </c>
      <c r="T590" s="2">
        <v>1189869.37499999</v>
      </c>
      <c r="U590" s="2">
        <v>1360868.5666167601</v>
      </c>
      <c r="V590" s="2">
        <v>1538992.72455089</v>
      </c>
      <c r="W590" s="2">
        <v>1724241.84880239</v>
      </c>
      <c r="X590" s="2">
        <v>1930865.87200598</v>
      </c>
      <c r="Y590" s="2">
        <v>2144614.86152694</v>
      </c>
      <c r="Z590" s="2">
        <v>2365488.8173652599</v>
      </c>
      <c r="AA590" s="2">
        <v>10233390151.7101</v>
      </c>
      <c r="AB590" s="2">
        <v>11822430147.144899</v>
      </c>
      <c r="AC590" s="2">
        <v>13509090343.399799</v>
      </c>
      <c r="AD590" s="2">
        <v>15303162864.7006</v>
      </c>
      <c r="AE590" s="2">
        <v>17331839046.866001</v>
      </c>
      <c r="AF590" s="2">
        <v>19459424519.623001</v>
      </c>
      <c r="AG590" s="2">
        <v>21694000884.231201</v>
      </c>
      <c r="AH590" s="1">
        <f>(Table1345[[#This Row],[2050_BUILDINGS]]/Table1345[[#This Row],[2020_BUILDINGS]])-1</f>
        <v>0.98782033631734611</v>
      </c>
      <c r="AI590" s="1">
        <f>(Table1345[[#This Row],[2050_DWELLINGS]]/Table1345[[#This Row],[2020_DWELLINGS]])-1</f>
        <v>1.0076364839734655</v>
      </c>
      <c r="AJ590" s="1">
        <f>(Table1345[[#This Row],[2050_OCCUPANTS]]/Table1345[[#This Row],[2020_OCCUPANTS]])-1</f>
        <v>0.98802395209581695</v>
      </c>
      <c r="AK590" s="1">
        <f>(Table1345[[#This Row],[2050_TOTAL_REPL_COST_USD]]/Table1345[[#This Row],[2020_TOTAL_REPL_COST_USD]])-1</f>
        <v>1.1199231694108644</v>
      </c>
      <c r="AL590"/>
      <c r="AM590"/>
    </row>
    <row r="591" spans="1:39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19891.884723434701</v>
      </c>
      <c r="G591" s="2">
        <v>22750.243490880301</v>
      </c>
      <c r="H591" s="2">
        <v>25727.606287054201</v>
      </c>
      <c r="I591" s="2">
        <v>28823.943728523998</v>
      </c>
      <c r="J591" s="2">
        <v>32277.468069004401</v>
      </c>
      <c r="K591" s="2">
        <v>35849.992570014503</v>
      </c>
      <c r="L591" s="2">
        <v>39541.492980923802</v>
      </c>
      <c r="M591" s="2">
        <v>21481.632824299399</v>
      </c>
      <c r="N591" s="2">
        <v>24605.7617137487</v>
      </c>
      <c r="O591" s="2">
        <v>27869.866789571199</v>
      </c>
      <c r="P591" s="2">
        <v>31277.004493461402</v>
      </c>
      <c r="Q591" s="2">
        <v>35085.886862846201</v>
      </c>
      <c r="R591" s="2">
        <v>39035.147785611996</v>
      </c>
      <c r="S591" s="2">
        <v>43127.309793385197</v>
      </c>
      <c r="T591" s="2">
        <v>187740.68749999901</v>
      </c>
      <c r="U591" s="2">
        <v>214721.38510479001</v>
      </c>
      <c r="V591" s="2">
        <v>242826.278443113</v>
      </c>
      <c r="W591" s="2">
        <v>272055.36751497001</v>
      </c>
      <c r="X591" s="2">
        <v>304657.04378742498</v>
      </c>
      <c r="Y591" s="2">
        <v>338382.91579341301</v>
      </c>
      <c r="Z591" s="2">
        <v>373232.98353293398</v>
      </c>
      <c r="AA591" s="2">
        <v>1614650938.0811501</v>
      </c>
      <c r="AB591" s="2">
        <v>1865373805.20926</v>
      </c>
      <c r="AC591" s="2">
        <v>2131499441.7513299</v>
      </c>
      <c r="AD591" s="2">
        <v>2414572874.5588999</v>
      </c>
      <c r="AE591" s="2">
        <v>2734662683.7067399</v>
      </c>
      <c r="AF591" s="2">
        <v>3070358658.2084899</v>
      </c>
      <c r="AG591" s="2">
        <v>3422935934.14923</v>
      </c>
      <c r="AH591" s="1">
        <f>(Table1345[[#This Row],[2050_BUILDINGS]]/Table1345[[#This Row],[2020_BUILDINGS]])-1</f>
        <v>0.98782033631734389</v>
      </c>
      <c r="AI591" s="1">
        <f>(Table1345[[#This Row],[2050_DWELLINGS]]/Table1345[[#This Row],[2020_DWELLINGS]])-1</f>
        <v>1.0076364839734548</v>
      </c>
      <c r="AJ591" s="1">
        <f>(Table1345[[#This Row],[2050_OCCUPANTS]]/Table1345[[#This Row],[2020_OCCUPANTS]])-1</f>
        <v>0.98802395209581806</v>
      </c>
      <c r="AK591" s="1">
        <f>(Table1345[[#This Row],[2050_TOTAL_REPL_COST_USD]]/Table1345[[#This Row],[2020_TOTAL_REPL_COST_USD]])-1</f>
        <v>1.1199231694108724</v>
      </c>
      <c r="AL591"/>
      <c r="AM591"/>
    </row>
    <row r="592" spans="1:39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87162.324637643105</v>
      </c>
      <c r="G592" s="2">
        <v>99687.090303786099</v>
      </c>
      <c r="H592" s="2">
        <v>112733.308206829</v>
      </c>
      <c r="I592" s="2">
        <v>126300.849594354</v>
      </c>
      <c r="J592" s="2">
        <v>141433.51368798499</v>
      </c>
      <c r="K592" s="2">
        <v>157087.61306882999</v>
      </c>
      <c r="L592" s="2">
        <v>173263.041475401</v>
      </c>
      <c r="M592" s="2">
        <v>94128.287993362697</v>
      </c>
      <c r="N592" s="2">
        <v>107817.60603727899</v>
      </c>
      <c r="O592" s="2">
        <v>122120.27218610499</v>
      </c>
      <c r="P592" s="2">
        <v>137049.679165915</v>
      </c>
      <c r="Q592" s="2">
        <v>153739.45221672099</v>
      </c>
      <c r="R592" s="2">
        <v>171044.336465489</v>
      </c>
      <c r="S592" s="2">
        <v>188975.38514943499</v>
      </c>
      <c r="T592" s="2">
        <v>822642.74999999895</v>
      </c>
      <c r="U592" s="2">
        <v>940866.85778443096</v>
      </c>
      <c r="V592" s="2">
        <v>1064016.9700598801</v>
      </c>
      <c r="W592" s="2">
        <v>1192093.0868263401</v>
      </c>
      <c r="X592" s="2">
        <v>1334947.2170658601</v>
      </c>
      <c r="Y592" s="2">
        <v>1482727.3517964</v>
      </c>
      <c r="Z592" s="2">
        <v>1635433.49101796</v>
      </c>
      <c r="AA592" s="2">
        <v>7075082688.1528397</v>
      </c>
      <c r="AB592" s="2">
        <v>8173700955.9811697</v>
      </c>
      <c r="AC592" s="2">
        <v>9339811128.5055294</v>
      </c>
      <c r="AD592" s="2">
        <v>10580183209.3671</v>
      </c>
      <c r="AE592" s="2">
        <v>11982753767.4639</v>
      </c>
      <c r="AF592" s="2">
        <v>13453707471.242399</v>
      </c>
      <c r="AG592" s="2">
        <v>14998631716.1129</v>
      </c>
      <c r="AH592" s="1">
        <f>(Table1345[[#This Row],[2050_BUILDINGS]]/Table1345[[#This Row],[2020_BUILDINGS]])-1</f>
        <v>0.98782033631734123</v>
      </c>
      <c r="AI592" s="1">
        <f>(Table1345[[#This Row],[2050_DWELLINGS]]/Table1345[[#This Row],[2020_DWELLINGS]])-1</f>
        <v>1.00763648397345</v>
      </c>
      <c r="AJ592" s="1">
        <f>(Table1345[[#This Row],[2050_OCCUPANTS]]/Table1345[[#This Row],[2020_OCCUPANTS]])-1</f>
        <v>0.98802395209580607</v>
      </c>
      <c r="AK592" s="1">
        <f>(Table1345[[#This Row],[2050_TOTAL_REPL_COST_USD]]/Table1345[[#This Row],[2020_TOTAL_REPL_COST_USD]])-1</f>
        <v>1.1199231694108636</v>
      </c>
      <c r="AL592"/>
      <c r="AM592"/>
    </row>
    <row r="593" spans="1:39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116312.188815816</v>
      </c>
      <c r="G593" s="2">
        <v>133025.635997159</v>
      </c>
      <c r="H593" s="2">
        <v>150434.925691754</v>
      </c>
      <c r="I593" s="2">
        <v>168539.88608826301</v>
      </c>
      <c r="J593" s="2">
        <v>188733.39619325401</v>
      </c>
      <c r="K593" s="2">
        <v>209622.72619329501</v>
      </c>
      <c r="L593" s="2">
        <v>231207.734289663</v>
      </c>
      <c r="M593" s="2">
        <v>125607.79271902599</v>
      </c>
      <c r="N593" s="2">
        <v>143875.255773771</v>
      </c>
      <c r="O593" s="2">
        <v>162961.19012198501</v>
      </c>
      <c r="P593" s="2">
        <v>182883.46744493299</v>
      </c>
      <c r="Q593" s="2">
        <v>205154.833455977</v>
      </c>
      <c r="R593" s="2">
        <v>228247.02348815199</v>
      </c>
      <c r="S593" s="2">
        <v>252174.78733409199</v>
      </c>
      <c r="T593" s="2">
        <v>1097760.75</v>
      </c>
      <c r="U593" s="2">
        <v>1255522.7739520899</v>
      </c>
      <c r="V593" s="2">
        <v>1419858.2155688601</v>
      </c>
      <c r="W593" s="2">
        <v>1590767.0748502901</v>
      </c>
      <c r="X593" s="2">
        <v>1781396.1871257401</v>
      </c>
      <c r="Y593" s="2">
        <v>1978598.7170658601</v>
      </c>
      <c r="Z593" s="2">
        <v>2182374.6646706602</v>
      </c>
      <c r="AA593" s="2">
        <v>9441216224.2464104</v>
      </c>
      <c r="AB593" s="2">
        <v>10907247516.2682</v>
      </c>
      <c r="AC593" s="2">
        <v>12463342160.7211</v>
      </c>
      <c r="AD593" s="2">
        <v>14118534266.6087</v>
      </c>
      <c r="AE593" s="2">
        <v>15990169199.007099</v>
      </c>
      <c r="AF593" s="2">
        <v>17953056784.262299</v>
      </c>
      <c r="AG593" s="2">
        <v>20014653021.197701</v>
      </c>
      <c r="AH593" s="1">
        <f>(Table1345[[#This Row],[2050_BUILDINGS]]/Table1345[[#This Row],[2020_BUILDINGS]])-1</f>
        <v>0.98782033631735455</v>
      </c>
      <c r="AI593" s="1">
        <f>(Table1345[[#This Row],[2050_DWELLINGS]]/Table1345[[#This Row],[2020_DWELLINGS]])-1</f>
        <v>1.0076364839734557</v>
      </c>
      <c r="AJ593" s="1">
        <f>(Table1345[[#This Row],[2050_OCCUPANTS]]/Table1345[[#This Row],[2020_OCCUPANTS]])-1</f>
        <v>0.98802395209580962</v>
      </c>
      <c r="AK593" s="1">
        <f>(Table1345[[#This Row],[2050_TOTAL_REPL_COST_USD]]/Table1345[[#This Row],[2020_TOTAL_REPL_COST_USD]])-1</f>
        <v>1.1199231694108618</v>
      </c>
      <c r="AL593"/>
      <c r="AM593"/>
    </row>
    <row r="594" spans="1:39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73601.836281212498</v>
      </c>
      <c r="G594" s="2">
        <v>84178.031395929502</v>
      </c>
      <c r="H594" s="2">
        <v>95194.552561246499</v>
      </c>
      <c r="I594" s="2">
        <v>106651.291055712</v>
      </c>
      <c r="J594" s="2">
        <v>119429.654525804</v>
      </c>
      <c r="K594" s="2">
        <v>132648.32973379901</v>
      </c>
      <c r="L594" s="2">
        <v>146307.22695009399</v>
      </c>
      <c r="M594" s="2">
        <v>79484.053128687301</v>
      </c>
      <c r="N594" s="2">
        <v>91043.622583247896</v>
      </c>
      <c r="O594" s="2">
        <v>103121.117035663</v>
      </c>
      <c r="P594" s="2">
        <v>115727.845606427</v>
      </c>
      <c r="Q594" s="2">
        <v>129821.067061485</v>
      </c>
      <c r="R594" s="2">
        <v>144433.70231000701</v>
      </c>
      <c r="S594" s="2">
        <v>159575.08495523699</v>
      </c>
      <c r="T594" s="2">
        <v>694658.12499999895</v>
      </c>
      <c r="U594" s="2">
        <v>794489.23278443096</v>
      </c>
      <c r="V594" s="2">
        <v>898479.97005988006</v>
      </c>
      <c r="W594" s="2">
        <v>1006630.3368263399</v>
      </c>
      <c r="X594" s="2">
        <v>1127259.5920658601</v>
      </c>
      <c r="Y594" s="2">
        <v>1252048.4767964</v>
      </c>
      <c r="Z594" s="2">
        <v>1380996.99101796</v>
      </c>
      <c r="AA594" s="2">
        <v>5974359677.23804</v>
      </c>
      <c r="AB594" s="2">
        <v>6902057764.9199305</v>
      </c>
      <c r="AC594" s="2">
        <v>7886747541.8482504</v>
      </c>
      <c r="AD594" s="2">
        <v>8934145752.0600109</v>
      </c>
      <c r="AE594" s="2">
        <v>10118508021.1831</v>
      </c>
      <c r="AF594" s="2">
        <v>11360614563.5779</v>
      </c>
      <c r="AG594" s="2">
        <v>12665183502.1709</v>
      </c>
      <c r="AH594" s="1">
        <f>(Table1345[[#This Row],[2050_BUILDINGS]]/Table1345[[#This Row],[2020_BUILDINGS]])-1</f>
        <v>0.987820336317345</v>
      </c>
      <c r="AI594" s="1">
        <f>(Table1345[[#This Row],[2050_DWELLINGS]]/Table1345[[#This Row],[2020_DWELLINGS]])-1</f>
        <v>1.007636483973454</v>
      </c>
      <c r="AJ594" s="1">
        <f>(Table1345[[#This Row],[2050_OCCUPANTS]]/Table1345[[#This Row],[2020_OCCUPANTS]])-1</f>
        <v>0.98802395209580562</v>
      </c>
      <c r="AK594" s="1">
        <f>(Table1345[[#This Row],[2050_TOTAL_REPL_COST_USD]]/Table1345[[#This Row],[2020_TOTAL_REPL_COST_USD]])-1</f>
        <v>1.1199231694108587</v>
      </c>
      <c r="AL594"/>
      <c r="AM594"/>
    </row>
    <row r="595" spans="1:39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297383.491639707</v>
      </c>
      <c r="G595" s="2">
        <v>328073.88434736402</v>
      </c>
      <c r="H595" s="2">
        <v>359080.10695501597</v>
      </c>
      <c r="I595" s="2">
        <v>390374.557076992</v>
      </c>
      <c r="J595" s="2">
        <v>419731.83417163102</v>
      </c>
      <c r="K595" s="2">
        <v>452745.54973567399</v>
      </c>
      <c r="L595" s="2">
        <v>478282.61648054002</v>
      </c>
      <c r="M595" s="2">
        <v>310539.517762053</v>
      </c>
      <c r="N595" s="2">
        <v>342804.67987043603</v>
      </c>
      <c r="O595" s="2">
        <v>375450.939565685</v>
      </c>
      <c r="P595" s="2">
        <v>408474.38718805998</v>
      </c>
      <c r="Q595" s="2">
        <v>439541.63567354699</v>
      </c>
      <c r="R595" s="2">
        <v>474490.41754586302</v>
      </c>
      <c r="S595" s="2">
        <v>501652.93565224297</v>
      </c>
      <c r="T595" s="2">
        <v>1832901.74999999</v>
      </c>
      <c r="U595" s="2">
        <v>2023541.9069548801</v>
      </c>
      <c r="V595" s="2">
        <v>2216478.93327067</v>
      </c>
      <c r="W595" s="2">
        <v>2411712.8289473602</v>
      </c>
      <c r="X595" s="2">
        <v>2595462.37781954</v>
      </c>
      <c r="Y595" s="2">
        <v>2802180.6203007498</v>
      </c>
      <c r="Z595" s="2">
        <v>2962961.4755639099</v>
      </c>
      <c r="AA595" s="2">
        <v>12249778659.696899</v>
      </c>
      <c r="AB595" s="2">
        <v>13585140608.8141</v>
      </c>
      <c r="AC595" s="2">
        <v>14950331356.3962</v>
      </c>
      <c r="AD595" s="2">
        <v>16352382839.2255</v>
      </c>
      <c r="AE595" s="2">
        <v>17696499794.0509</v>
      </c>
      <c r="AF595" s="2">
        <v>19211999570.334702</v>
      </c>
      <c r="AG595" s="2">
        <v>20426455949.134201</v>
      </c>
      <c r="AH595" s="1">
        <f>(Table1345[[#This Row],[2050_BUILDINGS]]/Table1345[[#This Row],[2020_BUILDINGS]])-1</f>
        <v>0.60830251149246761</v>
      </c>
      <c r="AI595" s="1">
        <f>(Table1345[[#This Row],[2050_DWELLINGS]]/Table1345[[#This Row],[2020_DWELLINGS]])-1</f>
        <v>0.61542382517843741</v>
      </c>
      <c r="AJ595" s="1">
        <f>(Table1345[[#This Row],[2050_OCCUPANTS]]/Table1345[[#This Row],[2020_OCCUPANTS]])-1</f>
        <v>0.61654135338346761</v>
      </c>
      <c r="AK595" s="1">
        <f>(Table1345[[#This Row],[2050_TOTAL_REPL_COST_USD]]/Table1345[[#This Row],[2020_TOTAL_REPL_COST_USD]])-1</f>
        <v>0.66749592107647282</v>
      </c>
      <c r="AL595"/>
      <c r="AM595"/>
    </row>
    <row r="596" spans="1:39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282542.19724046701</v>
      </c>
      <c r="G596" s="2">
        <v>311700.947586636</v>
      </c>
      <c r="H596" s="2">
        <v>341159.76594736299</v>
      </c>
      <c r="I596" s="2">
        <v>370892.42746849399</v>
      </c>
      <c r="J596" s="2">
        <v>398784.59300055302</v>
      </c>
      <c r="K596" s="2">
        <v>430150.71787555999</v>
      </c>
      <c r="L596" s="2">
        <v>454413.325424443</v>
      </c>
      <c r="M596" s="2">
        <v>295041.65545539698</v>
      </c>
      <c r="N596" s="2">
        <v>325696.58436943201</v>
      </c>
      <c r="O596" s="2">
        <v>356713.59171950299</v>
      </c>
      <c r="P596" s="2">
        <v>388088.96296232101</v>
      </c>
      <c r="Q596" s="2">
        <v>417605.76162826602</v>
      </c>
      <c r="R596" s="2">
        <v>450810.38091172499</v>
      </c>
      <c r="S596" s="2">
        <v>476617.31964273698</v>
      </c>
      <c r="T596" s="2">
        <v>1741428.49999999</v>
      </c>
      <c r="U596" s="2">
        <v>1922554.5219298201</v>
      </c>
      <c r="V596" s="2">
        <v>2105862.7850877098</v>
      </c>
      <c r="W596" s="2">
        <v>2291353.2894736798</v>
      </c>
      <c r="X596" s="2">
        <v>2465932.5877192901</v>
      </c>
      <c r="Y596" s="2">
        <v>2662334.2982456102</v>
      </c>
      <c r="Z596" s="2">
        <v>2815091.1842105198</v>
      </c>
      <c r="AA596" s="2">
        <v>11638438163.2502</v>
      </c>
      <c r="AB596" s="2">
        <v>12907157207.2514</v>
      </c>
      <c r="AC596" s="2">
        <v>14204216406.2924</v>
      </c>
      <c r="AD596" s="2">
        <v>15536296759.571699</v>
      </c>
      <c r="AE596" s="2">
        <v>16813333879.791599</v>
      </c>
      <c r="AF596" s="2">
        <v>18253200747.8134</v>
      </c>
      <c r="AG596" s="2">
        <v>19407048164.920399</v>
      </c>
      <c r="AH596" s="1">
        <f>(Table1345[[#This Row],[2050_BUILDINGS]]/Table1345[[#This Row],[2020_BUILDINGS]])-1</f>
        <v>0.60830251149246672</v>
      </c>
      <c r="AI596" s="1">
        <f>(Table1345[[#This Row],[2050_DWELLINGS]]/Table1345[[#This Row],[2020_DWELLINGS]])-1</f>
        <v>0.61542382517844074</v>
      </c>
      <c r="AJ596" s="1">
        <f>(Table1345[[#This Row],[2050_OCCUPANTS]]/Table1345[[#This Row],[2020_OCCUPANTS]])-1</f>
        <v>0.61654135338346427</v>
      </c>
      <c r="AK596" s="1">
        <f>(Table1345[[#This Row],[2050_TOTAL_REPL_COST_USD]]/Table1345[[#This Row],[2020_TOTAL_REPL_COST_USD]])-1</f>
        <v>0.66749592107646705</v>
      </c>
      <c r="AL596"/>
      <c r="AM596"/>
    </row>
    <row r="597" spans="1:39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277414.79495520698</v>
      </c>
      <c r="G597" s="2">
        <v>306044.39020659501</v>
      </c>
      <c r="H597" s="2">
        <v>334968.60802248702</v>
      </c>
      <c r="I597" s="2">
        <v>364161.69946127501</v>
      </c>
      <c r="J597" s="2">
        <v>391547.69510194502</v>
      </c>
      <c r="K597" s="2">
        <v>422344.60680478002</v>
      </c>
      <c r="L597" s="2">
        <v>446166.91145162698</v>
      </c>
      <c r="M597" s="2">
        <v>289687.42067841801</v>
      </c>
      <c r="N597" s="2">
        <v>319786.042767832</v>
      </c>
      <c r="O597" s="2">
        <v>350240.17251617799</v>
      </c>
      <c r="P597" s="2">
        <v>381046.162789419</v>
      </c>
      <c r="Q597" s="2">
        <v>410027.30871955497</v>
      </c>
      <c r="R597" s="2">
        <v>442629.35096334299</v>
      </c>
      <c r="S597" s="2">
        <v>467967.96121840598</v>
      </c>
      <c r="T597" s="2">
        <v>1709826.12499999</v>
      </c>
      <c r="U597" s="2">
        <v>1887665.1831140299</v>
      </c>
      <c r="V597" s="2">
        <v>2067646.8804824499</v>
      </c>
      <c r="W597" s="2">
        <v>2249771.2171052601</v>
      </c>
      <c r="X597" s="2">
        <v>2421182.3574561402</v>
      </c>
      <c r="Y597" s="2">
        <v>2614019.8903508699</v>
      </c>
      <c r="Z597" s="2">
        <v>2764004.6381578902</v>
      </c>
      <c r="AA597" s="2">
        <v>11427230934.6735</v>
      </c>
      <c r="AB597" s="2">
        <v>12672926044.5896</v>
      </c>
      <c r="AC597" s="2">
        <v>13946447009.815399</v>
      </c>
      <c r="AD597" s="2">
        <v>15254353586.879101</v>
      </c>
      <c r="AE597" s="2">
        <v>16508215821.6747</v>
      </c>
      <c r="AF597" s="2">
        <v>17921952870.003502</v>
      </c>
      <c r="AG597" s="2">
        <v>19054860972.766998</v>
      </c>
      <c r="AH597" s="1">
        <f>(Table1345[[#This Row],[2050_BUILDINGS]]/Table1345[[#This Row],[2020_BUILDINGS]])-1</f>
        <v>0.6083025114924665</v>
      </c>
      <c r="AI597" s="1">
        <f>(Table1345[[#This Row],[2050_DWELLINGS]]/Table1345[[#This Row],[2020_DWELLINGS]])-1</f>
        <v>0.61542382517844008</v>
      </c>
      <c r="AJ597" s="1">
        <f>(Table1345[[#This Row],[2050_OCCUPANTS]]/Table1345[[#This Row],[2020_OCCUPANTS]])-1</f>
        <v>0.61654135338346538</v>
      </c>
      <c r="AK597" s="1">
        <f>(Table1345[[#This Row],[2050_TOTAL_REPL_COST_USD]]/Table1345[[#This Row],[2020_TOTAL_REPL_COST_USD]])-1</f>
        <v>0.66749592107647682</v>
      </c>
      <c r="AL597"/>
      <c r="AM597"/>
    </row>
    <row r="598" spans="1:39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431628.143330944</v>
      </c>
      <c r="G598" s="2">
        <v>476172.77205079398</v>
      </c>
      <c r="H598" s="2">
        <v>521175.80238732998</v>
      </c>
      <c r="I598" s="2">
        <v>566597.17170488602</v>
      </c>
      <c r="J598" s="2">
        <v>609206.89067665394</v>
      </c>
      <c r="K598" s="2">
        <v>657123.63506214204</v>
      </c>
      <c r="L598" s="2">
        <v>694188.62694998703</v>
      </c>
      <c r="M598" s="2">
        <v>450723.05373599502</v>
      </c>
      <c r="N598" s="2">
        <v>497553.333178628</v>
      </c>
      <c r="O598" s="2">
        <v>544936.74501922901</v>
      </c>
      <c r="P598" s="2">
        <v>592867.61470214196</v>
      </c>
      <c r="Q598" s="2">
        <v>637959.21917640103</v>
      </c>
      <c r="R598" s="2">
        <v>688684.55617493903</v>
      </c>
      <c r="S598" s="2">
        <v>728108.75956230797</v>
      </c>
      <c r="T598" s="2">
        <v>2660309</v>
      </c>
      <c r="U598" s="2">
        <v>2937007.8057644102</v>
      </c>
      <c r="V598" s="2">
        <v>3217040.3320801998</v>
      </c>
      <c r="W598" s="2">
        <v>3500406.5789473602</v>
      </c>
      <c r="X598" s="2">
        <v>3767104.2230576398</v>
      </c>
      <c r="Y598" s="2">
        <v>4067139.0726816999</v>
      </c>
      <c r="Z598" s="2">
        <v>4300499.5112781897</v>
      </c>
      <c r="AA598" s="2">
        <v>17779565334.802898</v>
      </c>
      <c r="AB598" s="2">
        <v>19717735458.484699</v>
      </c>
      <c r="AC598" s="2">
        <v>21699199676.3619</v>
      </c>
      <c r="AD598" s="2">
        <v>23734164277.292702</v>
      </c>
      <c r="AE598" s="2">
        <v>25685041585.350601</v>
      </c>
      <c r="AF598" s="2">
        <v>27884667230.503502</v>
      </c>
      <c r="AG598" s="2">
        <v>29647352674.296501</v>
      </c>
      <c r="AH598" s="1">
        <f>(Table1345[[#This Row],[2050_BUILDINGS]]/Table1345[[#This Row],[2020_BUILDINGS]])-1</f>
        <v>0.60830251149246539</v>
      </c>
      <c r="AI598" s="1">
        <f>(Table1345[[#This Row],[2050_DWELLINGS]]/Table1345[[#This Row],[2020_DWELLINGS]])-1</f>
        <v>0.61542382517843852</v>
      </c>
      <c r="AJ598" s="1">
        <f>(Table1345[[#This Row],[2050_OCCUPANTS]]/Table1345[[#This Row],[2020_OCCUPANTS]])-1</f>
        <v>0.6165413533834565</v>
      </c>
      <c r="AK598" s="1">
        <f>(Table1345[[#This Row],[2050_TOTAL_REPL_COST_USD]]/Table1345[[#This Row],[2020_TOTAL_REPL_COST_USD]])-1</f>
        <v>0.66749592107647371</v>
      </c>
      <c r="AL598"/>
      <c r="AM598"/>
    </row>
    <row r="599" spans="1:39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114225.949629724</v>
      </c>
      <c r="G599" s="2">
        <v>132243.48283590699</v>
      </c>
      <c r="H599" s="2">
        <v>152433.71601412501</v>
      </c>
      <c r="I599" s="2">
        <v>174801.99089146199</v>
      </c>
      <c r="J599" s="2">
        <v>198623.876302163</v>
      </c>
      <c r="K599" s="2">
        <v>223905.59905479799</v>
      </c>
      <c r="L599" s="2">
        <v>251365.59258646599</v>
      </c>
      <c r="M599" s="2">
        <v>117745.574170964</v>
      </c>
      <c r="N599" s="2">
        <v>136499.880933137</v>
      </c>
      <c r="O599" s="2">
        <v>157549.10499478399</v>
      </c>
      <c r="P599" s="2">
        <v>180915.62985664199</v>
      </c>
      <c r="Q599" s="2">
        <v>205833.654067008</v>
      </c>
      <c r="R599" s="2">
        <v>232329.26989379799</v>
      </c>
      <c r="S599" s="2">
        <v>261143.14643701201</v>
      </c>
      <c r="T599" s="2">
        <v>694530.1875</v>
      </c>
      <c r="U599" s="2">
        <v>803733.04716981098</v>
      </c>
      <c r="V599" s="2">
        <v>926040.24999999895</v>
      </c>
      <c r="W599" s="2">
        <v>1061451.79599056</v>
      </c>
      <c r="X599" s="2">
        <v>1205599.5707547099</v>
      </c>
      <c r="Y599" s="2">
        <v>1358483.57429245</v>
      </c>
      <c r="Z599" s="2">
        <v>1524471.92099056</v>
      </c>
      <c r="AA599" s="2">
        <v>3886689215.2453399</v>
      </c>
      <c r="AB599" s="2">
        <v>4583824940.96527</v>
      </c>
      <c r="AC599" s="2">
        <v>5380474750.8827105</v>
      </c>
      <c r="AD599" s="2">
        <v>6284632994.3667603</v>
      </c>
      <c r="AE599" s="2">
        <v>7262832223.0045795</v>
      </c>
      <c r="AF599" s="2">
        <v>8324391385.9632702</v>
      </c>
      <c r="AG599" s="2">
        <v>9493801820.0833492</v>
      </c>
      <c r="AH599" s="1">
        <f>(Table1345[[#This Row],[2050_BUILDINGS]]/Table1345[[#This Row],[2020_BUILDINGS]])-1</f>
        <v>1.2005997183765622</v>
      </c>
      <c r="AI599" s="1">
        <f>(Table1345[[#This Row],[2050_DWELLINGS]]/Table1345[[#This Row],[2020_DWELLINGS]])-1</f>
        <v>1.2178595524774281</v>
      </c>
      <c r="AJ599" s="1">
        <f>(Table1345[[#This Row],[2050_OCCUPANTS]]/Table1345[[#This Row],[2020_OCCUPANTS]])-1</f>
        <v>1.1949685534591108</v>
      </c>
      <c r="AK599" s="1">
        <f>(Table1345[[#This Row],[2050_TOTAL_REPL_COST_USD]]/Table1345[[#This Row],[2020_TOTAL_REPL_COST_USD]])-1</f>
        <v>1.4426449593253809</v>
      </c>
      <c r="AL599"/>
      <c r="AM599"/>
    </row>
    <row r="600" spans="1:39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43540.279798273099</v>
      </c>
      <c r="G600" s="2">
        <v>50408.145109219498</v>
      </c>
      <c r="H600" s="2">
        <v>58104.193201808303</v>
      </c>
      <c r="I600" s="2">
        <v>66630.460218375098</v>
      </c>
      <c r="J600" s="2">
        <v>75710.809819026807</v>
      </c>
      <c r="K600" s="2">
        <v>85347.615518610502</v>
      </c>
      <c r="L600" s="2">
        <v>95814.727462116498</v>
      </c>
      <c r="M600" s="2">
        <v>44881.878951593702</v>
      </c>
      <c r="N600" s="2">
        <v>52030.585235013903</v>
      </c>
      <c r="O600" s="2">
        <v>60054.060707544697</v>
      </c>
      <c r="P600" s="2">
        <v>68960.837439947296</v>
      </c>
      <c r="Q600" s="2">
        <v>78459.0096998972</v>
      </c>
      <c r="R600" s="2">
        <v>88558.523254090498</v>
      </c>
      <c r="S600" s="2">
        <v>99541.703965926994</v>
      </c>
      <c r="T600" s="2">
        <v>264738.78124999901</v>
      </c>
      <c r="U600" s="2">
        <v>306364.37578616297</v>
      </c>
      <c r="V600" s="2">
        <v>352985.04166666599</v>
      </c>
      <c r="W600" s="2">
        <v>404600.77889150899</v>
      </c>
      <c r="X600" s="2">
        <v>459546.56367924501</v>
      </c>
      <c r="Y600" s="2">
        <v>517822.39602987398</v>
      </c>
      <c r="Z600" s="2">
        <v>581093.29972484196</v>
      </c>
      <c r="AA600" s="2">
        <v>1481515684.21433</v>
      </c>
      <c r="AB600" s="2">
        <v>1747247636.13604</v>
      </c>
      <c r="AC600" s="2">
        <v>2050912046.34656</v>
      </c>
      <c r="AD600" s="2">
        <v>2395556175.2054</v>
      </c>
      <c r="AE600" s="2">
        <v>2768423008.4548502</v>
      </c>
      <c r="AF600" s="2">
        <v>3173064713.1416602</v>
      </c>
      <c r="AG600" s="2">
        <v>3618816818.2076302</v>
      </c>
      <c r="AH600" s="1">
        <f>(Table1345[[#This Row],[2050_BUILDINGS]]/Table1345[[#This Row],[2020_BUILDINGS]])-1</f>
        <v>1.2005997183765622</v>
      </c>
      <c r="AI600" s="1">
        <f>(Table1345[[#This Row],[2050_DWELLINGS]]/Table1345[[#This Row],[2020_DWELLINGS]])-1</f>
        <v>1.2178595524774121</v>
      </c>
      <c r="AJ600" s="1">
        <f>(Table1345[[#This Row],[2050_OCCUPANTS]]/Table1345[[#This Row],[2020_OCCUPANTS]])-1</f>
        <v>1.1949685534591246</v>
      </c>
      <c r="AK600" s="1">
        <f>(Table1345[[#This Row],[2050_TOTAL_REPL_COST_USD]]/Table1345[[#This Row],[2020_TOTAL_REPL_COST_USD]])-1</f>
        <v>1.4426449593253836</v>
      </c>
      <c r="AL600"/>
      <c r="AM600"/>
    </row>
    <row r="601" spans="1:39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121988.57715851101</v>
      </c>
      <c r="G601" s="2">
        <v>141230.55542048501</v>
      </c>
      <c r="H601" s="2">
        <v>162792.88714889999</v>
      </c>
      <c r="I601" s="2">
        <v>186681.27708675599</v>
      </c>
      <c r="J601" s="2">
        <v>212122.06279179599</v>
      </c>
      <c r="K601" s="2">
        <v>239121.89423734101</v>
      </c>
      <c r="L601" s="2">
        <v>268448.02854017599</v>
      </c>
      <c r="M601" s="2">
        <v>125747.39020677</v>
      </c>
      <c r="N601" s="2">
        <v>145776.21207192299</v>
      </c>
      <c r="O601" s="2">
        <v>168255.91044076701</v>
      </c>
      <c r="P601" s="2">
        <v>193210.38996382701</v>
      </c>
      <c r="Q601" s="2">
        <v>219821.80644911301</v>
      </c>
      <c r="R601" s="2">
        <v>248118.025356692</v>
      </c>
      <c r="S601" s="2">
        <v>278890.05056919099</v>
      </c>
      <c r="T601" s="2">
        <v>741729.4375</v>
      </c>
      <c r="U601" s="2">
        <v>858353.56289308099</v>
      </c>
      <c r="V601" s="2">
        <v>988972.58333333302</v>
      </c>
      <c r="W601" s="2">
        <v>1133586.49882075</v>
      </c>
      <c r="X601" s="2">
        <v>1287530.3443396201</v>
      </c>
      <c r="Y601" s="2">
        <v>1450804.1198899299</v>
      </c>
      <c r="Z601" s="2">
        <v>1628072.79048742</v>
      </c>
      <c r="AA601" s="2">
        <v>4150822897.6170201</v>
      </c>
      <c r="AB601" s="2">
        <v>4895334941.8820496</v>
      </c>
      <c r="AC601" s="2">
        <v>5746123901.1373901</v>
      </c>
      <c r="AD601" s="2">
        <v>6711727408.9768696</v>
      </c>
      <c r="AE601" s="2">
        <v>7756403618.4187603</v>
      </c>
      <c r="AF601" s="2">
        <v>8890104780.7088795</v>
      </c>
      <c r="AG601" s="2">
        <v>10138986627.916599</v>
      </c>
      <c r="AH601" s="1">
        <f>(Table1345[[#This Row],[2050_BUILDINGS]]/Table1345[[#This Row],[2020_BUILDINGS]])-1</f>
        <v>1.2005997183765551</v>
      </c>
      <c r="AI601" s="1">
        <f>(Table1345[[#This Row],[2050_DWELLINGS]]/Table1345[[#This Row],[2020_DWELLINGS]])-1</f>
        <v>1.2178595524774245</v>
      </c>
      <c r="AJ601" s="1">
        <f>(Table1345[[#This Row],[2050_OCCUPANTS]]/Table1345[[#This Row],[2020_OCCUPANTS]])-1</f>
        <v>1.1949685534591179</v>
      </c>
      <c r="AK601" s="1">
        <f>(Table1345[[#This Row],[2050_TOTAL_REPL_COST_USD]]/Table1345[[#This Row],[2020_TOTAL_REPL_COST_USD]])-1</f>
        <v>1.4426449593253841</v>
      </c>
      <c r="AL601"/>
      <c r="AM601"/>
    </row>
    <row r="602" spans="1:39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83169.678097911295</v>
      </c>
      <c r="G602" s="2">
        <v>96288.522298675394</v>
      </c>
      <c r="H602" s="2">
        <v>110989.342905529</v>
      </c>
      <c r="I602" s="2">
        <v>127276.02931246501</v>
      </c>
      <c r="J602" s="2">
        <v>144621.11199915499</v>
      </c>
      <c r="K602" s="2">
        <v>163029.12480109101</v>
      </c>
      <c r="L602" s="2">
        <v>183023.17019973201</v>
      </c>
      <c r="M602" s="2">
        <v>85732.371085532504</v>
      </c>
      <c r="N602" s="2">
        <v>99387.671491575296</v>
      </c>
      <c r="O602" s="2">
        <v>114713.936627412</v>
      </c>
      <c r="P602" s="2">
        <v>131727.464265635</v>
      </c>
      <c r="Q602" s="2">
        <v>149870.66254177201</v>
      </c>
      <c r="R602" s="2">
        <v>169162.52963907699</v>
      </c>
      <c r="S602" s="2">
        <v>190142.35816858601</v>
      </c>
      <c r="T602" s="2">
        <v>505698.15624999901</v>
      </c>
      <c r="U602" s="2">
        <v>585210.44496855303</v>
      </c>
      <c r="V602" s="2">
        <v>674264.20833333302</v>
      </c>
      <c r="W602" s="2">
        <v>772859.44634433906</v>
      </c>
      <c r="X602" s="2">
        <v>877815.66745282896</v>
      </c>
      <c r="Y602" s="2">
        <v>989132.87165880401</v>
      </c>
      <c r="Z602" s="2">
        <v>1109991.550511</v>
      </c>
      <c r="AA602" s="2">
        <v>2829958445.9261899</v>
      </c>
      <c r="AB602" s="2">
        <v>3337553734.7955799</v>
      </c>
      <c r="AC602" s="2">
        <v>3917606765.32301</v>
      </c>
      <c r="AD602" s="2">
        <v>4575938346.7535496</v>
      </c>
      <c r="AE602" s="2">
        <v>5288180313.0069199</v>
      </c>
      <c r="AF602" s="2">
        <v>6061117934.8989897</v>
      </c>
      <c r="AG602" s="2">
        <v>6912583733.0419102</v>
      </c>
      <c r="AH602" s="1">
        <f>(Table1345[[#This Row],[2050_BUILDINGS]]/Table1345[[#This Row],[2020_BUILDINGS]])-1</f>
        <v>1.2005997183765511</v>
      </c>
      <c r="AI602" s="1">
        <f>(Table1345[[#This Row],[2050_DWELLINGS]]/Table1345[[#This Row],[2020_DWELLINGS]])-1</f>
        <v>1.2178595524774058</v>
      </c>
      <c r="AJ602" s="1">
        <f>(Table1345[[#This Row],[2050_OCCUPANTS]]/Table1345[[#This Row],[2020_OCCUPANTS]])-1</f>
        <v>1.1949685534591112</v>
      </c>
      <c r="AK602" s="1">
        <f>(Table1345[[#This Row],[2050_TOTAL_REPL_COST_USD]]/Table1345[[#This Row],[2020_TOTAL_REPL_COST_USD]])-1</f>
        <v>1.4426449593253858</v>
      </c>
      <c r="AL602"/>
      <c r="AM602"/>
    </row>
    <row r="603" spans="1:39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296246.51487717999</v>
      </c>
      <c r="G603" s="2">
        <v>342975.22614041099</v>
      </c>
      <c r="H603" s="2">
        <v>395338.86358876299</v>
      </c>
      <c r="I603" s="2">
        <v>453351.28106225701</v>
      </c>
      <c r="J603" s="2">
        <v>515133.65672733402</v>
      </c>
      <c r="K603" s="2">
        <v>580702.13989457896</v>
      </c>
      <c r="L603" s="2">
        <v>651919.99720876105</v>
      </c>
      <c r="M603" s="2">
        <v>305374.70779130002</v>
      </c>
      <c r="N603" s="2">
        <v>354014.25104080897</v>
      </c>
      <c r="O603" s="2">
        <v>408605.69273462403</v>
      </c>
      <c r="P603" s="2">
        <v>469207.08477868902</v>
      </c>
      <c r="Q603" s="2">
        <v>533832.31095431105</v>
      </c>
      <c r="R603" s="2">
        <v>602549.04190428695</v>
      </c>
      <c r="S603" s="2">
        <v>677278.21275993495</v>
      </c>
      <c r="T603" s="2">
        <v>1801273.25</v>
      </c>
      <c r="U603" s="2">
        <v>2084492.3144654001</v>
      </c>
      <c r="V603" s="2">
        <v>2401697.66666666</v>
      </c>
      <c r="W603" s="2">
        <v>2752889.3066037698</v>
      </c>
      <c r="X603" s="2">
        <v>3126738.47169811</v>
      </c>
      <c r="Y603" s="2">
        <v>3523245.1619496802</v>
      </c>
      <c r="Z603" s="2">
        <v>3953738.1399371</v>
      </c>
      <c r="AA603" s="2">
        <v>10080180013.032</v>
      </c>
      <c r="AB603" s="2">
        <v>11888210760.952</v>
      </c>
      <c r="AC603" s="2">
        <v>13954332605.687401</v>
      </c>
      <c r="AD603" s="2">
        <v>16299278998.3232</v>
      </c>
      <c r="AE603" s="2">
        <v>18836251667.658699</v>
      </c>
      <c r="AF603" s="2">
        <v>21589419431.917801</v>
      </c>
      <c r="AG603" s="2">
        <v>24622300897.925301</v>
      </c>
      <c r="AH603" s="1">
        <f>(Table1345[[#This Row],[2050_BUILDINGS]]/Table1345[[#This Row],[2020_BUILDINGS]])-1</f>
        <v>1.2005997183765649</v>
      </c>
      <c r="AI603" s="1">
        <f>(Table1345[[#This Row],[2050_DWELLINGS]]/Table1345[[#This Row],[2020_DWELLINGS]])-1</f>
        <v>1.2178595524774178</v>
      </c>
      <c r="AJ603" s="1">
        <f>(Table1345[[#This Row],[2050_OCCUPANTS]]/Table1345[[#This Row],[2020_OCCUPANTS]])-1</f>
        <v>1.1949685534591157</v>
      </c>
      <c r="AK603" s="1">
        <f>(Table1345[[#This Row],[2050_TOTAL_REPL_COST_USD]]/Table1345[[#This Row],[2020_TOTAL_REPL_COST_USD]])-1</f>
        <v>1.442644959325404</v>
      </c>
      <c r="AL603"/>
      <c r="AM603"/>
    </row>
    <row r="604" spans="1:39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134075.41258180499</v>
      </c>
      <c r="G604" s="2">
        <v>155223.91873260599</v>
      </c>
      <c r="H604" s="2">
        <v>178922.68291244001</v>
      </c>
      <c r="I604" s="2">
        <v>205177.97509993199</v>
      </c>
      <c r="J604" s="2">
        <v>233139.47706397501</v>
      </c>
      <c r="K604" s="2">
        <v>262814.49766854302</v>
      </c>
      <c r="L604" s="2">
        <v>295046.31516874098</v>
      </c>
      <c r="M604" s="2">
        <v>138206.655211256</v>
      </c>
      <c r="N604" s="2">
        <v>160219.96676589799</v>
      </c>
      <c r="O604" s="2">
        <v>184926.99183104801</v>
      </c>
      <c r="P604" s="2">
        <v>212354.00357060699</v>
      </c>
      <c r="Q604" s="2">
        <v>241602.12440092699</v>
      </c>
      <c r="R604" s="2">
        <v>272701.98073918797</v>
      </c>
      <c r="S604" s="2">
        <v>306522.950476236</v>
      </c>
      <c r="T604" s="2">
        <v>815221.24999999895</v>
      </c>
      <c r="U604" s="2">
        <v>943400.69182389905</v>
      </c>
      <c r="V604" s="2">
        <v>1086961.66666666</v>
      </c>
      <c r="W604" s="2">
        <v>1245904.1745283001</v>
      </c>
      <c r="X604" s="2">
        <v>1415101.0377358401</v>
      </c>
      <c r="Y604" s="2">
        <v>1594552.2562893</v>
      </c>
      <c r="Z604" s="2">
        <v>1789385.0078616301</v>
      </c>
      <c r="AA604" s="2">
        <v>4562093480.5138597</v>
      </c>
      <c r="AB604" s="2">
        <v>5380373042.6834497</v>
      </c>
      <c r="AC604" s="2">
        <v>6315459617.0926504</v>
      </c>
      <c r="AD604" s="2">
        <v>7376736760.573</v>
      </c>
      <c r="AE604" s="2">
        <v>8524921263.2360497</v>
      </c>
      <c r="AF604" s="2">
        <v>9770951462.2850208</v>
      </c>
      <c r="AG604" s="2">
        <v>11143574644.148399</v>
      </c>
      <c r="AH604" s="1">
        <f>(Table1345[[#This Row],[2050_BUILDINGS]]/Table1345[[#This Row],[2020_BUILDINGS]])-1</f>
        <v>1.2005997183765587</v>
      </c>
      <c r="AI604" s="1">
        <f>(Table1345[[#This Row],[2050_DWELLINGS]]/Table1345[[#This Row],[2020_DWELLINGS]])-1</f>
        <v>1.2178595524774103</v>
      </c>
      <c r="AJ604" s="1">
        <f>(Table1345[[#This Row],[2050_OCCUPANTS]]/Table1345[[#This Row],[2020_OCCUPANTS]])-1</f>
        <v>1.1949685534591161</v>
      </c>
      <c r="AK604" s="1">
        <f>(Table1345[[#This Row],[2050_TOTAL_REPL_COST_USD]]/Table1345[[#This Row],[2020_TOTAL_REPL_COST_USD]])-1</f>
        <v>1.4426449593253889</v>
      </c>
      <c r="AL604"/>
      <c r="AM604"/>
    </row>
    <row r="605" spans="1:39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115636.556178561</v>
      </c>
      <c r="G605" s="2">
        <v>133876.592681209</v>
      </c>
      <c r="H605" s="2">
        <v>154316.16040412601</v>
      </c>
      <c r="I605" s="2">
        <v>176960.66704080001</v>
      </c>
      <c r="J605" s="2">
        <v>201076.735232865</v>
      </c>
      <c r="K605" s="2">
        <v>226670.668685401</v>
      </c>
      <c r="L605" s="2">
        <v>254469.772960576</v>
      </c>
      <c r="M605" s="2">
        <v>119199.645496793</v>
      </c>
      <c r="N605" s="2">
        <v>138185.55416749301</v>
      </c>
      <c r="O605" s="2">
        <v>159494.720680094</v>
      </c>
      <c r="P605" s="2">
        <v>183149.80495511999</v>
      </c>
      <c r="Q605" s="2">
        <v>208375.54845562199</v>
      </c>
      <c r="R605" s="2">
        <v>235198.365669855</v>
      </c>
      <c r="S605" s="2">
        <v>264368.07241698401</v>
      </c>
      <c r="T605" s="2">
        <v>703107.12499999895</v>
      </c>
      <c r="U605" s="2">
        <v>813658.55974842701</v>
      </c>
      <c r="V605" s="2">
        <v>937476.16666666605</v>
      </c>
      <c r="W605" s="2">
        <v>1074559.9457547099</v>
      </c>
      <c r="X605" s="2">
        <v>1220487.8396226401</v>
      </c>
      <c r="Y605" s="2">
        <v>1375259.84827044</v>
      </c>
      <c r="Z605" s="2">
        <v>1543298.0290880401</v>
      </c>
      <c r="AA605" s="2">
        <v>3934686971.2551599</v>
      </c>
      <c r="AB605" s="2">
        <v>4640431810.9576597</v>
      </c>
      <c r="AC605" s="2">
        <v>5446919660.6781502</v>
      </c>
      <c r="AD605" s="2">
        <v>6362243594.1265001</v>
      </c>
      <c r="AE605" s="2">
        <v>7352522864.4926395</v>
      </c>
      <c r="AF605" s="2">
        <v>8427191503.1186504</v>
      </c>
      <c r="AG605" s="2">
        <v>9611043296.8596897</v>
      </c>
      <c r="AH605" s="1">
        <f>(Table1345[[#This Row],[2050_BUILDINGS]]/Table1345[[#This Row],[2020_BUILDINGS]])-1</f>
        <v>1.2005997183765547</v>
      </c>
      <c r="AI605" s="1">
        <f>(Table1345[[#This Row],[2050_DWELLINGS]]/Table1345[[#This Row],[2020_DWELLINGS]])-1</f>
        <v>1.2178595524774165</v>
      </c>
      <c r="AJ605" s="1">
        <f>(Table1345[[#This Row],[2050_OCCUPANTS]]/Table1345[[#This Row],[2020_OCCUPANTS]])-1</f>
        <v>1.1949685534591081</v>
      </c>
      <c r="AK605" s="1">
        <f>(Table1345[[#This Row],[2050_TOTAL_REPL_COST_USD]]/Table1345[[#This Row],[2020_TOTAL_REPL_COST_USD]])-1</f>
        <v>1.4426449593253867</v>
      </c>
      <c r="AL605"/>
      <c r="AM605"/>
    </row>
    <row r="606" spans="1:39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216188.829244263</v>
      </c>
      <c r="G606" s="2">
        <v>250289.569245472</v>
      </c>
      <c r="H606" s="2">
        <v>288502.452457359</v>
      </c>
      <c r="I606" s="2">
        <v>330837.58885693399</v>
      </c>
      <c r="J606" s="2">
        <v>375923.88959704502</v>
      </c>
      <c r="K606" s="2">
        <v>423773.13979708799</v>
      </c>
      <c r="L606" s="2">
        <v>475745.07675108401</v>
      </c>
      <c r="M606" s="2">
        <v>222850.21845938201</v>
      </c>
      <c r="N606" s="2">
        <v>258345.407033825</v>
      </c>
      <c r="O606" s="2">
        <v>298184.052465435</v>
      </c>
      <c r="P606" s="2">
        <v>342408.51870771497</v>
      </c>
      <c r="Q606" s="2">
        <v>389569.41777296102</v>
      </c>
      <c r="R606" s="2">
        <v>439716.13298318803</v>
      </c>
      <c r="S606" s="2">
        <v>494250.48578181898</v>
      </c>
      <c r="T606" s="2">
        <v>1314496.99999999</v>
      </c>
      <c r="U606" s="2">
        <v>1521178.91823899</v>
      </c>
      <c r="V606" s="2">
        <v>1752662.66666666</v>
      </c>
      <c r="W606" s="2">
        <v>2008948.24528301</v>
      </c>
      <c r="X606" s="2">
        <v>2281768.3773584901</v>
      </c>
      <c r="Y606" s="2">
        <v>2571123.0628930801</v>
      </c>
      <c r="Z606" s="2">
        <v>2885279.57861635</v>
      </c>
      <c r="AA606" s="2">
        <v>7356111232.2023497</v>
      </c>
      <c r="AB606" s="2">
        <v>8675539583.2582493</v>
      </c>
      <c r="AC606" s="2">
        <v>10183312469.209299</v>
      </c>
      <c r="AD606" s="2">
        <v>11894560331.398199</v>
      </c>
      <c r="AE606" s="2">
        <v>13745941271.4769</v>
      </c>
      <c r="AF606" s="2">
        <v>15755092723.992701</v>
      </c>
      <c r="AG606" s="2">
        <v>17968368021.575901</v>
      </c>
      <c r="AH606" s="1">
        <f>(Table1345[[#This Row],[2050_BUILDINGS]]/Table1345[[#This Row],[2020_BUILDINGS]])-1</f>
        <v>1.2005997183765631</v>
      </c>
      <c r="AI606" s="1">
        <f>(Table1345[[#This Row],[2050_DWELLINGS]]/Table1345[[#This Row],[2020_DWELLINGS]])-1</f>
        <v>1.2178595524774143</v>
      </c>
      <c r="AJ606" s="1">
        <f>(Table1345[[#This Row],[2050_OCCUPANTS]]/Table1345[[#This Row],[2020_OCCUPANTS]])-1</f>
        <v>1.1949685534591343</v>
      </c>
      <c r="AK606" s="1">
        <f>(Table1345[[#This Row],[2050_TOTAL_REPL_COST_USD]]/Table1345[[#This Row],[2020_TOTAL_REPL_COST_USD]])-1</f>
        <v>1.4426449593253832</v>
      </c>
      <c r="AL606"/>
      <c r="AM606"/>
    </row>
    <row r="607" spans="1:39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134785.70634291699</v>
      </c>
      <c r="G607" s="2">
        <v>156046.25132087199</v>
      </c>
      <c r="H607" s="2">
        <v>179870.56487638</v>
      </c>
      <c r="I607" s="2">
        <v>206264.95020464901</v>
      </c>
      <c r="J607" s="2">
        <v>234374.584328153</v>
      </c>
      <c r="K607" s="2">
        <v>264206.81483116798</v>
      </c>
      <c r="L607" s="2">
        <v>296609.38741940801</v>
      </c>
      <c r="M607" s="2">
        <v>138938.83513187201</v>
      </c>
      <c r="N607" s="2">
        <v>161068.767009045</v>
      </c>
      <c r="O607" s="2">
        <v>185906.68293196999</v>
      </c>
      <c r="P607" s="2">
        <v>213478.995252369</v>
      </c>
      <c r="Q607" s="2">
        <v>242882.06438640799</v>
      </c>
      <c r="R607" s="2">
        <v>274146.67900139798</v>
      </c>
      <c r="S607" s="2">
        <v>308146.822707307</v>
      </c>
      <c r="T607" s="2">
        <v>819540.06249999895</v>
      </c>
      <c r="U607" s="2">
        <v>948398.56289308099</v>
      </c>
      <c r="V607" s="2">
        <v>1092720.08333333</v>
      </c>
      <c r="W607" s="2">
        <v>1252504.62382075</v>
      </c>
      <c r="X607" s="2">
        <v>1422597.8443396201</v>
      </c>
      <c r="Y607" s="2">
        <v>1602999.7448899299</v>
      </c>
      <c r="Z607" s="2">
        <v>1798864.66548742</v>
      </c>
      <c r="AA607" s="2">
        <v>4586262166.4378595</v>
      </c>
      <c r="AB607" s="2">
        <v>5408876743.1836596</v>
      </c>
      <c r="AC607" s="2">
        <v>6348917142.81042</v>
      </c>
      <c r="AD607" s="2">
        <v>7415816633.5900202</v>
      </c>
      <c r="AE607" s="2">
        <v>8570083894.2557602</v>
      </c>
      <c r="AF607" s="2">
        <v>9822715210.2395897</v>
      </c>
      <c r="AG607" s="2">
        <v>11202610162.994101</v>
      </c>
      <c r="AH607" s="1">
        <f>(Table1345[[#This Row],[2050_BUILDINGS]]/Table1345[[#This Row],[2020_BUILDINGS]])-1</f>
        <v>1.2005997183765538</v>
      </c>
      <c r="AI607" s="1">
        <f>(Table1345[[#This Row],[2050_DWELLINGS]]/Table1345[[#This Row],[2020_DWELLINGS]])-1</f>
        <v>1.2178595524774152</v>
      </c>
      <c r="AJ607" s="1">
        <f>(Table1345[[#This Row],[2050_OCCUPANTS]]/Table1345[[#This Row],[2020_OCCUPANTS]])-1</f>
        <v>1.1949685534591206</v>
      </c>
      <c r="AK607" s="1">
        <f>(Table1345[[#This Row],[2050_TOTAL_REPL_COST_USD]]/Table1345[[#This Row],[2020_TOTAL_REPL_COST_USD]])-1</f>
        <v>1.4426449593253725</v>
      </c>
      <c r="AL607"/>
      <c r="AM607"/>
    </row>
    <row r="608" spans="1:39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103499.137469953</v>
      </c>
      <c r="G608" s="2">
        <v>119824.667283635</v>
      </c>
      <c r="H608" s="2">
        <v>138118.8616067</v>
      </c>
      <c r="I608" s="2">
        <v>158386.56053150501</v>
      </c>
      <c r="J608" s="2">
        <v>179971.36329224301</v>
      </c>
      <c r="K608" s="2">
        <v>202878.91194589299</v>
      </c>
      <c r="L608" s="2">
        <v>227760.17276859601</v>
      </c>
      <c r="M608" s="2">
        <v>106688.23859292299</v>
      </c>
      <c r="N608" s="2">
        <v>123681.352504639</v>
      </c>
      <c r="O608" s="2">
        <v>142753.87098099501</v>
      </c>
      <c r="P608" s="2">
        <v>163926.075516935</v>
      </c>
      <c r="Q608" s="2">
        <v>186504.080091101</v>
      </c>
      <c r="R608" s="2">
        <v>210511.526680054</v>
      </c>
      <c r="S608" s="2">
        <v>236619.52910030499</v>
      </c>
      <c r="T608" s="2">
        <v>629307.75</v>
      </c>
      <c r="U608" s="2">
        <v>728255.50943396101</v>
      </c>
      <c r="V608" s="2">
        <v>839077</v>
      </c>
      <c r="W608" s="2">
        <v>961772.22169811197</v>
      </c>
      <c r="X608" s="2">
        <v>1092383.2641509401</v>
      </c>
      <c r="Y608" s="2">
        <v>1230910.1273584899</v>
      </c>
      <c r="Z608" s="2">
        <v>1381310.72169811</v>
      </c>
      <c r="AA608" s="2">
        <v>3521695225.0837998</v>
      </c>
      <c r="AB608" s="2">
        <v>4153363830.5573802</v>
      </c>
      <c r="AC608" s="2">
        <v>4875201280.44802</v>
      </c>
      <c r="AD608" s="2">
        <v>5694451185.0475998</v>
      </c>
      <c r="AE608" s="2">
        <v>6580788981.0210896</v>
      </c>
      <c r="AF608" s="2">
        <v>7542658486.99331</v>
      </c>
      <c r="AG608" s="2">
        <v>8602251089.8312302</v>
      </c>
      <c r="AH608" s="1">
        <f>(Table1345[[#This Row],[2050_BUILDINGS]]/Table1345[[#This Row],[2020_BUILDINGS]])-1</f>
        <v>1.2005997183765653</v>
      </c>
      <c r="AI608" s="1">
        <f>(Table1345[[#This Row],[2050_DWELLINGS]]/Table1345[[#This Row],[2020_DWELLINGS]])-1</f>
        <v>1.2178595524774254</v>
      </c>
      <c r="AJ608" s="1">
        <f>(Table1345[[#This Row],[2050_OCCUPANTS]]/Table1345[[#This Row],[2020_OCCUPANTS]])-1</f>
        <v>1.1949685534591143</v>
      </c>
      <c r="AK608" s="1">
        <f>(Table1345[[#This Row],[2050_TOTAL_REPL_COST_USD]]/Table1345[[#This Row],[2020_TOTAL_REPL_COST_USD]])-1</f>
        <v>1.4426449593253876</v>
      </c>
      <c r="AL608"/>
      <c r="AM608"/>
    </row>
    <row r="609" spans="1:39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94363.226682103297</v>
      </c>
      <c r="G609" s="2">
        <v>109247.695366309</v>
      </c>
      <c r="H609" s="2">
        <v>125927.053746228</v>
      </c>
      <c r="I609" s="2">
        <v>144405.71467730301</v>
      </c>
      <c r="J609" s="2">
        <v>164085.218155207</v>
      </c>
      <c r="K609" s="2">
        <v>184970.70821026401</v>
      </c>
      <c r="L609" s="2">
        <v>207655.69006173901</v>
      </c>
      <c r="M609" s="2">
        <v>97270.824557170898</v>
      </c>
      <c r="N609" s="2">
        <v>112763.949420665</v>
      </c>
      <c r="O609" s="2">
        <v>130152.928965596</v>
      </c>
      <c r="P609" s="2">
        <v>149456.25443113199</v>
      </c>
      <c r="Q609" s="2">
        <v>170041.28939608601</v>
      </c>
      <c r="R609" s="2">
        <v>191929.58895017201</v>
      </c>
      <c r="S609" s="2">
        <v>215733.02742147501</v>
      </c>
      <c r="T609" s="2">
        <v>573758.5</v>
      </c>
      <c r="U609" s="2">
        <v>663972.10062893003</v>
      </c>
      <c r="V609" s="2">
        <v>765011.33333333302</v>
      </c>
      <c r="W609" s="2">
        <v>876876.19811320701</v>
      </c>
      <c r="X609" s="2">
        <v>995958.15094339498</v>
      </c>
      <c r="Y609" s="2">
        <v>1122257.19182389</v>
      </c>
      <c r="Z609" s="2">
        <v>1259381.86477987</v>
      </c>
      <c r="AA609" s="2">
        <v>3210833761.0672102</v>
      </c>
      <c r="AB609" s="2">
        <v>3786744722.87185</v>
      </c>
      <c r="AC609" s="2">
        <v>4444865288.6730499</v>
      </c>
      <c r="AD609" s="2">
        <v>5191799672.3481197</v>
      </c>
      <c r="AE609" s="2">
        <v>5999900072.0509005</v>
      </c>
      <c r="AF609" s="2">
        <v>6876864967.1159296</v>
      </c>
      <c r="AG609" s="2">
        <v>7842926901.70259</v>
      </c>
      <c r="AH609" s="1">
        <f>(Table1345[[#This Row],[2050_BUILDINGS]]/Table1345[[#This Row],[2020_BUILDINGS]])-1</f>
        <v>1.2005997183765493</v>
      </c>
      <c r="AI609" s="1">
        <f>(Table1345[[#This Row],[2050_DWELLINGS]]/Table1345[[#This Row],[2020_DWELLINGS]])-1</f>
        <v>1.2178595524774027</v>
      </c>
      <c r="AJ609" s="1">
        <f>(Table1345[[#This Row],[2050_OCCUPANTS]]/Table1345[[#This Row],[2020_OCCUPANTS]])-1</f>
        <v>1.1949685534591121</v>
      </c>
      <c r="AK609" s="1">
        <f>(Table1345[[#This Row],[2050_TOTAL_REPL_COST_USD]]/Table1345[[#This Row],[2020_TOTAL_REPL_COST_USD]])-1</f>
        <v>1.4426449593253854</v>
      </c>
      <c r="AL609"/>
      <c r="AM609"/>
    </row>
    <row r="610" spans="1:39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313732.54294971999</v>
      </c>
      <c r="G610" s="2">
        <v>363219.428624828</v>
      </c>
      <c r="H610" s="2">
        <v>418673.84347787598</v>
      </c>
      <c r="I610" s="2">
        <v>480110.45907541498</v>
      </c>
      <c r="J610" s="2">
        <v>545539.55563344597</v>
      </c>
      <c r="K610" s="2">
        <v>614978.23567983997</v>
      </c>
      <c r="L610" s="2">
        <v>690399.74566071504</v>
      </c>
      <c r="M610" s="2">
        <v>323399.52983957302</v>
      </c>
      <c r="N610" s="2">
        <v>374910.03485904197</v>
      </c>
      <c r="O610" s="2">
        <v>432723.75068618899</v>
      </c>
      <c r="P610" s="2">
        <v>496902.15575589699</v>
      </c>
      <c r="Q610" s="2">
        <v>565341.902819874</v>
      </c>
      <c r="R610" s="2">
        <v>638114.656798315</v>
      </c>
      <c r="S610" s="2">
        <v>717254.73652140098</v>
      </c>
      <c r="T610" s="2">
        <v>1907593.87499999</v>
      </c>
      <c r="U610" s="2">
        <v>2207530.0188679202</v>
      </c>
      <c r="V610" s="2">
        <v>2543458.4999999902</v>
      </c>
      <c r="W610" s="2">
        <v>2915379.31839622</v>
      </c>
      <c r="X610" s="2">
        <v>3311295.0283018802</v>
      </c>
      <c r="Y610" s="2">
        <v>3731205.62971697</v>
      </c>
      <c r="Z610" s="2">
        <v>4187108.56839622</v>
      </c>
      <c r="AA610" s="2">
        <v>10675165276.427299</v>
      </c>
      <c r="AB610" s="2">
        <v>12589915512.430599</v>
      </c>
      <c r="AC610" s="2">
        <v>14777990739.7848</v>
      </c>
      <c r="AD610" s="2">
        <v>17261348206.951599</v>
      </c>
      <c r="AE610" s="2">
        <v>19948066352.056301</v>
      </c>
      <c r="AF610" s="2">
        <v>22863740564.144001</v>
      </c>
      <c r="AG610" s="2">
        <v>26075638652.430599</v>
      </c>
      <c r="AH610" s="1">
        <f>(Table1345[[#This Row],[2050_BUILDINGS]]/Table1345[[#This Row],[2020_BUILDINGS]])-1</f>
        <v>1.2005997183765573</v>
      </c>
      <c r="AI610" s="1">
        <f>(Table1345[[#This Row],[2050_DWELLINGS]]/Table1345[[#This Row],[2020_DWELLINGS]])-1</f>
        <v>1.2178595524774125</v>
      </c>
      <c r="AJ610" s="1">
        <f>(Table1345[[#This Row],[2050_OCCUPANTS]]/Table1345[[#This Row],[2020_OCCUPANTS]])-1</f>
        <v>1.1949685534591277</v>
      </c>
      <c r="AK610" s="1">
        <f>(Table1345[[#This Row],[2050_TOTAL_REPL_COST_USD]]/Table1345[[#This Row],[2020_TOTAL_REPL_COST_USD]])-1</f>
        <v>1.4426449593253921</v>
      </c>
      <c r="AL610"/>
      <c r="AM610"/>
    </row>
    <row r="611" spans="1:39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140933.62618220801</v>
      </c>
      <c r="G611" s="2">
        <v>163163.91884195001</v>
      </c>
      <c r="H611" s="2">
        <v>188074.92010299899</v>
      </c>
      <c r="I611" s="2">
        <v>215673.22066537099</v>
      </c>
      <c r="J611" s="2">
        <v>245065.006895297</v>
      </c>
      <c r="K611" s="2">
        <v>276257.96151911101</v>
      </c>
      <c r="L611" s="2">
        <v>310138.49808635499</v>
      </c>
      <c r="M611" s="2">
        <v>145276.18976784599</v>
      </c>
      <c r="N611" s="2">
        <v>168415.52428066399</v>
      </c>
      <c r="O611" s="2">
        <v>194386.360898315</v>
      </c>
      <c r="P611" s="2">
        <v>223216.316707249</v>
      </c>
      <c r="Q611" s="2">
        <v>253960.53481746599</v>
      </c>
      <c r="R611" s="2">
        <v>286651.20824591903</v>
      </c>
      <c r="S611" s="2">
        <v>322202.18522413803</v>
      </c>
      <c r="T611" s="2">
        <v>856921.37499999895</v>
      </c>
      <c r="U611" s="2">
        <v>991657.44025157206</v>
      </c>
      <c r="V611" s="2">
        <v>1142561.83333333</v>
      </c>
      <c r="W611" s="2">
        <v>1309634.5542452801</v>
      </c>
      <c r="X611" s="2">
        <v>1487486.1603773499</v>
      </c>
      <c r="Y611" s="2">
        <v>1676116.65172955</v>
      </c>
      <c r="Z611" s="2">
        <v>1880915.4709119401</v>
      </c>
      <c r="AA611" s="2">
        <v>4795453281.1803904</v>
      </c>
      <c r="AB611" s="2">
        <v>5655589406.8625402</v>
      </c>
      <c r="AC611" s="2">
        <v>6638507446.7035904</v>
      </c>
      <c r="AD611" s="2">
        <v>7754070944.401</v>
      </c>
      <c r="AE611" s="2">
        <v>8960987278.8018894</v>
      </c>
      <c r="AF611" s="2">
        <v>10270754303.9629</v>
      </c>
      <c r="AG611" s="2">
        <v>11713589784.955601</v>
      </c>
      <c r="AH611" s="1">
        <f>(Table1345[[#This Row],[2050_BUILDINGS]]/Table1345[[#This Row],[2020_BUILDINGS]])-1</f>
        <v>1.2005997183765644</v>
      </c>
      <c r="AI611" s="1">
        <f>(Table1345[[#This Row],[2050_DWELLINGS]]/Table1345[[#This Row],[2020_DWELLINGS]])-1</f>
        <v>1.217859552477409</v>
      </c>
      <c r="AJ611" s="1">
        <f>(Table1345[[#This Row],[2050_OCCUPANTS]]/Table1345[[#This Row],[2020_OCCUPANTS]])-1</f>
        <v>1.1949685534591108</v>
      </c>
      <c r="AK611" s="1">
        <f>(Table1345[[#This Row],[2050_TOTAL_REPL_COST_USD]]/Table1345[[#This Row],[2020_TOTAL_REPL_COST_USD]])-1</f>
        <v>1.442644959325373</v>
      </c>
      <c r="AL611"/>
      <c r="AM611"/>
    </row>
    <row r="612" spans="1:39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107686.08899201899</v>
      </c>
      <c r="G612" s="2">
        <v>124672.05138101301</v>
      </c>
      <c r="H612" s="2">
        <v>143706.31858428099</v>
      </c>
      <c r="I612" s="2">
        <v>164793.926495155</v>
      </c>
      <c r="J612" s="2">
        <v>187251.92032764299</v>
      </c>
      <c r="K612" s="2">
        <v>211086.17038235499</v>
      </c>
      <c r="L612" s="2">
        <v>236973.97710891001</v>
      </c>
      <c r="M612" s="2">
        <v>111004.201932162</v>
      </c>
      <c r="N612" s="2">
        <v>128684.75484961701</v>
      </c>
      <c r="O612" s="2">
        <v>148528.832512033</v>
      </c>
      <c r="P612" s="2">
        <v>170557.536881443</v>
      </c>
      <c r="Q612" s="2">
        <v>194048.91148871099</v>
      </c>
      <c r="R612" s="2">
        <v>219027.55472232899</v>
      </c>
      <c r="S612" s="2">
        <v>246191.72962037701</v>
      </c>
      <c r="T612" s="2">
        <v>654765.75</v>
      </c>
      <c r="U612" s="2">
        <v>757716.33962264098</v>
      </c>
      <c r="V612" s="2">
        <v>873021</v>
      </c>
      <c r="W612" s="2">
        <v>1000679.73113207</v>
      </c>
      <c r="X612" s="2">
        <v>1136574.5094339601</v>
      </c>
      <c r="Y612" s="2">
        <v>1280705.33490566</v>
      </c>
      <c r="Z612" s="2">
        <v>1437190.2311320701</v>
      </c>
      <c r="AA612" s="2">
        <v>3664161795.7563901</v>
      </c>
      <c r="AB612" s="2">
        <v>4321383907.2183304</v>
      </c>
      <c r="AC612" s="2">
        <v>5072422551.2771997</v>
      </c>
      <c r="AD612" s="2">
        <v>5924814371.0546703</v>
      </c>
      <c r="AE612" s="2">
        <v>6847008054.0880098</v>
      </c>
      <c r="AF612" s="2">
        <v>7847789005.0298004</v>
      </c>
      <c r="AG612" s="2">
        <v>8950246340.5570107</v>
      </c>
      <c r="AH612" s="1">
        <f>(Table1345[[#This Row],[2050_BUILDINGS]]/Table1345[[#This Row],[2020_BUILDINGS]])-1</f>
        <v>1.2005997183765587</v>
      </c>
      <c r="AI612" s="1">
        <f>(Table1345[[#This Row],[2050_DWELLINGS]]/Table1345[[#This Row],[2020_DWELLINGS]])-1</f>
        <v>1.2178595524774112</v>
      </c>
      <c r="AJ612" s="1">
        <f>(Table1345[[#This Row],[2050_OCCUPANTS]]/Table1345[[#This Row],[2020_OCCUPANTS]])-1</f>
        <v>1.1949685534591112</v>
      </c>
      <c r="AK612" s="1">
        <f>(Table1345[[#This Row],[2050_TOTAL_REPL_COST_USD]]/Table1345[[#This Row],[2020_TOTAL_REPL_COST_USD]])-1</f>
        <v>1.4426449593253885</v>
      </c>
      <c r="AL612"/>
      <c r="AM612"/>
    </row>
    <row r="613" spans="1:39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114394.988875198</v>
      </c>
      <c r="G613" s="2">
        <v>132439.185639253</v>
      </c>
      <c r="H613" s="2">
        <v>152659.297682943</v>
      </c>
      <c r="I613" s="2">
        <v>175060.67463839901</v>
      </c>
      <c r="J613" s="2">
        <v>198917.81327788599</v>
      </c>
      <c r="K613" s="2">
        <v>224236.94962482399</v>
      </c>
      <c r="L613" s="2">
        <v>251737.58030244999</v>
      </c>
      <c r="M613" s="2">
        <v>117919.821993637</v>
      </c>
      <c r="N613" s="2">
        <v>136701.882640761</v>
      </c>
      <c r="O613" s="2">
        <v>157782.256760383</v>
      </c>
      <c r="P613" s="2">
        <v>181183.36097785001</v>
      </c>
      <c r="Q613" s="2">
        <v>206138.260556947</v>
      </c>
      <c r="R613" s="2">
        <v>232673.08637868299</v>
      </c>
      <c r="S613" s="2">
        <v>261529.60363502501</v>
      </c>
      <c r="T613" s="2">
        <v>695557.99999999895</v>
      </c>
      <c r="U613" s="2">
        <v>804922.46540880494</v>
      </c>
      <c r="V613" s="2">
        <v>927410.66666666605</v>
      </c>
      <c r="W613" s="2">
        <v>1063022.6037735799</v>
      </c>
      <c r="X613" s="2">
        <v>1207383.6981132</v>
      </c>
      <c r="Y613" s="2">
        <v>1360493.94968553</v>
      </c>
      <c r="Z613" s="2">
        <v>1526727.9371069099</v>
      </c>
      <c r="AA613" s="2">
        <v>3892440999.44557</v>
      </c>
      <c r="AB613" s="2">
        <v>4590608393.5162601</v>
      </c>
      <c r="AC613" s="2">
        <v>5388437139.4216404</v>
      </c>
      <c r="AD613" s="2">
        <v>6293933417.1068697</v>
      </c>
      <c r="AE613" s="2">
        <v>7273580250.7772503</v>
      </c>
      <c r="AF613" s="2">
        <v>8336710380.4078197</v>
      </c>
      <c r="AG613" s="2">
        <v>9507851386.7671795</v>
      </c>
      <c r="AH613" s="1">
        <f>(Table1345[[#This Row],[2050_BUILDINGS]]/Table1345[[#This Row],[2020_BUILDINGS]])-1</f>
        <v>1.200599718376556</v>
      </c>
      <c r="AI613" s="1">
        <f>(Table1345[[#This Row],[2050_DWELLINGS]]/Table1345[[#This Row],[2020_DWELLINGS]])-1</f>
        <v>1.2178595524774218</v>
      </c>
      <c r="AJ613" s="1">
        <f>(Table1345[[#This Row],[2050_OCCUPANTS]]/Table1345[[#This Row],[2020_OCCUPANTS]])-1</f>
        <v>1.1949685534591108</v>
      </c>
      <c r="AK613" s="1">
        <f>(Table1345[[#This Row],[2050_TOTAL_REPL_COST_USD]]/Table1345[[#This Row],[2020_TOTAL_REPL_COST_USD]])-1</f>
        <v>1.4426449593253836</v>
      </c>
      <c r="AL613"/>
      <c r="AM613"/>
    </row>
    <row r="614" spans="1:39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179429.07900275299</v>
      </c>
      <c r="G614" s="2">
        <v>207731.486639254</v>
      </c>
      <c r="H614" s="2">
        <v>239446.82764330701</v>
      </c>
      <c r="I614" s="2">
        <v>274583.49293811398</v>
      </c>
      <c r="J614" s="2">
        <v>312003.52729288902</v>
      </c>
      <c r="K614" s="2">
        <v>351716.71193975001</v>
      </c>
      <c r="L614" s="2">
        <v>394851.58072202402</v>
      </c>
      <c r="M614" s="2">
        <v>184957.796355661</v>
      </c>
      <c r="N614" s="2">
        <v>214417.54696907199</v>
      </c>
      <c r="O614" s="2">
        <v>247482.21309219801</v>
      </c>
      <c r="P614" s="2">
        <v>284186.95530750998</v>
      </c>
      <c r="Q614" s="2">
        <v>323328.83286797203</v>
      </c>
      <c r="R614" s="2">
        <v>364948.83218356298</v>
      </c>
      <c r="S614" s="2">
        <v>410210.41545257502</v>
      </c>
      <c r="T614" s="2">
        <v>1090985.99999999</v>
      </c>
      <c r="U614" s="2">
        <v>1262524.6792452801</v>
      </c>
      <c r="V614" s="2">
        <v>1454647.99999999</v>
      </c>
      <c r="W614" s="2">
        <v>1667355.9622641499</v>
      </c>
      <c r="X614" s="2">
        <v>1893787.0188679199</v>
      </c>
      <c r="Y614" s="2">
        <v>2133941.16981132</v>
      </c>
      <c r="Z614" s="2">
        <v>2394679.9622641499</v>
      </c>
      <c r="AA614" s="2">
        <v>6105312046.1861095</v>
      </c>
      <c r="AB614" s="2">
        <v>7200390893.0797005</v>
      </c>
      <c r="AC614" s="2">
        <v>8451789039.86304</v>
      </c>
      <c r="AD614" s="2">
        <v>9872064217.4998493</v>
      </c>
      <c r="AE614" s="2">
        <v>11408644891.5467</v>
      </c>
      <c r="AF614" s="2">
        <v>13076169508.6241</v>
      </c>
      <c r="AG614" s="2">
        <v>14913109694.725</v>
      </c>
      <c r="AH614" s="1">
        <f>(Table1345[[#This Row],[2050_BUILDINGS]]/Table1345[[#This Row],[2020_BUILDINGS]])-1</f>
        <v>1.2005997183765613</v>
      </c>
      <c r="AI614" s="1">
        <f>(Table1345[[#This Row],[2050_DWELLINGS]]/Table1345[[#This Row],[2020_DWELLINGS]])-1</f>
        <v>1.2178595524774143</v>
      </c>
      <c r="AJ614" s="1">
        <f>(Table1345[[#This Row],[2050_OCCUPANTS]]/Table1345[[#This Row],[2020_OCCUPANTS]])-1</f>
        <v>1.1949685534591388</v>
      </c>
      <c r="AK614" s="1">
        <f>(Table1345[[#This Row],[2050_TOTAL_REPL_COST_USD]]/Table1345[[#This Row],[2020_TOTAL_REPL_COST_USD]])-1</f>
        <v>1.4426449593253765</v>
      </c>
      <c r="AL614"/>
      <c r="AM614"/>
    </row>
    <row r="615" spans="1:39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243945.12474639801</v>
      </c>
      <c r="G615" s="2">
        <v>282424.02905713097</v>
      </c>
      <c r="H615" s="2">
        <v>325543.03106398799</v>
      </c>
      <c r="I615" s="2">
        <v>373313.538755121</v>
      </c>
      <c r="J615" s="2">
        <v>424188.430380409</v>
      </c>
      <c r="K615" s="2">
        <v>478181.00414046599</v>
      </c>
      <c r="L615" s="2">
        <v>536825.57281625899</v>
      </c>
      <c r="M615" s="2">
        <v>251461.763921267</v>
      </c>
      <c r="N615" s="2">
        <v>291514.14884308999</v>
      </c>
      <c r="O615" s="2">
        <v>336467.643265141</v>
      </c>
      <c r="P615" s="2">
        <v>386370.05021201703</v>
      </c>
      <c r="Q615" s="2">
        <v>439585.89603458199</v>
      </c>
      <c r="R615" s="2">
        <v>496170.90433655801</v>
      </c>
      <c r="S615" s="2">
        <v>557706.875195603</v>
      </c>
      <c r="T615" s="2">
        <v>1483264.12499999</v>
      </c>
      <c r="U615" s="2">
        <v>1716481.75471698</v>
      </c>
      <c r="V615" s="2">
        <v>1977685.49999999</v>
      </c>
      <c r="W615" s="2">
        <v>2266875.3608490499</v>
      </c>
      <c r="X615" s="2">
        <v>2574722.6320754699</v>
      </c>
      <c r="Y615" s="2">
        <v>2901227.3136792402</v>
      </c>
      <c r="Z615" s="2">
        <v>3255718.1108490499</v>
      </c>
      <c r="AA615" s="2">
        <v>8300555946.6741199</v>
      </c>
      <c r="AB615" s="2">
        <v>9789384554.59725</v>
      </c>
      <c r="AC615" s="2">
        <v>11490739088.216499</v>
      </c>
      <c r="AD615" s="2">
        <v>13421692573.0611</v>
      </c>
      <c r="AE615" s="2">
        <v>15510770699.6201</v>
      </c>
      <c r="AF615" s="2">
        <v>17777875357.301601</v>
      </c>
      <c r="AG615" s="2">
        <v>20275311142.741798</v>
      </c>
      <c r="AH615" s="1">
        <f>(Table1345[[#This Row],[2050_BUILDINGS]]/Table1345[[#This Row],[2020_BUILDINGS]])-1</f>
        <v>1.2005997183765631</v>
      </c>
      <c r="AI615" s="1">
        <f>(Table1345[[#This Row],[2050_DWELLINGS]]/Table1345[[#This Row],[2020_DWELLINGS]])-1</f>
        <v>1.2178595524774165</v>
      </c>
      <c r="AJ615" s="1">
        <f>(Table1345[[#This Row],[2050_OCCUPANTS]]/Table1345[[#This Row],[2020_OCCUPANTS]])-1</f>
        <v>1.1949685534591299</v>
      </c>
      <c r="AK615" s="1">
        <f>(Table1345[[#This Row],[2050_TOTAL_REPL_COST_USD]]/Table1345[[#This Row],[2020_TOTAL_REPL_COST_USD]])-1</f>
        <v>1.4426449593253743</v>
      </c>
      <c r="AL615"/>
      <c r="AM615"/>
    </row>
    <row r="616" spans="1:39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51273.257360287404</v>
      </c>
      <c r="G616" s="2">
        <v>59360.8908627692</v>
      </c>
      <c r="H616" s="2">
        <v>68423.796667157396</v>
      </c>
      <c r="I616" s="2">
        <v>78464.372545135499</v>
      </c>
      <c r="J616" s="2">
        <v>89157.438923042893</v>
      </c>
      <c r="K616" s="2">
        <v>100505.79086416699</v>
      </c>
      <c r="L616" s="2">
        <v>112831.915707297</v>
      </c>
      <c r="M616" s="2">
        <v>52853.131421300699</v>
      </c>
      <c r="N616" s="2">
        <v>61271.484696959698</v>
      </c>
      <c r="O616" s="2">
        <v>70719.9706674919</v>
      </c>
      <c r="P616" s="2">
        <v>81208.636743294395</v>
      </c>
      <c r="Q616" s="2">
        <v>92393.733233098494</v>
      </c>
      <c r="R616" s="2">
        <v>104286.97232290301</v>
      </c>
      <c r="S616" s="2">
        <v>117220.822401075</v>
      </c>
      <c r="T616" s="2">
        <v>311757.74999999901</v>
      </c>
      <c r="U616" s="2">
        <v>360776.26415094303</v>
      </c>
      <c r="V616" s="2">
        <v>415677</v>
      </c>
      <c r="W616" s="2">
        <v>476459.957547169</v>
      </c>
      <c r="X616" s="2">
        <v>541164.39622641401</v>
      </c>
      <c r="Y616" s="2">
        <v>609790.31603773602</v>
      </c>
      <c r="Z616" s="2">
        <v>684298.45754716895</v>
      </c>
      <c r="AA616" s="2">
        <v>1744640487.1986201</v>
      </c>
      <c r="AB616" s="2">
        <v>2057567800.0881901</v>
      </c>
      <c r="AC616" s="2">
        <v>2415164570.8949099</v>
      </c>
      <c r="AD616" s="2">
        <v>2821019269.0861802</v>
      </c>
      <c r="AE616" s="2">
        <v>3260109169.07971</v>
      </c>
      <c r="AF616" s="2">
        <v>3736617321.0538702</v>
      </c>
      <c r="AG616" s="2">
        <v>4261537291.8906999</v>
      </c>
      <c r="AH616" s="1">
        <f>(Table1345[[#This Row],[2050_BUILDINGS]]/Table1345[[#This Row],[2020_BUILDINGS]])-1</f>
        <v>1.2005997183765533</v>
      </c>
      <c r="AI616" s="1">
        <f>(Table1345[[#This Row],[2050_DWELLINGS]]/Table1345[[#This Row],[2020_DWELLINGS]])-1</f>
        <v>1.2178595524773965</v>
      </c>
      <c r="AJ616" s="1">
        <f>(Table1345[[#This Row],[2050_OCCUPANTS]]/Table1345[[#This Row],[2020_OCCUPANTS]])-1</f>
        <v>1.1949685534591237</v>
      </c>
      <c r="AK616" s="1">
        <f>(Table1345[[#This Row],[2050_TOTAL_REPL_COST_USD]]/Table1345[[#This Row],[2020_TOTAL_REPL_COST_USD]])-1</f>
        <v>1.4426449593253889</v>
      </c>
      <c r="AL616"/>
      <c r="AM616"/>
    </row>
    <row r="617" spans="1:39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95025.906313769505</v>
      </c>
      <c r="G617" s="2">
        <v>106116.370018074</v>
      </c>
      <c r="H617" s="2">
        <v>117239.15352478799</v>
      </c>
      <c r="I617" s="2">
        <v>130100.484215424</v>
      </c>
      <c r="J617" s="2">
        <v>143845.69236633499</v>
      </c>
      <c r="K617" s="2">
        <v>156775.91677005601</v>
      </c>
      <c r="L617" s="2">
        <v>170591.33198291299</v>
      </c>
      <c r="M617" s="2">
        <v>98609.602625356303</v>
      </c>
      <c r="N617" s="2">
        <v>110167.304337938</v>
      </c>
      <c r="O617" s="2">
        <v>121784.63941898</v>
      </c>
      <c r="P617" s="2">
        <v>135239.71987654499</v>
      </c>
      <c r="Q617" s="2">
        <v>149640.61866545101</v>
      </c>
      <c r="R617" s="2">
        <v>163222.81512839699</v>
      </c>
      <c r="S617" s="2">
        <v>177753.25318677499</v>
      </c>
      <c r="T617" s="2">
        <v>600680.49999999895</v>
      </c>
      <c r="U617" s="2">
        <v>670402.34375</v>
      </c>
      <c r="V617" s="2">
        <v>740124.18749999895</v>
      </c>
      <c r="W617" s="2">
        <v>820572.46874999895</v>
      </c>
      <c r="X617" s="2">
        <v>906383.96874999895</v>
      </c>
      <c r="Y617" s="2">
        <v>986832.25</v>
      </c>
      <c r="Z617" s="2">
        <v>1072643.75</v>
      </c>
      <c r="AA617" s="2">
        <v>3319250338.2839899</v>
      </c>
      <c r="AB617" s="2">
        <v>3723926449.42309</v>
      </c>
      <c r="AC617" s="2">
        <v>4138940241.6398201</v>
      </c>
      <c r="AD617" s="2">
        <v>4626550280.6653404</v>
      </c>
      <c r="AE617" s="2">
        <v>5155129577.2571001</v>
      </c>
      <c r="AF617" s="2">
        <v>5664775680.2758102</v>
      </c>
      <c r="AG617" s="2">
        <v>6215811123.3073702</v>
      </c>
      <c r="AH617" s="1">
        <f>(Table1345[[#This Row],[2050_BUILDINGS]]/Table1345[[#This Row],[2020_BUILDINGS]])-1</f>
        <v>0.79520868151082147</v>
      </c>
      <c r="AI617" s="1">
        <f>(Table1345[[#This Row],[2050_DWELLINGS]]/Table1345[[#This Row],[2020_DWELLINGS]])-1</f>
        <v>0.802595776215691</v>
      </c>
      <c r="AJ617" s="1">
        <f>(Table1345[[#This Row],[2050_OCCUPANTS]]/Table1345[[#This Row],[2020_OCCUPANTS]])-1</f>
        <v>0.78571428571428892</v>
      </c>
      <c r="AK617" s="1">
        <f>(Table1345[[#This Row],[2050_TOTAL_REPL_COST_USD]]/Table1345[[#This Row],[2020_TOTAL_REPL_COST_USD]])-1</f>
        <v>0.87265511480549107</v>
      </c>
      <c r="AL617"/>
      <c r="AM617"/>
    </row>
    <row r="618" spans="1:39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114296.219964723</v>
      </c>
      <c r="G618" s="2">
        <v>127635.719983513</v>
      </c>
      <c r="H618" s="2">
        <v>141014.09394088099</v>
      </c>
      <c r="I618" s="2">
        <v>156483.575250558</v>
      </c>
      <c r="J618" s="2">
        <v>173016.17562471301</v>
      </c>
      <c r="K618" s="2">
        <v>188568.52161088001</v>
      </c>
      <c r="L618" s="2">
        <v>205185.56634454199</v>
      </c>
      <c r="M618" s="2">
        <v>118606.65443259801</v>
      </c>
      <c r="N618" s="2">
        <v>132508.143705072</v>
      </c>
      <c r="O618" s="2">
        <v>146481.35940314</v>
      </c>
      <c r="P618" s="2">
        <v>162664.997058148</v>
      </c>
      <c r="Q618" s="2">
        <v>179986.25564453501</v>
      </c>
      <c r="R618" s="2">
        <v>196322.78717318099</v>
      </c>
      <c r="S618" s="2">
        <v>213799.85431127599</v>
      </c>
      <c r="T618" s="2">
        <v>722492.56249999895</v>
      </c>
      <c r="U618" s="2">
        <v>806353.306361606</v>
      </c>
      <c r="V618" s="2">
        <v>890214.05022321397</v>
      </c>
      <c r="W618" s="2">
        <v>986976.44698660704</v>
      </c>
      <c r="X618" s="2">
        <v>1090189.6702008899</v>
      </c>
      <c r="Y618" s="2">
        <v>1186952.0669642801</v>
      </c>
      <c r="Z618" s="2">
        <v>1290165.29017857</v>
      </c>
      <c r="AA618" s="2">
        <v>3992361467.51192</v>
      </c>
      <c r="AB618" s="2">
        <v>4479101890.2814703</v>
      </c>
      <c r="AC618" s="2">
        <v>4978276373.5741796</v>
      </c>
      <c r="AD618" s="2">
        <v>5564768904.2893801</v>
      </c>
      <c r="AE618" s="2">
        <v>6200538852.6712999</v>
      </c>
      <c r="AF618" s="2">
        <v>6813536143.1412401</v>
      </c>
      <c r="AG618" s="2">
        <v>7476316122.2885504</v>
      </c>
      <c r="AH618" s="1">
        <f>(Table1345[[#This Row],[2050_BUILDINGS]]/Table1345[[#This Row],[2020_BUILDINGS]])-1</f>
        <v>0.79520868151082835</v>
      </c>
      <c r="AI618" s="1">
        <f>(Table1345[[#This Row],[2050_DWELLINGS]]/Table1345[[#This Row],[2020_DWELLINGS]])-1</f>
        <v>0.80259577621569744</v>
      </c>
      <c r="AJ618" s="1">
        <f>(Table1345[[#This Row],[2050_OCCUPANTS]]/Table1345[[#This Row],[2020_OCCUPANTS]])-1</f>
        <v>0.78571428571428625</v>
      </c>
      <c r="AK618" s="1">
        <f>(Table1345[[#This Row],[2050_TOTAL_REPL_COST_USD]]/Table1345[[#This Row],[2020_TOTAL_REPL_COST_USD]])-1</f>
        <v>0.87265511480549041</v>
      </c>
      <c r="AL618"/>
      <c r="AM618"/>
    </row>
    <row r="619" spans="1:39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197497.75409795999</v>
      </c>
      <c r="G619" s="2">
        <v>220547.69656599499</v>
      </c>
      <c r="H619" s="2">
        <v>243664.81112042401</v>
      </c>
      <c r="I619" s="2">
        <v>270395.24732089002</v>
      </c>
      <c r="J619" s="2">
        <v>298962.69639578101</v>
      </c>
      <c r="K619" s="2">
        <v>325836.31832457701</v>
      </c>
      <c r="L619" s="2">
        <v>354549.68273554801</v>
      </c>
      <c r="M619" s="2">
        <v>204945.95428213399</v>
      </c>
      <c r="N619" s="2">
        <v>228966.98411827299</v>
      </c>
      <c r="O619" s="2">
        <v>253111.95338100501</v>
      </c>
      <c r="P619" s="2">
        <v>281076.41354413098</v>
      </c>
      <c r="Q619" s="2">
        <v>311006.621822385</v>
      </c>
      <c r="R619" s="2">
        <v>339235.27442046598</v>
      </c>
      <c r="S619" s="2">
        <v>369434.71154147002</v>
      </c>
      <c r="T619" s="2">
        <v>1248428.5</v>
      </c>
      <c r="U619" s="2">
        <v>1393335.3794642801</v>
      </c>
      <c r="V619" s="2">
        <v>1538242.25892857</v>
      </c>
      <c r="W619" s="2">
        <v>1705442.5044642801</v>
      </c>
      <c r="X619" s="2">
        <v>1883789.4330357099</v>
      </c>
      <c r="Y619" s="2">
        <v>2050989.67857142</v>
      </c>
      <c r="Z619" s="2">
        <v>2229336.6071428498</v>
      </c>
      <c r="AA619" s="2">
        <v>6898587054.0967798</v>
      </c>
      <c r="AB619" s="2">
        <v>7739648467.6356297</v>
      </c>
      <c r="AC619" s="2">
        <v>8602195272.6283607</v>
      </c>
      <c r="AD619" s="2">
        <v>9615622992.6984692</v>
      </c>
      <c r="AE619" s="2">
        <v>10714199454.5198</v>
      </c>
      <c r="AF619" s="2">
        <v>11773425981.6378</v>
      </c>
      <c r="AG619" s="2">
        <v>12918674331.7852</v>
      </c>
      <c r="AH619" s="1">
        <f>(Table1345[[#This Row],[2050_BUILDINGS]]/Table1345[[#This Row],[2020_BUILDINGS]])-1</f>
        <v>0.79520868151082569</v>
      </c>
      <c r="AI619" s="1">
        <f>(Table1345[[#This Row],[2050_DWELLINGS]]/Table1345[[#This Row],[2020_DWELLINGS]])-1</f>
        <v>0.80259577621569678</v>
      </c>
      <c r="AJ619" s="1">
        <f>(Table1345[[#This Row],[2050_OCCUPANTS]]/Table1345[[#This Row],[2020_OCCUPANTS]])-1</f>
        <v>0.78571428571427981</v>
      </c>
      <c r="AK619" s="1">
        <f>(Table1345[[#This Row],[2050_TOTAL_REPL_COST_USD]]/Table1345[[#This Row],[2020_TOTAL_REPL_COST_USD]])-1</f>
        <v>0.87265511480547953</v>
      </c>
      <c r="AL619"/>
      <c r="AM619"/>
    </row>
    <row r="620" spans="1:39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656114.594454117</v>
      </c>
      <c r="G620" s="2">
        <v>732689.66095894598</v>
      </c>
      <c r="H620" s="2">
        <v>809487.88233672001</v>
      </c>
      <c r="I620" s="2">
        <v>898290.05321382196</v>
      </c>
      <c r="J620" s="2">
        <v>993195.032513301</v>
      </c>
      <c r="K620" s="2">
        <v>1082472.8859950099</v>
      </c>
      <c r="L620" s="2">
        <v>1177862.6160299799</v>
      </c>
      <c r="M620" s="2">
        <v>680858.53579953895</v>
      </c>
      <c r="N620" s="2">
        <v>760659.687571074</v>
      </c>
      <c r="O620" s="2">
        <v>840872.58309629199</v>
      </c>
      <c r="P620" s="2">
        <v>933774.35062706005</v>
      </c>
      <c r="Q620" s="2">
        <v>1033206.60268534</v>
      </c>
      <c r="R620" s="2">
        <v>1126986.05367692</v>
      </c>
      <c r="S620" s="2">
        <v>1227312.7208326501</v>
      </c>
      <c r="T620" s="2">
        <v>4147450.4999999902</v>
      </c>
      <c r="U620" s="2">
        <v>4628851.0044642799</v>
      </c>
      <c r="V620" s="2">
        <v>5110251.50892857</v>
      </c>
      <c r="W620" s="2">
        <v>5665713.6294642799</v>
      </c>
      <c r="X620" s="2">
        <v>6258206.5580357099</v>
      </c>
      <c r="Y620" s="2">
        <v>6813668.6785714198</v>
      </c>
      <c r="Z620" s="2">
        <v>7406161.6071428498</v>
      </c>
      <c r="AA620" s="2">
        <v>22918051235.4589</v>
      </c>
      <c r="AB620" s="2">
        <v>25712172468.763401</v>
      </c>
      <c r="AC620" s="2">
        <v>28577671115.774799</v>
      </c>
      <c r="AD620" s="2">
        <v>31944416831.944099</v>
      </c>
      <c r="AE620" s="2">
        <v>35594038332.790398</v>
      </c>
      <c r="AF620" s="2">
        <v>39112933959.980003</v>
      </c>
      <c r="AG620" s="2">
        <v>42917605867.456497</v>
      </c>
      <c r="AH620" s="1">
        <f>(Table1345[[#This Row],[2050_BUILDINGS]]/Table1345[[#This Row],[2020_BUILDINGS]])-1</f>
        <v>0.79520868151081725</v>
      </c>
      <c r="AI620" s="1">
        <f>(Table1345[[#This Row],[2050_DWELLINGS]]/Table1345[[#This Row],[2020_DWELLINGS]])-1</f>
        <v>0.802595776215693</v>
      </c>
      <c r="AJ620" s="1">
        <f>(Table1345[[#This Row],[2050_OCCUPANTS]]/Table1345[[#This Row],[2020_OCCUPANTS]])-1</f>
        <v>0.78571428571428825</v>
      </c>
      <c r="AK620" s="1">
        <f>(Table1345[[#This Row],[2050_TOTAL_REPL_COST_USD]]/Table1345[[#This Row],[2020_TOTAL_REPL_COST_USD]])-1</f>
        <v>0.87265511480549462</v>
      </c>
      <c r="AL620"/>
      <c r="AM620"/>
    </row>
    <row r="621" spans="1:39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159728.13985689901</v>
      </c>
      <c r="G621" s="2">
        <v>178369.99455060699</v>
      </c>
      <c r="H621" s="2">
        <v>197066.17529201601</v>
      </c>
      <c r="I621" s="2">
        <v>218684.663417943</v>
      </c>
      <c r="J621" s="2">
        <v>241788.852739133</v>
      </c>
      <c r="K621" s="2">
        <v>263523.14365048701</v>
      </c>
      <c r="L621" s="2">
        <v>286745.34335268103</v>
      </c>
      <c r="M621" s="2">
        <v>165751.94081673099</v>
      </c>
      <c r="N621" s="2">
        <v>185179.17142346801</v>
      </c>
      <c r="O621" s="2">
        <v>204706.63919064699</v>
      </c>
      <c r="P621" s="2">
        <v>227323.155638439</v>
      </c>
      <c r="Q621" s="2">
        <v>251529.48910106599</v>
      </c>
      <c r="R621" s="2">
        <v>274359.67363026098</v>
      </c>
      <c r="S621" s="2">
        <v>298783.74841579399</v>
      </c>
      <c r="T621" s="2">
        <v>1009678.125</v>
      </c>
      <c r="U621" s="2">
        <v>1126872.90736607</v>
      </c>
      <c r="V621" s="2">
        <v>1244067.6897321399</v>
      </c>
      <c r="W621" s="2">
        <v>1379292.43861607</v>
      </c>
      <c r="X621" s="2">
        <v>1523532.17075892</v>
      </c>
      <c r="Y621" s="2">
        <v>1658756.9196428501</v>
      </c>
      <c r="Z621" s="2">
        <v>1802996.6517857099</v>
      </c>
      <c r="AA621" s="2">
        <v>5579296244.7826996</v>
      </c>
      <c r="AB621" s="2">
        <v>6259512461.4356899</v>
      </c>
      <c r="AC621" s="2">
        <v>6957105187.6429195</v>
      </c>
      <c r="AD621" s="2">
        <v>7776724252.9104996</v>
      </c>
      <c r="AE621" s="2">
        <v>8665208152.5819302</v>
      </c>
      <c r="AF621" s="2">
        <v>9521867427.7032108</v>
      </c>
      <c r="AG621" s="2">
        <v>10448097649.8074</v>
      </c>
      <c r="AH621" s="1">
        <f>(Table1345[[#This Row],[2050_BUILDINGS]]/Table1345[[#This Row],[2020_BUILDINGS]])-1</f>
        <v>0.79520868151082946</v>
      </c>
      <c r="AI621" s="1">
        <f>(Table1345[[#This Row],[2050_DWELLINGS]]/Table1345[[#This Row],[2020_DWELLINGS]])-1</f>
        <v>0.80259577621570011</v>
      </c>
      <c r="AJ621" s="1">
        <f>(Table1345[[#This Row],[2050_OCCUPANTS]]/Table1345[[#This Row],[2020_OCCUPANTS]])-1</f>
        <v>0.78571428571428137</v>
      </c>
      <c r="AK621" s="1">
        <f>(Table1345[[#This Row],[2050_TOTAL_REPL_COST_USD]]/Table1345[[#This Row],[2020_TOTAL_REPL_COST_USD]])-1</f>
        <v>0.87265511480549263</v>
      </c>
      <c r="AL621"/>
      <c r="AM621"/>
    </row>
    <row r="622" spans="1:39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48939.569558745599</v>
      </c>
      <c r="G622" s="2">
        <v>54651.301663708997</v>
      </c>
      <c r="H622" s="2">
        <v>60379.678884509303</v>
      </c>
      <c r="I622" s="2">
        <v>67003.430368384303</v>
      </c>
      <c r="J622" s="2">
        <v>74082.390164671699</v>
      </c>
      <c r="K622" s="2">
        <v>80741.622800944693</v>
      </c>
      <c r="L622" s="2">
        <v>87856.740141262897</v>
      </c>
      <c r="M622" s="2">
        <v>50785.219463301197</v>
      </c>
      <c r="N622" s="2">
        <v>56737.585179598696</v>
      </c>
      <c r="O622" s="2">
        <v>62720.6628511612</v>
      </c>
      <c r="P622" s="2">
        <v>69650.203136704193</v>
      </c>
      <c r="Q622" s="2">
        <v>77066.852083581907</v>
      </c>
      <c r="R622" s="2">
        <v>84061.858754332206</v>
      </c>
      <c r="S622" s="2">
        <v>91545.222098733895</v>
      </c>
      <c r="T622" s="2">
        <v>309358.21874999901</v>
      </c>
      <c r="U622" s="2">
        <v>345265.86914062401</v>
      </c>
      <c r="V622" s="2">
        <v>381173.51953125</v>
      </c>
      <c r="W622" s="2">
        <v>422605.423828125</v>
      </c>
      <c r="X622" s="2">
        <v>466799.455078125</v>
      </c>
      <c r="Y622" s="2">
        <v>508231.35937499901</v>
      </c>
      <c r="Z622" s="2">
        <v>552425.390625</v>
      </c>
      <c r="AA622" s="2">
        <v>1709456811.4611199</v>
      </c>
      <c r="AB622" s="2">
        <v>1917870237.4216199</v>
      </c>
      <c r="AC622" s="2">
        <v>2131607702.70783</v>
      </c>
      <c r="AD622" s="2">
        <v>2382733173.0994101</v>
      </c>
      <c r="AE622" s="2">
        <v>2654958340.4916501</v>
      </c>
      <c r="AF622" s="2">
        <v>2917432668.56247</v>
      </c>
      <c r="AG622" s="2">
        <v>3201223041.52175</v>
      </c>
      <c r="AH622" s="1">
        <f>(Table1345[[#This Row],[2050_BUILDINGS]]/Table1345[[#This Row],[2020_BUILDINGS]])-1</f>
        <v>0.79520868151082302</v>
      </c>
      <c r="AI622" s="1">
        <f>(Table1345[[#This Row],[2050_DWELLINGS]]/Table1345[[#This Row],[2020_DWELLINGS]])-1</f>
        <v>0.80259577621569611</v>
      </c>
      <c r="AJ622" s="1">
        <f>(Table1345[[#This Row],[2050_OCCUPANTS]]/Table1345[[#This Row],[2020_OCCUPANTS]])-1</f>
        <v>0.78571428571429136</v>
      </c>
      <c r="AK622" s="1">
        <f>(Table1345[[#This Row],[2050_TOTAL_REPL_COST_USD]]/Table1345[[#This Row],[2020_TOTAL_REPL_COST_USD]])-1</f>
        <v>0.87265511480548974</v>
      </c>
      <c r="AL622"/>
      <c r="AM622"/>
    </row>
    <row r="623" spans="1:39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102663.206937558</v>
      </c>
      <c r="G623" s="2">
        <v>114645.019208299</v>
      </c>
      <c r="H623" s="2">
        <v>126661.748847278</v>
      </c>
      <c r="I623" s="2">
        <v>140556.75396120199</v>
      </c>
      <c r="J623" s="2">
        <v>155406.67440434301</v>
      </c>
      <c r="K623" s="2">
        <v>169376.11026875899</v>
      </c>
      <c r="L623" s="2">
        <v>184301.880366047</v>
      </c>
      <c r="M623" s="2">
        <v>106534.927506294</v>
      </c>
      <c r="N623" s="2">
        <v>119021.530041013</v>
      </c>
      <c r="O623" s="2">
        <v>131572.55872102201</v>
      </c>
      <c r="P623" s="2">
        <v>146109.03369886</v>
      </c>
      <c r="Q623" s="2">
        <v>161667.34310945999</v>
      </c>
      <c r="R623" s="2">
        <v>176341.15049770899</v>
      </c>
      <c r="S623" s="2">
        <v>192039.41034229199</v>
      </c>
      <c r="T623" s="2">
        <v>648957.62499999895</v>
      </c>
      <c r="U623" s="2">
        <v>724283.06361607101</v>
      </c>
      <c r="V623" s="2">
        <v>799608.50223214203</v>
      </c>
      <c r="W623" s="2">
        <v>886522.46986607101</v>
      </c>
      <c r="X623" s="2">
        <v>979230.70200892806</v>
      </c>
      <c r="Y623" s="2">
        <v>1066144.6696428501</v>
      </c>
      <c r="Z623" s="2">
        <v>1158852.9017857099</v>
      </c>
      <c r="AA623" s="2">
        <v>3586020881.8385501</v>
      </c>
      <c r="AB623" s="2">
        <v>4023221103.88517</v>
      </c>
      <c r="AC623" s="2">
        <v>4471589853.8932199</v>
      </c>
      <c r="AD623" s="2">
        <v>4998389463.4230003</v>
      </c>
      <c r="AE623" s="2">
        <v>5569451059.2969503</v>
      </c>
      <c r="AF623" s="2">
        <v>6120057787.1756201</v>
      </c>
      <c r="AG623" s="2">
        <v>6715380346.1742697</v>
      </c>
      <c r="AH623" s="1">
        <f>(Table1345[[#This Row],[2050_BUILDINGS]]/Table1345[[#This Row],[2020_BUILDINGS]])-1</f>
        <v>0.79520868151083013</v>
      </c>
      <c r="AI623" s="1">
        <f>(Table1345[[#This Row],[2050_DWELLINGS]]/Table1345[[#This Row],[2020_DWELLINGS]])-1</f>
        <v>0.80259577621570588</v>
      </c>
      <c r="AJ623" s="1">
        <f>(Table1345[[#This Row],[2050_OCCUPANTS]]/Table1345[[#This Row],[2020_OCCUPANTS]])-1</f>
        <v>0.78571428571428181</v>
      </c>
      <c r="AK623" s="1">
        <f>(Table1345[[#This Row],[2050_TOTAL_REPL_COST_USD]]/Table1345[[#This Row],[2020_TOTAL_REPL_COST_USD]])-1</f>
        <v>0.87265511480549418</v>
      </c>
      <c r="AL623"/>
      <c r="AM623"/>
    </row>
    <row r="624" spans="1:39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74050.974539591596</v>
      </c>
      <c r="G624" s="2">
        <v>82693.456124434801</v>
      </c>
      <c r="H624" s="2">
        <v>91361.123608135706</v>
      </c>
      <c r="I624" s="2">
        <v>101383.591253672</v>
      </c>
      <c r="J624" s="2">
        <v>112094.839357569</v>
      </c>
      <c r="K624" s="2">
        <v>122170.99390588301</v>
      </c>
      <c r="L624" s="2">
        <v>132936.952367811</v>
      </c>
      <c r="M624" s="2">
        <v>76843.646713121707</v>
      </c>
      <c r="N624" s="2">
        <v>85850.233531969396</v>
      </c>
      <c r="O624" s="2">
        <v>94903.290931533396</v>
      </c>
      <c r="P624" s="2">
        <v>105388.45081100101</v>
      </c>
      <c r="Q624" s="2">
        <v>116610.65990041901</v>
      </c>
      <c r="R624" s="2">
        <v>127194.877652033</v>
      </c>
      <c r="S624" s="2">
        <v>138518.032994084</v>
      </c>
      <c r="T624" s="2">
        <v>468093.15625</v>
      </c>
      <c r="U624" s="2">
        <v>522425.39760044601</v>
      </c>
      <c r="V624" s="2">
        <v>576757.63895089296</v>
      </c>
      <c r="W624" s="2">
        <v>639448.68666294601</v>
      </c>
      <c r="X624" s="2">
        <v>706319.13755580399</v>
      </c>
      <c r="Y624" s="2">
        <v>769010.18526785704</v>
      </c>
      <c r="Z624" s="2">
        <v>835880.63616071397</v>
      </c>
      <c r="AA624" s="2">
        <v>2586596979.9772701</v>
      </c>
      <c r="AB624" s="2">
        <v>2901949514.5144701</v>
      </c>
      <c r="AC624" s="2">
        <v>3225357908.6374898</v>
      </c>
      <c r="AD624" s="2">
        <v>3605338484.3123102</v>
      </c>
      <c r="AE624" s="2">
        <v>4017245232.1924901</v>
      </c>
      <c r="AF624" s="2">
        <v>4414397883.11514</v>
      </c>
      <c r="AG624" s="2">
        <v>4843804064.4948597</v>
      </c>
      <c r="AH624" s="1">
        <f>(Table1345[[#This Row],[2050_BUILDINGS]]/Table1345[[#This Row],[2020_BUILDINGS]])-1</f>
        <v>0.79520868151081281</v>
      </c>
      <c r="AI624" s="1">
        <f>(Table1345[[#This Row],[2050_DWELLINGS]]/Table1345[[#This Row],[2020_DWELLINGS]])-1</f>
        <v>0.80259577621569167</v>
      </c>
      <c r="AJ624" s="1">
        <f>(Table1345[[#This Row],[2050_OCCUPANTS]]/Table1345[[#This Row],[2020_OCCUPANTS]])-1</f>
        <v>0.78571428571428514</v>
      </c>
      <c r="AK624" s="1">
        <f>(Table1345[[#This Row],[2050_TOTAL_REPL_COST_USD]]/Table1345[[#This Row],[2020_TOTAL_REPL_COST_USD]])-1</f>
        <v>0.87265511480548663</v>
      </c>
      <c r="AL624"/>
      <c r="AM624"/>
    </row>
    <row r="625" spans="1:39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219740.343861851</v>
      </c>
      <c r="G625" s="2">
        <v>245386.21668230699</v>
      </c>
      <c r="H625" s="2">
        <v>271106.82664308901</v>
      </c>
      <c r="I625" s="2">
        <v>300847.69771828299</v>
      </c>
      <c r="J625" s="2">
        <v>332632.46971046802</v>
      </c>
      <c r="K625" s="2">
        <v>362532.65237542102</v>
      </c>
      <c r="L625" s="2">
        <v>394479.77297896898</v>
      </c>
      <c r="M625" s="2">
        <v>228027.37516049799</v>
      </c>
      <c r="N625" s="2">
        <v>254753.701139329</v>
      </c>
      <c r="O625" s="2">
        <v>281617.924849412</v>
      </c>
      <c r="P625" s="2">
        <v>312731.79811962898</v>
      </c>
      <c r="Q625" s="2">
        <v>346032.80596632202</v>
      </c>
      <c r="R625" s="2">
        <v>377440.62554882898</v>
      </c>
      <c r="S625" s="2">
        <v>411041.183325866</v>
      </c>
      <c r="T625" s="2">
        <v>1389028.99999999</v>
      </c>
      <c r="U625" s="2">
        <v>1550255.5803571399</v>
      </c>
      <c r="V625" s="2">
        <v>1711482.1607142801</v>
      </c>
      <c r="W625" s="2">
        <v>1897512.8303571399</v>
      </c>
      <c r="X625" s="2">
        <v>2095945.5446428501</v>
      </c>
      <c r="Y625" s="2">
        <v>2281976.2142857099</v>
      </c>
      <c r="Z625" s="2">
        <v>2480408.9285714198</v>
      </c>
      <c r="AA625" s="2">
        <v>7675519645.0297203</v>
      </c>
      <c r="AB625" s="2">
        <v>8611303067.2973709</v>
      </c>
      <c r="AC625" s="2">
        <v>9570991608.5251999</v>
      </c>
      <c r="AD625" s="2">
        <v>10698553573.4925</v>
      </c>
      <c r="AE625" s="2">
        <v>11920853900.8139</v>
      </c>
      <c r="AF625" s="2">
        <v>13099372625.543501</v>
      </c>
      <c r="AG625" s="2">
        <v>14373601122.054899</v>
      </c>
      <c r="AH625" s="1">
        <f>(Table1345[[#This Row],[2050_BUILDINGS]]/Table1345[[#This Row],[2020_BUILDINGS]])-1</f>
        <v>0.79520868151082569</v>
      </c>
      <c r="AI625" s="1">
        <f>(Table1345[[#This Row],[2050_DWELLINGS]]/Table1345[[#This Row],[2020_DWELLINGS]])-1</f>
        <v>0.80259577621569789</v>
      </c>
      <c r="AJ625" s="1">
        <f>(Table1345[[#This Row],[2050_OCCUPANTS]]/Table1345[[#This Row],[2020_OCCUPANTS]])-1</f>
        <v>0.78571428571429225</v>
      </c>
      <c r="AK625" s="1">
        <f>(Table1345[[#This Row],[2050_TOTAL_REPL_COST_USD]]/Table1345[[#This Row],[2020_TOTAL_REPL_COST_USD]])-1</f>
        <v>0.87265511480548663</v>
      </c>
      <c r="AL625"/>
      <c r="AM625"/>
    </row>
    <row r="626" spans="1:39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100529.92908432</v>
      </c>
      <c r="G626" s="2">
        <v>112262.766717298</v>
      </c>
      <c r="H626" s="2">
        <v>124029.79615722899</v>
      </c>
      <c r="I626" s="2">
        <v>137636.07167109099</v>
      </c>
      <c r="J626" s="2">
        <v>152177.419965079</v>
      </c>
      <c r="K626" s="2">
        <v>165856.57960453801</v>
      </c>
      <c r="L626" s="2">
        <v>180472.20144383999</v>
      </c>
      <c r="M626" s="2">
        <v>104321.197697681</v>
      </c>
      <c r="N626" s="2">
        <v>116548.336365606</v>
      </c>
      <c r="O626" s="2">
        <v>128838.56244342501</v>
      </c>
      <c r="P626" s="2">
        <v>143072.97847473901</v>
      </c>
      <c r="Q626" s="2">
        <v>158307.995852199</v>
      </c>
      <c r="R626" s="2">
        <v>172676.89061149501</v>
      </c>
      <c r="S626" s="2">
        <v>188048.950339603</v>
      </c>
      <c r="T626" s="2">
        <v>635472.68749999895</v>
      </c>
      <c r="U626" s="2">
        <v>709232.91015625</v>
      </c>
      <c r="V626" s="2">
        <v>782993.13281249895</v>
      </c>
      <c r="W626" s="2">
        <v>868101.08203125</v>
      </c>
      <c r="X626" s="2">
        <v>958882.89453124895</v>
      </c>
      <c r="Y626" s="2">
        <v>1043990.84374999</v>
      </c>
      <c r="Z626" s="2">
        <v>1134772.65625</v>
      </c>
      <c r="AA626" s="2">
        <v>3511505589.0021601</v>
      </c>
      <c r="AB626" s="2">
        <v>3939621061.2251101</v>
      </c>
      <c r="AC626" s="2">
        <v>4378672986.3159399</v>
      </c>
      <c r="AD626" s="2">
        <v>4894526026.2456999</v>
      </c>
      <c r="AE626" s="2">
        <v>5453721315.8581104</v>
      </c>
      <c r="AF626" s="2">
        <v>5992886776.9629803</v>
      </c>
      <c r="AG626" s="2">
        <v>6575838901.9129696</v>
      </c>
      <c r="AH626" s="1">
        <f>(Table1345[[#This Row],[2050_BUILDINGS]]/Table1345[[#This Row],[2020_BUILDINGS]])-1</f>
        <v>0.79520868151083635</v>
      </c>
      <c r="AI626" s="1">
        <f>(Table1345[[#This Row],[2050_DWELLINGS]]/Table1345[[#This Row],[2020_DWELLINGS]])-1</f>
        <v>0.80259577621570233</v>
      </c>
      <c r="AJ626" s="1">
        <f>(Table1345[[#This Row],[2050_OCCUPANTS]]/Table1345[[#This Row],[2020_OCCUPANTS]])-1</f>
        <v>0.7857142857142887</v>
      </c>
      <c r="AK626" s="1">
        <f>(Table1345[[#This Row],[2050_TOTAL_REPL_COST_USD]]/Table1345[[#This Row],[2020_TOTAL_REPL_COST_USD]])-1</f>
        <v>0.87265511480549285</v>
      </c>
      <c r="AL626"/>
      <c r="AM626"/>
    </row>
    <row r="627" spans="1:39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2002.7463922203599</v>
      </c>
      <c r="G627" s="2">
        <v>2229.4090145733198</v>
      </c>
      <c r="H627" s="2">
        <v>2472.0481783795499</v>
      </c>
      <c r="I627" s="2">
        <v>2732.36002331388</v>
      </c>
      <c r="J627" s="2">
        <v>3002.48394507682</v>
      </c>
      <c r="K627" s="2">
        <v>3297.7473808713798</v>
      </c>
      <c r="L627" s="2">
        <v>3598.7645227082799</v>
      </c>
      <c r="M627" s="2">
        <v>2104.9966342548</v>
      </c>
      <c r="N627" s="2">
        <v>2326.3559077515802</v>
      </c>
      <c r="O627" s="2">
        <v>2576.5329891250599</v>
      </c>
      <c r="P627" s="2">
        <v>2855.53476132678</v>
      </c>
      <c r="Q627" s="2">
        <v>3153.7450009756699</v>
      </c>
      <c r="R627" s="2">
        <v>3471.18946363225</v>
      </c>
      <c r="S627" s="2">
        <v>3788.66079200285</v>
      </c>
      <c r="T627" s="2">
        <v>8428.28515625</v>
      </c>
      <c r="U627" s="2">
        <v>9313.4475242579902</v>
      </c>
      <c r="V627" s="2">
        <v>10314.0658533105</v>
      </c>
      <c r="W627" s="2">
        <v>11430.1401434075</v>
      </c>
      <c r="X627" s="2">
        <v>12623.185074200899</v>
      </c>
      <c r="Y627" s="2">
        <v>13893.2006456906</v>
      </c>
      <c r="Z627" s="2">
        <v>15163.216217180299</v>
      </c>
      <c r="AA627" s="2">
        <v>96837347.810942203</v>
      </c>
      <c r="AB627" s="2">
        <v>108106238.16235299</v>
      </c>
      <c r="AC627" s="2">
        <v>120169427.51181901</v>
      </c>
      <c r="AD627" s="2">
        <v>133111242.122834</v>
      </c>
      <c r="AE627" s="2">
        <v>146540879.63448101</v>
      </c>
      <c r="AF627" s="2">
        <v>161172898.62643099</v>
      </c>
      <c r="AG627" s="2">
        <v>176095553.41799599</v>
      </c>
      <c r="AH627" s="1">
        <f>(Table1345[[#This Row],[2050_BUILDINGS]]/Table1345[[#This Row],[2020_BUILDINGS]])-1</f>
        <v>0.79691474501595905</v>
      </c>
      <c r="AI627" s="1">
        <f>(Table1345[[#This Row],[2050_DWELLINGS]]/Table1345[[#This Row],[2020_DWELLINGS]])-1</f>
        <v>0.79984173387720969</v>
      </c>
      <c r="AJ627" s="1">
        <f>(Table1345[[#This Row],[2050_OCCUPANTS]]/Table1345[[#This Row],[2020_OCCUPANTS]])-1</f>
        <v>0.79908675799085982</v>
      </c>
      <c r="AK627" s="1">
        <f>(Table1345[[#This Row],[2050_TOTAL_REPL_COST_USD]]/Table1345[[#This Row],[2020_TOTAL_REPL_COST_USD]])-1</f>
        <v>0.81846733103214908</v>
      </c>
      <c r="AL627"/>
      <c r="AM627"/>
    </row>
    <row r="628" spans="1:39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49042.072218139299</v>
      </c>
      <c r="G628" s="2">
        <v>54592.452804401699</v>
      </c>
      <c r="H628" s="2">
        <v>60534.057513094602</v>
      </c>
      <c r="I628" s="2">
        <v>66908.420412010193</v>
      </c>
      <c r="J628" s="2">
        <v>73523.055660089696</v>
      </c>
      <c r="K628" s="2">
        <v>80753.292497794901</v>
      </c>
      <c r="L628" s="2">
        <v>88124.422694912195</v>
      </c>
      <c r="M628" s="2">
        <v>51545.915826923097</v>
      </c>
      <c r="N628" s="2">
        <v>56966.431134878803</v>
      </c>
      <c r="O628" s="2">
        <v>63092.619922286598</v>
      </c>
      <c r="P628" s="2">
        <v>69924.650734802999</v>
      </c>
      <c r="Q628" s="2">
        <v>77227.047166952005</v>
      </c>
      <c r="R628" s="2">
        <v>85000.439905706604</v>
      </c>
      <c r="S628" s="2">
        <v>92774.490516217702</v>
      </c>
      <c r="T628" s="2">
        <v>206386.875</v>
      </c>
      <c r="U628" s="2">
        <v>228062.20890410899</v>
      </c>
      <c r="V628" s="2">
        <v>252564.760273972</v>
      </c>
      <c r="W628" s="2">
        <v>279894.529109589</v>
      </c>
      <c r="X628" s="2">
        <v>309109.10958904098</v>
      </c>
      <c r="Y628" s="2">
        <v>340208.501712328</v>
      </c>
      <c r="Z628" s="2">
        <v>371307.89383561601</v>
      </c>
      <c r="AA628" s="2">
        <v>2371295848.1438899</v>
      </c>
      <c r="AB628" s="2">
        <v>2647241787.4694901</v>
      </c>
      <c r="AC628" s="2">
        <v>2942638052.0967598</v>
      </c>
      <c r="AD628" s="2">
        <v>3259549573.8214302</v>
      </c>
      <c r="AE628" s="2">
        <v>3588406614.9665298</v>
      </c>
      <c r="AF628" s="2">
        <v>3946706864.5077901</v>
      </c>
      <c r="AG628" s="2">
        <v>4312124032.0618696</v>
      </c>
      <c r="AH628" s="1">
        <f>(Table1345[[#This Row],[2050_BUILDINGS]]/Table1345[[#This Row],[2020_BUILDINGS]])-1</f>
        <v>0.79691474501596238</v>
      </c>
      <c r="AI628" s="1">
        <f>(Table1345[[#This Row],[2050_DWELLINGS]]/Table1345[[#This Row],[2020_DWELLINGS]])-1</f>
        <v>0.79984173387720436</v>
      </c>
      <c r="AJ628" s="1">
        <f>(Table1345[[#This Row],[2050_OCCUPANTS]]/Table1345[[#This Row],[2020_OCCUPANTS]])-1</f>
        <v>0.79908675799086559</v>
      </c>
      <c r="AK628" s="1">
        <f>(Table1345[[#This Row],[2050_TOTAL_REPL_COST_USD]]/Table1345[[#This Row],[2020_TOTAL_REPL_COST_USD]])-1</f>
        <v>0.81846733103216329</v>
      </c>
      <c r="AL628"/>
      <c r="AM628"/>
    </row>
    <row r="629" spans="1:39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90769.051307345697</v>
      </c>
      <c r="G629" s="2">
        <v>95489.102760488095</v>
      </c>
      <c r="H629" s="2">
        <v>101785.453666613</v>
      </c>
      <c r="I629" s="2">
        <v>109661.190155654</v>
      </c>
      <c r="J629" s="2">
        <v>118330.240495274</v>
      </c>
      <c r="K629" s="2">
        <v>126232.929185727</v>
      </c>
      <c r="L629" s="2">
        <v>133359.380611228</v>
      </c>
      <c r="M629" s="2">
        <v>94989.632520803905</v>
      </c>
      <c r="N629" s="2">
        <v>99962.521682386694</v>
      </c>
      <c r="O629" s="2">
        <v>106600.04654592701</v>
      </c>
      <c r="P629" s="2">
        <v>114909.538952458</v>
      </c>
      <c r="Q629" s="2">
        <v>124063.617823961</v>
      </c>
      <c r="R629" s="2">
        <v>132437.14164216901</v>
      </c>
      <c r="S629" s="2">
        <v>140006.64851578101</v>
      </c>
      <c r="T629" s="2">
        <v>384831.93749999901</v>
      </c>
      <c r="U629" s="2">
        <v>404737.03771551698</v>
      </c>
      <c r="V629" s="2">
        <v>431277.17133620603</v>
      </c>
      <c r="W629" s="2">
        <v>464452.33836206899</v>
      </c>
      <c r="X629" s="2">
        <v>500945.02209051698</v>
      </c>
      <c r="Y629" s="2">
        <v>534120.18911637901</v>
      </c>
      <c r="Z629" s="2">
        <v>563977.83943965496</v>
      </c>
      <c r="AA629" s="2">
        <v>5180479872.6006298</v>
      </c>
      <c r="AB629" s="2">
        <v>5467786381.6564398</v>
      </c>
      <c r="AC629" s="2">
        <v>5853135164.5062399</v>
      </c>
      <c r="AD629" s="2">
        <v>6338905399.8684397</v>
      </c>
      <c r="AE629" s="2">
        <v>6877677931.1831102</v>
      </c>
      <c r="AF629" s="2">
        <v>7384226327.3528299</v>
      </c>
      <c r="AG629" s="2">
        <v>7850937216.4786596</v>
      </c>
      <c r="AH629" s="1">
        <f>(Table1345[[#This Row],[2050_BUILDINGS]]/Table1345[[#This Row],[2020_BUILDINGS]])-1</f>
        <v>0.46921642002923059</v>
      </c>
      <c r="AI629" s="1">
        <f>(Table1345[[#This Row],[2050_DWELLINGS]]/Table1345[[#This Row],[2020_DWELLINGS]])-1</f>
        <v>0.47391504525631079</v>
      </c>
      <c r="AJ629" s="1">
        <f>(Table1345[[#This Row],[2050_OCCUPANTS]]/Table1345[[#This Row],[2020_OCCUPANTS]])-1</f>
        <v>0.46551724137931361</v>
      </c>
      <c r="AK629" s="1">
        <f>(Table1345[[#This Row],[2050_TOTAL_REPL_COST_USD]]/Table1345[[#This Row],[2020_TOTAL_REPL_COST_USD]])-1</f>
        <v>0.51548455153777972</v>
      </c>
      <c r="AL629"/>
      <c r="AM629"/>
    </row>
    <row r="630" spans="1:39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55036.4023789067</v>
      </c>
      <c r="G630" s="2">
        <v>57898.332158746402</v>
      </c>
      <c r="H630" s="2">
        <v>61716.026593107701</v>
      </c>
      <c r="I630" s="2">
        <v>66491.356908871705</v>
      </c>
      <c r="J630" s="2">
        <v>71747.700738210697</v>
      </c>
      <c r="K630" s="2">
        <v>76539.373102068406</v>
      </c>
      <c r="L630" s="2">
        <v>80860.386074425696</v>
      </c>
      <c r="M630" s="2">
        <v>57595.486148001299</v>
      </c>
      <c r="N630" s="2">
        <v>60610.720139550402</v>
      </c>
      <c r="O630" s="2">
        <v>64635.280096147297</v>
      </c>
      <c r="P630" s="2">
        <v>69673.611565557396</v>
      </c>
      <c r="Q630" s="2">
        <v>75224.044900751993</v>
      </c>
      <c r="R630" s="2">
        <v>80301.200820646205</v>
      </c>
      <c r="S630" s="2">
        <v>84890.853572390799</v>
      </c>
      <c r="T630" s="2">
        <v>233336.85937499901</v>
      </c>
      <c r="U630" s="2">
        <v>245406.007273706</v>
      </c>
      <c r="V630" s="2">
        <v>261498.204471982</v>
      </c>
      <c r="W630" s="2">
        <v>281613.45096982701</v>
      </c>
      <c r="X630" s="2">
        <v>303740.22211745603</v>
      </c>
      <c r="Y630" s="2">
        <v>323855.46861530101</v>
      </c>
      <c r="Z630" s="2">
        <v>341959.19046336203</v>
      </c>
      <c r="AA630" s="2">
        <v>3141103390.1728301</v>
      </c>
      <c r="AB630" s="2">
        <v>3315307222.9851198</v>
      </c>
      <c r="AC630" s="2">
        <v>3548957463.49862</v>
      </c>
      <c r="AD630" s="2">
        <v>3843496689.72194</v>
      </c>
      <c r="AE630" s="2">
        <v>4170173033.6636</v>
      </c>
      <c r="AF630" s="2">
        <v>4477310774.49543</v>
      </c>
      <c r="AG630" s="2">
        <v>4760293662.58988</v>
      </c>
      <c r="AH630" s="1">
        <f>(Table1345[[#This Row],[2050_BUILDINGS]]/Table1345[[#This Row],[2020_BUILDINGS]])-1</f>
        <v>0.46921642002923369</v>
      </c>
      <c r="AI630" s="1">
        <f>(Table1345[[#This Row],[2050_DWELLINGS]]/Table1345[[#This Row],[2020_DWELLINGS]])-1</f>
        <v>0.473915045256315</v>
      </c>
      <c r="AJ630" s="1">
        <f>(Table1345[[#This Row],[2050_OCCUPANTS]]/Table1345[[#This Row],[2020_OCCUPANTS]])-1</f>
        <v>0.46551724137931649</v>
      </c>
      <c r="AK630" s="1">
        <f>(Table1345[[#This Row],[2050_TOTAL_REPL_COST_USD]]/Table1345[[#This Row],[2020_TOTAL_REPL_COST_USD]])-1</f>
        <v>0.51548455153778261</v>
      </c>
      <c r="AL630"/>
      <c r="AM630"/>
    </row>
    <row r="631" spans="1:39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48595.666933307897</v>
      </c>
      <c r="G631" s="2">
        <v>51122.674156819798</v>
      </c>
      <c r="H631" s="2">
        <v>54493.595931613498</v>
      </c>
      <c r="I631" s="2">
        <v>58710.084500828802</v>
      </c>
      <c r="J631" s="2">
        <v>63351.295099205403</v>
      </c>
      <c r="K631" s="2">
        <v>67582.2132585074</v>
      </c>
      <c r="L631" s="2">
        <v>71397.551800687594</v>
      </c>
      <c r="M631" s="2">
        <v>50855.269253262799</v>
      </c>
      <c r="N631" s="2">
        <v>53517.639983284702</v>
      </c>
      <c r="O631" s="2">
        <v>57071.218464985599</v>
      </c>
      <c r="P631" s="2">
        <v>61519.929997788997</v>
      </c>
      <c r="Q631" s="2">
        <v>66420.813740800993</v>
      </c>
      <c r="R631" s="2">
        <v>70903.806221905004</v>
      </c>
      <c r="S631" s="2">
        <v>74956.346482944995</v>
      </c>
      <c r="T631" s="2">
        <v>206030.18749999901</v>
      </c>
      <c r="U631" s="2">
        <v>216686.921336206</v>
      </c>
      <c r="V631" s="2">
        <v>230895.899784482</v>
      </c>
      <c r="W631" s="2">
        <v>248657.12284482701</v>
      </c>
      <c r="X631" s="2">
        <v>268194.46821120701</v>
      </c>
      <c r="Y631" s="2">
        <v>285955.69127155101</v>
      </c>
      <c r="Z631" s="2">
        <v>301940.79202586203</v>
      </c>
      <c r="AA631" s="2">
        <v>2773510032.5239601</v>
      </c>
      <c r="AB631" s="2">
        <v>2927327343.8294702</v>
      </c>
      <c r="AC631" s="2">
        <v>3133634238.4682202</v>
      </c>
      <c r="AD631" s="2">
        <v>3393704474.1242599</v>
      </c>
      <c r="AE631" s="2">
        <v>3682150922.6381898</v>
      </c>
      <c r="AF631" s="2">
        <v>3953345308.7347798</v>
      </c>
      <c r="AG631" s="2">
        <v>4203211607.8250999</v>
      </c>
      <c r="AH631" s="1">
        <f>(Table1345[[#This Row],[2050_BUILDINGS]]/Table1345[[#This Row],[2020_BUILDINGS]])-1</f>
        <v>0.46921642002923281</v>
      </c>
      <c r="AI631" s="1">
        <f>(Table1345[[#This Row],[2050_DWELLINGS]]/Table1345[[#This Row],[2020_DWELLINGS]])-1</f>
        <v>0.47391504525631634</v>
      </c>
      <c r="AJ631" s="1">
        <f>(Table1345[[#This Row],[2050_OCCUPANTS]]/Table1345[[#This Row],[2020_OCCUPANTS]])-1</f>
        <v>0.46551724137931716</v>
      </c>
      <c r="AK631" s="1">
        <f>(Table1345[[#This Row],[2050_TOTAL_REPL_COST_USD]]/Table1345[[#This Row],[2020_TOTAL_REPL_COST_USD]])-1</f>
        <v>0.51548455153777728</v>
      </c>
      <c r="AL631"/>
      <c r="AM631"/>
    </row>
    <row r="632" spans="1:39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78821.892764965407</v>
      </c>
      <c r="G632" s="2">
        <v>82920.683973270003</v>
      </c>
      <c r="H632" s="2">
        <v>88388.299738612302</v>
      </c>
      <c r="I632" s="2">
        <v>95227.419989878807</v>
      </c>
      <c r="J632" s="2">
        <v>102755.436934001</v>
      </c>
      <c r="K632" s="2">
        <v>109617.961897544</v>
      </c>
      <c r="L632" s="2">
        <v>115806.41910807</v>
      </c>
      <c r="M632" s="2">
        <v>82486.954754944498</v>
      </c>
      <c r="N632" s="2">
        <v>86805.304793649993</v>
      </c>
      <c r="O632" s="2">
        <v>92569.188688914204</v>
      </c>
      <c r="P632" s="2">
        <v>99784.973253865901</v>
      </c>
      <c r="Q632" s="2">
        <v>107734.17854773199</v>
      </c>
      <c r="R632" s="2">
        <v>115005.566614011</v>
      </c>
      <c r="S632" s="2">
        <v>121578.763650689</v>
      </c>
      <c r="T632" s="2">
        <v>334179.78125</v>
      </c>
      <c r="U632" s="2">
        <v>351464.94234913698</v>
      </c>
      <c r="V632" s="2">
        <v>374511.82381465501</v>
      </c>
      <c r="W632" s="2">
        <v>403320.42564655101</v>
      </c>
      <c r="X632" s="2">
        <v>435009.88766163698</v>
      </c>
      <c r="Y632" s="2">
        <v>463818.48949353403</v>
      </c>
      <c r="Z632" s="2">
        <v>489746.23114224098</v>
      </c>
      <c r="AA632" s="2">
        <v>4498617349.28304</v>
      </c>
      <c r="AB632" s="2">
        <v>4748108145.1138096</v>
      </c>
      <c r="AC632" s="2">
        <v>5082736743.75422</v>
      </c>
      <c r="AD632" s="2">
        <v>5504569172.8547802</v>
      </c>
      <c r="AE632" s="2">
        <v>5972427656.2953501</v>
      </c>
      <c r="AF632" s="2">
        <v>6412303393.5437403</v>
      </c>
      <c r="AG632" s="2">
        <v>6817585096.1182804</v>
      </c>
      <c r="AH632" s="1">
        <f>(Table1345[[#This Row],[2050_BUILDINGS]]/Table1345[[#This Row],[2020_BUILDINGS]])-1</f>
        <v>0.4692164200292257</v>
      </c>
      <c r="AI632" s="1">
        <f>(Table1345[[#This Row],[2050_DWELLINGS]]/Table1345[[#This Row],[2020_DWELLINGS]])-1</f>
        <v>0.47391504525630745</v>
      </c>
      <c r="AJ632" s="1">
        <f>(Table1345[[#This Row],[2050_OCCUPANTS]]/Table1345[[#This Row],[2020_OCCUPANTS]])-1</f>
        <v>0.46551724137930917</v>
      </c>
      <c r="AK632" s="1">
        <f>(Table1345[[#This Row],[2050_TOTAL_REPL_COST_USD]]/Table1345[[#This Row],[2020_TOTAL_REPL_COST_USD]])-1</f>
        <v>0.51548455153777906</v>
      </c>
      <c r="AL632"/>
      <c r="AM632"/>
    </row>
    <row r="633" spans="1:39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141.19164626410301</v>
      </c>
      <c r="G633" s="2">
        <v>146.68966410757</v>
      </c>
      <c r="H633" s="2">
        <v>151.42951046142801</v>
      </c>
      <c r="I633" s="2">
        <v>155.50950727678099</v>
      </c>
      <c r="J633" s="2">
        <v>159.497736937772</v>
      </c>
      <c r="K633" s="2">
        <v>162.40369682589301</v>
      </c>
      <c r="L633" s="2">
        <v>165.30965671401501</v>
      </c>
      <c r="M633" s="2">
        <v>147.929514312896</v>
      </c>
      <c r="N633" s="2">
        <v>152.1883897742</v>
      </c>
      <c r="O633" s="2">
        <v>155.383457628928</v>
      </c>
      <c r="P633" s="2">
        <v>157.08439267431899</v>
      </c>
      <c r="Q633" s="2">
        <v>158.779778937396</v>
      </c>
      <c r="R633" s="2">
        <v>158.95549037731499</v>
      </c>
      <c r="S633" s="2">
        <v>159.13120181723301</v>
      </c>
      <c r="T633" s="2">
        <v>558.24597167968705</v>
      </c>
      <c r="U633" s="2">
        <v>573.579279141896</v>
      </c>
      <c r="V633" s="2">
        <v>584.93728466945799</v>
      </c>
      <c r="W633" s="2">
        <v>590.61628743324002</v>
      </c>
      <c r="X633" s="2">
        <v>596.29529019702102</v>
      </c>
      <c r="Y633" s="2">
        <v>596.29529019702102</v>
      </c>
      <c r="Z633" s="2">
        <v>596.29529019702102</v>
      </c>
      <c r="AA633" s="2">
        <v>8827390.5319487397</v>
      </c>
      <c r="AB633" s="2">
        <v>9211554.7298870496</v>
      </c>
      <c r="AC633" s="2">
        <v>9542743.0462445207</v>
      </c>
      <c r="AD633" s="2">
        <v>9827825.5521195196</v>
      </c>
      <c r="AE633" s="2">
        <v>10106495.991636001</v>
      </c>
      <c r="AF633" s="2">
        <v>10309544.759654799</v>
      </c>
      <c r="AG633" s="2">
        <v>10512593.5276736</v>
      </c>
      <c r="AH633" s="1">
        <f>(Table1345[[#This Row],[2050_BUILDINGS]]/Table1345[[#This Row],[2020_BUILDINGS]])-1</f>
        <v>0.17081754542898775</v>
      </c>
      <c r="AI633" s="1">
        <f>(Table1345[[#This Row],[2050_DWELLINGS]]/Table1345[[#This Row],[2020_DWELLINGS]])-1</f>
        <v>7.5723141229569135E-2</v>
      </c>
      <c r="AJ633" s="1">
        <f>(Table1345[[#This Row],[2050_OCCUPANTS]]/Table1345[[#This Row],[2020_OCCUPANTS]])-1</f>
        <v>6.8158697863683004E-2</v>
      </c>
      <c r="AK633" s="1">
        <f>(Table1345[[#This Row],[2050_TOTAL_REPL_COST_USD]]/Table1345[[#This Row],[2020_TOTAL_REPL_COST_USD]])-1</f>
        <v>0.19090613354259678</v>
      </c>
      <c r="AL633"/>
      <c r="AM633"/>
    </row>
    <row r="634" spans="1:39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1077.44286054792</v>
      </c>
      <c r="G634" s="2">
        <v>1119.3986010563001</v>
      </c>
      <c r="H634" s="2">
        <v>1155.56868440887</v>
      </c>
      <c r="I634" s="2">
        <v>1186.7034119658899</v>
      </c>
      <c r="J634" s="2">
        <v>1217.13785825333</v>
      </c>
      <c r="K634" s="2">
        <v>1239.3134317900201</v>
      </c>
      <c r="L634" s="2">
        <v>1261.4890053267</v>
      </c>
      <c r="M634" s="2">
        <v>1128.8599805870699</v>
      </c>
      <c r="N634" s="2">
        <v>1161.3597430104101</v>
      </c>
      <c r="O634" s="2">
        <v>1185.7415187041599</v>
      </c>
      <c r="P634" s="2">
        <v>1198.72146737254</v>
      </c>
      <c r="Q634" s="2">
        <v>1211.65907291337</v>
      </c>
      <c r="R634" s="2">
        <v>1212.9999386194199</v>
      </c>
      <c r="S634" s="2">
        <v>1214.3408043254699</v>
      </c>
      <c r="T634" s="2">
        <v>4260.01220703125</v>
      </c>
      <c r="U634" s="2">
        <v>4377.0216979670004</v>
      </c>
      <c r="V634" s="2">
        <v>4463.6953949564404</v>
      </c>
      <c r="W634" s="2">
        <v>4507.03224345116</v>
      </c>
      <c r="X634" s="2">
        <v>4550.3690919458904</v>
      </c>
      <c r="Y634" s="2">
        <v>4550.3690919458904</v>
      </c>
      <c r="Z634" s="2">
        <v>4550.3690919458904</v>
      </c>
      <c r="AA634" s="2">
        <v>67362405.337535903</v>
      </c>
      <c r="AB634" s="2">
        <v>70293987.929699406</v>
      </c>
      <c r="AC634" s="2">
        <v>72821308.039621294</v>
      </c>
      <c r="AD634" s="2">
        <v>74996791.637621</v>
      </c>
      <c r="AE634" s="2">
        <v>77123344.329989195</v>
      </c>
      <c r="AF634" s="2">
        <v>78672823.008321702</v>
      </c>
      <c r="AG634" s="2">
        <v>80222301.686654195</v>
      </c>
      <c r="AH634" s="1">
        <f>(Table1345[[#This Row],[2050_BUILDINGS]]/Table1345[[#This Row],[2020_BUILDINGS]])-1</f>
        <v>0.17081754542898508</v>
      </c>
      <c r="AI634" s="1">
        <f>(Table1345[[#This Row],[2050_DWELLINGS]]/Table1345[[#This Row],[2020_DWELLINGS]])-1</f>
        <v>7.5723141229566027E-2</v>
      </c>
      <c r="AJ634" s="1">
        <f>(Table1345[[#This Row],[2050_OCCUPANTS]]/Table1345[[#This Row],[2020_OCCUPANTS]])-1</f>
        <v>6.8158697863682116E-2</v>
      </c>
      <c r="AK634" s="1">
        <f>(Table1345[[#This Row],[2050_TOTAL_REPL_COST_USD]]/Table1345[[#This Row],[2020_TOTAL_REPL_COST_USD]])-1</f>
        <v>0.19090613354259878</v>
      </c>
      <c r="AL634"/>
      <c r="AM634"/>
    </row>
    <row r="635" spans="1:39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1082.12941630266</v>
      </c>
      <c r="G635" s="2">
        <v>1124.2676517945999</v>
      </c>
      <c r="H635" s="2">
        <v>1160.5950642441301</v>
      </c>
      <c r="I635" s="2">
        <v>1191.86521859913</v>
      </c>
      <c r="J635" s="2">
        <v>1222.43204566945</v>
      </c>
      <c r="K635" s="2">
        <v>1244.70407635071</v>
      </c>
      <c r="L635" s="2">
        <v>1266.9761070319801</v>
      </c>
      <c r="M635" s="2">
        <v>1133.77018551024</v>
      </c>
      <c r="N635" s="2">
        <v>1166.41131222695</v>
      </c>
      <c r="O635" s="2">
        <v>1190.8991413880101</v>
      </c>
      <c r="P635" s="2">
        <v>1203.93554896976</v>
      </c>
      <c r="Q635" s="2">
        <v>1216.9294292439499</v>
      </c>
      <c r="R635" s="2">
        <v>1218.27612731673</v>
      </c>
      <c r="S635" s="2">
        <v>1219.6228253895099</v>
      </c>
      <c r="T635" s="2">
        <v>4278.5419921875</v>
      </c>
      <c r="U635" s="2">
        <v>4396.0604395822702</v>
      </c>
      <c r="V635" s="2">
        <v>4483.1111413561803</v>
      </c>
      <c r="W635" s="2">
        <v>4526.6364922431303</v>
      </c>
      <c r="X635" s="2">
        <v>4570.1618431300803</v>
      </c>
      <c r="Y635" s="2">
        <v>4570.1618431300803</v>
      </c>
      <c r="Z635" s="2">
        <v>4570.1618431300803</v>
      </c>
      <c r="AA635" s="2">
        <v>67655411.751098007</v>
      </c>
      <c r="AB635" s="2">
        <v>70599745.854985103</v>
      </c>
      <c r="AC635" s="2">
        <v>73138059.055156901</v>
      </c>
      <c r="AD635" s="2">
        <v>75323005.359299898</v>
      </c>
      <c r="AE635" s="2">
        <v>77458807.922935501</v>
      </c>
      <c r="AF635" s="2">
        <v>79015026.372334003</v>
      </c>
      <c r="AG635" s="2">
        <v>80571244.821732596</v>
      </c>
      <c r="AH635" s="1">
        <f>(Table1345[[#This Row],[2050_BUILDINGS]]/Table1345[[#This Row],[2020_BUILDINGS]])-1</f>
        <v>0.17081754542898442</v>
      </c>
      <c r="AI635" s="1">
        <f>(Table1345[[#This Row],[2050_DWELLINGS]]/Table1345[[#This Row],[2020_DWELLINGS]])-1</f>
        <v>7.5723141229572022E-2</v>
      </c>
      <c r="AJ635" s="1">
        <f>(Table1345[[#This Row],[2050_OCCUPANTS]]/Table1345[[#This Row],[2020_OCCUPANTS]])-1</f>
        <v>6.8158697863681228E-2</v>
      </c>
      <c r="AK635" s="1">
        <f>(Table1345[[#This Row],[2050_TOTAL_REPL_COST_USD]]/Table1345[[#This Row],[2020_TOTAL_REPL_COST_USD]])-1</f>
        <v>0.19090613354259833</v>
      </c>
      <c r="AL635"/>
      <c r="AM635"/>
    </row>
    <row r="636" spans="1:39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706.74974908043305</v>
      </c>
      <c r="G636" s="2">
        <v>734.27066008419899</v>
      </c>
      <c r="H636" s="2">
        <v>757.99646334456497</v>
      </c>
      <c r="I636" s="2">
        <v>778.41931980808204</v>
      </c>
      <c r="J636" s="2">
        <v>798.38282605481902</v>
      </c>
      <c r="K636" s="2">
        <v>812.928916252862</v>
      </c>
      <c r="L636" s="2">
        <v>827.47500645090395</v>
      </c>
      <c r="M636" s="2">
        <v>740.47686168816995</v>
      </c>
      <c r="N636" s="2">
        <v>761.79511417182698</v>
      </c>
      <c r="O636" s="2">
        <v>777.78836493682002</v>
      </c>
      <c r="P636" s="2">
        <v>786.30257557420805</v>
      </c>
      <c r="Q636" s="2">
        <v>794.78901119365901</v>
      </c>
      <c r="R636" s="2">
        <v>795.66855342833503</v>
      </c>
      <c r="S636" s="2">
        <v>796.54809566301105</v>
      </c>
      <c r="T636" s="2">
        <v>2794.359375</v>
      </c>
      <c r="U636" s="2">
        <v>2871.11187054934</v>
      </c>
      <c r="V636" s="2">
        <v>2927.9655709562498</v>
      </c>
      <c r="W636" s="2">
        <v>2956.39242115971</v>
      </c>
      <c r="X636" s="2">
        <v>2984.8192713631702</v>
      </c>
      <c r="Y636" s="2">
        <v>2984.8192713631702</v>
      </c>
      <c r="Z636" s="2">
        <v>2984.8192713631702</v>
      </c>
      <c r="AA636" s="2">
        <v>44186438.847946897</v>
      </c>
      <c r="AB636" s="2">
        <v>46109413.455033198</v>
      </c>
      <c r="AC636" s="2">
        <v>47767211.672402099</v>
      </c>
      <c r="AD636" s="2">
        <v>49194222.369037099</v>
      </c>
      <c r="AE636" s="2">
        <v>50589136.787954099</v>
      </c>
      <c r="AF636" s="2">
        <v>51605518.915689498</v>
      </c>
      <c r="AG636" s="2">
        <v>52621901.043424897</v>
      </c>
      <c r="AH636" s="1">
        <f>(Table1345[[#This Row],[2050_BUILDINGS]]/Table1345[[#This Row],[2020_BUILDINGS]])-1</f>
        <v>0.17081754542898531</v>
      </c>
      <c r="AI636" s="1">
        <f>(Table1345[[#This Row],[2050_DWELLINGS]]/Table1345[[#This Row],[2020_DWELLINGS]])-1</f>
        <v>7.5723141229568691E-2</v>
      </c>
      <c r="AJ636" s="1">
        <f>(Table1345[[#This Row],[2050_OCCUPANTS]]/Table1345[[#This Row],[2020_OCCUPANTS]])-1</f>
        <v>6.8158697863681228E-2</v>
      </c>
      <c r="AK636" s="1">
        <f>(Table1345[[#This Row],[2050_TOTAL_REPL_COST_USD]]/Table1345[[#This Row],[2020_TOTAL_REPL_COST_USD]])-1</f>
        <v>0.19090613354259811</v>
      </c>
      <c r="AL636"/>
      <c r="AM636"/>
    </row>
    <row r="637" spans="1:39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847.32085801737196</v>
      </c>
      <c r="G637" s="2">
        <v>880.31562307455295</v>
      </c>
      <c r="H637" s="2">
        <v>908.76044106264806</v>
      </c>
      <c r="I637" s="2">
        <v>933.24536275430603</v>
      </c>
      <c r="J637" s="2">
        <v>957.17957039149201</v>
      </c>
      <c r="K637" s="2">
        <v>974.61884878308695</v>
      </c>
      <c r="L637" s="2">
        <v>992.05812717468098</v>
      </c>
      <c r="M637" s="2">
        <v>887.75622574183103</v>
      </c>
      <c r="N637" s="2">
        <v>913.314635927876</v>
      </c>
      <c r="O637" s="2">
        <v>932.488912223429</v>
      </c>
      <c r="P637" s="2">
        <v>942.69658229618096</v>
      </c>
      <c r="Q637" s="2">
        <v>952.87095295558095</v>
      </c>
      <c r="R637" s="2">
        <v>953.92543437834502</v>
      </c>
      <c r="S637" s="2">
        <v>954.97991580110897</v>
      </c>
      <c r="T637" s="2">
        <v>3350.15185546875</v>
      </c>
      <c r="U637" s="2">
        <v>3442.1702685894502</v>
      </c>
      <c r="V637" s="2">
        <v>3510.3320560862699</v>
      </c>
      <c r="W637" s="2">
        <v>3544.4129498346801</v>
      </c>
      <c r="X637" s="2">
        <v>3578.49384358309</v>
      </c>
      <c r="Y637" s="2">
        <v>3578.49384358309</v>
      </c>
      <c r="Z637" s="2">
        <v>3578.4938435831</v>
      </c>
      <c r="AA637" s="2">
        <v>52975032.995892197</v>
      </c>
      <c r="AB637" s="2">
        <v>55280483.399153098</v>
      </c>
      <c r="AC637" s="2">
        <v>57268014.360130899</v>
      </c>
      <c r="AD637" s="2">
        <v>58978854.6249431</v>
      </c>
      <c r="AE637" s="2">
        <v>60651214.726712398</v>
      </c>
      <c r="AF637" s="2">
        <v>61869753.223071001</v>
      </c>
      <c r="AG637" s="2">
        <v>63088291.719429597</v>
      </c>
      <c r="AH637" s="1">
        <f>(Table1345[[#This Row],[2050_BUILDINGS]]/Table1345[[#This Row],[2020_BUILDINGS]])-1</f>
        <v>0.17081754542898508</v>
      </c>
      <c r="AI637" s="1">
        <f>(Table1345[[#This Row],[2050_DWELLINGS]]/Table1345[[#This Row],[2020_DWELLINGS]])-1</f>
        <v>7.5723141229569135E-2</v>
      </c>
      <c r="AJ637" s="1">
        <f>(Table1345[[#This Row],[2050_OCCUPANTS]]/Table1345[[#This Row],[2020_OCCUPANTS]])-1</f>
        <v>6.815869786368256E-2</v>
      </c>
      <c r="AK637" s="1">
        <f>(Table1345[[#This Row],[2050_TOTAL_REPL_COST_USD]]/Table1345[[#This Row],[2020_TOTAL_REPL_COST_USD]])-1</f>
        <v>0.19090613354259922</v>
      </c>
      <c r="AL637"/>
      <c r="AM637"/>
    </row>
    <row r="638" spans="1:39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1262.12939105752</v>
      </c>
      <c r="G638" s="2">
        <v>1311.27684486522</v>
      </c>
      <c r="H638" s="2">
        <v>1353.6469110170899</v>
      </c>
      <c r="I638" s="2">
        <v>1390.1185014569801</v>
      </c>
      <c r="J638" s="2">
        <v>1425.76977408261</v>
      </c>
      <c r="K638" s="2">
        <v>1451.74650486718</v>
      </c>
      <c r="L638" s="2">
        <v>1477.72323565175</v>
      </c>
      <c r="M638" s="2">
        <v>1322.3600174611699</v>
      </c>
      <c r="N638" s="2">
        <v>1360.4306259907301</v>
      </c>
      <c r="O638" s="2">
        <v>1388.9917282413001</v>
      </c>
      <c r="P638" s="2">
        <v>1404.19659460465</v>
      </c>
      <c r="Q638" s="2">
        <v>1419.3518597243999</v>
      </c>
      <c r="R638" s="2">
        <v>1420.9225657720599</v>
      </c>
      <c r="S638" s="2">
        <v>1422.4932718197099</v>
      </c>
      <c r="T638" s="2">
        <v>4990.22900390624</v>
      </c>
      <c r="U638" s="2">
        <v>5127.2953142881997</v>
      </c>
      <c r="V638" s="2">
        <v>5228.8259145711399</v>
      </c>
      <c r="W638" s="2">
        <v>5279.5912147126101</v>
      </c>
      <c r="X638" s="2">
        <v>5330.3565148540802</v>
      </c>
      <c r="Y638" s="2">
        <v>5330.3565148540802</v>
      </c>
      <c r="Z638" s="2">
        <v>5330.3565148540802</v>
      </c>
      <c r="AA638" s="2">
        <v>78909123.390170395</v>
      </c>
      <c r="AB638" s="2">
        <v>82343214.131651193</v>
      </c>
      <c r="AC638" s="2">
        <v>85303746.989719301</v>
      </c>
      <c r="AD638" s="2">
        <v>87852134.370004803</v>
      </c>
      <c r="AE638" s="2">
        <v>90343203.505035698</v>
      </c>
      <c r="AF638" s="2">
        <v>92158281.271429703</v>
      </c>
      <c r="AG638" s="2">
        <v>93973359.037823707</v>
      </c>
      <c r="AH638" s="1">
        <f>(Table1345[[#This Row],[2050_BUILDINGS]]/Table1345[[#This Row],[2020_BUILDINGS]])-1</f>
        <v>0.17081754542898886</v>
      </c>
      <c r="AI638" s="1">
        <f>(Table1345[[#This Row],[2050_DWELLINGS]]/Table1345[[#This Row],[2020_DWELLINGS]])-1</f>
        <v>7.5723141229563362E-2</v>
      </c>
      <c r="AJ638" s="1">
        <f>(Table1345[[#This Row],[2050_OCCUPANTS]]/Table1345[[#This Row],[2020_OCCUPANTS]])-1</f>
        <v>6.8158697863684337E-2</v>
      </c>
      <c r="AK638" s="1">
        <f>(Table1345[[#This Row],[2050_TOTAL_REPL_COST_USD]]/Table1345[[#This Row],[2020_TOTAL_REPL_COST_USD]])-1</f>
        <v>0.19090613354259922</v>
      </c>
      <c r="AL638"/>
      <c r="AM638"/>
    </row>
    <row r="639" spans="1:39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938.31813863039497</v>
      </c>
      <c r="G639" s="2">
        <v>974.85634755097101</v>
      </c>
      <c r="H639" s="2">
        <v>1006.35597182638</v>
      </c>
      <c r="I639" s="2">
        <v>1033.4704302146499</v>
      </c>
      <c r="J639" s="2">
        <v>1059.97503109544</v>
      </c>
      <c r="K639" s="2">
        <v>1079.2871854990899</v>
      </c>
      <c r="L639" s="2">
        <v>1098.59933990273</v>
      </c>
      <c r="M639" s="2">
        <v>983.09602721775605</v>
      </c>
      <c r="N639" s="2">
        <v>1011.39926045603</v>
      </c>
      <c r="O639" s="2">
        <v>1032.63274134227</v>
      </c>
      <c r="P639" s="2">
        <v>1043.9366551923699</v>
      </c>
      <c r="Q639" s="2">
        <v>1055.2036934678099</v>
      </c>
      <c r="R639" s="2">
        <v>1056.3714199983999</v>
      </c>
      <c r="S639" s="2">
        <v>1057.5391465289899</v>
      </c>
      <c r="T639" s="2">
        <v>3709.93847656249</v>
      </c>
      <c r="U639" s="2">
        <v>3811.8391264782499</v>
      </c>
      <c r="V639" s="2">
        <v>3887.32108937881</v>
      </c>
      <c r="W639" s="2">
        <v>3925.0620708290899</v>
      </c>
      <c r="X639" s="2">
        <v>3962.8030522793701</v>
      </c>
      <c r="Y639" s="2">
        <v>3962.8030522793701</v>
      </c>
      <c r="Z639" s="2">
        <v>3962.8030522793701</v>
      </c>
      <c r="AA639" s="2">
        <v>58664240.215800501</v>
      </c>
      <c r="AB639" s="2">
        <v>61217282.4436929</v>
      </c>
      <c r="AC639" s="2">
        <v>63418262.549551196</v>
      </c>
      <c r="AD639" s="2">
        <v>65312837.004532501</v>
      </c>
      <c r="AE639" s="2">
        <v>67164798.753100395</v>
      </c>
      <c r="AF639" s="2">
        <v>68514201.122856796</v>
      </c>
      <c r="AG639" s="2">
        <v>69863603.492613196</v>
      </c>
      <c r="AH639" s="1">
        <f>(Table1345[[#This Row],[2050_BUILDINGS]]/Table1345[[#This Row],[2020_BUILDINGS]])-1</f>
        <v>0.17081754542898175</v>
      </c>
      <c r="AI639" s="1">
        <f>(Table1345[[#This Row],[2050_DWELLINGS]]/Table1345[[#This Row],[2020_DWELLINGS]])-1</f>
        <v>7.5723141229564472E-2</v>
      </c>
      <c r="AJ639" s="1">
        <f>(Table1345[[#This Row],[2050_OCCUPANTS]]/Table1345[[#This Row],[2020_OCCUPANTS]])-1</f>
        <v>6.8158697863684337E-2</v>
      </c>
      <c r="AK639" s="1">
        <f>(Table1345[[#This Row],[2050_TOTAL_REPL_COST_USD]]/Table1345[[#This Row],[2020_TOTAL_REPL_COST_USD]])-1</f>
        <v>0.19090613354259856</v>
      </c>
      <c r="AL639"/>
      <c r="AM639"/>
    </row>
    <row r="640" spans="1:39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929.88026353639896</v>
      </c>
      <c r="G640" s="2">
        <v>966.08990069614401</v>
      </c>
      <c r="H640" s="2">
        <v>997.30626294751698</v>
      </c>
      <c r="I640" s="2">
        <v>1024.1768931460699</v>
      </c>
      <c r="J640" s="2">
        <v>1050.44315001277</v>
      </c>
      <c r="K640" s="2">
        <v>1069.58163885466</v>
      </c>
      <c r="L640" s="2">
        <v>1088.72012769654</v>
      </c>
      <c r="M640" s="2">
        <v>974.25548461120002</v>
      </c>
      <c r="N640" s="2">
        <v>1002.30419953954</v>
      </c>
      <c r="O640" s="2">
        <v>1023.34673723482</v>
      </c>
      <c r="P640" s="2">
        <v>1034.54900004652</v>
      </c>
      <c r="Q640" s="2">
        <v>1045.7147188891099</v>
      </c>
      <c r="R640" s="2">
        <v>1046.8719445776001</v>
      </c>
      <c r="S640" s="2">
        <v>1048.02917026609</v>
      </c>
      <c r="T640" s="2">
        <v>3676.57666015624</v>
      </c>
      <c r="U640" s="2">
        <v>3777.5609631310299</v>
      </c>
      <c r="V640" s="2">
        <v>3852.3641505197702</v>
      </c>
      <c r="W640" s="2">
        <v>3889.7657442141399</v>
      </c>
      <c r="X640" s="2">
        <v>3927.1673379085</v>
      </c>
      <c r="Y640" s="2">
        <v>3927.1673379085</v>
      </c>
      <c r="Z640" s="2">
        <v>3927.1673379085</v>
      </c>
      <c r="AA640" s="2">
        <v>58136698.957621701</v>
      </c>
      <c r="AB640" s="2">
        <v>60666782.819325</v>
      </c>
      <c r="AC640" s="2">
        <v>62847970.496098697</v>
      </c>
      <c r="AD640" s="2">
        <v>64725507.890887603</v>
      </c>
      <c r="AE640" s="2">
        <v>66560815.776261501</v>
      </c>
      <c r="AF640" s="2">
        <v>67898083.5744064</v>
      </c>
      <c r="AG640" s="2">
        <v>69235351.372551307</v>
      </c>
      <c r="AH640" s="1">
        <f>(Table1345[[#This Row],[2050_BUILDINGS]]/Table1345[[#This Row],[2020_BUILDINGS]])-1</f>
        <v>0.17081754542898042</v>
      </c>
      <c r="AI640" s="1">
        <f>(Table1345[[#This Row],[2050_DWELLINGS]]/Table1345[[#This Row],[2020_DWELLINGS]])-1</f>
        <v>7.5723141229562696E-2</v>
      </c>
      <c r="AJ640" s="1">
        <f>(Table1345[[#This Row],[2050_OCCUPANTS]]/Table1345[[#This Row],[2020_OCCUPANTS]])-1</f>
        <v>6.815869786368367E-2</v>
      </c>
      <c r="AK640" s="1">
        <f>(Table1345[[#This Row],[2050_TOTAL_REPL_COST_USD]]/Table1345[[#This Row],[2020_TOTAL_REPL_COST_USD]])-1</f>
        <v>0.190906133542599</v>
      </c>
      <c r="AL640"/>
      <c r="AM640"/>
    </row>
    <row r="641" spans="1:39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1094.3155233319301</v>
      </c>
      <c r="G641" s="2">
        <v>1136.9282871381299</v>
      </c>
      <c r="H641" s="2">
        <v>1173.66479089369</v>
      </c>
      <c r="I641" s="2">
        <v>1205.28708561384</v>
      </c>
      <c r="J641" s="2">
        <v>1236.19813271978</v>
      </c>
      <c r="K641" s="2">
        <v>1258.72097383605</v>
      </c>
      <c r="L641" s="2">
        <v>1281.24381495232</v>
      </c>
      <c r="M641" s="2">
        <v>1146.5378310608401</v>
      </c>
      <c r="N641" s="2">
        <v>1179.5465369762401</v>
      </c>
      <c r="O641" s="2">
        <v>1204.3101291861301</v>
      </c>
      <c r="P641" s="2">
        <v>1217.4933427373701</v>
      </c>
      <c r="Q641" s="2">
        <v>1230.6335500713001</v>
      </c>
      <c r="R641" s="2">
        <v>1231.9954136193001</v>
      </c>
      <c r="S641" s="2">
        <v>1233.3572771673</v>
      </c>
      <c r="T641" s="2">
        <v>4326.7236328125</v>
      </c>
      <c r="U641" s="2">
        <v>4445.5654823404102</v>
      </c>
      <c r="V641" s="2">
        <v>4533.5964819907103</v>
      </c>
      <c r="W641" s="2">
        <v>4577.6119818158704</v>
      </c>
      <c r="X641" s="2">
        <v>4621.6274816410196</v>
      </c>
      <c r="Y641" s="2">
        <v>4621.6274816410196</v>
      </c>
      <c r="Z641" s="2">
        <v>4621.6274816410196</v>
      </c>
      <c r="AA641" s="2">
        <v>68417294.827454403</v>
      </c>
      <c r="AB641" s="2">
        <v>71394785.751569599</v>
      </c>
      <c r="AC641" s="2">
        <v>73961683.477644801</v>
      </c>
      <c r="AD641" s="2">
        <v>76171234.962198094</v>
      </c>
      <c r="AE641" s="2">
        <v>78331089.287334606</v>
      </c>
      <c r="AF641" s="2">
        <v>79904832.668871194</v>
      </c>
      <c r="AG641" s="2">
        <v>81478576.050407693</v>
      </c>
      <c r="AH641" s="1">
        <f>(Table1345[[#This Row],[2050_BUILDINGS]]/Table1345[[#This Row],[2020_BUILDINGS]])-1</f>
        <v>0.17081754542897998</v>
      </c>
      <c r="AI641" s="1">
        <f>(Table1345[[#This Row],[2050_DWELLINGS]]/Table1345[[#This Row],[2020_DWELLINGS]])-1</f>
        <v>7.5723141229565805E-2</v>
      </c>
      <c r="AJ641" s="1">
        <f>(Table1345[[#This Row],[2050_OCCUPANTS]]/Table1345[[#This Row],[2020_OCCUPANTS]])-1</f>
        <v>6.8158697863681894E-2</v>
      </c>
      <c r="AK641" s="1">
        <f>(Table1345[[#This Row],[2050_TOTAL_REPL_COST_USD]]/Table1345[[#This Row],[2020_TOTAL_REPL_COST_USD]])-1</f>
        <v>0.19090613354259767</v>
      </c>
      <c r="AL641"/>
      <c r="AM641"/>
    </row>
    <row r="642" spans="1:39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838.53855213468898</v>
      </c>
      <c r="G642" s="2">
        <v>871.19133325919699</v>
      </c>
      <c r="H642" s="2">
        <v>899.34132657729299</v>
      </c>
      <c r="I642" s="2">
        <v>923.57246710709796</v>
      </c>
      <c r="J642" s="2">
        <v>947.25860161998799</v>
      </c>
      <c r="K642" s="2">
        <v>964.51712548895</v>
      </c>
      <c r="L642" s="2">
        <v>981.77564935791099</v>
      </c>
      <c r="M642" s="2">
        <v>878.55481561489898</v>
      </c>
      <c r="N642" s="2">
        <v>903.84831815231803</v>
      </c>
      <c r="O642" s="2">
        <v>922.82385702991098</v>
      </c>
      <c r="P642" s="2">
        <v>932.925726708301</v>
      </c>
      <c r="Q642" s="2">
        <v>942.99464211489101</v>
      </c>
      <c r="R642" s="2">
        <v>944.03819405525599</v>
      </c>
      <c r="S642" s="2">
        <v>945.08174599562301</v>
      </c>
      <c r="T642" s="2">
        <v>3315.42822265625</v>
      </c>
      <c r="U642" s="2">
        <v>3406.4928839092599</v>
      </c>
      <c r="V642" s="2">
        <v>3473.9481885411301</v>
      </c>
      <c r="W642" s="2">
        <v>3507.6758408570599</v>
      </c>
      <c r="X642" s="2">
        <v>3541.4034931729998</v>
      </c>
      <c r="Y642" s="2">
        <v>3541.4034931729998</v>
      </c>
      <c r="Z642" s="2">
        <v>3541.4034931729998</v>
      </c>
      <c r="AA642" s="2">
        <v>52425957.708162598</v>
      </c>
      <c r="AB642" s="2">
        <v>54707512.593630798</v>
      </c>
      <c r="AC642" s="2">
        <v>56674443.2062454</v>
      </c>
      <c r="AD642" s="2">
        <v>58367550.964676097</v>
      </c>
      <c r="AE642" s="2">
        <v>60022577.399015002</v>
      </c>
      <c r="AF642" s="2">
        <v>61228485.995255403</v>
      </c>
      <c r="AG642" s="2">
        <v>62434394.5914957</v>
      </c>
      <c r="AH642" s="1">
        <f>(Table1345[[#This Row],[2050_BUILDINGS]]/Table1345[[#This Row],[2020_BUILDINGS]])-1</f>
        <v>0.17081754542898442</v>
      </c>
      <c r="AI642" s="1">
        <f>(Table1345[[#This Row],[2050_DWELLINGS]]/Table1345[[#This Row],[2020_DWELLINGS]])-1</f>
        <v>7.5723141229568025E-2</v>
      </c>
      <c r="AJ642" s="1">
        <f>(Table1345[[#This Row],[2050_OCCUPANTS]]/Table1345[[#This Row],[2020_OCCUPANTS]])-1</f>
        <v>6.815869786368145E-2</v>
      </c>
      <c r="AK642" s="1">
        <f>(Table1345[[#This Row],[2050_TOTAL_REPL_COST_USD]]/Table1345[[#This Row],[2020_TOTAL_REPL_COST_USD]])-1</f>
        <v>0.19090613354259833</v>
      </c>
      <c r="AL642"/>
      <c r="AM642"/>
    </row>
    <row r="643" spans="1:39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716.15669853758402</v>
      </c>
      <c r="G643" s="2">
        <v>744.04391716178202</v>
      </c>
      <c r="H643" s="2">
        <v>768.085514566244</v>
      </c>
      <c r="I643" s="2">
        <v>788.780202436526</v>
      </c>
      <c r="J643" s="2">
        <v>809.00942606695503</v>
      </c>
      <c r="K643" s="2">
        <v>823.74912699562697</v>
      </c>
      <c r="L643" s="2">
        <v>838.48882792430004</v>
      </c>
      <c r="M643" s="2">
        <v>750.33272427765598</v>
      </c>
      <c r="N643" s="2">
        <v>771.93472602884196</v>
      </c>
      <c r="O643" s="2">
        <v>788.14084945745799</v>
      </c>
      <c r="P643" s="2">
        <v>796.76838556717598</v>
      </c>
      <c r="Q643" s="2">
        <v>805.36777696913396</v>
      </c>
      <c r="R643" s="2">
        <v>806.25902604821704</v>
      </c>
      <c r="S643" s="2">
        <v>807.15027512730001</v>
      </c>
      <c r="T643" s="2">
        <v>2831.552734375</v>
      </c>
      <c r="U643" s="2">
        <v>2909.3268176182601</v>
      </c>
      <c r="V643" s="2">
        <v>2966.9372496503001</v>
      </c>
      <c r="W643" s="2">
        <v>2995.7424656663202</v>
      </c>
      <c r="X643" s="2">
        <v>3024.5476816823498</v>
      </c>
      <c r="Y643" s="2">
        <v>3024.5476816823402</v>
      </c>
      <c r="Z643" s="2">
        <v>3024.5476816823498</v>
      </c>
      <c r="AA643" s="2">
        <v>44774567.244843997</v>
      </c>
      <c r="AB643" s="2">
        <v>46723136.944054201</v>
      </c>
      <c r="AC643" s="2">
        <v>48403000.714415804</v>
      </c>
      <c r="AD643" s="2">
        <v>49849005.146125399</v>
      </c>
      <c r="AE643" s="2">
        <v>51262486.0936516</v>
      </c>
      <c r="AF643" s="2">
        <v>52292396.426125899</v>
      </c>
      <c r="AG643" s="2">
        <v>53322306.758600198</v>
      </c>
      <c r="AH643" s="1">
        <f>(Table1345[[#This Row],[2050_BUILDINGS]]/Table1345[[#This Row],[2020_BUILDINGS]])-1</f>
        <v>0.17081754542898553</v>
      </c>
      <c r="AI643" s="1">
        <f>(Table1345[[#This Row],[2050_DWELLINGS]]/Table1345[[#This Row],[2020_DWELLINGS]])-1</f>
        <v>7.5723141229568691E-2</v>
      </c>
      <c r="AJ643" s="1">
        <f>(Table1345[[#This Row],[2050_OCCUPANTS]]/Table1345[[#This Row],[2020_OCCUPANTS]])-1</f>
        <v>6.815869786368256E-2</v>
      </c>
      <c r="AK643" s="1">
        <f>(Table1345[[#This Row],[2050_TOTAL_REPL_COST_USD]]/Table1345[[#This Row],[2020_TOTAL_REPL_COST_USD]])-1</f>
        <v>0.19090613354259744</v>
      </c>
      <c r="AL643"/>
      <c r="AM643"/>
    </row>
    <row r="644" spans="1:39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1526.8279718053</v>
      </c>
      <c r="G644" s="2">
        <v>1586.28281672713</v>
      </c>
      <c r="H644" s="2">
        <v>1637.5388944528099</v>
      </c>
      <c r="I644" s="2">
        <v>1681.6594456850401</v>
      </c>
      <c r="J644" s="2">
        <v>1724.7876389281</v>
      </c>
      <c r="K644" s="2">
        <v>1756.21230858475</v>
      </c>
      <c r="L644" s="2">
        <v>1787.6369782413999</v>
      </c>
      <c r="M644" s="2">
        <v>1599.6903944729099</v>
      </c>
      <c r="N644" s="2">
        <v>1645.74531595594</v>
      </c>
      <c r="O644" s="2">
        <v>1680.2963613009999</v>
      </c>
      <c r="P644" s="2">
        <v>1698.6900501221501</v>
      </c>
      <c r="Q644" s="2">
        <v>1717.0237351380399</v>
      </c>
      <c r="R644" s="2">
        <v>1718.9238556375999</v>
      </c>
      <c r="S644" s="2">
        <v>1720.8239761371599</v>
      </c>
      <c r="T644" s="2">
        <v>6036.798828125</v>
      </c>
      <c r="U644" s="2">
        <v>6202.6112069239498</v>
      </c>
      <c r="V644" s="2">
        <v>6325.4351912194797</v>
      </c>
      <c r="W644" s="2">
        <v>6386.8471833672402</v>
      </c>
      <c r="X644" s="2">
        <v>6448.2591755149997</v>
      </c>
      <c r="Y644" s="2">
        <v>6448.2591755149997</v>
      </c>
      <c r="Z644" s="2">
        <v>6448.2591755149997</v>
      </c>
      <c r="AA644" s="2">
        <v>95458245.150125995</v>
      </c>
      <c r="AB644" s="2">
        <v>99612546.475299299</v>
      </c>
      <c r="AC644" s="2">
        <v>103193973.554942</v>
      </c>
      <c r="AD644" s="2">
        <v>106276818.438188</v>
      </c>
      <c r="AE644" s="2">
        <v>109290324.07557701</v>
      </c>
      <c r="AF644" s="2">
        <v>111486066.861037</v>
      </c>
      <c r="AG644" s="2">
        <v>113681809.64649799</v>
      </c>
      <c r="AH644" s="1">
        <f>(Table1345[[#This Row],[2050_BUILDINGS]]/Table1345[[#This Row],[2020_BUILDINGS]])-1</f>
        <v>0.17081754542898708</v>
      </c>
      <c r="AI644" s="1">
        <f>(Table1345[[#This Row],[2050_DWELLINGS]]/Table1345[[#This Row],[2020_DWELLINGS]])-1</f>
        <v>7.5723141229564472E-2</v>
      </c>
      <c r="AJ644" s="1">
        <f>(Table1345[[#This Row],[2050_OCCUPANTS]]/Table1345[[#This Row],[2020_OCCUPANTS]])-1</f>
        <v>6.8158697863681672E-2</v>
      </c>
      <c r="AK644" s="1">
        <f>(Table1345[[#This Row],[2050_TOTAL_REPL_COST_USD]]/Table1345[[#This Row],[2020_TOTAL_REPL_COST_USD]])-1</f>
        <v>0.19090613354259789</v>
      </c>
      <c r="AL644"/>
      <c r="AM644"/>
    </row>
    <row r="645" spans="1:39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698.17429926481805</v>
      </c>
      <c r="G645" s="2">
        <v>725.36128133334103</v>
      </c>
      <c r="H645" s="2">
        <v>748.79920414456797</v>
      </c>
      <c r="I645" s="2">
        <v>768.97425693935804</v>
      </c>
      <c r="J645" s="2">
        <v>788.69553310934498</v>
      </c>
      <c r="K645" s="2">
        <v>803.065126228091</v>
      </c>
      <c r="L645" s="2">
        <v>817.434719346836</v>
      </c>
      <c r="M645" s="2">
        <v>731.492179096781</v>
      </c>
      <c r="N645" s="2">
        <v>752.551763495209</v>
      </c>
      <c r="O645" s="2">
        <v>768.35095784985003</v>
      </c>
      <c r="P645" s="2">
        <v>776.76186008686705</v>
      </c>
      <c r="Q645" s="2">
        <v>785.14532431812597</v>
      </c>
      <c r="R645" s="2">
        <v>786.014194500489</v>
      </c>
      <c r="S645" s="2">
        <v>786.88306468285202</v>
      </c>
      <c r="T645" s="2">
        <v>2760.45361328125</v>
      </c>
      <c r="U645" s="2">
        <v>2836.2748213774698</v>
      </c>
      <c r="V645" s="2">
        <v>2892.43867922653</v>
      </c>
      <c r="W645" s="2">
        <v>2920.5206081510601</v>
      </c>
      <c r="X645" s="2">
        <v>2948.6025370755901</v>
      </c>
      <c r="Y645" s="2">
        <v>2948.6025370755901</v>
      </c>
      <c r="Z645" s="2">
        <v>2948.6025370755901</v>
      </c>
      <c r="AA645" s="2">
        <v>43650296.331639796</v>
      </c>
      <c r="AB645" s="2">
        <v>45549938.249522902</v>
      </c>
      <c r="AC645" s="2">
        <v>47187621.3335848</v>
      </c>
      <c r="AD645" s="2">
        <v>48597317.190517001</v>
      </c>
      <c r="AE645" s="2">
        <v>49975306.214537002</v>
      </c>
      <c r="AF645" s="2">
        <v>50979355.923419498</v>
      </c>
      <c r="AG645" s="2">
        <v>51983405.632301897</v>
      </c>
      <c r="AH645" s="1">
        <f>(Table1345[[#This Row],[2050_BUILDINGS]]/Table1345[[#This Row],[2020_BUILDINGS]])-1</f>
        <v>0.17081754542898508</v>
      </c>
      <c r="AI645" s="1">
        <f>(Table1345[[#This Row],[2050_DWELLINGS]]/Table1345[[#This Row],[2020_DWELLINGS]])-1</f>
        <v>7.5723141229569357E-2</v>
      </c>
      <c r="AJ645" s="1">
        <f>(Table1345[[#This Row],[2050_OCCUPANTS]]/Table1345[[#This Row],[2020_OCCUPANTS]])-1</f>
        <v>6.8158697863679896E-2</v>
      </c>
      <c r="AK645" s="1">
        <f>(Table1345[[#This Row],[2050_TOTAL_REPL_COST_USD]]/Table1345[[#This Row],[2020_TOTAL_REPL_COST_USD]])-1</f>
        <v>0.19090613354260033</v>
      </c>
      <c r="AL645"/>
      <c r="AM645"/>
    </row>
    <row r="646" spans="1:39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1071.40624477815</v>
      </c>
      <c r="G646" s="2">
        <v>1113.12691882124</v>
      </c>
      <c r="H646" s="2">
        <v>1149.0943511529899</v>
      </c>
      <c r="I646" s="2">
        <v>1180.0546394016801</v>
      </c>
      <c r="J646" s="2">
        <v>1210.31856986399</v>
      </c>
      <c r="K646" s="2">
        <v>1232.36989976622</v>
      </c>
      <c r="L646" s="2">
        <v>1254.42122966844</v>
      </c>
      <c r="M646" s="2">
        <v>1122.5352888468401</v>
      </c>
      <c r="N646" s="2">
        <v>1154.85296404724</v>
      </c>
      <c r="O646" s="2">
        <v>1179.09813536313</v>
      </c>
      <c r="P646" s="2">
        <v>1192.00536095199</v>
      </c>
      <c r="Q646" s="2">
        <v>1204.8704806501901</v>
      </c>
      <c r="R646" s="2">
        <v>1206.20383385477</v>
      </c>
      <c r="S646" s="2">
        <v>1207.5371870593599</v>
      </c>
      <c r="T646" s="2">
        <v>4236.14453125</v>
      </c>
      <c r="U646" s="2">
        <v>4352.4984502161697</v>
      </c>
      <c r="V646" s="2">
        <v>4438.6865383392596</v>
      </c>
      <c r="W646" s="2">
        <v>4481.7805824008101</v>
      </c>
      <c r="X646" s="2">
        <v>4524.8746264623496</v>
      </c>
      <c r="Y646" s="2">
        <v>4524.8746264623596</v>
      </c>
      <c r="Z646" s="2">
        <v>4524.8746264623596</v>
      </c>
      <c r="AA646" s="2">
        <v>66984992.322665296</v>
      </c>
      <c r="AB646" s="2">
        <v>69900150.064514905</v>
      </c>
      <c r="AC646" s="2">
        <v>72413310.295533195</v>
      </c>
      <c r="AD646" s="2">
        <v>74576605.257758901</v>
      </c>
      <c r="AE646" s="2">
        <v>76691243.460748598</v>
      </c>
      <c r="AF646" s="2">
        <v>78232040.836557299</v>
      </c>
      <c r="AG646" s="2">
        <v>79772838.212366</v>
      </c>
      <c r="AH646" s="1">
        <f>(Table1345[[#This Row],[2050_BUILDINGS]]/Table1345[[#This Row],[2020_BUILDINGS]])-1</f>
        <v>0.17081754542898508</v>
      </c>
      <c r="AI646" s="1">
        <f>(Table1345[[#This Row],[2050_DWELLINGS]]/Table1345[[#This Row],[2020_DWELLINGS]])-1</f>
        <v>7.5723141229564916E-2</v>
      </c>
      <c r="AJ646" s="1">
        <f>(Table1345[[#This Row],[2050_OCCUPANTS]]/Table1345[[#This Row],[2020_OCCUPANTS]])-1</f>
        <v>6.815869786368256E-2</v>
      </c>
      <c r="AK646" s="1">
        <f>(Table1345[[#This Row],[2050_TOTAL_REPL_COST_USD]]/Table1345[[#This Row],[2020_TOTAL_REPL_COST_USD]])-1</f>
        <v>0.190906133542599</v>
      </c>
      <c r="AL646"/>
      <c r="AM646"/>
    </row>
    <row r="647" spans="1:39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900.45816802203797</v>
      </c>
      <c r="G647" s="2">
        <v>935.52210562794698</v>
      </c>
      <c r="H647" s="2">
        <v>965.75075921640303</v>
      </c>
      <c r="I647" s="2">
        <v>991.77118291070701</v>
      </c>
      <c r="J647" s="2">
        <v>1017.20635608993</v>
      </c>
      <c r="K647" s="2">
        <v>1035.7392890674801</v>
      </c>
      <c r="L647" s="2">
        <v>1054.2722220450401</v>
      </c>
      <c r="M647" s="2">
        <v>943.42932446171199</v>
      </c>
      <c r="N647" s="2">
        <v>970.59055741841496</v>
      </c>
      <c r="O647" s="2">
        <v>990.96729374311894</v>
      </c>
      <c r="P647" s="2">
        <v>1001.8151087195899</v>
      </c>
      <c r="Q647" s="2">
        <v>1012.62753600502</v>
      </c>
      <c r="R647" s="2">
        <v>1013.74814622153</v>
      </c>
      <c r="S647" s="2">
        <v>1014.86875643804</v>
      </c>
      <c r="T647" s="2">
        <v>3560.2470703125</v>
      </c>
      <c r="U647" s="2">
        <v>3658.03615566187</v>
      </c>
      <c r="V647" s="2">
        <v>3730.4725151799298</v>
      </c>
      <c r="W647" s="2">
        <v>3766.69069493896</v>
      </c>
      <c r="X647" s="2">
        <v>3802.9088746979901</v>
      </c>
      <c r="Y647" s="2">
        <v>3802.9088746979901</v>
      </c>
      <c r="Z647" s="2">
        <v>3802.9088746979901</v>
      </c>
      <c r="AA647" s="2">
        <v>56297211.039988503</v>
      </c>
      <c r="AB647" s="2">
        <v>58747241.187297098</v>
      </c>
      <c r="AC647" s="2">
        <v>60859414.481598899</v>
      </c>
      <c r="AD647" s="2">
        <v>62677545.212188803</v>
      </c>
      <c r="AE647" s="2">
        <v>64454782.606103398</v>
      </c>
      <c r="AF647" s="2">
        <v>65749738.267483898</v>
      </c>
      <c r="AG647" s="2">
        <v>67044693.928864397</v>
      </c>
      <c r="AH647" s="1">
        <f>(Table1345[[#This Row],[2050_BUILDINGS]]/Table1345[[#This Row],[2020_BUILDINGS]])-1</f>
        <v>0.17081754542898175</v>
      </c>
      <c r="AI647" s="1">
        <f>(Table1345[[#This Row],[2050_DWELLINGS]]/Table1345[[#This Row],[2020_DWELLINGS]])-1</f>
        <v>7.5723141229565805E-2</v>
      </c>
      <c r="AJ647" s="1">
        <f>(Table1345[[#This Row],[2050_OCCUPANTS]]/Table1345[[#This Row],[2020_OCCUPANTS]])-1</f>
        <v>6.8158697863682338E-2</v>
      </c>
      <c r="AK647" s="1">
        <f>(Table1345[[#This Row],[2050_TOTAL_REPL_COST_USD]]/Table1345[[#This Row],[2020_TOTAL_REPL_COST_USD]])-1</f>
        <v>0.19090613354259856</v>
      </c>
      <c r="AL647"/>
      <c r="AM647"/>
    </row>
    <row r="648" spans="1:39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698.51737159575202</v>
      </c>
      <c r="G648" s="2">
        <v>725.71771293762504</v>
      </c>
      <c r="H648" s="2">
        <v>749.16715279097195</v>
      </c>
      <c r="I648" s="2">
        <v>769.35211930271703</v>
      </c>
      <c r="J648" s="2">
        <v>789.08308621066499</v>
      </c>
      <c r="K648" s="2">
        <v>803.45974033095501</v>
      </c>
      <c r="L648" s="2">
        <v>817.83639445124504</v>
      </c>
      <c r="M648" s="2">
        <v>731.85162333184996</v>
      </c>
      <c r="N648" s="2">
        <v>752.92155609273505</v>
      </c>
      <c r="O648" s="2">
        <v>768.72851393342899</v>
      </c>
      <c r="P648" s="2">
        <v>777.14354916107402</v>
      </c>
      <c r="Q648" s="2">
        <v>785.53113290033696</v>
      </c>
      <c r="R648" s="2">
        <v>786.40043003241703</v>
      </c>
      <c r="S648" s="2">
        <v>787.26972716449598</v>
      </c>
      <c r="T648" s="2">
        <v>2761.81005859375</v>
      </c>
      <c r="U648" s="2">
        <v>2837.6685240892002</v>
      </c>
      <c r="V648" s="2">
        <v>2893.8599800117599</v>
      </c>
      <c r="W648" s="2">
        <v>2921.9557079730398</v>
      </c>
      <c r="X648" s="2">
        <v>2950.0514359343201</v>
      </c>
      <c r="Y648" s="2">
        <v>2950.0514359343101</v>
      </c>
      <c r="Z648" s="2">
        <v>2950.0514359343201</v>
      </c>
      <c r="AA648" s="2">
        <v>43671745.429557502</v>
      </c>
      <c r="AB648" s="2">
        <v>45572320.802856199</v>
      </c>
      <c r="AC648" s="2">
        <v>47210808.619709797</v>
      </c>
      <c r="AD648" s="2">
        <v>48621197.179945499</v>
      </c>
      <c r="AE648" s="2">
        <v>49999863.327009201</v>
      </c>
      <c r="AF648" s="2">
        <v>51004406.410789996</v>
      </c>
      <c r="AG648" s="2">
        <v>52008949.494571</v>
      </c>
      <c r="AH648" s="1">
        <f>(Table1345[[#This Row],[2050_BUILDINGS]]/Table1345[[#This Row],[2020_BUILDINGS]])-1</f>
        <v>0.17081754542898575</v>
      </c>
      <c r="AI648" s="1">
        <f>(Table1345[[#This Row],[2050_DWELLINGS]]/Table1345[[#This Row],[2020_DWELLINGS]])-1</f>
        <v>7.5723141229567581E-2</v>
      </c>
      <c r="AJ648" s="1">
        <f>(Table1345[[#This Row],[2050_OCCUPANTS]]/Table1345[[#This Row],[2020_OCCUPANTS]])-1</f>
        <v>6.8158697863682338E-2</v>
      </c>
      <c r="AK648" s="1">
        <f>(Table1345[[#This Row],[2050_TOTAL_REPL_COST_USD]]/Table1345[[#This Row],[2020_TOTAL_REPL_COST_USD]])-1</f>
        <v>0.19090613354259922</v>
      </c>
      <c r="AL648"/>
      <c r="AM648"/>
    </row>
    <row r="649" spans="1:39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561.76791306088103</v>
      </c>
      <c r="G649" s="2">
        <v>583.64321582573496</v>
      </c>
      <c r="H649" s="2">
        <v>602.50193491351797</v>
      </c>
      <c r="I649" s="2">
        <v>618.73526993653002</v>
      </c>
      <c r="J649" s="2">
        <v>634.60348532139403</v>
      </c>
      <c r="K649" s="2">
        <v>646.165607196049</v>
      </c>
      <c r="L649" s="2">
        <v>657.72772907070396</v>
      </c>
      <c r="M649" s="2">
        <v>588.57628432365095</v>
      </c>
      <c r="N649" s="2">
        <v>605.52133485027696</v>
      </c>
      <c r="O649" s="2">
        <v>618.23374842665203</v>
      </c>
      <c r="P649" s="2">
        <v>625.00136362191699</v>
      </c>
      <c r="Q649" s="2">
        <v>631.74690153468896</v>
      </c>
      <c r="R649" s="2">
        <v>632.44601548027697</v>
      </c>
      <c r="S649" s="2">
        <v>633.14512942586498</v>
      </c>
      <c r="T649" s="2">
        <v>2221.12768554687</v>
      </c>
      <c r="U649" s="2">
        <v>2282.1352618538599</v>
      </c>
      <c r="V649" s="2">
        <v>2327.3260591182898</v>
      </c>
      <c r="W649" s="2">
        <v>2349.9214577504999</v>
      </c>
      <c r="X649" s="2">
        <v>2372.5168563827201</v>
      </c>
      <c r="Y649" s="2">
        <v>2372.5168563827201</v>
      </c>
      <c r="Z649" s="2">
        <v>2372.5168563827201</v>
      </c>
      <c r="AA649" s="2">
        <v>35122083.268512599</v>
      </c>
      <c r="AB649" s="2">
        <v>36650581.061822698</v>
      </c>
      <c r="AC649" s="2">
        <v>37968300.447021097</v>
      </c>
      <c r="AD649" s="2">
        <v>39102575.799799398</v>
      </c>
      <c r="AE649" s="2">
        <v>40211339.068598799</v>
      </c>
      <c r="AF649" s="2">
        <v>41019221.727932103</v>
      </c>
      <c r="AG649" s="2">
        <v>41827104.387265503</v>
      </c>
      <c r="AH649" s="1">
        <f>(Table1345[[#This Row],[2050_BUILDINGS]]/Table1345[[#This Row],[2020_BUILDINGS]])-1</f>
        <v>0.17081754542898464</v>
      </c>
      <c r="AI649" s="1">
        <f>(Table1345[[#This Row],[2050_DWELLINGS]]/Table1345[[#This Row],[2020_DWELLINGS]])-1</f>
        <v>7.5723141229567803E-2</v>
      </c>
      <c r="AJ649" s="1">
        <f>(Table1345[[#This Row],[2050_OCCUPANTS]]/Table1345[[#This Row],[2020_OCCUPANTS]])-1</f>
        <v>6.8158697863682782E-2</v>
      </c>
      <c r="AK649" s="1">
        <f>(Table1345[[#This Row],[2050_TOTAL_REPL_COST_USD]]/Table1345[[#This Row],[2020_TOTAL_REPL_COST_USD]])-1</f>
        <v>0.19090613354259767</v>
      </c>
      <c r="AL649"/>
      <c r="AM649"/>
    </row>
    <row r="650" spans="1:39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459.50463355452098</v>
      </c>
      <c r="G650" s="2">
        <v>477.39779325118297</v>
      </c>
      <c r="H650" s="2">
        <v>492.82350305458402</v>
      </c>
      <c r="I650" s="2">
        <v>506.10174926212102</v>
      </c>
      <c r="J650" s="2">
        <v>519.08134159208805</v>
      </c>
      <c r="K650" s="2">
        <v>528.53871438181898</v>
      </c>
      <c r="L650" s="2">
        <v>537.99608717155002</v>
      </c>
      <c r="M650" s="2">
        <v>481.43285431418201</v>
      </c>
      <c r="N650" s="2">
        <v>495.29325654038797</v>
      </c>
      <c r="O650" s="2">
        <v>505.69152387854501</v>
      </c>
      <c r="P650" s="2">
        <v>511.22717386502097</v>
      </c>
      <c r="Q650" s="2">
        <v>516.74476548012103</v>
      </c>
      <c r="R650" s="2">
        <v>517.31661390704505</v>
      </c>
      <c r="S650" s="2">
        <v>517.88846233396896</v>
      </c>
      <c r="T650" s="2">
        <v>1816.79736328125</v>
      </c>
      <c r="U650" s="2">
        <v>1866.6992237172501</v>
      </c>
      <c r="V650" s="2">
        <v>1903.6635647809601</v>
      </c>
      <c r="W650" s="2">
        <v>1922.1457353128101</v>
      </c>
      <c r="X650" s="2">
        <v>1940.6279058446701</v>
      </c>
      <c r="Y650" s="2">
        <v>1940.6279058446701</v>
      </c>
      <c r="Z650" s="2">
        <v>1940.6279058446701</v>
      </c>
      <c r="AA650" s="2">
        <v>28728518.711641401</v>
      </c>
      <c r="AB650" s="2">
        <v>29978771.355258901</v>
      </c>
      <c r="AC650" s="2">
        <v>31056615.335211601</v>
      </c>
      <c r="AD650" s="2">
        <v>31984409.123732701</v>
      </c>
      <c r="AE650" s="2">
        <v>32891335.004836101</v>
      </c>
      <c r="AF650" s="2">
        <v>33552152.0730616</v>
      </c>
      <c r="AG650" s="2">
        <v>34212969.141286999</v>
      </c>
      <c r="AH650" s="1">
        <f>(Table1345[[#This Row],[2050_BUILDINGS]]/Table1345[[#This Row],[2020_BUILDINGS]])-1</f>
        <v>0.17081754542898619</v>
      </c>
      <c r="AI650" s="1">
        <f>(Table1345[[#This Row],[2050_DWELLINGS]]/Table1345[[#This Row],[2020_DWELLINGS]])-1</f>
        <v>7.5723141229568247E-2</v>
      </c>
      <c r="AJ650" s="1">
        <f>(Table1345[[#This Row],[2050_OCCUPANTS]]/Table1345[[#This Row],[2020_OCCUPANTS]])-1</f>
        <v>6.8158697863681672E-2</v>
      </c>
      <c r="AK650" s="1">
        <f>(Table1345[[#This Row],[2050_TOTAL_REPL_COST_USD]]/Table1345[[#This Row],[2020_TOTAL_REPL_COST_USD]])-1</f>
        <v>0.19090613354259656</v>
      </c>
      <c r="AL650"/>
      <c r="AM650"/>
    </row>
    <row r="651" spans="1:39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719.41557694106598</v>
      </c>
      <c r="G651" s="2">
        <v>747.42969663969802</v>
      </c>
      <c r="H651" s="2">
        <v>771.58069557978195</v>
      </c>
      <c r="I651" s="2">
        <v>792.36955483951704</v>
      </c>
      <c r="J651" s="2">
        <v>812.690831759601</v>
      </c>
      <c r="K651" s="2">
        <v>827.49760584855801</v>
      </c>
      <c r="L651" s="2">
        <v>842.30437993751605</v>
      </c>
      <c r="M651" s="2">
        <v>753.74712103686704</v>
      </c>
      <c r="N651" s="2">
        <v>775.44742291862894</v>
      </c>
      <c r="O651" s="2">
        <v>791.72729247816005</v>
      </c>
      <c r="P651" s="2">
        <v>800.39408827945203</v>
      </c>
      <c r="Q651" s="2">
        <v>809.03261130020201</v>
      </c>
      <c r="R651" s="2">
        <v>809.92791601736201</v>
      </c>
      <c r="S651" s="2">
        <v>810.82322073452303</v>
      </c>
      <c r="T651" s="2">
        <v>2844.43774414062</v>
      </c>
      <c r="U651" s="2">
        <v>2922.5657391475302</v>
      </c>
      <c r="V651" s="2">
        <v>2980.43832804155</v>
      </c>
      <c r="W651" s="2">
        <v>3009.3746224885499</v>
      </c>
      <c r="X651" s="2">
        <v>3038.3109169355598</v>
      </c>
      <c r="Y651" s="2">
        <v>3038.3109169355598</v>
      </c>
      <c r="Z651" s="2">
        <v>3038.3109169355598</v>
      </c>
      <c r="AA651" s="2">
        <v>44978314.372417398</v>
      </c>
      <c r="AB651" s="2">
        <v>46935751.058033399</v>
      </c>
      <c r="AC651" s="2">
        <v>48623259.065715201</v>
      </c>
      <c r="AD651" s="2">
        <v>50075843.555425301</v>
      </c>
      <c r="AE651" s="2">
        <v>51495756.562503599</v>
      </c>
      <c r="AF651" s="2">
        <v>52530353.512511402</v>
      </c>
      <c r="AG651" s="2">
        <v>53564950.462518997</v>
      </c>
      <c r="AH651" s="1">
        <f>(Table1345[[#This Row],[2050_BUILDINGS]]/Table1345[[#This Row],[2020_BUILDINGS]])-1</f>
        <v>0.17081754542898508</v>
      </c>
      <c r="AI651" s="1">
        <f>(Table1345[[#This Row],[2050_DWELLINGS]]/Table1345[[#This Row],[2020_DWELLINGS]])-1</f>
        <v>7.5723141229569357E-2</v>
      </c>
      <c r="AJ651" s="1">
        <f>(Table1345[[#This Row],[2050_OCCUPANTS]]/Table1345[[#This Row],[2020_OCCUPANTS]])-1</f>
        <v>6.8158697863684115E-2</v>
      </c>
      <c r="AK651" s="1">
        <f>(Table1345[[#This Row],[2050_TOTAL_REPL_COST_USD]]/Table1345[[#This Row],[2020_TOTAL_REPL_COST_USD]])-1</f>
        <v>0.19090613354259633</v>
      </c>
      <c r="AL651"/>
      <c r="AM651"/>
    </row>
    <row r="652" spans="1:39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977.93064323741805</v>
      </c>
      <c r="G652" s="2">
        <v>1016.01136733446</v>
      </c>
      <c r="H652" s="2">
        <v>1048.8407953942899</v>
      </c>
      <c r="I652" s="2">
        <v>1077.09993122574</v>
      </c>
      <c r="J652" s="2">
        <v>1104.7234635022701</v>
      </c>
      <c r="K652" s="2">
        <v>1124.8509094086401</v>
      </c>
      <c r="L652" s="2">
        <v>1144.9783553150201</v>
      </c>
      <c r="M652" s="2">
        <v>1024.5988974107499</v>
      </c>
      <c r="N652" s="2">
        <v>1054.0969940017501</v>
      </c>
      <c r="O652" s="2">
        <v>1076.2268780638401</v>
      </c>
      <c r="P652" s="2">
        <v>1088.0080035557401</v>
      </c>
      <c r="Q652" s="2">
        <v>1099.7506967154</v>
      </c>
      <c r="R652" s="2">
        <v>1100.9677205692201</v>
      </c>
      <c r="S652" s="2">
        <v>1102.18474442304</v>
      </c>
      <c r="T652" s="2">
        <v>3866.55908203125</v>
      </c>
      <c r="U652" s="2">
        <v>3972.7616203983298</v>
      </c>
      <c r="V652" s="2">
        <v>4051.43016733691</v>
      </c>
      <c r="W652" s="2">
        <v>4090.7644408062001</v>
      </c>
      <c r="X652" s="2">
        <v>4130.0987142754902</v>
      </c>
      <c r="Y652" s="2">
        <v>4130.0987142754902</v>
      </c>
      <c r="Z652" s="2">
        <v>4130.0987142754902</v>
      </c>
      <c r="AA652" s="2">
        <v>61140838.919527799</v>
      </c>
      <c r="AB652" s="2">
        <v>63801661.646219902</v>
      </c>
      <c r="AC652" s="2">
        <v>66095559.421463303</v>
      </c>
      <c r="AD652" s="2">
        <v>68070116.172679201</v>
      </c>
      <c r="AE652" s="2">
        <v>70000261.258301899</v>
      </c>
      <c r="AF652" s="2">
        <v>71406630.668753803</v>
      </c>
      <c r="AG652" s="2">
        <v>72813000.079205707</v>
      </c>
      <c r="AH652" s="1">
        <f>(Table1345[[#This Row],[2050_BUILDINGS]]/Table1345[[#This Row],[2020_BUILDINGS]])-1</f>
        <v>0.17081754542898286</v>
      </c>
      <c r="AI652" s="1">
        <f>(Table1345[[#This Row],[2050_DWELLINGS]]/Table1345[[#This Row],[2020_DWELLINGS]])-1</f>
        <v>7.572314122956425E-2</v>
      </c>
      <c r="AJ652" s="1">
        <f>(Table1345[[#This Row],[2050_OCCUPANTS]]/Table1345[[#This Row],[2020_OCCUPANTS]])-1</f>
        <v>6.8158697863681228E-2</v>
      </c>
      <c r="AK652" s="1">
        <f>(Table1345[[#This Row],[2050_TOTAL_REPL_COST_USD]]/Table1345[[#This Row],[2020_TOTAL_REPL_COST_USD]])-1</f>
        <v>0.190906133542599</v>
      </c>
      <c r="AL652"/>
      <c r="AM652"/>
    </row>
    <row r="653" spans="1:39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968.47911166670804</v>
      </c>
      <c r="G653" s="2">
        <v>1006.1917921110399</v>
      </c>
      <c r="H653" s="2">
        <v>1038.7039293917001</v>
      </c>
      <c r="I653" s="2">
        <v>1066.6899455328</v>
      </c>
      <c r="J653" s="2">
        <v>1094.04650111807</v>
      </c>
      <c r="K653" s="2">
        <v>1113.97941871946</v>
      </c>
      <c r="L653" s="2">
        <v>1133.91233632085</v>
      </c>
      <c r="M653" s="2">
        <v>1014.69632518524</v>
      </c>
      <c r="N653" s="2">
        <v>1043.90932774311</v>
      </c>
      <c r="O653" s="2">
        <v>1065.82533027965</v>
      </c>
      <c r="P653" s="2">
        <v>1077.49259321871</v>
      </c>
      <c r="Q653" s="2">
        <v>1089.1217952674399</v>
      </c>
      <c r="R653" s="2">
        <v>1090.3270567949</v>
      </c>
      <c r="S653" s="2">
        <v>1091.53231832237</v>
      </c>
      <c r="T653" s="2">
        <v>3829.18945312499</v>
      </c>
      <c r="U653" s="2">
        <v>3934.3655622138799</v>
      </c>
      <c r="V653" s="2">
        <v>4012.2737911686099</v>
      </c>
      <c r="W653" s="2">
        <v>4051.2279056459802</v>
      </c>
      <c r="X653" s="2">
        <v>4090.18202012334</v>
      </c>
      <c r="Y653" s="2">
        <v>4090.18202012334</v>
      </c>
      <c r="Z653" s="2">
        <v>4090.18202012334</v>
      </c>
      <c r="AA653" s="2">
        <v>60549923.220849499</v>
      </c>
      <c r="AB653" s="2">
        <v>63185029.553255998</v>
      </c>
      <c r="AC653" s="2">
        <v>65456757.200799003</v>
      </c>
      <c r="AD653" s="2">
        <v>67412230.200420395</v>
      </c>
      <c r="AE653" s="2">
        <v>69323720.765562594</v>
      </c>
      <c r="AF653" s="2">
        <v>70716497.857402802</v>
      </c>
      <c r="AG653" s="2">
        <v>72109274.949243098</v>
      </c>
      <c r="AH653" s="1">
        <f>(Table1345[[#This Row],[2050_BUILDINGS]]/Table1345[[#This Row],[2020_BUILDINGS]])-1</f>
        <v>0.17081754542897576</v>
      </c>
      <c r="AI653" s="1">
        <f>(Table1345[[#This Row],[2050_DWELLINGS]]/Table1345[[#This Row],[2020_DWELLINGS]])-1</f>
        <v>7.5723141229572466E-2</v>
      </c>
      <c r="AJ653" s="1">
        <f>(Table1345[[#This Row],[2050_OCCUPANTS]]/Table1345[[#This Row],[2020_OCCUPANTS]])-1</f>
        <v>6.815869786368367E-2</v>
      </c>
      <c r="AK653" s="1">
        <f>(Table1345[[#This Row],[2050_TOTAL_REPL_COST_USD]]/Table1345[[#This Row],[2020_TOTAL_REPL_COST_USD]])-1</f>
        <v>0.19090613354259878</v>
      </c>
      <c r="AL653"/>
      <c r="AM653"/>
    </row>
    <row r="654" spans="1:39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902.59743024400302</v>
      </c>
      <c r="G654" s="2">
        <v>937.74467095019702</v>
      </c>
      <c r="H654" s="2">
        <v>968.04514021975695</v>
      </c>
      <c r="I654" s="2">
        <v>994.127381898934</v>
      </c>
      <c r="J654" s="2">
        <v>1019.62298265494</v>
      </c>
      <c r="K654" s="2">
        <v>1038.1999452218599</v>
      </c>
      <c r="L654" s="2">
        <v>1056.7769077887899</v>
      </c>
      <c r="M654" s="2">
        <v>945.67067534794796</v>
      </c>
      <c r="N654" s="2">
        <v>972.896436565518</v>
      </c>
      <c r="O654" s="2">
        <v>993.32158289278902</v>
      </c>
      <c r="P654" s="2">
        <v>1004.19516955039</v>
      </c>
      <c r="Q654" s="2">
        <v>1015.03328444468</v>
      </c>
      <c r="R654" s="2">
        <v>1016.15655694933</v>
      </c>
      <c r="S654" s="2">
        <v>1017.27982945398</v>
      </c>
      <c r="T654" s="2">
        <v>3568.70532226562</v>
      </c>
      <c r="U654" s="2">
        <v>3666.7267298965198</v>
      </c>
      <c r="V654" s="2">
        <v>3739.3351799934799</v>
      </c>
      <c r="W654" s="2">
        <v>3775.6394050419599</v>
      </c>
      <c r="X654" s="2">
        <v>3811.9436300904399</v>
      </c>
      <c r="Y654" s="2">
        <v>3811.9436300904399</v>
      </c>
      <c r="Z654" s="2">
        <v>3811.9436300904399</v>
      </c>
      <c r="AA654" s="2">
        <v>56430959.059670903</v>
      </c>
      <c r="AB654" s="2">
        <v>58886809.862644501</v>
      </c>
      <c r="AC654" s="2">
        <v>61004001.149669603</v>
      </c>
      <c r="AD654" s="2">
        <v>62826451.301776998</v>
      </c>
      <c r="AE654" s="2">
        <v>64607910.964922197</v>
      </c>
      <c r="AF654" s="2">
        <v>65905943.115387797</v>
      </c>
      <c r="AG654" s="2">
        <v>67203975.265853405</v>
      </c>
      <c r="AH654" s="1">
        <f>(Table1345[[#This Row],[2050_BUILDINGS]]/Table1345[[#This Row],[2020_BUILDINGS]])-1</f>
        <v>0.17081754542898153</v>
      </c>
      <c r="AI654" s="1">
        <f>(Table1345[[#This Row],[2050_DWELLINGS]]/Table1345[[#This Row],[2020_DWELLINGS]])-1</f>
        <v>7.5723141229566471E-2</v>
      </c>
      <c r="AJ654" s="1">
        <f>(Table1345[[#This Row],[2050_OCCUPANTS]]/Table1345[[#This Row],[2020_OCCUPANTS]])-1</f>
        <v>6.8158697863683004E-2</v>
      </c>
      <c r="AK654" s="1">
        <f>(Table1345[[#This Row],[2050_TOTAL_REPL_COST_USD]]/Table1345[[#This Row],[2020_TOTAL_REPL_COST_USD]])-1</f>
        <v>0.19090613354259967</v>
      </c>
      <c r="AL654"/>
      <c r="AM654"/>
    </row>
    <row r="655" spans="1:39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926.14271401891403</v>
      </c>
      <c r="G655" s="2">
        <v>962.20681059972401</v>
      </c>
      <c r="H655" s="2">
        <v>993.297702181114</v>
      </c>
      <c r="I655" s="2">
        <v>1020.06032889269</v>
      </c>
      <c r="J655" s="2">
        <v>1046.2210114832999</v>
      </c>
      <c r="K655" s="2">
        <v>1065.28257531393</v>
      </c>
      <c r="L655" s="2">
        <v>1084.3441391445599</v>
      </c>
      <c r="M655" s="2">
        <v>970.33957386526401</v>
      </c>
      <c r="N655" s="2">
        <v>998.27555012707705</v>
      </c>
      <c r="O655" s="2">
        <v>1019.2335097000999</v>
      </c>
      <c r="P655" s="2">
        <v>1030.39074627174</v>
      </c>
      <c r="Q655" s="2">
        <v>1041.51158575867</v>
      </c>
      <c r="R655" s="2">
        <v>1042.6641601081801</v>
      </c>
      <c r="S655" s="2">
        <v>1043.8167344577</v>
      </c>
      <c r="T655" s="2">
        <v>3661.79907226562</v>
      </c>
      <c r="U655" s="2">
        <v>3762.3774801508398</v>
      </c>
      <c r="V655" s="2">
        <v>3836.8800045102598</v>
      </c>
      <c r="W655" s="2">
        <v>3874.1312666899698</v>
      </c>
      <c r="X655" s="2">
        <v>3911.3825288696898</v>
      </c>
      <c r="Y655" s="2">
        <v>3911.3825288696898</v>
      </c>
      <c r="Z655" s="2">
        <v>3911.3825288696898</v>
      </c>
      <c r="AA655" s="2">
        <v>57903025.010923602</v>
      </c>
      <c r="AB655" s="2">
        <v>60422939.484064303</v>
      </c>
      <c r="AC655" s="2">
        <v>62595360.1213938</v>
      </c>
      <c r="AD655" s="2">
        <v>64465350.965020001</v>
      </c>
      <c r="AE655" s="2">
        <v>66293282.036012001</v>
      </c>
      <c r="AF655" s="2">
        <v>67625174.836095706</v>
      </c>
      <c r="AG655" s="2">
        <v>68957067.636179402</v>
      </c>
      <c r="AH655" s="1">
        <f>(Table1345[[#This Row],[2050_BUILDINGS]]/Table1345[[#This Row],[2020_BUILDINGS]])-1</f>
        <v>0.17081754542898131</v>
      </c>
      <c r="AI655" s="1">
        <f>(Table1345[[#This Row],[2050_DWELLINGS]]/Table1345[[#This Row],[2020_DWELLINGS]])-1</f>
        <v>7.5723141229565805E-2</v>
      </c>
      <c r="AJ655" s="1">
        <f>(Table1345[[#This Row],[2050_OCCUPANTS]]/Table1345[[#This Row],[2020_OCCUPANTS]])-1</f>
        <v>6.815869786368367E-2</v>
      </c>
      <c r="AK655" s="1">
        <f>(Table1345[[#This Row],[2050_TOTAL_REPL_COST_USD]]/Table1345[[#This Row],[2020_TOTAL_REPL_COST_USD]])-1</f>
        <v>0.19090613354259856</v>
      </c>
      <c r="AL655"/>
      <c r="AM655"/>
    </row>
    <row r="656" spans="1:39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1035.4837436672301</v>
      </c>
      <c r="G656" s="2">
        <v>1075.8055916656101</v>
      </c>
      <c r="H656" s="2">
        <v>1110.5670947485901</v>
      </c>
      <c r="I656" s="2">
        <v>1140.4893351098201</v>
      </c>
      <c r="J656" s="2">
        <v>1169.73856542364</v>
      </c>
      <c r="K656" s="2">
        <v>1191.0505502578601</v>
      </c>
      <c r="L656" s="2">
        <v>1212.36253509208</v>
      </c>
      <c r="M656" s="2">
        <v>1084.8985144139999</v>
      </c>
      <c r="N656" s="2">
        <v>1116.1326307599099</v>
      </c>
      <c r="O656" s="2">
        <v>1139.5649010891</v>
      </c>
      <c r="P656" s="2">
        <v>1152.03936848954</v>
      </c>
      <c r="Q656" s="2">
        <v>1164.4731417410401</v>
      </c>
      <c r="R656" s="2">
        <v>1165.7617897908799</v>
      </c>
      <c r="S656" s="2">
        <v>1167.05043784072</v>
      </c>
      <c r="T656" s="2">
        <v>4094.11352539062</v>
      </c>
      <c r="U656" s="2">
        <v>4206.5662875325797</v>
      </c>
      <c r="V656" s="2">
        <v>4289.8646298599597</v>
      </c>
      <c r="W656" s="2">
        <v>4331.5138010236496</v>
      </c>
      <c r="X656" s="2">
        <v>4373.1629721873396</v>
      </c>
      <c r="Y656" s="2">
        <v>4373.1629721873396</v>
      </c>
      <c r="Z656" s="2">
        <v>4373.1629721873396</v>
      </c>
      <c r="AA656" s="2">
        <v>64739094.958473302</v>
      </c>
      <c r="AB656" s="2">
        <v>67556512.223514497</v>
      </c>
      <c r="AC656" s="2">
        <v>69985410.297549307</v>
      </c>
      <c r="AD656" s="2">
        <v>72076173.513705194</v>
      </c>
      <c r="AE656" s="2">
        <v>74119911.352275297</v>
      </c>
      <c r="AF656" s="2">
        <v>75609048.309158906</v>
      </c>
      <c r="AG656" s="2">
        <v>77098185.266042501</v>
      </c>
      <c r="AH656" s="1">
        <f>(Table1345[[#This Row],[2050_BUILDINGS]]/Table1345[[#This Row],[2020_BUILDINGS]])-1</f>
        <v>0.17081754542898242</v>
      </c>
      <c r="AI656" s="1">
        <f>(Table1345[[#This Row],[2050_DWELLINGS]]/Table1345[[#This Row],[2020_DWELLINGS]])-1</f>
        <v>7.5723141229568247E-2</v>
      </c>
      <c r="AJ656" s="1">
        <f>(Table1345[[#This Row],[2050_OCCUPANTS]]/Table1345[[#This Row],[2020_OCCUPANTS]])-1</f>
        <v>6.815869786368367E-2</v>
      </c>
      <c r="AK656" s="1">
        <f>(Table1345[[#This Row],[2050_TOTAL_REPL_COST_USD]]/Table1345[[#This Row],[2020_TOTAL_REPL_COST_USD]])-1</f>
        <v>0.19090613354259744</v>
      </c>
      <c r="AL656"/>
      <c r="AM656"/>
    </row>
    <row r="657" spans="1:39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1095.7893264987299</v>
      </c>
      <c r="G657" s="2">
        <v>1138.45948035826</v>
      </c>
      <c r="H657" s="2">
        <v>1175.24546013278</v>
      </c>
      <c r="I657" s="2">
        <v>1206.9103431531901</v>
      </c>
      <c r="J657" s="2">
        <v>1237.8630206647599</v>
      </c>
      <c r="K657" s="2">
        <v>1260.41619511164</v>
      </c>
      <c r="L657" s="2">
        <v>1282.9693695585199</v>
      </c>
      <c r="M657" s="2">
        <v>1148.0819662305</v>
      </c>
      <c r="N657" s="2">
        <v>1181.1351276381799</v>
      </c>
      <c r="O657" s="2">
        <v>1205.9320709793001</v>
      </c>
      <c r="P657" s="2">
        <v>1219.1330394298</v>
      </c>
      <c r="Q657" s="2">
        <v>1232.2909437430501</v>
      </c>
      <c r="R657" s="2">
        <v>1233.6546414227701</v>
      </c>
      <c r="S657" s="2">
        <v>1235.01833910249</v>
      </c>
      <c r="T657" s="2">
        <v>4332.55078124999</v>
      </c>
      <c r="U657" s="2">
        <v>4451.5526847024403</v>
      </c>
      <c r="V657" s="2">
        <v>4539.7022428153596</v>
      </c>
      <c r="W657" s="2">
        <v>4583.7770218718097</v>
      </c>
      <c r="X657" s="2">
        <v>4627.8518009282798</v>
      </c>
      <c r="Y657" s="2">
        <v>4627.8518009282798</v>
      </c>
      <c r="Z657" s="2">
        <v>4627.8518009282698</v>
      </c>
      <c r="AA657" s="2">
        <v>68509437.928443894</v>
      </c>
      <c r="AB657" s="2">
        <v>71490938.880251706</v>
      </c>
      <c r="AC657" s="2">
        <v>74061293.6549723</v>
      </c>
      <c r="AD657" s="2">
        <v>76273820.921103895</v>
      </c>
      <c r="AE657" s="2">
        <v>78436584.0966371</v>
      </c>
      <c r="AF657" s="2">
        <v>80012446.965588406</v>
      </c>
      <c r="AG657" s="2">
        <v>81588309.834539697</v>
      </c>
      <c r="AH657" s="1">
        <f>(Table1345[[#This Row],[2050_BUILDINGS]]/Table1345[[#This Row],[2020_BUILDINGS]])-1</f>
        <v>0.17081754542898175</v>
      </c>
      <c r="AI657" s="1">
        <f>(Table1345[[#This Row],[2050_DWELLINGS]]/Table1345[[#This Row],[2020_DWELLINGS]])-1</f>
        <v>7.5723141229566027E-2</v>
      </c>
      <c r="AJ657" s="1">
        <f>(Table1345[[#This Row],[2050_OCCUPANTS]]/Table1345[[#This Row],[2020_OCCUPANTS]])-1</f>
        <v>6.815869786368256E-2</v>
      </c>
      <c r="AK657" s="1">
        <f>(Table1345[[#This Row],[2050_TOTAL_REPL_COST_USD]]/Table1345[[#This Row],[2020_TOTAL_REPL_COST_USD]])-1</f>
        <v>0.19090613354259744</v>
      </c>
      <c r="AL657"/>
      <c r="AM657"/>
    </row>
    <row r="658" spans="1:39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1411.5709821349899</v>
      </c>
      <c r="G658" s="2">
        <v>1466.53770752171</v>
      </c>
      <c r="H658" s="2">
        <v>1513.924573175</v>
      </c>
      <c r="I658" s="2">
        <v>1554.71455802285</v>
      </c>
      <c r="J658" s="2">
        <v>1594.5870958712601</v>
      </c>
      <c r="K658" s="2">
        <v>1623.6395841866699</v>
      </c>
      <c r="L658" s="2">
        <v>1652.69207250207</v>
      </c>
      <c r="M658" s="2">
        <v>1478.93317579721</v>
      </c>
      <c r="N658" s="2">
        <v>1521.51150940809</v>
      </c>
      <c r="O658" s="2">
        <v>1553.45436997401</v>
      </c>
      <c r="P658" s="2">
        <v>1570.4595584260201</v>
      </c>
      <c r="Q658" s="2">
        <v>1587.4092726321601</v>
      </c>
      <c r="R658" s="2">
        <v>1589.16595708468</v>
      </c>
      <c r="S658" s="2">
        <v>1590.9226415372</v>
      </c>
      <c r="T658" s="2">
        <v>5581.09375</v>
      </c>
      <c r="U658" s="2">
        <v>5734.38930569684</v>
      </c>
      <c r="V658" s="2">
        <v>5847.9415691759896</v>
      </c>
      <c r="W658" s="2">
        <v>5904.7177009155603</v>
      </c>
      <c r="X658" s="2">
        <v>5961.4938326551301</v>
      </c>
      <c r="Y658" s="2">
        <v>5961.4938326551301</v>
      </c>
      <c r="Z658" s="2">
        <v>5961.4938326551301</v>
      </c>
      <c r="AA658" s="2">
        <v>88252305.660947293</v>
      </c>
      <c r="AB658" s="2">
        <v>92093007.632581994</v>
      </c>
      <c r="AC658" s="2">
        <v>95404080.414592594</v>
      </c>
      <c r="AD658" s="2">
        <v>98254207.907650799</v>
      </c>
      <c r="AE658" s="2">
        <v>101040230.42674799</v>
      </c>
      <c r="AF658" s="2">
        <v>103070221.268823</v>
      </c>
      <c r="AG658" s="2">
        <v>105100212.110898</v>
      </c>
      <c r="AH658" s="1">
        <f>(Table1345[[#This Row],[2050_BUILDINGS]]/Table1345[[#This Row],[2020_BUILDINGS]])-1</f>
        <v>0.17081754542898464</v>
      </c>
      <c r="AI658" s="1">
        <f>(Table1345[[#This Row],[2050_DWELLINGS]]/Table1345[[#This Row],[2020_DWELLINGS]])-1</f>
        <v>7.5723141229570912E-2</v>
      </c>
      <c r="AJ658" s="1">
        <f>(Table1345[[#This Row],[2050_OCCUPANTS]]/Table1345[[#This Row],[2020_OCCUPANTS]])-1</f>
        <v>6.8158697863681228E-2</v>
      </c>
      <c r="AK658" s="1">
        <f>(Table1345[[#This Row],[2050_TOTAL_REPL_COST_USD]]/Table1345[[#This Row],[2020_TOTAL_REPL_COST_USD]])-1</f>
        <v>0.190906133542595</v>
      </c>
      <c r="AL658"/>
      <c r="AM658"/>
    </row>
    <row r="659" spans="1:39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10705.7279565969</v>
      </c>
      <c r="G659" s="2">
        <v>12398.4677467195</v>
      </c>
      <c r="H659" s="2">
        <v>14153.144393386499</v>
      </c>
      <c r="I659" s="2">
        <v>16034.0683131277</v>
      </c>
      <c r="J659" s="2">
        <v>17976.3404465368</v>
      </c>
      <c r="K659" s="2">
        <v>20044.957960166001</v>
      </c>
      <c r="L659" s="2">
        <v>22109.796766298699</v>
      </c>
      <c r="M659" s="2">
        <v>11108.213854875399</v>
      </c>
      <c r="N659" s="2">
        <v>12871.507791979901</v>
      </c>
      <c r="O659" s="2">
        <v>14704.191469551701</v>
      </c>
      <c r="P659" s="2">
        <v>16674.477973827401</v>
      </c>
      <c r="Q659" s="2">
        <v>18714.446028819799</v>
      </c>
      <c r="R659" s="2">
        <v>20891.968275474399</v>
      </c>
      <c r="S659" s="2">
        <v>23071.363755664799</v>
      </c>
      <c r="T659" s="2">
        <v>64499.1015625</v>
      </c>
      <c r="U659" s="2">
        <v>74724.568883384098</v>
      </c>
      <c r="V659" s="2">
        <v>85343.323408917597</v>
      </c>
      <c r="W659" s="2">
        <v>96748.65234375</v>
      </c>
      <c r="X659" s="2">
        <v>108547.268483231</v>
      </c>
      <c r="Y659" s="2">
        <v>121132.459032012</v>
      </c>
      <c r="Z659" s="2">
        <v>133717.649580792</v>
      </c>
      <c r="AA659" s="2">
        <v>378677509.11817199</v>
      </c>
      <c r="AB659" s="2">
        <v>441203410.496032</v>
      </c>
      <c r="AC659" s="2">
        <v>507884773.85236001</v>
      </c>
      <c r="AD659" s="2">
        <v>581565660.04593003</v>
      </c>
      <c r="AE659" s="2">
        <v>659727235.69565403</v>
      </c>
      <c r="AF659" s="2">
        <v>744834129.60300696</v>
      </c>
      <c r="AG659" s="2">
        <v>832028774.09291303</v>
      </c>
      <c r="AH659" s="1">
        <f>(Table1345[[#This Row],[2050_BUILDINGS]]/Table1345[[#This Row],[2020_BUILDINGS]])-1</f>
        <v>1.065230580856912</v>
      </c>
      <c r="AI659" s="1">
        <f>(Table1345[[#This Row],[2050_DWELLINGS]]/Table1345[[#This Row],[2020_DWELLINGS]])-1</f>
        <v>1.07696431281243</v>
      </c>
      <c r="AJ659" s="1">
        <f>(Table1345[[#This Row],[2050_OCCUPANTS]]/Table1345[[#This Row],[2020_OCCUPANTS]])-1</f>
        <v>1.0731707317073065</v>
      </c>
      <c r="AK659" s="1">
        <f>(Table1345[[#This Row],[2050_TOTAL_REPL_COST_USD]]/Table1345[[#This Row],[2020_TOTAL_REPL_COST_USD]])-1</f>
        <v>1.1971961736794512</v>
      </c>
      <c r="AL659"/>
      <c r="AM659"/>
    </row>
    <row r="660" spans="1:39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125419.184028125</v>
      </c>
      <c r="G660" s="2">
        <v>145249.88065238399</v>
      </c>
      <c r="H660" s="2">
        <v>165806.17669786501</v>
      </c>
      <c r="I660" s="2">
        <v>187841.478191542</v>
      </c>
      <c r="J660" s="2">
        <v>210595.48306821499</v>
      </c>
      <c r="K660" s="2">
        <v>234829.64273278901</v>
      </c>
      <c r="L660" s="2">
        <v>259019.53428100399</v>
      </c>
      <c r="M660" s="2">
        <v>130134.365765376</v>
      </c>
      <c r="N660" s="2">
        <v>150791.61464092799</v>
      </c>
      <c r="O660" s="2">
        <v>172261.774573498</v>
      </c>
      <c r="P660" s="2">
        <v>195343.97194202099</v>
      </c>
      <c r="Q660" s="2">
        <v>219242.49896772701</v>
      </c>
      <c r="R660" s="2">
        <v>244752.49366269101</v>
      </c>
      <c r="S660" s="2">
        <v>270284.43356516398</v>
      </c>
      <c r="T660" s="2">
        <v>755616.5</v>
      </c>
      <c r="U660" s="2">
        <v>875409.35975609801</v>
      </c>
      <c r="V660" s="2">
        <v>999809.63719512196</v>
      </c>
      <c r="W660" s="2">
        <v>1133424.74999999</v>
      </c>
      <c r="X660" s="2">
        <v>1271647.2804878</v>
      </c>
      <c r="Y660" s="2">
        <v>1419084.6463414601</v>
      </c>
      <c r="Z660" s="2">
        <v>1566522.0121951201</v>
      </c>
      <c r="AA660" s="2">
        <v>4436262942.2260303</v>
      </c>
      <c r="AB660" s="2">
        <v>5168763110.6617403</v>
      </c>
      <c r="AC660" s="2">
        <v>5949945129.8517704</v>
      </c>
      <c r="AD660" s="2">
        <v>6813127592.7661695</v>
      </c>
      <c r="AE660" s="2">
        <v>7728801994.3653803</v>
      </c>
      <c r="AF660" s="2">
        <v>8725841825.0338802</v>
      </c>
      <c r="AG660" s="2">
        <v>9747339962.0949497</v>
      </c>
      <c r="AH660" s="1">
        <f>(Table1345[[#This Row],[2050_BUILDINGS]]/Table1345[[#This Row],[2020_BUILDINGS]])-1</f>
        <v>1.0652305808569076</v>
      </c>
      <c r="AI660" s="1">
        <f>(Table1345[[#This Row],[2050_DWELLINGS]]/Table1345[[#This Row],[2020_DWELLINGS]])-1</f>
        <v>1.0769643128124176</v>
      </c>
      <c r="AJ660" s="1">
        <f>(Table1345[[#This Row],[2050_OCCUPANTS]]/Table1345[[#This Row],[2020_OCCUPANTS]])-1</f>
        <v>1.0731707317073145</v>
      </c>
      <c r="AK660" s="1">
        <f>(Table1345[[#This Row],[2050_TOTAL_REPL_COST_USD]]/Table1345[[#This Row],[2020_TOTAL_REPL_COST_USD]])-1</f>
        <v>1.197196173679445</v>
      </c>
      <c r="AL660"/>
      <c r="AM660"/>
    </row>
    <row r="661" spans="1:39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70732.443512926693</v>
      </c>
      <c r="G661" s="2">
        <v>81916.327698322406</v>
      </c>
      <c r="H661" s="2">
        <v>93509.426952946</v>
      </c>
      <c r="I661" s="2">
        <v>105936.638390092</v>
      </c>
      <c r="J661" s="2">
        <v>118769.175749538</v>
      </c>
      <c r="K661" s="2">
        <v>132436.47348266101</v>
      </c>
      <c r="L661" s="2">
        <v>146078.80540163</v>
      </c>
      <c r="M661" s="2">
        <v>73391.656523023295</v>
      </c>
      <c r="N661" s="2">
        <v>85041.689973207496</v>
      </c>
      <c r="O661" s="2">
        <v>97150.1794870882</v>
      </c>
      <c r="P661" s="2">
        <v>110167.807006951</v>
      </c>
      <c r="Q661" s="2">
        <v>123645.81857262</v>
      </c>
      <c r="R661" s="2">
        <v>138032.64681392</v>
      </c>
      <c r="S661" s="2">
        <v>152431.851456506</v>
      </c>
      <c r="T661" s="2">
        <v>426143.74999999901</v>
      </c>
      <c r="U661" s="2">
        <v>493703.12499999901</v>
      </c>
      <c r="V661" s="2">
        <v>563860.93749999895</v>
      </c>
      <c r="W661" s="2">
        <v>639215.625</v>
      </c>
      <c r="X661" s="2">
        <v>717168.75</v>
      </c>
      <c r="Y661" s="2">
        <v>800318.75</v>
      </c>
      <c r="Z661" s="2">
        <v>883468.74999999895</v>
      </c>
      <c r="AA661" s="2">
        <v>2501911652.5198002</v>
      </c>
      <c r="AB661" s="2">
        <v>2915018524.39571</v>
      </c>
      <c r="AC661" s="2">
        <v>3355580416.6918898</v>
      </c>
      <c r="AD661" s="2">
        <v>3842387959.5136499</v>
      </c>
      <c r="AE661" s="2">
        <v>4358799291.5537701</v>
      </c>
      <c r="AF661" s="2">
        <v>4921098145.9864702</v>
      </c>
      <c r="AG661" s="2">
        <v>5497190709.80054</v>
      </c>
      <c r="AH661" s="1">
        <f>(Table1345[[#This Row],[2050_BUILDINGS]]/Table1345[[#This Row],[2020_BUILDINGS]])-1</f>
        <v>1.0652305808569076</v>
      </c>
      <c r="AI661" s="1">
        <f>(Table1345[[#This Row],[2050_DWELLINGS]]/Table1345[[#This Row],[2020_DWELLINGS]])-1</f>
        <v>1.0769643128124167</v>
      </c>
      <c r="AJ661" s="1">
        <f>(Table1345[[#This Row],[2050_OCCUPANTS]]/Table1345[[#This Row],[2020_OCCUPANTS]])-1</f>
        <v>1.0731707317073194</v>
      </c>
      <c r="AK661" s="1">
        <f>(Table1345[[#This Row],[2050_TOTAL_REPL_COST_USD]]/Table1345[[#This Row],[2020_TOTAL_REPL_COST_USD]])-1</f>
        <v>1.1971961736794521</v>
      </c>
      <c r="AL661"/>
      <c r="AM661"/>
    </row>
    <row r="662" spans="1:39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91403.863453290294</v>
      </c>
      <c r="G662" s="2">
        <v>105856.21618125</v>
      </c>
      <c r="H662" s="2">
        <v>120837.376291693</v>
      </c>
      <c r="I662" s="2">
        <v>136896.41625824699</v>
      </c>
      <c r="J662" s="2">
        <v>153479.237864681</v>
      </c>
      <c r="K662" s="2">
        <v>171140.776950992</v>
      </c>
      <c r="L662" s="2">
        <v>188770.054012204</v>
      </c>
      <c r="M662" s="2">
        <v>94840.226327190801</v>
      </c>
      <c r="N662" s="2">
        <v>109894.959541833</v>
      </c>
      <c r="O662" s="2">
        <v>125542.13171891301</v>
      </c>
      <c r="P662" s="2">
        <v>142364.135727496</v>
      </c>
      <c r="Q662" s="2">
        <v>159781.070129673</v>
      </c>
      <c r="R662" s="2">
        <v>178372.421124827</v>
      </c>
      <c r="S662" s="2">
        <v>196979.76550062699</v>
      </c>
      <c r="T662" s="2">
        <v>550683.43749999895</v>
      </c>
      <c r="U662" s="2">
        <v>637986.90929878002</v>
      </c>
      <c r="V662" s="2">
        <v>728648.206935975</v>
      </c>
      <c r="W662" s="2">
        <v>826025.15624999895</v>
      </c>
      <c r="X662" s="2">
        <v>926759.93140243902</v>
      </c>
      <c r="Y662" s="2">
        <v>1034210.3582317</v>
      </c>
      <c r="Z662" s="2">
        <v>1141660.7850609701</v>
      </c>
      <c r="AA662" s="2">
        <v>3233090498.5252299</v>
      </c>
      <c r="AB662" s="2">
        <v>3766927055.4605398</v>
      </c>
      <c r="AC662" s="2">
        <v>4336242309.4826002</v>
      </c>
      <c r="AD662" s="2">
        <v>4965318416.0358696</v>
      </c>
      <c r="AE662" s="2">
        <v>5632649962.00319</v>
      </c>
      <c r="AF662" s="2">
        <v>6359279570.1138496</v>
      </c>
      <c r="AG662" s="2">
        <v>7103734072.5190096</v>
      </c>
      <c r="AH662" s="1">
        <f>(Table1345[[#This Row],[2050_BUILDINGS]]/Table1345[[#This Row],[2020_BUILDINGS]])-1</f>
        <v>1.0652305808569054</v>
      </c>
      <c r="AI662" s="1">
        <f>(Table1345[[#This Row],[2050_DWELLINGS]]/Table1345[[#This Row],[2020_DWELLINGS]])-1</f>
        <v>1.0769643128124069</v>
      </c>
      <c r="AJ662" s="1">
        <f>(Table1345[[#This Row],[2050_OCCUPANTS]]/Table1345[[#This Row],[2020_OCCUPANTS]])-1</f>
        <v>1.0731707317073109</v>
      </c>
      <c r="AK662" s="1">
        <f>(Table1345[[#This Row],[2050_TOTAL_REPL_COST_USD]]/Table1345[[#This Row],[2020_TOTAL_REPL_COST_USD]])-1</f>
        <v>1.1971961736794468</v>
      </c>
      <c r="AL662"/>
      <c r="AM662"/>
    </row>
    <row r="663" spans="1:39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140306.56714475001</v>
      </c>
      <c r="G663" s="2">
        <v>162491.187376491</v>
      </c>
      <c r="H663" s="2">
        <v>185487.53640955299</v>
      </c>
      <c r="I663" s="2">
        <v>210138.45032304301</v>
      </c>
      <c r="J663" s="2">
        <v>235593.378432964</v>
      </c>
      <c r="K663" s="2">
        <v>262704.15719079599</v>
      </c>
      <c r="L663" s="2">
        <v>289765.41316239198</v>
      </c>
      <c r="M663" s="2">
        <v>145581.44569019601</v>
      </c>
      <c r="N663" s="2">
        <v>168690.73075565801</v>
      </c>
      <c r="O663" s="2">
        <v>192709.42023710199</v>
      </c>
      <c r="P663" s="2">
        <v>218531.497617296</v>
      </c>
      <c r="Q663" s="2">
        <v>245266.80380491199</v>
      </c>
      <c r="R663" s="2">
        <v>273804.86049270298</v>
      </c>
      <c r="S663" s="2">
        <v>302367.46730617702</v>
      </c>
      <c r="T663" s="2">
        <v>845308.9375</v>
      </c>
      <c r="U663" s="2">
        <v>979321.33003048704</v>
      </c>
      <c r="V663" s="2">
        <v>1118488.0453506</v>
      </c>
      <c r="W663" s="2">
        <v>1267963.40624999</v>
      </c>
      <c r="X663" s="2">
        <v>1422593.0899390201</v>
      </c>
      <c r="Y663" s="2">
        <v>1587531.4192073101</v>
      </c>
      <c r="Z663" s="2">
        <v>1752469.7484756</v>
      </c>
      <c r="AA663" s="2">
        <v>4962851809.3023396</v>
      </c>
      <c r="AB663" s="2">
        <v>5782300483.4630699</v>
      </c>
      <c r="AC663" s="2">
        <v>6656209592.95926</v>
      </c>
      <c r="AD663" s="2">
        <v>7621852681.2121</v>
      </c>
      <c r="AE663" s="2">
        <v>8646218553.9951591</v>
      </c>
      <c r="AF663" s="2">
        <v>9761608014.0024109</v>
      </c>
      <c r="AG663" s="2">
        <v>10904359005.937201</v>
      </c>
      <c r="AH663" s="1">
        <f>(Table1345[[#This Row],[2050_BUILDINGS]]/Table1345[[#This Row],[2020_BUILDINGS]])-1</f>
        <v>1.0652305808569165</v>
      </c>
      <c r="AI663" s="1">
        <f>(Table1345[[#This Row],[2050_DWELLINGS]]/Table1345[[#This Row],[2020_DWELLINGS]])-1</f>
        <v>1.0769643128124229</v>
      </c>
      <c r="AJ663" s="1">
        <f>(Table1345[[#This Row],[2050_OCCUPANTS]]/Table1345[[#This Row],[2020_OCCUPANTS]])-1</f>
        <v>1.0731707317073056</v>
      </c>
      <c r="AK663" s="1">
        <f>(Table1345[[#This Row],[2050_TOTAL_REPL_COST_USD]]/Table1345[[#This Row],[2020_TOTAL_REPL_COST_USD]])-1</f>
        <v>1.1971961736794428</v>
      </c>
      <c r="AL663"/>
      <c r="AM663"/>
    </row>
    <row r="664" spans="1:39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103204.48908384499</v>
      </c>
      <c r="G664" s="2">
        <v>119522.701717284</v>
      </c>
      <c r="H664" s="2">
        <v>136437.993004416</v>
      </c>
      <c r="I664" s="2">
        <v>154570.32299911301</v>
      </c>
      <c r="J664" s="2">
        <v>173294.05706025701</v>
      </c>
      <c r="K664" s="2">
        <v>193235.77559350699</v>
      </c>
      <c r="L664" s="2">
        <v>213141.06693767101</v>
      </c>
      <c r="M664" s="2">
        <v>107084.500948867</v>
      </c>
      <c r="N664" s="2">
        <v>124082.863939342</v>
      </c>
      <c r="O664" s="2">
        <v>141750.152269749</v>
      </c>
      <c r="P664" s="2">
        <v>160743.94819347901</v>
      </c>
      <c r="Q664" s="2">
        <v>180409.48254260499</v>
      </c>
      <c r="R664" s="2">
        <v>201401.05563747499</v>
      </c>
      <c r="S664" s="2">
        <v>222410.68692612401</v>
      </c>
      <c r="T664" s="2">
        <v>621779</v>
      </c>
      <c r="U664" s="2">
        <v>720353.71951219498</v>
      </c>
      <c r="V664" s="2">
        <v>822719.77439024404</v>
      </c>
      <c r="W664" s="2">
        <v>932668.49999999895</v>
      </c>
      <c r="X664" s="2">
        <v>1046408.5609756</v>
      </c>
      <c r="Y664" s="2">
        <v>1167731.2926829199</v>
      </c>
      <c r="Z664" s="2">
        <v>1289054.02439024</v>
      </c>
      <c r="AA664" s="2">
        <v>3650496165.6532798</v>
      </c>
      <c r="AB664" s="2">
        <v>4253253281.5047598</v>
      </c>
      <c r="AC664" s="2">
        <v>4896069544.3973303</v>
      </c>
      <c r="AD664" s="2">
        <v>5606362038.8153896</v>
      </c>
      <c r="AE664" s="2">
        <v>6359848911.7886</v>
      </c>
      <c r="AF664" s="2">
        <v>7180289477.7016401</v>
      </c>
      <c r="AG664" s="2">
        <v>8020856207.2048903</v>
      </c>
      <c r="AH664" s="1">
        <f>(Table1345[[#This Row],[2050_BUILDINGS]]/Table1345[[#This Row],[2020_BUILDINGS]])-1</f>
        <v>1.0652305808569213</v>
      </c>
      <c r="AI664" s="1">
        <f>(Table1345[[#This Row],[2050_DWELLINGS]]/Table1345[[#This Row],[2020_DWELLINGS]])-1</f>
        <v>1.0769643128124153</v>
      </c>
      <c r="AJ664" s="1">
        <f>(Table1345[[#This Row],[2050_OCCUPANTS]]/Table1345[[#This Row],[2020_OCCUPANTS]])-1</f>
        <v>1.0731707317073109</v>
      </c>
      <c r="AK664" s="1">
        <f>(Table1345[[#This Row],[2050_TOTAL_REPL_COST_USD]]/Table1345[[#This Row],[2020_TOTAL_REPL_COST_USD]])-1</f>
        <v>1.1971961736794499</v>
      </c>
      <c r="AL664"/>
      <c r="AM664"/>
    </row>
    <row r="665" spans="1:39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150474.54652036499</v>
      </c>
      <c r="G665" s="2">
        <v>174266.88024380099</v>
      </c>
      <c r="H665" s="2">
        <v>198929.76853757701</v>
      </c>
      <c r="I665" s="2">
        <v>225367.12758591099</v>
      </c>
      <c r="J665" s="2">
        <v>252666.767524341</v>
      </c>
      <c r="K665" s="2">
        <v>281742.25716403802</v>
      </c>
      <c r="L665" s="2">
        <v>310764.63511443301</v>
      </c>
      <c r="M665" s="2">
        <v>156131.69410246701</v>
      </c>
      <c r="N665" s="2">
        <v>180915.70287268801</v>
      </c>
      <c r="O665" s="2">
        <v>206675.020353567</v>
      </c>
      <c r="P665" s="2">
        <v>234368.41677163899</v>
      </c>
      <c r="Q665" s="2">
        <v>263041.22344443097</v>
      </c>
      <c r="R665" s="2">
        <v>293647.42546374002</v>
      </c>
      <c r="S665" s="2">
        <v>324279.95674976899</v>
      </c>
      <c r="T665" s="2">
        <v>906568.25</v>
      </c>
      <c r="U665" s="2">
        <v>1050292.48475609</v>
      </c>
      <c r="V665" s="2">
        <v>1199544.5746951201</v>
      </c>
      <c r="W665" s="2">
        <v>1359852.37499999</v>
      </c>
      <c r="X665" s="2">
        <v>1525688.0304878</v>
      </c>
      <c r="Y665" s="2">
        <v>1702579.3963414601</v>
      </c>
      <c r="Z665" s="2">
        <v>1879470.7621951201</v>
      </c>
      <c r="AA665" s="2">
        <v>5322508351.8871002</v>
      </c>
      <c r="AB665" s="2">
        <v>6201342252.1837101</v>
      </c>
      <c r="AC665" s="2">
        <v>7138583320.99119</v>
      </c>
      <c r="AD665" s="2">
        <v>8174206305.4482498</v>
      </c>
      <c r="AE665" s="2">
        <v>9272807698.9164906</v>
      </c>
      <c r="AF665" s="2">
        <v>10469029134.617599</v>
      </c>
      <c r="AG665" s="2">
        <v>11694594985.1432</v>
      </c>
      <c r="AH665" s="1">
        <f>(Table1345[[#This Row],[2050_BUILDINGS]]/Table1345[[#This Row],[2020_BUILDINGS]])-1</f>
        <v>1.0652305808569067</v>
      </c>
      <c r="AI665" s="1">
        <f>(Table1345[[#This Row],[2050_DWELLINGS]]/Table1345[[#This Row],[2020_DWELLINGS]])-1</f>
        <v>1.0769643128124176</v>
      </c>
      <c r="AJ665" s="1">
        <f>(Table1345[[#This Row],[2050_OCCUPANTS]]/Table1345[[#This Row],[2020_OCCUPANTS]])-1</f>
        <v>1.0731707317073149</v>
      </c>
      <c r="AK665" s="1">
        <f>(Table1345[[#This Row],[2050_TOTAL_REPL_COST_USD]]/Table1345[[#This Row],[2020_TOTAL_REPL_COST_USD]])-1</f>
        <v>1.1971961736794401</v>
      </c>
      <c r="AL665"/>
      <c r="AM665"/>
    </row>
    <row r="666" spans="1:39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193224.06810701001</v>
      </c>
      <c r="G666" s="2">
        <v>223775.75686840501</v>
      </c>
      <c r="H666" s="2">
        <v>255445.32303484599</v>
      </c>
      <c r="I666" s="2">
        <v>289393.483593905</v>
      </c>
      <c r="J666" s="2">
        <v>324448.89734154602</v>
      </c>
      <c r="K666" s="2">
        <v>361784.67618454801</v>
      </c>
      <c r="L666" s="2">
        <v>399052.25441217702</v>
      </c>
      <c r="M666" s="2">
        <v>200488.40014836099</v>
      </c>
      <c r="N666" s="2">
        <v>232313.49687948101</v>
      </c>
      <c r="O666" s="2">
        <v>265390.98560041701</v>
      </c>
      <c r="P666" s="2">
        <v>300952.02126617898</v>
      </c>
      <c r="Q666" s="2">
        <v>337770.71570638998</v>
      </c>
      <c r="R666" s="2">
        <v>377072.079293988</v>
      </c>
      <c r="S666" s="2">
        <v>416407.252241001</v>
      </c>
      <c r="T666" s="2">
        <v>1164122.5</v>
      </c>
      <c r="U666" s="2">
        <v>1348678.50609756</v>
      </c>
      <c r="V666" s="2">
        <v>1540332.82012195</v>
      </c>
      <c r="W666" s="2">
        <v>1746183.74999999</v>
      </c>
      <c r="X666" s="2">
        <v>1959132.9878048699</v>
      </c>
      <c r="Y666" s="2">
        <v>2186278.8414634098</v>
      </c>
      <c r="Z666" s="2">
        <v>2413424.69512195</v>
      </c>
      <c r="AA666" s="2">
        <v>6834622466.50453</v>
      </c>
      <c r="AB666" s="2">
        <v>7963131342.8059397</v>
      </c>
      <c r="AC666" s="2">
        <v>9166640748.8797092</v>
      </c>
      <c r="AD666" s="2">
        <v>10496482178.605</v>
      </c>
      <c r="AE666" s="2">
        <v>11907194059.004299</v>
      </c>
      <c r="AF666" s="2">
        <v>13443259642.9048</v>
      </c>
      <c r="AG666" s="2">
        <v>15017006331.9473</v>
      </c>
      <c r="AH666" s="1">
        <f>(Table1345[[#This Row],[2050_BUILDINGS]]/Table1345[[#This Row],[2020_BUILDINGS]])-1</f>
        <v>1.0652305808569182</v>
      </c>
      <c r="AI666" s="1">
        <f>(Table1345[[#This Row],[2050_DWELLINGS]]/Table1345[[#This Row],[2020_DWELLINGS]])-1</f>
        <v>1.0769643128124144</v>
      </c>
      <c r="AJ666" s="1">
        <f>(Table1345[[#This Row],[2050_OCCUPANTS]]/Table1345[[#This Row],[2020_OCCUPANTS]])-1</f>
        <v>1.0731707317073162</v>
      </c>
      <c r="AK666" s="1">
        <f>(Table1345[[#This Row],[2050_TOTAL_REPL_COST_USD]]/Table1345[[#This Row],[2020_TOTAL_REPL_COST_USD]])-1</f>
        <v>1.1971961736794414</v>
      </c>
      <c r="AL666"/>
      <c r="AM666"/>
    </row>
    <row r="667" spans="1:39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144393.36973805301</v>
      </c>
      <c r="G667" s="2">
        <v>167224.17614154299</v>
      </c>
      <c r="H667" s="2">
        <v>190890.35511041901</v>
      </c>
      <c r="I667" s="2">
        <v>216259.292570199</v>
      </c>
      <c r="J667" s="2">
        <v>242455.663282052</v>
      </c>
      <c r="K667" s="2">
        <v>270356.115703694</v>
      </c>
      <c r="L667" s="2">
        <v>298205.602856007</v>
      </c>
      <c r="M667" s="2">
        <v>149821.89317523601</v>
      </c>
      <c r="N667" s="2">
        <v>173604.29773935501</v>
      </c>
      <c r="O667" s="2">
        <v>198322.595546041</v>
      </c>
      <c r="P667" s="2">
        <v>224896.80972887701</v>
      </c>
      <c r="Q667" s="2">
        <v>252410.85294130701</v>
      </c>
      <c r="R667" s="2">
        <v>281780.15656538203</v>
      </c>
      <c r="S667" s="2">
        <v>311174.72540295997</v>
      </c>
      <c r="T667" s="2">
        <v>869930.8125</v>
      </c>
      <c r="U667" s="2">
        <v>1007846.67301829</v>
      </c>
      <c r="V667" s="2">
        <v>1151066.9897103601</v>
      </c>
      <c r="W667" s="2">
        <v>1304896.21874999</v>
      </c>
      <c r="X667" s="2">
        <v>1464029.9039634101</v>
      </c>
      <c r="Y667" s="2">
        <v>1633772.50152439</v>
      </c>
      <c r="Z667" s="2">
        <v>1803515.0990853601</v>
      </c>
      <c r="AA667" s="2">
        <v>5107408091.0016203</v>
      </c>
      <c r="AB667" s="2">
        <v>5950725391.0918999</v>
      </c>
      <c r="AC667" s="2">
        <v>6850089431.7982302</v>
      </c>
      <c r="AD667" s="2">
        <v>7843859447.8035297</v>
      </c>
      <c r="AE667" s="2">
        <v>8898062705.8963108</v>
      </c>
      <c r="AF667" s="2">
        <v>10045940855.709499</v>
      </c>
      <c r="AG667" s="2">
        <v>11221977514.968201</v>
      </c>
      <c r="AH667" s="1">
        <f>(Table1345[[#This Row],[2050_BUILDINGS]]/Table1345[[#This Row],[2020_BUILDINGS]])-1</f>
        <v>1.0652305808569182</v>
      </c>
      <c r="AI667" s="1">
        <f>(Table1345[[#This Row],[2050_DWELLINGS]]/Table1345[[#This Row],[2020_DWELLINGS]])-1</f>
        <v>1.0769643128124207</v>
      </c>
      <c r="AJ667" s="1">
        <f>(Table1345[[#This Row],[2050_OCCUPANTS]]/Table1345[[#This Row],[2020_OCCUPANTS]])-1</f>
        <v>1.0731707317073105</v>
      </c>
      <c r="AK667" s="1">
        <f>(Table1345[[#This Row],[2050_TOTAL_REPL_COST_USD]]/Table1345[[#This Row],[2020_TOTAL_REPL_COST_USD]])-1</f>
        <v>1.1971961736794454</v>
      </c>
      <c r="AL667"/>
      <c r="AM667"/>
    </row>
    <row r="668" spans="1:39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177054.334618597</v>
      </c>
      <c r="G668" s="2">
        <v>205049.340510551</v>
      </c>
      <c r="H668" s="2">
        <v>234068.675525036</v>
      </c>
      <c r="I668" s="2">
        <v>265175.923386004</v>
      </c>
      <c r="J668" s="2">
        <v>297297.765228351</v>
      </c>
      <c r="K668" s="2">
        <v>331509.14244070702</v>
      </c>
      <c r="L668" s="2">
        <v>365658.02632759901</v>
      </c>
      <c r="M668" s="2">
        <v>183710.75940372</v>
      </c>
      <c r="N668" s="2">
        <v>212872.60958679501</v>
      </c>
      <c r="O668" s="2">
        <v>243182.04677914301</v>
      </c>
      <c r="P668" s="2">
        <v>275767.19815201801</v>
      </c>
      <c r="Q668" s="2">
        <v>309504.76257399702</v>
      </c>
      <c r="R668" s="2">
        <v>345517.23683653102</v>
      </c>
      <c r="S668" s="2">
        <v>381560.69116119499</v>
      </c>
      <c r="T668" s="2">
        <v>1066704.25</v>
      </c>
      <c r="U668" s="2">
        <v>1235815.89939024</v>
      </c>
      <c r="V668" s="2">
        <v>1411431.8429878</v>
      </c>
      <c r="W668" s="2">
        <v>1600056.375</v>
      </c>
      <c r="X668" s="2">
        <v>1795185.2012195101</v>
      </c>
      <c r="Y668" s="2">
        <v>2003322.61585365</v>
      </c>
      <c r="Z668" s="2">
        <v>2211460.0304878</v>
      </c>
      <c r="AA668" s="2">
        <v>6262674960.8961802</v>
      </c>
      <c r="AB668" s="2">
        <v>7296745872.2594099</v>
      </c>
      <c r="AC668" s="2">
        <v>8399540980.4837303</v>
      </c>
      <c r="AD668" s="2">
        <v>9618096162.5321102</v>
      </c>
      <c r="AE668" s="2">
        <v>10910754244.7763</v>
      </c>
      <c r="AF668" s="2">
        <v>12318275950.288799</v>
      </c>
      <c r="AG668" s="2">
        <v>13760325461.0791</v>
      </c>
      <c r="AH668" s="1">
        <f>(Table1345[[#This Row],[2050_BUILDINGS]]/Table1345[[#This Row],[2020_BUILDINGS]])-1</f>
        <v>1.0652305808569111</v>
      </c>
      <c r="AI668" s="1">
        <f>(Table1345[[#This Row],[2050_DWELLINGS]]/Table1345[[#This Row],[2020_DWELLINGS]])-1</f>
        <v>1.0769643128124193</v>
      </c>
      <c r="AJ668" s="1">
        <f>(Table1345[[#This Row],[2050_OCCUPANTS]]/Table1345[[#This Row],[2020_OCCUPANTS]])-1</f>
        <v>1.0731707317073127</v>
      </c>
      <c r="AK668" s="1">
        <f>(Table1345[[#This Row],[2050_TOTAL_REPL_COST_USD]]/Table1345[[#This Row],[2020_TOTAL_REPL_COST_USD]])-1</f>
        <v>1.1971961736794361</v>
      </c>
      <c r="AL668"/>
      <c r="AM668"/>
    </row>
    <row r="669" spans="1:39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127418.797042643</v>
      </c>
      <c r="G669" s="2">
        <v>147565.66315376401</v>
      </c>
      <c r="H669" s="2">
        <v>168449.69723566499</v>
      </c>
      <c r="I669" s="2">
        <v>190836.31719778199</v>
      </c>
      <c r="J669" s="2">
        <v>213953.09914589199</v>
      </c>
      <c r="K669" s="2">
        <v>238573.634638349</v>
      </c>
      <c r="L669" s="2">
        <v>263149.19622846699</v>
      </c>
      <c r="M669" s="2">
        <v>132209.15498870701</v>
      </c>
      <c r="N669" s="2">
        <v>153195.751435891</v>
      </c>
      <c r="O669" s="2">
        <v>175008.21953732401</v>
      </c>
      <c r="P669" s="2">
        <v>198458.42649400901</v>
      </c>
      <c r="Q669" s="2">
        <v>222737.97820934799</v>
      </c>
      <c r="R669" s="2">
        <v>248654.68992920499</v>
      </c>
      <c r="S669" s="2">
        <v>274593.69673863001</v>
      </c>
      <c r="T669" s="2">
        <v>767663.62499999895</v>
      </c>
      <c r="U669" s="2">
        <v>889366.39481707301</v>
      </c>
      <c r="V669" s="2">
        <v>1015750.04039634</v>
      </c>
      <c r="W669" s="2">
        <v>1151495.4375</v>
      </c>
      <c r="X669" s="2">
        <v>1291921.71036585</v>
      </c>
      <c r="Y669" s="2">
        <v>1441709.73475609</v>
      </c>
      <c r="Z669" s="2">
        <v>1591497.75914634</v>
      </c>
      <c r="AA669" s="2">
        <v>4506992226.4566698</v>
      </c>
      <c r="AB669" s="2">
        <v>5251170966.08778</v>
      </c>
      <c r="AC669" s="2">
        <v>6044807712.55406</v>
      </c>
      <c r="AD669" s="2">
        <v>6921752271.7547903</v>
      </c>
      <c r="AE669" s="2">
        <v>7852025671.6227903</v>
      </c>
      <c r="AF669" s="2">
        <v>8864961745.2532101</v>
      </c>
      <c r="AG669" s="2">
        <v>9902746074.7736092</v>
      </c>
      <c r="AH669" s="1">
        <f>(Table1345[[#This Row],[2050_BUILDINGS]]/Table1345[[#This Row],[2020_BUILDINGS]])-1</f>
        <v>1.0652305808569151</v>
      </c>
      <c r="AI669" s="1">
        <f>(Table1345[[#This Row],[2050_DWELLINGS]]/Table1345[[#This Row],[2020_DWELLINGS]])-1</f>
        <v>1.0769643128124158</v>
      </c>
      <c r="AJ669" s="1">
        <f>(Table1345[[#This Row],[2050_OCCUPANTS]]/Table1345[[#This Row],[2020_OCCUPANTS]])-1</f>
        <v>1.073170731707318</v>
      </c>
      <c r="AK669" s="1">
        <f>(Table1345[[#This Row],[2050_TOTAL_REPL_COST_USD]]/Table1345[[#This Row],[2020_TOTAL_REPL_COST_USD]])-1</f>
        <v>1.1971961736794476</v>
      </c>
      <c r="AL669"/>
      <c r="AM669"/>
    </row>
    <row r="670" spans="1:39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39870.478345086602</v>
      </c>
      <c r="G670" s="2">
        <v>46174.612488936502</v>
      </c>
      <c r="H670" s="2">
        <v>52709.413067392998</v>
      </c>
      <c r="I670" s="2">
        <v>59714.386172895902</v>
      </c>
      <c r="J670" s="2">
        <v>66947.833477862703</v>
      </c>
      <c r="K670" s="2">
        <v>74651.818682399797</v>
      </c>
      <c r="L670" s="2">
        <v>82341.731151666099</v>
      </c>
      <c r="M670" s="2">
        <v>41369.424082973601</v>
      </c>
      <c r="N670" s="2">
        <v>47936.317340524001</v>
      </c>
      <c r="O670" s="2">
        <v>54761.633206596998</v>
      </c>
      <c r="P670" s="2">
        <v>62099.412171355099</v>
      </c>
      <c r="Q670" s="2">
        <v>69696.700509989096</v>
      </c>
      <c r="R670" s="2">
        <v>77806.270819749305</v>
      </c>
      <c r="S670" s="2">
        <v>85922.817461938597</v>
      </c>
      <c r="T670" s="2">
        <v>240208.79687499901</v>
      </c>
      <c r="U670" s="2">
        <v>278290.67930640199</v>
      </c>
      <c r="V670" s="2">
        <v>317837.24952362699</v>
      </c>
      <c r="W670" s="2">
        <v>360313.1953125</v>
      </c>
      <c r="X670" s="2">
        <v>404253.82888719498</v>
      </c>
      <c r="Y670" s="2">
        <v>451123.83803353598</v>
      </c>
      <c r="Z670" s="2">
        <v>497993.84717987798</v>
      </c>
      <c r="AA670" s="2">
        <v>1410278076.2109599</v>
      </c>
      <c r="AB670" s="2">
        <v>1643138242.93664</v>
      </c>
      <c r="AC670" s="2">
        <v>1891474261.2343099</v>
      </c>
      <c r="AD670" s="2">
        <v>2165878037.3565502</v>
      </c>
      <c r="AE670" s="2">
        <v>2456968883.4899802</v>
      </c>
      <c r="AF670" s="2">
        <v>2773925617.7081099</v>
      </c>
      <c r="AG670" s="2">
        <v>3098657592.8747401</v>
      </c>
      <c r="AH670" s="1">
        <f>(Table1345[[#This Row],[2050_BUILDINGS]]/Table1345[[#This Row],[2020_BUILDINGS]])-1</f>
        <v>1.0652305808569111</v>
      </c>
      <c r="AI670" s="1">
        <f>(Table1345[[#This Row],[2050_DWELLINGS]]/Table1345[[#This Row],[2020_DWELLINGS]])-1</f>
        <v>1.076964312812414</v>
      </c>
      <c r="AJ670" s="1">
        <f>(Table1345[[#This Row],[2050_OCCUPANTS]]/Table1345[[#This Row],[2020_OCCUPANTS]])-1</f>
        <v>1.0731707317073251</v>
      </c>
      <c r="AK670" s="1">
        <f>(Table1345[[#This Row],[2050_TOTAL_REPL_COST_USD]]/Table1345[[#This Row],[2020_TOTAL_REPL_COST_USD]])-1</f>
        <v>1.1971961736794521</v>
      </c>
      <c r="AL670"/>
      <c r="AM670"/>
    </row>
    <row r="671" spans="1:39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135882.96512767699</v>
      </c>
      <c r="G671" s="2">
        <v>157368.14603307599</v>
      </c>
      <c r="H671" s="2">
        <v>179639.46345829399</v>
      </c>
      <c r="I671" s="2">
        <v>203513.18044701201</v>
      </c>
      <c r="J671" s="2">
        <v>228165.56257763199</v>
      </c>
      <c r="K671" s="2">
        <v>254421.589501404</v>
      </c>
      <c r="L671" s="2">
        <v>280629.65499919298</v>
      </c>
      <c r="M671" s="2">
        <v>140991.536679457</v>
      </c>
      <c r="N671" s="2">
        <v>163372.229476509</v>
      </c>
      <c r="O671" s="2">
        <v>186633.65487973101</v>
      </c>
      <c r="P671" s="2">
        <v>211641.61075507599</v>
      </c>
      <c r="Q671" s="2">
        <v>237534.003052163</v>
      </c>
      <c r="R671" s="2">
        <v>265172.30851877999</v>
      </c>
      <c r="S671" s="2">
        <v>292834.39009181602</v>
      </c>
      <c r="T671" s="2">
        <v>818657.9375</v>
      </c>
      <c r="U671" s="2">
        <v>948445.17149390199</v>
      </c>
      <c r="V671" s="2">
        <v>1083224.2221798699</v>
      </c>
      <c r="W671" s="2">
        <v>1227986.90625</v>
      </c>
      <c r="X671" s="2">
        <v>1377741.40701219</v>
      </c>
      <c r="Y671" s="2">
        <v>1537479.5411585299</v>
      </c>
      <c r="Z671" s="2">
        <v>1697217.6753048699</v>
      </c>
      <c r="AA671" s="2">
        <v>4806382431.4191599</v>
      </c>
      <c r="AB671" s="2">
        <v>5599995431.01616</v>
      </c>
      <c r="AC671" s="2">
        <v>6446351830.9124002</v>
      </c>
      <c r="AD671" s="2">
        <v>7381550009.8506203</v>
      </c>
      <c r="AE671" s="2">
        <v>8373619554.4341002</v>
      </c>
      <c r="AF671" s="2">
        <v>9453842883.8352203</v>
      </c>
      <c r="AG671" s="2">
        <v>10560565087.5543</v>
      </c>
      <c r="AH671" s="1">
        <f>(Table1345[[#This Row],[2050_BUILDINGS]]/Table1345[[#This Row],[2020_BUILDINGS]])-1</f>
        <v>1.06523058085692</v>
      </c>
      <c r="AI671" s="1">
        <f>(Table1345[[#This Row],[2050_DWELLINGS]]/Table1345[[#This Row],[2020_DWELLINGS]])-1</f>
        <v>1.0769643128124238</v>
      </c>
      <c r="AJ671" s="1">
        <f>(Table1345[[#This Row],[2050_OCCUPANTS]]/Table1345[[#This Row],[2020_OCCUPANTS]])-1</f>
        <v>1.0731707317073069</v>
      </c>
      <c r="AK671" s="1">
        <f>(Table1345[[#This Row],[2050_TOTAL_REPL_COST_USD]]/Table1345[[#This Row],[2020_TOTAL_REPL_COST_USD]])-1</f>
        <v>1.1971961736794481</v>
      </c>
      <c r="AL671"/>
      <c r="AM671"/>
    </row>
    <row r="672" spans="1:39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139809.304051699</v>
      </c>
      <c r="G672" s="2">
        <v>161915.29936160601</v>
      </c>
      <c r="H672" s="2">
        <v>184830.14660981399</v>
      </c>
      <c r="I672" s="2">
        <v>209393.69476453299</v>
      </c>
      <c r="J672" s="2">
        <v>234758.40759413701</v>
      </c>
      <c r="K672" s="2">
        <v>261773.102540822</v>
      </c>
      <c r="L672" s="2">
        <v>288738.45021589199</v>
      </c>
      <c r="M672" s="2">
        <v>145065.48780277901</v>
      </c>
      <c r="N672" s="2">
        <v>168092.87082471099</v>
      </c>
      <c r="O672" s="2">
        <v>192026.43522565701</v>
      </c>
      <c r="P672" s="2">
        <v>217756.99610503201</v>
      </c>
      <c r="Q672" s="2">
        <v>244397.54920076401</v>
      </c>
      <c r="R672" s="2">
        <v>272834.46363536699</v>
      </c>
      <c r="S672" s="2">
        <v>301295.84118709801</v>
      </c>
      <c r="T672" s="2">
        <v>842313.06249999895</v>
      </c>
      <c r="U672" s="2">
        <v>975850.49923780398</v>
      </c>
      <c r="V672" s="2">
        <v>1114523.99123475</v>
      </c>
      <c r="W672" s="2">
        <v>1263469.59374999</v>
      </c>
      <c r="X672" s="2">
        <v>1417551.25152439</v>
      </c>
      <c r="Y672" s="2">
        <v>1581905.0198170701</v>
      </c>
      <c r="Z672" s="2">
        <v>1746258.78810975</v>
      </c>
      <c r="AA672" s="2">
        <v>4945262874.6482697</v>
      </c>
      <c r="AB672" s="2">
        <v>5761807325.6453695</v>
      </c>
      <c r="AC672" s="2">
        <v>6632619197.74436</v>
      </c>
      <c r="AD672" s="2">
        <v>7594839932.5135498</v>
      </c>
      <c r="AE672" s="2">
        <v>8615575331.3089504</v>
      </c>
      <c r="AF672" s="2">
        <v>9727011718.9538403</v>
      </c>
      <c r="AG672" s="2">
        <v>10865712666.016199</v>
      </c>
      <c r="AH672" s="1">
        <f>(Table1345[[#This Row],[2050_BUILDINGS]]/Table1345[[#This Row],[2020_BUILDINGS]])-1</f>
        <v>1.0652305808569196</v>
      </c>
      <c r="AI672" s="1">
        <f>(Table1345[[#This Row],[2050_DWELLINGS]]/Table1345[[#This Row],[2020_DWELLINGS]])-1</f>
        <v>1.0769643128124242</v>
      </c>
      <c r="AJ672" s="1">
        <f>(Table1345[[#This Row],[2050_OCCUPANTS]]/Table1345[[#This Row],[2020_OCCUPANTS]])-1</f>
        <v>1.0731707317073123</v>
      </c>
      <c r="AK672" s="1">
        <f>(Table1345[[#This Row],[2050_TOTAL_REPL_COST_USD]]/Table1345[[#This Row],[2020_TOTAL_REPL_COST_USD]])-1</f>
        <v>1.1971961736794468</v>
      </c>
      <c r="AL672"/>
      <c r="AM672"/>
    </row>
    <row r="673" spans="1:39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225771.62249456299</v>
      </c>
      <c r="G673" s="2">
        <v>261436.725300452</v>
      </c>
      <c r="H673" s="2">
        <v>298383.65976735699</v>
      </c>
      <c r="I673" s="2">
        <v>337961.604554663</v>
      </c>
      <c r="J673" s="2">
        <v>378804.67894738802</v>
      </c>
      <c r="K673" s="2">
        <v>422281.54733644798</v>
      </c>
      <c r="L673" s="2">
        <v>465651.19930409902</v>
      </c>
      <c r="M673" s="2">
        <v>234717.95530525999</v>
      </c>
      <c r="N673" s="2">
        <v>271976.57788189198</v>
      </c>
      <c r="O673" s="2">
        <v>310701.41439844703</v>
      </c>
      <c r="P673" s="2">
        <v>352333.81594301702</v>
      </c>
      <c r="Q673" s="2">
        <v>395438.59741476597</v>
      </c>
      <c r="R673" s="2">
        <v>441449.91624998703</v>
      </c>
      <c r="S673" s="2">
        <v>487500.81674532499</v>
      </c>
      <c r="T673" s="2">
        <v>1362874.125</v>
      </c>
      <c r="U673" s="2">
        <v>1578939.5350609701</v>
      </c>
      <c r="V673" s="2">
        <v>1803315.1532012101</v>
      </c>
      <c r="W673" s="2">
        <v>2044311.18749999</v>
      </c>
      <c r="X673" s="2">
        <v>2293617.4298780402</v>
      </c>
      <c r="Y673" s="2">
        <v>2559544.0884146299</v>
      </c>
      <c r="Z673" s="2">
        <v>2825470.7469512201</v>
      </c>
      <c r="AA673" s="2">
        <v>8067688176.2492599</v>
      </c>
      <c r="AB673" s="2">
        <v>9404255354.8313293</v>
      </c>
      <c r="AC673" s="2">
        <v>10832658474.1049</v>
      </c>
      <c r="AD673" s="2">
        <v>12414447451.959999</v>
      </c>
      <c r="AE673" s="2">
        <v>14095583304.1614</v>
      </c>
      <c r="AF673" s="2">
        <v>15928853192.6686</v>
      </c>
      <c r="AG673" s="2">
        <v>17810338429.4758</v>
      </c>
      <c r="AH673" s="1">
        <f>(Table1345[[#This Row],[2050_BUILDINGS]]/Table1345[[#This Row],[2020_BUILDINGS]])-1</f>
        <v>1.0624877217034339</v>
      </c>
      <c r="AI673" s="1">
        <f>(Table1345[[#This Row],[2050_DWELLINGS]]/Table1345[[#This Row],[2020_DWELLINGS]])-1</f>
        <v>1.0769643128124171</v>
      </c>
      <c r="AJ673" s="1">
        <f>(Table1345[[#This Row],[2050_OCCUPANTS]]/Table1345[[#This Row],[2020_OCCUPANTS]])-1</f>
        <v>1.0731707317073176</v>
      </c>
      <c r="AK673" s="1">
        <f>(Table1345[[#This Row],[2050_TOTAL_REPL_COST_USD]]/Table1345[[#This Row],[2020_TOTAL_REPL_COST_USD]])-1</f>
        <v>1.2076136360733742</v>
      </c>
      <c r="AL673"/>
      <c r="AM673"/>
    </row>
    <row r="674" spans="1:39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36927.516245350896</v>
      </c>
      <c r="G674" s="2">
        <v>42766.322943253901</v>
      </c>
      <c r="H674" s="2">
        <v>48818.769879868603</v>
      </c>
      <c r="I674" s="2">
        <v>55306.684469526001</v>
      </c>
      <c r="J674" s="2">
        <v>62006.208878341298</v>
      </c>
      <c r="K674" s="2">
        <v>69141.539343458295</v>
      </c>
      <c r="L674" s="2">
        <v>76263.835824989103</v>
      </c>
      <c r="M674" s="2">
        <v>38315.820208188699</v>
      </c>
      <c r="N674" s="2">
        <v>44397.990964977798</v>
      </c>
      <c r="O674" s="2">
        <v>50719.509366201601</v>
      </c>
      <c r="P674" s="2">
        <v>57515.664395510197</v>
      </c>
      <c r="Q674" s="2">
        <v>64552.173617128101</v>
      </c>
      <c r="R674" s="2">
        <v>72063.151708851801</v>
      </c>
      <c r="S674" s="2">
        <v>79580.591188544699</v>
      </c>
      <c r="T674" s="2">
        <v>222478.25</v>
      </c>
      <c r="U674" s="2">
        <v>257749.19207317001</v>
      </c>
      <c r="V674" s="2">
        <v>294376.70884146303</v>
      </c>
      <c r="W674" s="2">
        <v>333717.37499999901</v>
      </c>
      <c r="X674" s="2">
        <v>374414.615853658</v>
      </c>
      <c r="Y674" s="2">
        <v>417825.00609755999</v>
      </c>
      <c r="Z674" s="2">
        <v>461235.39634146303</v>
      </c>
      <c r="AA674" s="2">
        <v>1306181132.79196</v>
      </c>
      <c r="AB674" s="2">
        <v>1521853177.53725</v>
      </c>
      <c r="AC674" s="2">
        <v>1751858753.85919</v>
      </c>
      <c r="AD674" s="2">
        <v>2006007946.97486</v>
      </c>
      <c r="AE674" s="2">
        <v>2275612486.3643398</v>
      </c>
      <c r="AF674" s="2">
        <v>2569173673.4313502</v>
      </c>
      <c r="AG674" s="2">
        <v>2869936187.1027799</v>
      </c>
      <c r="AH674" s="1">
        <f>(Table1345[[#This Row],[2050_BUILDINGS]]/Table1345[[#This Row],[2020_BUILDINGS]])-1</f>
        <v>1.0652305808569125</v>
      </c>
      <c r="AI674" s="1">
        <f>(Table1345[[#This Row],[2050_DWELLINGS]]/Table1345[[#This Row],[2020_DWELLINGS]])-1</f>
        <v>1.0769643128124153</v>
      </c>
      <c r="AJ674" s="1">
        <f>(Table1345[[#This Row],[2050_OCCUPANTS]]/Table1345[[#This Row],[2020_OCCUPANTS]])-1</f>
        <v>1.0731707317073154</v>
      </c>
      <c r="AK674" s="1">
        <f>(Table1345[[#This Row],[2050_TOTAL_REPL_COST_USD]]/Table1345[[#This Row],[2020_TOTAL_REPL_COST_USD]])-1</f>
        <v>1.1971961736794468</v>
      </c>
      <c r="AL674"/>
      <c r="AM674"/>
    </row>
    <row r="675" spans="1:39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21863.149004742601</v>
      </c>
      <c r="G675" s="2">
        <v>25320.048190650199</v>
      </c>
      <c r="H675" s="2">
        <v>28903.4343122436</v>
      </c>
      <c r="I675" s="2">
        <v>32744.641569760701</v>
      </c>
      <c r="J675" s="2">
        <v>36711.133641354601</v>
      </c>
      <c r="K675" s="2">
        <v>40935.647202473803</v>
      </c>
      <c r="L675" s="2">
        <v>45152.443918425801</v>
      </c>
      <c r="M675" s="2">
        <v>22685.102374195601</v>
      </c>
      <c r="N675" s="2">
        <v>26286.0866549813</v>
      </c>
      <c r="O675" s="2">
        <v>30028.7780893011</v>
      </c>
      <c r="P675" s="2">
        <v>34052.480877159498</v>
      </c>
      <c r="Q675" s="2">
        <v>38218.486751027303</v>
      </c>
      <c r="R675" s="2">
        <v>42665.404656354498</v>
      </c>
      <c r="S675" s="2">
        <v>47116.148063700501</v>
      </c>
      <c r="T675" s="2">
        <v>131719.53125</v>
      </c>
      <c r="U675" s="2">
        <v>152601.89596036499</v>
      </c>
      <c r="V675" s="2">
        <v>174287.42854420701</v>
      </c>
      <c r="W675" s="2">
        <v>197579.296875</v>
      </c>
      <c r="X675" s="2">
        <v>221674.33307926799</v>
      </c>
      <c r="Y675" s="2">
        <v>247375.70503048701</v>
      </c>
      <c r="Z675" s="2">
        <v>273077.07698170701</v>
      </c>
      <c r="AA675" s="2">
        <v>773332074.20928204</v>
      </c>
      <c r="AB675" s="2">
        <v>901021952.37750399</v>
      </c>
      <c r="AC675" s="2">
        <v>1037198080.59683</v>
      </c>
      <c r="AD675" s="2">
        <v>1187668576.4082699</v>
      </c>
      <c r="AE675" s="2">
        <v>1347289499.1333201</v>
      </c>
      <c r="AF675" s="2">
        <v>1521094093.30673</v>
      </c>
      <c r="AG675" s="2">
        <v>1699162274.4362199</v>
      </c>
      <c r="AH675" s="1">
        <f>(Table1345[[#This Row],[2050_BUILDINGS]]/Table1345[[#This Row],[2020_BUILDINGS]])-1</f>
        <v>1.0652305808569129</v>
      </c>
      <c r="AI675" s="1">
        <f>(Table1345[[#This Row],[2050_DWELLINGS]]/Table1345[[#This Row],[2020_DWELLINGS]])-1</f>
        <v>1.0769643128124171</v>
      </c>
      <c r="AJ675" s="1">
        <f>(Table1345[[#This Row],[2050_OCCUPANTS]]/Table1345[[#This Row],[2020_OCCUPANTS]])-1</f>
        <v>1.0731707317073149</v>
      </c>
      <c r="AK675" s="1">
        <f>(Table1345[[#This Row],[2050_TOTAL_REPL_COST_USD]]/Table1345[[#This Row],[2020_TOTAL_REPL_COST_USD]])-1</f>
        <v>1.197196173679441</v>
      </c>
      <c r="AL675"/>
      <c r="AM675"/>
    </row>
    <row r="676" spans="1:39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178303.97604616199</v>
      </c>
      <c r="G676" s="2">
        <v>206496.56941431601</v>
      </c>
      <c r="H676" s="2">
        <v>235720.72157328099</v>
      </c>
      <c r="I676" s="2">
        <v>267047.52297247999</v>
      </c>
      <c r="J676" s="2">
        <v>299396.07931115601</v>
      </c>
      <c r="K676" s="2">
        <v>333848.91886528803</v>
      </c>
      <c r="L676" s="2">
        <v>368238.82401891198</v>
      </c>
      <c r="M676" s="2">
        <v>185007.38157416799</v>
      </c>
      <c r="N676" s="2">
        <v>214375.05476729001</v>
      </c>
      <c r="O676" s="2">
        <v>244898.414586517</v>
      </c>
      <c r="P676" s="2">
        <v>277713.55047328002</v>
      </c>
      <c r="Q676" s="2">
        <v>311689.23308794602</v>
      </c>
      <c r="R676" s="2">
        <v>347955.88175318303</v>
      </c>
      <c r="S676" s="2">
        <v>384253.72913641599</v>
      </c>
      <c r="T676" s="2">
        <v>1074232.99999999</v>
      </c>
      <c r="U676" s="2">
        <v>1244538.2317073101</v>
      </c>
      <c r="V676" s="2">
        <v>1421393.66463414</v>
      </c>
      <c r="W676" s="2">
        <v>1611349.49999999</v>
      </c>
      <c r="X676" s="2">
        <v>1807855.5365853601</v>
      </c>
      <c r="Y676" s="2">
        <v>2017461.97560975</v>
      </c>
      <c r="Z676" s="2">
        <v>2227068.4146341402</v>
      </c>
      <c r="AA676" s="2">
        <v>6306876635.4576502</v>
      </c>
      <c r="AB676" s="2">
        <v>7348245972.2034798</v>
      </c>
      <c r="AC676" s="2">
        <v>8458824558.0609398</v>
      </c>
      <c r="AD676" s="2">
        <v>9685980247.0697403</v>
      </c>
      <c r="AE676" s="2">
        <v>10987761851.167999</v>
      </c>
      <c r="AF676" s="2">
        <v>12405217780.754601</v>
      </c>
      <c r="AG676" s="2">
        <v>13857445211.295799</v>
      </c>
      <c r="AH676" s="1">
        <f>(Table1345[[#This Row],[2050_BUILDINGS]]/Table1345[[#This Row],[2020_BUILDINGS]])-1</f>
        <v>1.0652305808569116</v>
      </c>
      <c r="AI676" s="1">
        <f>(Table1345[[#This Row],[2050_DWELLINGS]]/Table1345[[#This Row],[2020_DWELLINGS]])-1</f>
        <v>1.0769643128124144</v>
      </c>
      <c r="AJ676" s="1">
        <f>(Table1345[[#This Row],[2050_OCCUPANTS]]/Table1345[[#This Row],[2020_OCCUPANTS]])-1</f>
        <v>1.0731707317073309</v>
      </c>
      <c r="AK676" s="1">
        <f>(Table1345[[#This Row],[2050_TOTAL_REPL_COST_USD]]/Table1345[[#This Row],[2020_TOTAL_REPL_COST_USD]])-1</f>
        <v>1.1971961736794383</v>
      </c>
      <c r="AL676"/>
      <c r="AM676"/>
    </row>
    <row r="677" spans="1:39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68635.336474365002</v>
      </c>
      <c r="G677" s="2">
        <v>79487.635872372906</v>
      </c>
      <c r="H677" s="2">
        <v>90737.0177486881</v>
      </c>
      <c r="I677" s="2">
        <v>102795.78167744599</v>
      </c>
      <c r="J677" s="2">
        <v>115247.85424474601</v>
      </c>
      <c r="K677" s="2">
        <v>128509.937837784</v>
      </c>
      <c r="L677" s="2">
        <v>141747.795814262</v>
      </c>
      <c r="M677" s="2">
        <v>71215.707950880402</v>
      </c>
      <c r="N677" s="2">
        <v>82520.336012328102</v>
      </c>
      <c r="O677" s="2">
        <v>94269.827627581602</v>
      </c>
      <c r="P677" s="2">
        <v>106901.50271965501</v>
      </c>
      <c r="Q677" s="2">
        <v>119979.91218597</v>
      </c>
      <c r="R677" s="2">
        <v>133940.19332570001</v>
      </c>
      <c r="S677" s="2">
        <v>147912.48392564899</v>
      </c>
      <c r="T677" s="2">
        <v>413509.24999999901</v>
      </c>
      <c r="U677" s="2">
        <v>479065.59451219399</v>
      </c>
      <c r="V677" s="2">
        <v>547143.33689024299</v>
      </c>
      <c r="W677" s="2">
        <v>620263.875</v>
      </c>
      <c r="X677" s="2">
        <v>695905.810975609</v>
      </c>
      <c r="Y677" s="2">
        <v>776590.54268292605</v>
      </c>
      <c r="Z677" s="2">
        <v>857275.27439024299</v>
      </c>
      <c r="AA677" s="2">
        <v>2427733859.75912</v>
      </c>
      <c r="AB677" s="2">
        <v>2828592754.8133202</v>
      </c>
      <c r="AC677" s="2">
        <v>3256092671.5948601</v>
      </c>
      <c r="AD677" s="2">
        <v>3728467127.2253098</v>
      </c>
      <c r="AE677" s="2">
        <v>4229567665.7253199</v>
      </c>
      <c r="AF677" s="2">
        <v>4775195232.8838701</v>
      </c>
      <c r="AG677" s="2">
        <v>5334207547.3747702</v>
      </c>
      <c r="AH677" s="1">
        <f>(Table1345[[#This Row],[2050_BUILDINGS]]/Table1345[[#This Row],[2020_BUILDINGS]])-1</f>
        <v>1.0652305808569058</v>
      </c>
      <c r="AI677" s="1">
        <f>(Table1345[[#This Row],[2050_DWELLINGS]]/Table1345[[#This Row],[2020_DWELLINGS]])-1</f>
        <v>1.0769643128124016</v>
      </c>
      <c r="AJ677" s="1">
        <f>(Table1345[[#This Row],[2050_OCCUPANTS]]/Table1345[[#This Row],[2020_OCCUPANTS]])-1</f>
        <v>1.0731707317073198</v>
      </c>
      <c r="AK677" s="1">
        <f>(Table1345[[#This Row],[2050_TOTAL_REPL_COST_USD]]/Table1345[[#This Row],[2020_TOTAL_REPL_COST_USD]])-1</f>
        <v>1.1971961736794454</v>
      </c>
      <c r="AL677"/>
      <c r="AM677"/>
    </row>
    <row r="678" spans="1:39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103295.665395541</v>
      </c>
      <c r="G678" s="2">
        <v>119628.294402285</v>
      </c>
      <c r="H678" s="2">
        <v>136558.529553628</v>
      </c>
      <c r="I678" s="2">
        <v>154706.87860898799</v>
      </c>
      <c r="J678" s="2">
        <v>173447.15420846999</v>
      </c>
      <c r="K678" s="2">
        <v>193406.49031204899</v>
      </c>
      <c r="L678" s="2">
        <v>213329.36704483401</v>
      </c>
      <c r="M678" s="2">
        <v>107179.10506854201</v>
      </c>
      <c r="N678" s="2">
        <v>124192.48531316999</v>
      </c>
      <c r="O678" s="2">
        <v>141875.38186180501</v>
      </c>
      <c r="P678" s="2">
        <v>160885.957910825</v>
      </c>
      <c r="Q678" s="2">
        <v>180568.86583454499</v>
      </c>
      <c r="R678" s="2">
        <v>201578.98399686799</v>
      </c>
      <c r="S678" s="2">
        <v>222607.176306535</v>
      </c>
      <c r="T678" s="2">
        <v>622328.3125</v>
      </c>
      <c r="U678" s="2">
        <v>720990.11814024299</v>
      </c>
      <c r="V678" s="2">
        <v>823446.60861280398</v>
      </c>
      <c r="W678" s="2">
        <v>933492.46874999895</v>
      </c>
      <c r="X678" s="2">
        <v>1047333.0137195101</v>
      </c>
      <c r="Y678" s="2">
        <v>1168762.92835365</v>
      </c>
      <c r="Z678" s="2">
        <v>1290192.8429878</v>
      </c>
      <c r="AA678" s="2">
        <v>3653721207.30795</v>
      </c>
      <c r="AB678" s="2">
        <v>4257010830.7195101</v>
      </c>
      <c r="AC678" s="2">
        <v>4900394991.5443096</v>
      </c>
      <c r="AD678" s="2">
        <v>5611314995.9713097</v>
      </c>
      <c r="AE678" s="2">
        <v>6365467539.1551704</v>
      </c>
      <c r="AF678" s="2">
        <v>7186632925.7172899</v>
      </c>
      <c r="AG678" s="2">
        <v>8027942256.3884802</v>
      </c>
      <c r="AH678" s="1">
        <f>(Table1345[[#This Row],[2050_BUILDINGS]]/Table1345[[#This Row],[2020_BUILDINGS]])-1</f>
        <v>1.0652305808569085</v>
      </c>
      <c r="AI678" s="1">
        <f>(Table1345[[#This Row],[2050_DWELLINGS]]/Table1345[[#This Row],[2020_DWELLINGS]])-1</f>
        <v>1.0769643128124247</v>
      </c>
      <c r="AJ678" s="1">
        <f>(Table1345[[#This Row],[2050_OCCUPANTS]]/Table1345[[#This Row],[2020_OCCUPANTS]])-1</f>
        <v>1.0731707317073091</v>
      </c>
      <c r="AK678" s="1">
        <f>(Table1345[[#This Row],[2050_TOTAL_REPL_COST_USD]]/Table1345[[#This Row],[2020_TOTAL_REPL_COST_USD]])-1</f>
        <v>1.1971961736794476</v>
      </c>
      <c r="AL678"/>
      <c r="AM678"/>
    </row>
    <row r="679" spans="1:39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194155.89436958401</v>
      </c>
      <c r="G679" s="2">
        <v>224854.91915507099</v>
      </c>
      <c r="H679" s="2">
        <v>256677.21232786999</v>
      </c>
      <c r="I679" s="2">
        <v>290789.088452411</v>
      </c>
      <c r="J679" s="2">
        <v>326013.55751234002</v>
      </c>
      <c r="K679" s="2">
        <v>363529.38876599999</v>
      </c>
      <c r="L679" s="2">
        <v>400976.69050568901</v>
      </c>
      <c r="M679" s="2">
        <v>201455.25877228801</v>
      </c>
      <c r="N679" s="2">
        <v>233433.83255848501</v>
      </c>
      <c r="O679" s="2">
        <v>266670.838015571</v>
      </c>
      <c r="P679" s="2">
        <v>302403.36736367998</v>
      </c>
      <c r="Q679" s="2">
        <v>339399.62056646799</v>
      </c>
      <c r="R679" s="2">
        <v>378890.51562964602</v>
      </c>
      <c r="S679" s="2">
        <v>418415.38309843303</v>
      </c>
      <c r="T679" s="2">
        <v>1169736.49999999</v>
      </c>
      <c r="U679" s="2">
        <v>1355182.5304878</v>
      </c>
      <c r="V679" s="2">
        <v>1547761.10060975</v>
      </c>
      <c r="W679" s="2">
        <v>1754604.75</v>
      </c>
      <c r="X679" s="2">
        <v>1968580.93902439</v>
      </c>
      <c r="Y679" s="2">
        <v>2196822.2073170701</v>
      </c>
      <c r="Z679" s="2">
        <v>2425063.47560975</v>
      </c>
      <c r="AA679" s="2">
        <v>6867582546.3302698</v>
      </c>
      <c r="AB679" s="2">
        <v>8001533675.3426905</v>
      </c>
      <c r="AC679" s="2">
        <v>9210847025.4221001</v>
      </c>
      <c r="AD679" s="2">
        <v>10547101637.425501</v>
      </c>
      <c r="AE679" s="2">
        <v>11964616699.188</v>
      </c>
      <c r="AF679" s="2">
        <v>13508089984.7591</v>
      </c>
      <c r="AG679" s="2">
        <v>15089426093.2246</v>
      </c>
      <c r="AH679" s="1">
        <f>(Table1345[[#This Row],[2050_BUILDINGS]]/Table1345[[#This Row],[2020_BUILDINGS]])-1</f>
        <v>1.0652305808569107</v>
      </c>
      <c r="AI679" s="1">
        <f>(Table1345[[#This Row],[2050_DWELLINGS]]/Table1345[[#This Row],[2020_DWELLINGS]])-1</f>
        <v>1.076964312812418</v>
      </c>
      <c r="AJ679" s="1">
        <f>(Table1345[[#This Row],[2050_OCCUPANTS]]/Table1345[[#This Row],[2020_OCCUPANTS]])-1</f>
        <v>1.0731707317073296</v>
      </c>
      <c r="AK679" s="1">
        <f>(Table1345[[#This Row],[2050_TOTAL_REPL_COST_USD]]/Table1345[[#This Row],[2020_TOTAL_REPL_COST_USD]])-1</f>
        <v>1.1971961736794436</v>
      </c>
      <c r="AL679"/>
      <c r="AM679"/>
    </row>
    <row r="680" spans="1:39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130305.327655117</v>
      </c>
      <c r="G680" s="2">
        <v>150908.59852852501</v>
      </c>
      <c r="H680" s="2">
        <v>172265.73709020799</v>
      </c>
      <c r="I680" s="2">
        <v>195159.500937923</v>
      </c>
      <c r="J680" s="2">
        <v>218799.967776362</v>
      </c>
      <c r="K680" s="2">
        <v>243978.25401709101</v>
      </c>
      <c r="L680" s="2">
        <v>269110.54752192699</v>
      </c>
      <c r="M680" s="2">
        <v>135204.20581308799</v>
      </c>
      <c r="N680" s="2">
        <v>156666.23017595199</v>
      </c>
      <c r="O680" s="2">
        <v>178972.835393491</v>
      </c>
      <c r="P680" s="2">
        <v>202954.28061187899</v>
      </c>
      <c r="Q680" s="2">
        <v>227783.858468652</v>
      </c>
      <c r="R680" s="2">
        <v>254287.684362322</v>
      </c>
      <c r="S680" s="2">
        <v>280814.31041592901</v>
      </c>
      <c r="T680" s="2">
        <v>785054.18749999895</v>
      </c>
      <c r="U680" s="2">
        <v>909513.99771341402</v>
      </c>
      <c r="V680" s="2">
        <v>1038760.72370426</v>
      </c>
      <c r="W680" s="2">
        <v>1177581.28124999</v>
      </c>
      <c r="X680" s="2">
        <v>1321188.7545731701</v>
      </c>
      <c r="Y680" s="2">
        <v>1474370.0594512101</v>
      </c>
      <c r="Z680" s="2">
        <v>1627551.3643292601</v>
      </c>
      <c r="AA680" s="2">
        <v>4609093104.3004103</v>
      </c>
      <c r="AB680" s="2">
        <v>5370130382.5691004</v>
      </c>
      <c r="AC680" s="2">
        <v>6181746083.6090298</v>
      </c>
      <c r="AD680" s="2">
        <v>7078556842.8864002</v>
      </c>
      <c r="AE680" s="2">
        <v>8029904548.1866798</v>
      </c>
      <c r="AF680" s="2">
        <v>9065787557.8491096</v>
      </c>
      <c r="AG680" s="2">
        <v>10127081732.9011</v>
      </c>
      <c r="AH680" s="1">
        <f>(Table1345[[#This Row],[2050_BUILDINGS]]/Table1345[[#This Row],[2020_BUILDINGS]])-1</f>
        <v>1.065230580856908</v>
      </c>
      <c r="AI680" s="1">
        <f>(Table1345[[#This Row],[2050_DWELLINGS]]/Table1345[[#This Row],[2020_DWELLINGS]])-1</f>
        <v>1.076964312812418</v>
      </c>
      <c r="AJ680" s="1">
        <f>(Table1345[[#This Row],[2050_OCCUPANTS]]/Table1345[[#This Row],[2020_OCCUPANTS]])-1</f>
        <v>1.0731707317073096</v>
      </c>
      <c r="AK680" s="1">
        <f>(Table1345[[#This Row],[2050_TOTAL_REPL_COST_USD]]/Table1345[[#This Row],[2020_TOTAL_REPL_COST_USD]])-1</f>
        <v>1.1971961736794285</v>
      </c>
      <c r="AL680"/>
      <c r="AM680"/>
    </row>
    <row r="681" spans="1:39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115197.54040624799</v>
      </c>
      <c r="G681" s="2">
        <v>133412.03839839599</v>
      </c>
      <c r="H681" s="2">
        <v>152292.999573929</v>
      </c>
      <c r="I681" s="2">
        <v>172532.42748802301</v>
      </c>
      <c r="J681" s="2">
        <v>193431.98457329901</v>
      </c>
      <c r="K681" s="2">
        <v>215691.06406583701</v>
      </c>
      <c r="L681" s="2">
        <v>237909.48328648301</v>
      </c>
      <c r="M681" s="2">
        <v>119528.43557917399</v>
      </c>
      <c r="N681" s="2">
        <v>138502.121945127</v>
      </c>
      <c r="O681" s="2">
        <v>158222.46724578101</v>
      </c>
      <c r="P681" s="2">
        <v>179423.46918683199</v>
      </c>
      <c r="Q681" s="2">
        <v>201374.270047378</v>
      </c>
      <c r="R681" s="2">
        <v>224805.20421752299</v>
      </c>
      <c r="S681" s="2">
        <v>248256.29506424299</v>
      </c>
      <c r="T681" s="2">
        <v>694033.875</v>
      </c>
      <c r="U681" s="2">
        <v>804063.63567073201</v>
      </c>
      <c r="V681" s="2">
        <v>918325.31021341402</v>
      </c>
      <c r="W681" s="2">
        <v>1041050.8125</v>
      </c>
      <c r="X681" s="2">
        <v>1168008.2286585299</v>
      </c>
      <c r="Y681" s="2">
        <v>1303429.4725609701</v>
      </c>
      <c r="Z681" s="2">
        <v>1438850.7164634101</v>
      </c>
      <c r="AA681" s="2">
        <v>4074708215.49295</v>
      </c>
      <c r="AB681" s="2">
        <v>4747509736.2876797</v>
      </c>
      <c r="AC681" s="2">
        <v>5465025544.7153502</v>
      </c>
      <c r="AD681" s="2">
        <v>6257858773.6992598</v>
      </c>
      <c r="AE681" s="2">
        <v>7098905856.6840897</v>
      </c>
      <c r="AF681" s="2">
        <v>8014687099.1638498</v>
      </c>
      <c r="AG681" s="2">
        <v>8952933299.94133</v>
      </c>
      <c r="AH681" s="1">
        <f>(Table1345[[#This Row],[2050_BUILDINGS]]/Table1345[[#This Row],[2020_BUILDINGS]])-1</f>
        <v>1.0652305808569111</v>
      </c>
      <c r="AI681" s="1">
        <f>(Table1345[[#This Row],[2050_DWELLINGS]]/Table1345[[#This Row],[2020_DWELLINGS]])-1</f>
        <v>1.076964312812422</v>
      </c>
      <c r="AJ681" s="1">
        <f>(Table1345[[#This Row],[2050_OCCUPANTS]]/Table1345[[#This Row],[2020_OCCUPANTS]])-1</f>
        <v>1.0731707317073105</v>
      </c>
      <c r="AK681" s="1">
        <f>(Table1345[[#This Row],[2050_TOTAL_REPL_COST_USD]]/Table1345[[#This Row],[2020_TOTAL_REPL_COST_USD]])-1</f>
        <v>1.1971961736794503</v>
      </c>
      <c r="AL681"/>
      <c r="AM681"/>
    </row>
    <row r="682" spans="1:39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245978.515924231</v>
      </c>
      <c r="G682" s="2">
        <v>275404.12335889699</v>
      </c>
      <c r="H682" s="2">
        <v>306243.86949150002</v>
      </c>
      <c r="I682" s="2">
        <v>340013.554668169</v>
      </c>
      <c r="J682" s="2">
        <v>373401.60428768501</v>
      </c>
      <c r="K682" s="2">
        <v>409484.98326890997</v>
      </c>
      <c r="L682" s="2">
        <v>445159.72417714598</v>
      </c>
      <c r="M682" s="2">
        <v>256830.06952299899</v>
      </c>
      <c r="N682" s="2">
        <v>287732.00137671502</v>
      </c>
      <c r="O682" s="2">
        <v>320166.39980754198</v>
      </c>
      <c r="P682" s="2">
        <v>355711.315181604</v>
      </c>
      <c r="Q682" s="2">
        <v>390915.72406867403</v>
      </c>
      <c r="R682" s="2">
        <v>428976.20250040002</v>
      </c>
      <c r="S682" s="2">
        <v>466672.08200501598</v>
      </c>
      <c r="T682" s="2">
        <v>1141676.625</v>
      </c>
      <c r="U682" s="2">
        <v>1283696.7848731801</v>
      </c>
      <c r="V682" s="2">
        <v>1433989.9637681099</v>
      </c>
      <c r="W682" s="2">
        <v>1599450.3442028901</v>
      </c>
      <c r="X682" s="2">
        <v>1764910.72463768</v>
      </c>
      <c r="Y682" s="2">
        <v>1944159.47010869</v>
      </c>
      <c r="Z682" s="2">
        <v>2123408.21557971</v>
      </c>
      <c r="AA682" s="2">
        <v>7041458369.7788801</v>
      </c>
      <c r="AB682" s="2">
        <v>7926567915.21418</v>
      </c>
      <c r="AC682" s="2">
        <v>8865584357.2261791</v>
      </c>
      <c r="AD682" s="2">
        <v>9900790539.4794502</v>
      </c>
      <c r="AE682" s="2">
        <v>10938982788.283701</v>
      </c>
      <c r="AF682" s="2">
        <v>12064371843.4347</v>
      </c>
      <c r="AG682" s="2">
        <v>13192958243.4305</v>
      </c>
      <c r="AH682" s="1">
        <f>(Table1345[[#This Row],[2050_BUILDINGS]]/Table1345[[#This Row],[2020_BUILDINGS]])-1</f>
        <v>0.8097504267985296</v>
      </c>
      <c r="AI682" s="1">
        <f>(Table1345[[#This Row],[2050_DWELLINGS]]/Table1345[[#This Row],[2020_DWELLINGS]])-1</f>
        <v>0.81704612264346155</v>
      </c>
      <c r="AJ682" s="1">
        <f>(Table1345[[#This Row],[2050_OCCUPANTS]]/Table1345[[#This Row],[2020_OCCUPANTS]])-1</f>
        <v>0.8599033816425119</v>
      </c>
      <c r="AK682" s="1">
        <f>(Table1345[[#This Row],[2050_TOTAL_REPL_COST_USD]]/Table1345[[#This Row],[2020_TOTAL_REPL_COST_USD]])-1</f>
        <v>0.87361162284976945</v>
      </c>
      <c r="AL682"/>
      <c r="AM682"/>
    </row>
    <row r="683" spans="1:39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193327.35464299101</v>
      </c>
      <c r="G683" s="2">
        <v>216454.47541096801</v>
      </c>
      <c r="H683" s="2">
        <v>240693.04159336601</v>
      </c>
      <c r="I683" s="2">
        <v>267234.399800207</v>
      </c>
      <c r="J683" s="2">
        <v>293475.81070301199</v>
      </c>
      <c r="K683" s="2">
        <v>321835.62163532001</v>
      </c>
      <c r="L683" s="2">
        <v>349874.26257698599</v>
      </c>
      <c r="M683" s="2">
        <v>201856.157018817</v>
      </c>
      <c r="N683" s="2">
        <v>226143.598205255</v>
      </c>
      <c r="O683" s="2">
        <v>251635.484862543</v>
      </c>
      <c r="P683" s="2">
        <v>279572.08914058999</v>
      </c>
      <c r="Q683" s="2">
        <v>307241.07159759401</v>
      </c>
      <c r="R683" s="2">
        <v>337154.78818379698</v>
      </c>
      <c r="S683" s="2">
        <v>366781.94744275103</v>
      </c>
      <c r="T683" s="2">
        <v>897303.25</v>
      </c>
      <c r="U683" s="2">
        <v>1008924.3064613499</v>
      </c>
      <c r="V683" s="2">
        <v>1127047.5603864701</v>
      </c>
      <c r="W683" s="2">
        <v>1257091.50966183</v>
      </c>
      <c r="X683" s="2">
        <v>1387135.45893719</v>
      </c>
      <c r="Y683" s="2">
        <v>1528016.4039855001</v>
      </c>
      <c r="Z683" s="2">
        <v>1668897.34903381</v>
      </c>
      <c r="AA683" s="2">
        <v>5534249665.4359398</v>
      </c>
      <c r="AB683" s="2">
        <v>6229903455.9522495</v>
      </c>
      <c r="AC683" s="2">
        <v>6967925490.1870403</v>
      </c>
      <c r="AD683" s="2">
        <v>7781548061.9515696</v>
      </c>
      <c r="AE683" s="2">
        <v>8597517539.2778702</v>
      </c>
      <c r="AF683" s="2">
        <v>9482019537.9952793</v>
      </c>
      <c r="AG683" s="2">
        <v>10369034496.9132</v>
      </c>
      <c r="AH683" s="1">
        <f>(Table1345[[#This Row],[2050_BUILDINGS]]/Table1345[[#This Row],[2020_BUILDINGS]])-1</f>
        <v>0.80975042679854159</v>
      </c>
      <c r="AI683" s="1">
        <f>(Table1345[[#This Row],[2050_DWELLINGS]]/Table1345[[#This Row],[2020_DWELLINGS]])-1</f>
        <v>0.81704612264346066</v>
      </c>
      <c r="AJ683" s="1">
        <f>(Table1345[[#This Row],[2050_OCCUPANTS]]/Table1345[[#This Row],[2020_OCCUPANTS]])-1</f>
        <v>0.85990338164250479</v>
      </c>
      <c r="AK683" s="1">
        <f>(Table1345[[#This Row],[2050_TOTAL_REPL_COST_USD]]/Table1345[[#This Row],[2020_TOTAL_REPL_COST_USD]])-1</f>
        <v>0.87361162284976501</v>
      </c>
      <c r="AL683"/>
      <c r="AM683"/>
    </row>
    <row r="684" spans="1:39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172925.769258855</v>
      </c>
      <c r="G684" s="2">
        <v>193612.314920901</v>
      </c>
      <c r="H684" s="2">
        <v>215293.016602063</v>
      </c>
      <c r="I684" s="2">
        <v>239033.49964735299</v>
      </c>
      <c r="J684" s="2">
        <v>262505.68843918201</v>
      </c>
      <c r="K684" s="2">
        <v>287872.72524864599</v>
      </c>
      <c r="L684" s="2">
        <v>312952.48472067801</v>
      </c>
      <c r="M684" s="2">
        <v>180554.53816442401</v>
      </c>
      <c r="N684" s="2">
        <v>202278.95713374001</v>
      </c>
      <c r="O684" s="2">
        <v>225080.71800307799</v>
      </c>
      <c r="P684" s="2">
        <v>250069.20860846899</v>
      </c>
      <c r="Q684" s="2">
        <v>274818.31917703198</v>
      </c>
      <c r="R684" s="2">
        <v>301575.27998898202</v>
      </c>
      <c r="S684" s="2">
        <v>328075.92349734699</v>
      </c>
      <c r="T684" s="2">
        <v>802611.99999999895</v>
      </c>
      <c r="U684" s="2">
        <v>902453.830917874</v>
      </c>
      <c r="V684" s="2">
        <v>1008111.69082125</v>
      </c>
      <c r="W684" s="2">
        <v>1124432.2705314001</v>
      </c>
      <c r="X684" s="2">
        <v>1240752.85024154</v>
      </c>
      <c r="Y684" s="2">
        <v>1366766.8115942001</v>
      </c>
      <c r="Z684" s="2">
        <v>1492780.7729468599</v>
      </c>
      <c r="AA684" s="2">
        <v>4950227464.8786497</v>
      </c>
      <c r="AB684" s="2">
        <v>5572469811.7261295</v>
      </c>
      <c r="AC684" s="2">
        <v>6232609336.3977003</v>
      </c>
      <c r="AD684" s="2">
        <v>6960371371.7732296</v>
      </c>
      <c r="AE684" s="2">
        <v>7690232646.8057404</v>
      </c>
      <c r="AF684" s="2">
        <v>8481394294.9938898</v>
      </c>
      <c r="AG684" s="2">
        <v>9274803713.9468307</v>
      </c>
      <c r="AH684" s="1">
        <f>(Table1345[[#This Row],[2050_BUILDINGS]]/Table1345[[#This Row],[2020_BUILDINGS]])-1</f>
        <v>0.80975042679853604</v>
      </c>
      <c r="AI684" s="1">
        <f>(Table1345[[#This Row],[2050_DWELLINGS]]/Table1345[[#This Row],[2020_DWELLINGS]])-1</f>
        <v>0.81704612264345844</v>
      </c>
      <c r="AJ684" s="1">
        <f>(Table1345[[#This Row],[2050_OCCUPANTS]]/Table1345[[#This Row],[2020_OCCUPANTS]])-1</f>
        <v>0.85990338164251456</v>
      </c>
      <c r="AK684" s="1">
        <f>(Table1345[[#This Row],[2050_TOTAL_REPL_COST_USD]]/Table1345[[#This Row],[2020_TOTAL_REPL_COST_USD]])-1</f>
        <v>0.87361162284977834</v>
      </c>
      <c r="AL684"/>
      <c r="AM684"/>
    </row>
    <row r="685" spans="1:39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364332.05742654501</v>
      </c>
      <c r="G685" s="2">
        <v>407915.91294098401</v>
      </c>
      <c r="H685" s="2">
        <v>453594.32561367698</v>
      </c>
      <c r="I685" s="2">
        <v>503612.42915753397</v>
      </c>
      <c r="J685" s="2">
        <v>553065.27167766995</v>
      </c>
      <c r="K685" s="2">
        <v>606510.31200461101</v>
      </c>
      <c r="L685" s="2">
        <v>659350.09642407706</v>
      </c>
      <c r="M685" s="2">
        <v>380404.87920961302</v>
      </c>
      <c r="N685" s="2">
        <v>426175.39851052401</v>
      </c>
      <c r="O685" s="2">
        <v>474215.736778664</v>
      </c>
      <c r="P685" s="2">
        <v>526863.22959171003</v>
      </c>
      <c r="Q685" s="2">
        <v>579006.37986692495</v>
      </c>
      <c r="R685" s="2">
        <v>635379.80891038105</v>
      </c>
      <c r="S685" s="2">
        <v>691213.21080248104</v>
      </c>
      <c r="T685" s="2">
        <v>1690998.875</v>
      </c>
      <c r="U685" s="2">
        <v>1901352.5997886399</v>
      </c>
      <c r="V685" s="2">
        <v>2123959.9396135202</v>
      </c>
      <c r="W685" s="2">
        <v>2369032.2403381602</v>
      </c>
      <c r="X685" s="2">
        <v>2614104.5410628002</v>
      </c>
      <c r="Y685" s="2">
        <v>2879599.5335144899</v>
      </c>
      <c r="Z685" s="2">
        <v>3145094.52596618</v>
      </c>
      <c r="AA685" s="2">
        <v>10429484077.118</v>
      </c>
      <c r="AB685" s="2">
        <v>11740467601.531401</v>
      </c>
      <c r="AC685" s="2">
        <v>13131295540.264799</v>
      </c>
      <c r="AD685" s="2">
        <v>14664595295.4238</v>
      </c>
      <c r="AE685" s="2">
        <v>16202317874.934299</v>
      </c>
      <c r="AF685" s="2">
        <v>17869192351.0564</v>
      </c>
      <c r="AG685" s="2">
        <v>19540802587.215099</v>
      </c>
      <c r="AH685" s="1">
        <f>(Table1345[[#This Row],[2050_BUILDINGS]]/Table1345[[#This Row],[2020_BUILDINGS]])-1</f>
        <v>0.80975042679853182</v>
      </c>
      <c r="AI685" s="1">
        <f>(Table1345[[#This Row],[2050_DWELLINGS]]/Table1345[[#This Row],[2020_DWELLINGS]])-1</f>
        <v>0.81704612264345999</v>
      </c>
      <c r="AJ685" s="1">
        <f>(Table1345[[#This Row],[2050_OCCUPANTS]]/Table1345[[#This Row],[2020_OCCUPANTS]])-1</f>
        <v>0.8599033816425099</v>
      </c>
      <c r="AK685" s="1">
        <f>(Table1345[[#This Row],[2050_TOTAL_REPL_COST_USD]]/Table1345[[#This Row],[2020_TOTAL_REPL_COST_USD]])-1</f>
        <v>0.87361162284978988</v>
      </c>
      <c r="AL685"/>
      <c r="AM685"/>
    </row>
    <row r="686" spans="1:39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801166.457969437</v>
      </c>
      <c r="G686" s="2">
        <v>897007.38778988004</v>
      </c>
      <c r="H686" s="2">
        <v>997454.25031727599</v>
      </c>
      <c r="I686" s="2">
        <v>1107444.0962112499</v>
      </c>
      <c r="J686" s="2">
        <v>1216190.93270495</v>
      </c>
      <c r="K686" s="2">
        <v>1333716.6150652</v>
      </c>
      <c r="L686" s="2">
        <v>1449911.33924685</v>
      </c>
      <c r="M686" s="2">
        <v>836510.60470324801</v>
      </c>
      <c r="N686" s="2">
        <v>937160.00977275695</v>
      </c>
      <c r="O686" s="2">
        <v>1042800.748394</v>
      </c>
      <c r="P686" s="2">
        <v>1158572.62319397</v>
      </c>
      <c r="Q686" s="2">
        <v>1273235.44838822</v>
      </c>
      <c r="R686" s="2">
        <v>1397200.65965553</v>
      </c>
      <c r="S686" s="2">
        <v>1519978.3508261701</v>
      </c>
      <c r="T686" s="2">
        <v>3718507.7499999902</v>
      </c>
      <c r="U686" s="2">
        <v>4181075.7430555499</v>
      </c>
      <c r="V686" s="2">
        <v>4670589.4444444403</v>
      </c>
      <c r="W686" s="2">
        <v>5209503.6111111101</v>
      </c>
      <c r="X686" s="2">
        <v>5748417.7777777696</v>
      </c>
      <c r="Y686" s="2">
        <v>6332241.4583333302</v>
      </c>
      <c r="Z686" s="2">
        <v>6916065.1388888797</v>
      </c>
      <c r="AA686" s="2">
        <v>22934443034.0116</v>
      </c>
      <c r="AB686" s="2">
        <v>25817296753.0322</v>
      </c>
      <c r="AC686" s="2">
        <v>28875728396.9305</v>
      </c>
      <c r="AD686" s="2">
        <v>32247455668.264198</v>
      </c>
      <c r="AE686" s="2">
        <v>35628908733.5476</v>
      </c>
      <c r="AF686" s="2">
        <v>39294366912.954903</v>
      </c>
      <c r="AG686" s="2">
        <v>42970239032.110199</v>
      </c>
      <c r="AH686" s="1">
        <f>(Table1345[[#This Row],[2050_BUILDINGS]]/Table1345[[#This Row],[2020_BUILDINGS]])-1</f>
        <v>0.8097504267985236</v>
      </c>
      <c r="AI686" s="1">
        <f>(Table1345[[#This Row],[2050_DWELLINGS]]/Table1345[[#This Row],[2020_DWELLINGS]])-1</f>
        <v>0.81704612264345666</v>
      </c>
      <c r="AJ686" s="1">
        <f>(Table1345[[#This Row],[2050_OCCUPANTS]]/Table1345[[#This Row],[2020_OCCUPANTS]])-1</f>
        <v>0.85990338164251456</v>
      </c>
      <c r="AK686" s="1">
        <f>(Table1345[[#This Row],[2050_TOTAL_REPL_COST_USD]]/Table1345[[#This Row],[2020_TOTAL_REPL_COST_USD]])-1</f>
        <v>0.87361162284977523</v>
      </c>
      <c r="AL686"/>
      <c r="AM686"/>
    </row>
    <row r="687" spans="1:39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229424.50704265499</v>
      </c>
      <c r="G687" s="2">
        <v>240065.423535073</v>
      </c>
      <c r="H687" s="2">
        <v>251518.86228535601</v>
      </c>
      <c r="I687" s="2">
        <v>260401.91812374099</v>
      </c>
      <c r="J687" s="2">
        <v>269757.64316020999</v>
      </c>
      <c r="K687" s="2">
        <v>277535.19996505801</v>
      </c>
      <c r="L687" s="2">
        <v>285183.84698860999</v>
      </c>
      <c r="M687" s="2">
        <v>257004.084235905</v>
      </c>
      <c r="N687" s="2">
        <v>268362.69112797099</v>
      </c>
      <c r="O687" s="2">
        <v>279820.352380945</v>
      </c>
      <c r="P687" s="2">
        <v>286940.10867597198</v>
      </c>
      <c r="Q687" s="2">
        <v>294117.48794056399</v>
      </c>
      <c r="R687" s="2">
        <v>299090.19800951099</v>
      </c>
      <c r="S687" s="2">
        <v>304047.19272312103</v>
      </c>
      <c r="T687" s="2">
        <v>1000797.375</v>
      </c>
      <c r="U687" s="2">
        <v>1043204.0434322</v>
      </c>
      <c r="V687" s="2">
        <v>1085610.7118644</v>
      </c>
      <c r="W687" s="2">
        <v>1111054.71292372</v>
      </c>
      <c r="X687" s="2">
        <v>1136498.7139830501</v>
      </c>
      <c r="Y687" s="2">
        <v>1153461.3813559299</v>
      </c>
      <c r="Z687" s="2">
        <v>1170424.0487288099</v>
      </c>
      <c r="AA687" s="2">
        <v>17767802963.525902</v>
      </c>
      <c r="AB687" s="2">
        <v>18715512893.934299</v>
      </c>
      <c r="AC687" s="2">
        <v>19735588340.321098</v>
      </c>
      <c r="AD687" s="2">
        <v>20526738260.199402</v>
      </c>
      <c r="AE687" s="2">
        <v>21359985427.353699</v>
      </c>
      <c r="AF687" s="2">
        <v>22052676496.165401</v>
      </c>
      <c r="AG687" s="2">
        <v>22733886497.5383</v>
      </c>
      <c r="AH687" s="1">
        <f>(Table1345[[#This Row],[2050_BUILDINGS]]/Table1345[[#This Row],[2020_BUILDINGS]])-1</f>
        <v>0.24304003379895289</v>
      </c>
      <c r="AI687" s="1">
        <f>(Table1345[[#This Row],[2050_DWELLINGS]]/Table1345[[#This Row],[2020_DWELLINGS]])-1</f>
        <v>0.18304420580349601</v>
      </c>
      <c r="AJ687" s="1">
        <f>(Table1345[[#This Row],[2050_OCCUPANTS]]/Table1345[[#This Row],[2020_OCCUPANTS]])-1</f>
        <v>0.16949152542372525</v>
      </c>
      <c r="AK687" s="1">
        <f>(Table1345[[#This Row],[2050_TOTAL_REPL_COST_USD]]/Table1345[[#This Row],[2020_TOTAL_REPL_COST_USD]])-1</f>
        <v>0.27949902102172519</v>
      </c>
      <c r="AL687"/>
      <c r="AM687"/>
    </row>
    <row r="688" spans="1:39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109571.071060794</v>
      </c>
      <c r="G688" s="2">
        <v>114653.076606635</v>
      </c>
      <c r="H688" s="2">
        <v>120123.135439384</v>
      </c>
      <c r="I688" s="2">
        <v>124365.60262412801</v>
      </c>
      <c r="J688" s="2">
        <v>128833.81234596801</v>
      </c>
      <c r="K688" s="2">
        <v>132548.30318362199</v>
      </c>
      <c r="L688" s="2">
        <v>136201.22787479599</v>
      </c>
      <c r="M688" s="2">
        <v>122742.82786838899</v>
      </c>
      <c r="N688" s="2">
        <v>128167.59586272899</v>
      </c>
      <c r="O688" s="2">
        <v>133639.6713246</v>
      </c>
      <c r="P688" s="2">
        <v>137040.00258386199</v>
      </c>
      <c r="Q688" s="2">
        <v>140467.854052601</v>
      </c>
      <c r="R688" s="2">
        <v>142842.775438955</v>
      </c>
      <c r="S688" s="2">
        <v>145210.191313633</v>
      </c>
      <c r="T688" s="2">
        <v>477971.78124999901</v>
      </c>
      <c r="U688" s="2">
        <v>498224.82282839</v>
      </c>
      <c r="V688" s="2">
        <v>518477.864406779</v>
      </c>
      <c r="W688" s="2">
        <v>530629.68935381295</v>
      </c>
      <c r="X688" s="2">
        <v>542781.51430084696</v>
      </c>
      <c r="Y688" s="2">
        <v>550882.73093220301</v>
      </c>
      <c r="Z688" s="2">
        <v>558983.94756355905</v>
      </c>
      <c r="AA688" s="2">
        <v>8485742112.7583599</v>
      </c>
      <c r="AB688" s="2">
        <v>8938359810.2674408</v>
      </c>
      <c r="AC688" s="2">
        <v>9425538624.1795502</v>
      </c>
      <c r="AD688" s="2">
        <v>9803384675.6243496</v>
      </c>
      <c r="AE688" s="2">
        <v>10201335991.8997</v>
      </c>
      <c r="AF688" s="2">
        <v>10532158985.930799</v>
      </c>
      <c r="AG688" s="2">
        <v>10857498725.917101</v>
      </c>
      <c r="AH688" s="1">
        <f>(Table1345[[#This Row],[2050_BUILDINGS]]/Table1345[[#This Row],[2020_BUILDINGS]])-1</f>
        <v>0.24304003379894512</v>
      </c>
      <c r="AI688" s="1">
        <f>(Table1345[[#This Row],[2050_DWELLINGS]]/Table1345[[#This Row],[2020_DWELLINGS]])-1</f>
        <v>0.18304420580349201</v>
      </c>
      <c r="AJ688" s="1">
        <f>(Table1345[[#This Row],[2050_OCCUPANTS]]/Table1345[[#This Row],[2020_OCCUPANTS]])-1</f>
        <v>0.16949152542373058</v>
      </c>
      <c r="AK688" s="1">
        <f>(Table1345[[#This Row],[2050_TOTAL_REPL_COST_USD]]/Table1345[[#This Row],[2020_TOTAL_REPL_COST_USD]])-1</f>
        <v>0.27949902102171964</v>
      </c>
      <c r="AL688"/>
      <c r="AM688"/>
    </row>
    <row r="689" spans="1:39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104069.19108863801</v>
      </c>
      <c r="G689" s="2">
        <v>108896.014456736</v>
      </c>
      <c r="H689" s="2">
        <v>114091.40583531999</v>
      </c>
      <c r="I689" s="2">
        <v>118120.84648842301</v>
      </c>
      <c r="J689" s="2">
        <v>122364.69449378</v>
      </c>
      <c r="K689" s="2">
        <v>125892.670017232</v>
      </c>
      <c r="L689" s="2">
        <v>129362.170808251</v>
      </c>
      <c r="M689" s="2">
        <v>116579.555940526</v>
      </c>
      <c r="N689" s="2">
        <v>121731.93066452</v>
      </c>
      <c r="O689" s="2">
        <v>126929.237411453</v>
      </c>
      <c r="P689" s="2">
        <v>130158.82821638801</v>
      </c>
      <c r="Q689" s="2">
        <v>133414.55736159001</v>
      </c>
      <c r="R689" s="2">
        <v>135670.22708521501</v>
      </c>
      <c r="S689" s="2">
        <v>137918.76817058399</v>
      </c>
      <c r="T689" s="2">
        <v>453971.4375</v>
      </c>
      <c r="U689" s="2">
        <v>473207.515360169</v>
      </c>
      <c r="V689" s="2">
        <v>492443.59322033799</v>
      </c>
      <c r="W689" s="2">
        <v>503985.23993644002</v>
      </c>
      <c r="X689" s="2">
        <v>515526.88665254199</v>
      </c>
      <c r="Y689" s="2">
        <v>523221.31779661</v>
      </c>
      <c r="Z689" s="2">
        <v>530915.74894067796</v>
      </c>
      <c r="AA689" s="2">
        <v>8059648490.3536301</v>
      </c>
      <c r="AB689" s="2">
        <v>8489538945.8921804</v>
      </c>
      <c r="AC689" s="2">
        <v>8952255104.3499794</v>
      </c>
      <c r="AD689" s="2">
        <v>9311128414.1497803</v>
      </c>
      <c r="AE689" s="2">
        <v>9689097445.3593407</v>
      </c>
      <c r="AF689" s="2">
        <v>10003308861.2834</v>
      </c>
      <c r="AG689" s="2">
        <v>10312312353.1866</v>
      </c>
      <c r="AH689" s="1">
        <f>(Table1345[[#This Row],[2050_BUILDINGS]]/Table1345[[#This Row],[2020_BUILDINGS]])-1</f>
        <v>0.24304003379895978</v>
      </c>
      <c r="AI689" s="1">
        <f>(Table1345[[#This Row],[2050_DWELLINGS]]/Table1345[[#This Row],[2020_DWELLINGS]])-1</f>
        <v>0.18304420580349756</v>
      </c>
      <c r="AJ689" s="1">
        <f>(Table1345[[#This Row],[2050_OCCUPANTS]]/Table1345[[#This Row],[2020_OCCUPANTS]])-1</f>
        <v>0.16949152542372881</v>
      </c>
      <c r="AK689" s="1">
        <f>(Table1345[[#This Row],[2050_TOTAL_REPL_COST_USD]]/Table1345[[#This Row],[2020_TOTAL_REPL_COST_USD]])-1</f>
        <v>0.27949902102171342</v>
      </c>
      <c r="AL689"/>
      <c r="AM689"/>
    </row>
    <row r="690" spans="1:39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38180.981395625102</v>
      </c>
      <c r="G690" s="2">
        <v>39951.849904253497</v>
      </c>
      <c r="H690" s="2">
        <v>41857.938915743398</v>
      </c>
      <c r="I690" s="2">
        <v>43336.263067219501</v>
      </c>
      <c r="J690" s="2">
        <v>44893.249145841102</v>
      </c>
      <c r="K690" s="2">
        <v>46187.595401596998</v>
      </c>
      <c r="L690" s="2">
        <v>47460.488404495103</v>
      </c>
      <c r="M690" s="2">
        <v>42770.7932570009</v>
      </c>
      <c r="N690" s="2">
        <v>44661.1002866052</v>
      </c>
      <c r="O690" s="2">
        <v>46567.892009844298</v>
      </c>
      <c r="P690" s="2">
        <v>47752.766660533904</v>
      </c>
      <c r="Q690" s="2">
        <v>48947.230964732298</v>
      </c>
      <c r="R690" s="2">
        <v>49774.792732547197</v>
      </c>
      <c r="S690" s="2">
        <v>50599.739140314297</v>
      </c>
      <c r="T690" s="2">
        <v>166553.37499999901</v>
      </c>
      <c r="U690" s="2">
        <v>173610.721398305</v>
      </c>
      <c r="V690" s="2">
        <v>180668.06779661</v>
      </c>
      <c r="W690" s="2">
        <v>184902.475635593</v>
      </c>
      <c r="X690" s="2">
        <v>189136.883474576</v>
      </c>
      <c r="Y690" s="2">
        <v>191959.822033898</v>
      </c>
      <c r="Z690" s="2">
        <v>194782.76059322001</v>
      </c>
      <c r="AA690" s="2">
        <v>2956929768.0364599</v>
      </c>
      <c r="AB690" s="2">
        <v>3114648294.6568298</v>
      </c>
      <c r="AC690" s="2">
        <v>3284409939.3157601</v>
      </c>
      <c r="AD690" s="2">
        <v>3416073643.2565598</v>
      </c>
      <c r="AE690" s="2">
        <v>3554743199.5178599</v>
      </c>
      <c r="AF690" s="2">
        <v>3670021314.9734998</v>
      </c>
      <c r="AG690" s="2">
        <v>3783388743.4326401</v>
      </c>
      <c r="AH690" s="1">
        <f>(Table1345[[#This Row],[2050_BUILDINGS]]/Table1345[[#This Row],[2020_BUILDINGS]])-1</f>
        <v>0.24304003379895511</v>
      </c>
      <c r="AI690" s="1">
        <f>(Table1345[[#This Row],[2050_DWELLINGS]]/Table1345[[#This Row],[2020_DWELLINGS]])-1</f>
        <v>0.18304420580349934</v>
      </c>
      <c r="AJ690" s="1">
        <f>(Table1345[[#This Row],[2050_OCCUPANTS]]/Table1345[[#This Row],[2020_OCCUPANTS]])-1</f>
        <v>0.16949152542373369</v>
      </c>
      <c r="AK690" s="1">
        <f>(Table1345[[#This Row],[2050_TOTAL_REPL_COST_USD]]/Table1345[[#This Row],[2020_TOTAL_REPL_COST_USD]])-1</f>
        <v>0.27949902102172275</v>
      </c>
      <c r="AL690"/>
      <c r="AM690"/>
    </row>
    <row r="691" spans="1:39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70345.141452007301</v>
      </c>
      <c r="G691" s="2">
        <v>73607.812844383894</v>
      </c>
      <c r="H691" s="2">
        <v>77119.6162667217</v>
      </c>
      <c r="I691" s="2">
        <v>79843.300094278398</v>
      </c>
      <c r="J691" s="2">
        <v>82711.911689264394</v>
      </c>
      <c r="K691" s="2">
        <v>85096.632226056594</v>
      </c>
      <c r="L691" s="2">
        <v>87441.827008095293</v>
      </c>
      <c r="M691" s="2">
        <v>78801.471091129104</v>
      </c>
      <c r="N691" s="2">
        <v>82284.197582818306</v>
      </c>
      <c r="O691" s="2">
        <v>85797.295690509607</v>
      </c>
      <c r="P691" s="2">
        <v>87980.324304729802</v>
      </c>
      <c r="Q691" s="2">
        <v>90181.021022489804</v>
      </c>
      <c r="R691" s="2">
        <v>91705.7316896673</v>
      </c>
      <c r="S691" s="2">
        <v>93225.623783152099</v>
      </c>
      <c r="T691" s="2">
        <v>306860.125</v>
      </c>
      <c r="U691" s="2">
        <v>319862.67266949097</v>
      </c>
      <c r="V691" s="2">
        <v>332865.220338983</v>
      </c>
      <c r="W691" s="2">
        <v>340666.74894067802</v>
      </c>
      <c r="X691" s="2">
        <v>348468.277542372</v>
      </c>
      <c r="Y691" s="2">
        <v>353669.296610169</v>
      </c>
      <c r="Z691" s="2">
        <v>358870.31567796599</v>
      </c>
      <c r="AA691" s="2">
        <v>5447886230.0802298</v>
      </c>
      <c r="AB691" s="2">
        <v>5738468914.4211702</v>
      </c>
      <c r="AC691" s="2">
        <v>6051239997.5664101</v>
      </c>
      <c r="AD691" s="2">
        <v>6293818934.4941998</v>
      </c>
      <c r="AE691" s="2">
        <v>6549305545.7264204</v>
      </c>
      <c r="AF691" s="2">
        <v>6761695459.2810497</v>
      </c>
      <c r="AG691" s="2">
        <v>6970565098.0253897</v>
      </c>
      <c r="AH691" s="1">
        <f>(Table1345[[#This Row],[2050_BUILDINGS]]/Table1345[[#This Row],[2020_BUILDINGS]])-1</f>
        <v>0.24304003379895311</v>
      </c>
      <c r="AI691" s="1">
        <f>(Table1345[[#This Row],[2050_DWELLINGS]]/Table1345[[#This Row],[2020_DWELLINGS]])-1</f>
        <v>0.18304420580349756</v>
      </c>
      <c r="AJ691" s="1">
        <f>(Table1345[[#This Row],[2050_OCCUPANTS]]/Table1345[[#This Row],[2020_OCCUPANTS]])-1</f>
        <v>0.16949152542372836</v>
      </c>
      <c r="AK691" s="1">
        <f>(Table1345[[#This Row],[2050_TOTAL_REPL_COST_USD]]/Table1345[[#This Row],[2020_TOTAL_REPL_COST_USD]])-1</f>
        <v>0.27949902102172497</v>
      </c>
      <c r="AL691"/>
      <c r="AM691"/>
    </row>
    <row r="692" spans="1:39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35341.314119970797</v>
      </c>
      <c r="G692" s="2">
        <v>36980.476287650701</v>
      </c>
      <c r="H692" s="2">
        <v>38744.802086342897</v>
      </c>
      <c r="I692" s="2">
        <v>40113.177552313602</v>
      </c>
      <c r="J692" s="2">
        <v>41554.364553632797</v>
      </c>
      <c r="K692" s="2">
        <v>42752.445271639699</v>
      </c>
      <c r="L692" s="2">
        <v>43930.668298187898</v>
      </c>
      <c r="M692" s="2">
        <v>39589.763919195597</v>
      </c>
      <c r="N692" s="2">
        <v>41339.481503041898</v>
      </c>
      <c r="O692" s="2">
        <v>43104.457750092297</v>
      </c>
      <c r="P692" s="2">
        <v>44201.208689752799</v>
      </c>
      <c r="Q692" s="2">
        <v>45306.8360632966</v>
      </c>
      <c r="R692" s="2">
        <v>46072.848861316903</v>
      </c>
      <c r="S692" s="2">
        <v>46836.440813732697</v>
      </c>
      <c r="T692" s="2">
        <v>154166.15624999901</v>
      </c>
      <c r="U692" s="2">
        <v>160698.620497881</v>
      </c>
      <c r="V692" s="2">
        <v>167231.084745762</v>
      </c>
      <c r="W692" s="2">
        <v>171150.563294491</v>
      </c>
      <c r="X692" s="2">
        <v>175070.04184322001</v>
      </c>
      <c r="Y692" s="2">
        <v>177683.027542372</v>
      </c>
      <c r="Z692" s="2">
        <v>180296.01324152501</v>
      </c>
      <c r="AA692" s="2">
        <v>2737011463.37854</v>
      </c>
      <c r="AB692" s="2">
        <v>2882999853.0973101</v>
      </c>
      <c r="AC692" s="2">
        <v>3040135667.5816798</v>
      </c>
      <c r="AD692" s="2">
        <v>3162007032.5671701</v>
      </c>
      <c r="AE692" s="2">
        <v>3290363197.5365</v>
      </c>
      <c r="AF692" s="2">
        <v>3397067633.6341701</v>
      </c>
      <c r="AG692" s="2">
        <v>3502003487.9180799</v>
      </c>
      <c r="AH692" s="1">
        <f>(Table1345[[#This Row],[2050_BUILDINGS]]/Table1345[[#This Row],[2020_BUILDINGS]])-1</f>
        <v>0.24304003379895245</v>
      </c>
      <c r="AI692" s="1">
        <f>(Table1345[[#This Row],[2050_DWELLINGS]]/Table1345[[#This Row],[2020_DWELLINGS]])-1</f>
        <v>0.18304420580349712</v>
      </c>
      <c r="AJ692" s="1">
        <f>(Table1345[[#This Row],[2050_OCCUPANTS]]/Table1345[[#This Row],[2020_OCCUPANTS]])-1</f>
        <v>0.16949152542373369</v>
      </c>
      <c r="AK692" s="1">
        <f>(Table1345[[#This Row],[2050_TOTAL_REPL_COST_USD]]/Table1345[[#This Row],[2020_TOTAL_REPL_COST_USD]])-1</f>
        <v>0.27949902102172453</v>
      </c>
      <c r="AL692"/>
      <c r="AM692"/>
    </row>
    <row r="693" spans="1:39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90890.020394346298</v>
      </c>
      <c r="G693" s="2">
        <v>95105.581885476</v>
      </c>
      <c r="H693" s="2">
        <v>99643.036471376501</v>
      </c>
      <c r="I693" s="2">
        <v>103162.19463247299</v>
      </c>
      <c r="J693" s="2">
        <v>106868.60791120199</v>
      </c>
      <c r="K693" s="2">
        <v>109949.805755856</v>
      </c>
      <c r="L693" s="2">
        <v>112979.93402297499</v>
      </c>
      <c r="M693" s="2">
        <v>101816.09087336301</v>
      </c>
      <c r="N693" s="2">
        <v>106315.976371121</v>
      </c>
      <c r="O693" s="2">
        <v>110855.103765914</v>
      </c>
      <c r="P693" s="2">
        <v>113675.70389795399</v>
      </c>
      <c r="Q693" s="2">
        <v>116519.132248943</v>
      </c>
      <c r="R693" s="2">
        <v>118489.147246067</v>
      </c>
      <c r="S693" s="2">
        <v>120452.936365295</v>
      </c>
      <c r="T693" s="2">
        <v>396481.15625</v>
      </c>
      <c r="U693" s="2">
        <v>413281.20524364401</v>
      </c>
      <c r="V693" s="2">
        <v>430081.25423728803</v>
      </c>
      <c r="W693" s="2">
        <v>440161.28363347403</v>
      </c>
      <c r="X693" s="2">
        <v>450241.31302966102</v>
      </c>
      <c r="Y693" s="2">
        <v>456961.33262711798</v>
      </c>
      <c r="Z693" s="2">
        <v>463681.352224576</v>
      </c>
      <c r="AA693" s="2">
        <v>7038986351.2591</v>
      </c>
      <c r="AB693" s="2">
        <v>7414436106.0088501</v>
      </c>
      <c r="AC693" s="2">
        <v>7818554564.4986601</v>
      </c>
      <c r="AD693" s="2">
        <v>8131980681.3492098</v>
      </c>
      <c r="AE693" s="2">
        <v>8462084265.2793398</v>
      </c>
      <c r="AF693" s="2">
        <v>8736504405.40662</v>
      </c>
      <c r="AG693" s="2">
        <v>9006376145.4213104</v>
      </c>
      <c r="AH693" s="1">
        <f>(Table1345[[#This Row],[2050_BUILDINGS]]/Table1345[[#This Row],[2020_BUILDINGS]])-1</f>
        <v>0.24304003379894468</v>
      </c>
      <c r="AI693" s="1">
        <f>(Table1345[[#This Row],[2050_DWELLINGS]]/Table1345[[#This Row],[2020_DWELLINGS]])-1</f>
        <v>0.18304420580350267</v>
      </c>
      <c r="AJ693" s="1">
        <f>(Table1345[[#This Row],[2050_OCCUPANTS]]/Table1345[[#This Row],[2020_OCCUPANTS]])-1</f>
        <v>0.16949152542372814</v>
      </c>
      <c r="AK693" s="1">
        <f>(Table1345[[#This Row],[2050_TOTAL_REPL_COST_USD]]/Table1345[[#This Row],[2020_TOTAL_REPL_COST_USD]])-1</f>
        <v>0.27949902102172608</v>
      </c>
      <c r="AL693"/>
      <c r="AM693"/>
    </row>
    <row r="694" spans="1:39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137240.424328511</v>
      </c>
      <c r="G694" s="2">
        <v>143605.75954700299</v>
      </c>
      <c r="H694" s="2">
        <v>150457.14092021101</v>
      </c>
      <c r="I694" s="2">
        <v>155770.93397705801</v>
      </c>
      <c r="J694" s="2">
        <v>161367.475037369</v>
      </c>
      <c r="K694" s="2">
        <v>166019.96491255899</v>
      </c>
      <c r="L694" s="2">
        <v>170595.34169589501</v>
      </c>
      <c r="M694" s="2">
        <v>153738.369232447</v>
      </c>
      <c r="N694" s="2">
        <v>160533.022731946</v>
      </c>
      <c r="O694" s="2">
        <v>167386.92998204599</v>
      </c>
      <c r="P694" s="2">
        <v>171645.92736484701</v>
      </c>
      <c r="Q694" s="2">
        <v>175939.39447756601</v>
      </c>
      <c r="R694" s="2">
        <v>178914.04112156201</v>
      </c>
      <c r="S694" s="2">
        <v>181879.28693012599</v>
      </c>
      <c r="T694" s="2">
        <v>598671.24999999895</v>
      </c>
      <c r="U694" s="2">
        <v>624038.67584745702</v>
      </c>
      <c r="V694" s="2">
        <v>649406.10169491498</v>
      </c>
      <c r="W694" s="2">
        <v>664626.55720338901</v>
      </c>
      <c r="X694" s="2">
        <v>679847.01271186396</v>
      </c>
      <c r="Y694" s="2">
        <v>689993.98305084696</v>
      </c>
      <c r="Z694" s="2">
        <v>700140.95338982996</v>
      </c>
      <c r="AA694" s="2">
        <v>10628597831.731701</v>
      </c>
      <c r="AB694" s="2">
        <v>11195512476.841499</v>
      </c>
      <c r="AC694" s="2">
        <v>11805715758.582399</v>
      </c>
      <c r="AD694" s="2">
        <v>12278977103.2887</v>
      </c>
      <c r="AE694" s="2">
        <v>12777420779.881201</v>
      </c>
      <c r="AF694" s="2">
        <v>13191784604.555901</v>
      </c>
      <c r="AG694" s="2">
        <v>13599280520.5343</v>
      </c>
      <c r="AH694" s="1">
        <f>(Table1345[[#This Row],[2050_BUILDINGS]]/Table1345[[#This Row],[2020_BUILDINGS]])-1</f>
        <v>0.24304003379895334</v>
      </c>
      <c r="AI694" s="1">
        <f>(Table1345[[#This Row],[2050_DWELLINGS]]/Table1345[[#This Row],[2020_DWELLINGS]])-1</f>
        <v>0.18304420580350311</v>
      </c>
      <c r="AJ694" s="1">
        <f>(Table1345[[#This Row],[2050_OCCUPANTS]]/Table1345[[#This Row],[2020_OCCUPANTS]])-1</f>
        <v>0.16949152542372992</v>
      </c>
      <c r="AK694" s="1">
        <f>(Table1345[[#This Row],[2050_TOTAL_REPL_COST_USD]]/Table1345[[#This Row],[2020_TOTAL_REPL_COST_USD]])-1</f>
        <v>0.27949902102172119</v>
      </c>
      <c r="AL694"/>
      <c r="AM694"/>
    </row>
    <row r="695" spans="1:39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182957.325945889</v>
      </c>
      <c r="G695" s="2">
        <v>191443.05248034501</v>
      </c>
      <c r="H695" s="2">
        <v>200576.734638578</v>
      </c>
      <c r="I695" s="2">
        <v>207660.63410236401</v>
      </c>
      <c r="J695" s="2">
        <v>215121.46928959701</v>
      </c>
      <c r="K695" s="2">
        <v>221323.775284495</v>
      </c>
      <c r="L695" s="2">
        <v>227423.28062754401</v>
      </c>
      <c r="M695" s="2">
        <v>204950.99069878799</v>
      </c>
      <c r="N695" s="2">
        <v>214009.048053823</v>
      </c>
      <c r="O695" s="2">
        <v>223146.09749749099</v>
      </c>
      <c r="P695" s="2">
        <v>228823.83258305601</v>
      </c>
      <c r="Q695" s="2">
        <v>234547.519797104</v>
      </c>
      <c r="R695" s="2">
        <v>238513.06710783401</v>
      </c>
      <c r="S695" s="2">
        <v>242466.08201988801</v>
      </c>
      <c r="T695" s="2">
        <v>798097.87499999895</v>
      </c>
      <c r="U695" s="2">
        <v>831915.58156779595</v>
      </c>
      <c r="V695" s="2">
        <v>865733.28813559294</v>
      </c>
      <c r="W695" s="2">
        <v>886023.91207627102</v>
      </c>
      <c r="X695" s="2">
        <v>906314.53601694899</v>
      </c>
      <c r="Y695" s="2">
        <v>919841.61864406697</v>
      </c>
      <c r="Z695" s="2">
        <v>933368.701271186</v>
      </c>
      <c r="AA695" s="2">
        <v>14169147664.4897</v>
      </c>
      <c r="AB695" s="2">
        <v>14924910319.817801</v>
      </c>
      <c r="AC695" s="2">
        <v>15738381724.1577</v>
      </c>
      <c r="AD695" s="2">
        <v>16369293720.565901</v>
      </c>
      <c r="AE695" s="2">
        <v>17033776671.9282</v>
      </c>
      <c r="AF695" s="2">
        <v>17586171476.1712</v>
      </c>
      <c r="AG695" s="2">
        <v>18129410565.426899</v>
      </c>
      <c r="AH695" s="1">
        <f>(Table1345[[#This Row],[2050_BUILDINGS]]/Table1345[[#This Row],[2020_BUILDINGS]])-1</f>
        <v>0.24304003379895356</v>
      </c>
      <c r="AI695" s="1">
        <f>(Table1345[[#This Row],[2050_DWELLINGS]]/Table1345[[#This Row],[2020_DWELLINGS]])-1</f>
        <v>0.18304420580349934</v>
      </c>
      <c r="AJ695" s="1">
        <f>(Table1345[[#This Row],[2050_OCCUPANTS]]/Table1345[[#This Row],[2020_OCCUPANTS]])-1</f>
        <v>0.16949152542372969</v>
      </c>
      <c r="AK695" s="1">
        <f>(Table1345[[#This Row],[2050_TOTAL_REPL_COST_USD]]/Table1345[[#This Row],[2020_TOTAL_REPL_COST_USD]])-1</f>
        <v>0.27949902102172963</v>
      </c>
      <c r="AL695"/>
      <c r="AM695"/>
    </row>
    <row r="696" spans="1:39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193934.07835060099</v>
      </c>
      <c r="G696" s="2">
        <v>202928.91660639</v>
      </c>
      <c r="H696" s="2">
        <v>212610.58538978701</v>
      </c>
      <c r="I696" s="2">
        <v>220119.49221565499</v>
      </c>
      <c r="J696" s="2">
        <v>228027.94949268</v>
      </c>
      <c r="K696" s="2">
        <v>234602.37055262001</v>
      </c>
      <c r="L696" s="2">
        <v>241067.82330769999</v>
      </c>
      <c r="M696" s="2">
        <v>217247.280384757</v>
      </c>
      <c r="N696" s="2">
        <v>226848.78716079699</v>
      </c>
      <c r="O696" s="2">
        <v>236534.025254109</v>
      </c>
      <c r="P696" s="2">
        <v>242552.403120342</v>
      </c>
      <c r="Q696" s="2">
        <v>248619.49007018001</v>
      </c>
      <c r="R696" s="2">
        <v>252822.95532573099</v>
      </c>
      <c r="S696" s="2">
        <v>257013.136285755</v>
      </c>
      <c r="T696" s="2">
        <v>845980.74999999895</v>
      </c>
      <c r="U696" s="2">
        <v>881827.39194915199</v>
      </c>
      <c r="V696" s="2">
        <v>917674.03389830398</v>
      </c>
      <c r="W696" s="2">
        <v>939182.01906779595</v>
      </c>
      <c r="X696" s="2">
        <v>960690.00423728803</v>
      </c>
      <c r="Y696" s="2">
        <v>975028.66101694899</v>
      </c>
      <c r="Z696" s="2">
        <v>989367.31779660995</v>
      </c>
      <c r="AA696" s="2">
        <v>15019243307.803301</v>
      </c>
      <c r="AB696" s="2">
        <v>15820348883.953899</v>
      </c>
      <c r="AC696" s="2">
        <v>16682625517.314199</v>
      </c>
      <c r="AD696" s="2">
        <v>17351389863.9245</v>
      </c>
      <c r="AE696" s="2">
        <v>18055739296.700001</v>
      </c>
      <c r="AF696" s="2">
        <v>18641275714.510502</v>
      </c>
      <c r="AG696" s="2">
        <v>19217107108.8214</v>
      </c>
      <c r="AH696" s="1">
        <f>(Table1345[[#This Row],[2050_BUILDINGS]]/Table1345[[#This Row],[2020_BUILDINGS]])-1</f>
        <v>0.24304003379895378</v>
      </c>
      <c r="AI696" s="1">
        <f>(Table1345[[#This Row],[2050_DWELLINGS]]/Table1345[[#This Row],[2020_DWELLINGS]])-1</f>
        <v>0.18304420580349934</v>
      </c>
      <c r="AJ696" s="1">
        <f>(Table1345[[#This Row],[2050_OCCUPANTS]]/Table1345[[#This Row],[2020_OCCUPANTS]])-1</f>
        <v>0.16949152542372992</v>
      </c>
      <c r="AK696" s="1">
        <f>(Table1345[[#This Row],[2050_TOTAL_REPL_COST_USD]]/Table1345[[#This Row],[2020_TOTAL_REPL_COST_USD]])-1</f>
        <v>0.27949902102172386</v>
      </c>
      <c r="AL696"/>
      <c r="AM696"/>
    </row>
    <row r="697" spans="1:39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140200.980790036</v>
      </c>
      <c r="G697" s="2">
        <v>146703.62929944199</v>
      </c>
      <c r="H697" s="2">
        <v>153702.808972561</v>
      </c>
      <c r="I697" s="2">
        <v>159131.23140662399</v>
      </c>
      <c r="J697" s="2">
        <v>164848.501296501</v>
      </c>
      <c r="K697" s="2">
        <v>169601.35488762599</v>
      </c>
      <c r="L697" s="2">
        <v>174275.43189989301</v>
      </c>
      <c r="M697" s="2">
        <v>157054.82008606801</v>
      </c>
      <c r="N697" s="2">
        <v>163996.04814929399</v>
      </c>
      <c r="O697" s="2">
        <v>170997.80818763201</v>
      </c>
      <c r="P697" s="2">
        <v>175348.68084904001</v>
      </c>
      <c r="Q697" s="2">
        <v>179734.766822893</v>
      </c>
      <c r="R697" s="2">
        <v>182773.58267494701</v>
      </c>
      <c r="S697" s="2">
        <v>185802.79489633301</v>
      </c>
      <c r="T697" s="2">
        <v>611585.8125</v>
      </c>
      <c r="U697" s="2">
        <v>637500.46557203401</v>
      </c>
      <c r="V697" s="2">
        <v>663415.11864406697</v>
      </c>
      <c r="W697" s="2">
        <v>678963.91048728698</v>
      </c>
      <c r="X697" s="2">
        <v>694512.70233050804</v>
      </c>
      <c r="Y697" s="2">
        <v>704878.56355932099</v>
      </c>
      <c r="Z697" s="2">
        <v>715244.42478813499</v>
      </c>
      <c r="AA697" s="2">
        <v>10857878410.989901</v>
      </c>
      <c r="AB697" s="2">
        <v>11437022563.7243</v>
      </c>
      <c r="AC697" s="2">
        <v>12060389177.4604</v>
      </c>
      <c r="AD697" s="2">
        <v>12543859736.6814</v>
      </c>
      <c r="AE697" s="2">
        <v>13053055862.158199</v>
      </c>
      <c r="AF697" s="2">
        <v>13476358361.4585</v>
      </c>
      <c r="AG697" s="2">
        <v>13892644797.234501</v>
      </c>
      <c r="AH697" s="1">
        <f>(Table1345[[#This Row],[2050_BUILDINGS]]/Table1345[[#This Row],[2020_BUILDINGS]])-1</f>
        <v>0.24304003379895511</v>
      </c>
      <c r="AI697" s="1">
        <f>(Table1345[[#This Row],[2050_DWELLINGS]]/Table1345[[#This Row],[2020_DWELLINGS]])-1</f>
        <v>0.18304420580349423</v>
      </c>
      <c r="AJ697" s="1">
        <f>(Table1345[[#This Row],[2050_OCCUPANTS]]/Table1345[[#This Row],[2020_OCCUPANTS]])-1</f>
        <v>0.16949152542372792</v>
      </c>
      <c r="AK697" s="1">
        <f>(Table1345[[#This Row],[2050_TOTAL_REPL_COST_USD]]/Table1345[[#This Row],[2020_TOTAL_REPL_COST_USD]])-1</f>
        <v>0.27949902102172497</v>
      </c>
      <c r="AL697"/>
      <c r="AM697"/>
    </row>
    <row r="698" spans="1:39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156328.43635027501</v>
      </c>
      <c r="G698" s="2">
        <v>163579.090859841</v>
      </c>
      <c r="H698" s="2">
        <v>171383.39299715601</v>
      </c>
      <c r="I698" s="2">
        <v>177436.25215822499</v>
      </c>
      <c r="J698" s="2">
        <v>183811.18517966699</v>
      </c>
      <c r="K698" s="2">
        <v>189110.764154904</v>
      </c>
      <c r="L698" s="2">
        <v>194322.50480458399</v>
      </c>
      <c r="M698" s="2">
        <v>175120.989218312</v>
      </c>
      <c r="N698" s="2">
        <v>182860.67351552701</v>
      </c>
      <c r="O698" s="2">
        <v>190667.85283999</v>
      </c>
      <c r="P698" s="2">
        <v>195519.21062710599</v>
      </c>
      <c r="Q698" s="2">
        <v>200409.832348342</v>
      </c>
      <c r="R698" s="2">
        <v>203798.20615165599</v>
      </c>
      <c r="S698" s="2">
        <v>207175.87160930099</v>
      </c>
      <c r="T698" s="2">
        <v>681937.125</v>
      </c>
      <c r="U698" s="2">
        <v>710832.76588982996</v>
      </c>
      <c r="V698" s="2">
        <v>739728.40677966003</v>
      </c>
      <c r="W698" s="2">
        <v>757065.79131355905</v>
      </c>
      <c r="X698" s="2">
        <v>774403.17584745702</v>
      </c>
      <c r="Y698" s="2">
        <v>785961.43220338901</v>
      </c>
      <c r="Z698" s="2">
        <v>797519.68855932204</v>
      </c>
      <c r="AA698" s="2">
        <v>12106870754.445499</v>
      </c>
      <c r="AB698" s="2">
        <v>12752634423.916201</v>
      </c>
      <c r="AC698" s="2">
        <v>13447707507.2085</v>
      </c>
      <c r="AD698" s="2">
        <v>13986792156.3922</v>
      </c>
      <c r="AE698" s="2">
        <v>14554561608.808599</v>
      </c>
      <c r="AF698" s="2">
        <v>15026557007.456301</v>
      </c>
      <c r="AG698" s="2">
        <v>15490729277.9496</v>
      </c>
      <c r="AH698" s="1">
        <f>(Table1345[[#This Row],[2050_BUILDINGS]]/Table1345[[#This Row],[2020_BUILDINGS]])-1</f>
        <v>0.24304003379895733</v>
      </c>
      <c r="AI698" s="1">
        <f>(Table1345[[#This Row],[2050_DWELLINGS]]/Table1345[[#This Row],[2020_DWELLINGS]])-1</f>
        <v>0.18304420580349867</v>
      </c>
      <c r="AJ698" s="1">
        <f>(Table1345[[#This Row],[2050_OCCUPANTS]]/Table1345[[#This Row],[2020_OCCUPANTS]])-1</f>
        <v>0.16949152542372881</v>
      </c>
      <c r="AK698" s="1">
        <f>(Table1345[[#This Row],[2050_TOTAL_REPL_COST_USD]]/Table1345[[#This Row],[2020_TOTAL_REPL_COST_USD]])-1</f>
        <v>0.27949902102172763</v>
      </c>
      <c r="AL698"/>
      <c r="AM698"/>
    </row>
    <row r="699" spans="1:39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50176.605768367903</v>
      </c>
      <c r="G699" s="2">
        <v>52503.842203292203</v>
      </c>
      <c r="H699" s="2">
        <v>55008.7824482254</v>
      </c>
      <c r="I699" s="2">
        <v>56951.563524957302</v>
      </c>
      <c r="J699" s="2">
        <v>58997.720375780998</v>
      </c>
      <c r="K699" s="2">
        <v>60698.721749472003</v>
      </c>
      <c r="L699" s="2">
        <v>62371.529730228802</v>
      </c>
      <c r="M699" s="2">
        <v>56208.435540706399</v>
      </c>
      <c r="N699" s="2">
        <v>58692.635452249197</v>
      </c>
      <c r="O699" s="2">
        <v>61198.499185503497</v>
      </c>
      <c r="P699" s="2">
        <v>62755.635384192101</v>
      </c>
      <c r="Q699" s="2">
        <v>64325.374094549603</v>
      </c>
      <c r="R699" s="2">
        <v>65412.937563449297</v>
      </c>
      <c r="S699" s="2">
        <v>66497.063983712098</v>
      </c>
      <c r="T699" s="2">
        <v>218880.78125</v>
      </c>
      <c r="U699" s="2">
        <v>228155.390625</v>
      </c>
      <c r="V699" s="2">
        <v>237430</v>
      </c>
      <c r="W699" s="2">
        <v>242994.76562499901</v>
      </c>
      <c r="X699" s="2">
        <v>248559.53124999901</v>
      </c>
      <c r="Y699" s="2">
        <v>252269.37499999901</v>
      </c>
      <c r="Z699" s="2">
        <v>255979.21875</v>
      </c>
      <c r="AA699" s="2">
        <v>3885932048.6852999</v>
      </c>
      <c r="AB699" s="2">
        <v>4093202266.5615001</v>
      </c>
      <c r="AC699" s="2">
        <v>4316299285.2153196</v>
      </c>
      <c r="AD699" s="2">
        <v>4489328828.3322401</v>
      </c>
      <c r="AE699" s="2">
        <v>4671565308.4399796</v>
      </c>
      <c r="AF699" s="2">
        <v>4823061271.6527205</v>
      </c>
      <c r="AG699" s="2">
        <v>4972046252.0497799</v>
      </c>
      <c r="AH699" s="1">
        <f>(Table1345[[#This Row],[2050_BUILDINGS]]/Table1345[[#This Row],[2020_BUILDINGS]])-1</f>
        <v>0.24304003379895356</v>
      </c>
      <c r="AI699" s="1">
        <f>(Table1345[[#This Row],[2050_DWELLINGS]]/Table1345[[#This Row],[2020_DWELLINGS]])-1</f>
        <v>0.18304420580349778</v>
      </c>
      <c r="AJ699" s="1">
        <f>(Table1345[[#This Row],[2050_OCCUPANTS]]/Table1345[[#This Row],[2020_OCCUPANTS]])-1</f>
        <v>0.16949152542372881</v>
      </c>
      <c r="AK699" s="1">
        <f>(Table1345[[#This Row],[2050_TOTAL_REPL_COST_USD]]/Table1345[[#This Row],[2020_TOTAL_REPL_COST_USD]])-1</f>
        <v>0.27949902102172297</v>
      </c>
      <c r="AL699"/>
      <c r="AM699"/>
    </row>
    <row r="700" spans="1:39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45011.2132335438</v>
      </c>
      <c r="G700" s="2">
        <v>47098.874082920898</v>
      </c>
      <c r="H700" s="2">
        <v>49345.945158682101</v>
      </c>
      <c r="I700" s="2">
        <v>51088.728114439597</v>
      </c>
      <c r="J700" s="2">
        <v>52924.244903814797</v>
      </c>
      <c r="K700" s="2">
        <v>54450.137984251603</v>
      </c>
      <c r="L700" s="2">
        <v>55950.740019156299</v>
      </c>
      <c r="M700" s="2">
        <v>50422.100875575699</v>
      </c>
      <c r="N700" s="2">
        <v>52650.566715799803</v>
      </c>
      <c r="O700" s="2">
        <v>54898.466212079002</v>
      </c>
      <c r="P700" s="2">
        <v>56295.304208582696</v>
      </c>
      <c r="Q700" s="2">
        <v>57703.447360772399</v>
      </c>
      <c r="R700" s="2">
        <v>58679.052435169797</v>
      </c>
      <c r="S700" s="2">
        <v>59651.574285289302</v>
      </c>
      <c r="T700" s="2">
        <v>196348.265625</v>
      </c>
      <c r="U700" s="2">
        <v>204668.10738877099</v>
      </c>
      <c r="V700" s="2">
        <v>212987.94915254199</v>
      </c>
      <c r="W700" s="2">
        <v>217979.854210805</v>
      </c>
      <c r="X700" s="2">
        <v>222971.759269067</v>
      </c>
      <c r="Y700" s="2">
        <v>226299.695974576</v>
      </c>
      <c r="Z700" s="2">
        <v>229627.632680084</v>
      </c>
      <c r="AA700" s="2">
        <v>3485897728.1540599</v>
      </c>
      <c r="AB700" s="2">
        <v>3671830671.0250201</v>
      </c>
      <c r="AC700" s="2">
        <v>3871961136.6996398</v>
      </c>
      <c r="AD700" s="2">
        <v>4027178285.0434599</v>
      </c>
      <c r="AE700" s="2">
        <v>4190654569.2490201</v>
      </c>
      <c r="AF700" s="2">
        <v>4326554895.7013302</v>
      </c>
      <c r="AG700" s="2">
        <v>4460202730.5549803</v>
      </c>
      <c r="AH700" s="1">
        <f>(Table1345[[#This Row],[2050_BUILDINGS]]/Table1345[[#This Row],[2020_BUILDINGS]])-1</f>
        <v>0.243040033798956</v>
      </c>
      <c r="AI700" s="1">
        <f>(Table1345[[#This Row],[2050_DWELLINGS]]/Table1345[[#This Row],[2020_DWELLINGS]])-1</f>
        <v>0.18304420580349778</v>
      </c>
      <c r="AJ700" s="1">
        <f>(Table1345[[#This Row],[2050_OCCUPANTS]]/Table1345[[#This Row],[2020_OCCUPANTS]])-1</f>
        <v>0.16949152542372503</v>
      </c>
      <c r="AK700" s="1">
        <f>(Table1345[[#This Row],[2050_TOTAL_REPL_COST_USD]]/Table1345[[#This Row],[2020_TOTAL_REPL_COST_USD]])-1</f>
        <v>0.27949902102172652</v>
      </c>
      <c r="AL700"/>
      <c r="AM700"/>
    </row>
    <row r="701" spans="1:39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79810.188019531095</v>
      </c>
      <c r="G701" s="2">
        <v>83511.856846925293</v>
      </c>
      <c r="H701" s="2">
        <v>87496.178800640104</v>
      </c>
      <c r="I701" s="2">
        <v>90586.338460513201</v>
      </c>
      <c r="J701" s="2">
        <v>93840.926140986296</v>
      </c>
      <c r="K701" s="2">
        <v>96546.5144799517</v>
      </c>
      <c r="L701" s="2">
        <v>99207.258813298802</v>
      </c>
      <c r="M701" s="2">
        <v>89404.329768665193</v>
      </c>
      <c r="N701" s="2">
        <v>93355.662446160102</v>
      </c>
      <c r="O701" s="2">
        <v>97341.453287126598</v>
      </c>
      <c r="P701" s="2">
        <v>99818.211746298897</v>
      </c>
      <c r="Q701" s="2">
        <v>102315.015579414</v>
      </c>
      <c r="R701" s="2">
        <v>104044.878403072</v>
      </c>
      <c r="S701" s="2">
        <v>105769.274306564</v>
      </c>
      <c r="T701" s="2">
        <v>348148.625</v>
      </c>
      <c r="U701" s="2">
        <v>362900.685381355</v>
      </c>
      <c r="V701" s="2">
        <v>377652.74576271098</v>
      </c>
      <c r="W701" s="2">
        <v>386503.98199152498</v>
      </c>
      <c r="X701" s="2">
        <v>395355.21822033898</v>
      </c>
      <c r="Y701" s="2">
        <v>401256.04237288103</v>
      </c>
      <c r="Z701" s="2">
        <v>407156.86652542301</v>
      </c>
      <c r="AA701" s="2">
        <v>6180907669.7693005</v>
      </c>
      <c r="AB701" s="2">
        <v>6510588699.5287304</v>
      </c>
      <c r="AC701" s="2">
        <v>6865443611.1493797</v>
      </c>
      <c r="AD701" s="2">
        <v>7140661915.7282896</v>
      </c>
      <c r="AE701" s="2">
        <v>7430524641.9668503</v>
      </c>
      <c r="AF701" s="2">
        <v>7671491943.8211203</v>
      </c>
      <c r="AG701" s="2">
        <v>7908465312.4954901</v>
      </c>
      <c r="AH701" s="1">
        <f>(Table1345[[#This Row],[2050_BUILDINGS]]/Table1345[[#This Row],[2020_BUILDINGS]])-1</f>
        <v>0.243040033798954</v>
      </c>
      <c r="AI701" s="1">
        <f>(Table1345[[#This Row],[2050_DWELLINGS]]/Table1345[[#This Row],[2020_DWELLINGS]])-1</f>
        <v>0.18304420580349179</v>
      </c>
      <c r="AJ701" s="1">
        <f>(Table1345[[#This Row],[2050_OCCUPANTS]]/Table1345[[#This Row],[2020_OCCUPANTS]])-1</f>
        <v>0.16949152542372681</v>
      </c>
      <c r="AK701" s="1">
        <f>(Table1345[[#This Row],[2050_TOTAL_REPL_COST_USD]]/Table1345[[#This Row],[2020_TOTAL_REPL_COST_USD]])-1</f>
        <v>0.27949902102172475</v>
      </c>
      <c r="AL701"/>
      <c r="AM701"/>
    </row>
    <row r="702" spans="1:39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117187.233046751</v>
      </c>
      <c r="G702" s="2">
        <v>122622.48308565</v>
      </c>
      <c r="H702" s="2">
        <v>128472.75955923799</v>
      </c>
      <c r="I702" s="2">
        <v>133010.11586924401</v>
      </c>
      <c r="J702" s="2">
        <v>137788.905826353</v>
      </c>
      <c r="K702" s="2">
        <v>141761.586746855</v>
      </c>
      <c r="L702" s="2">
        <v>145668.422127239</v>
      </c>
      <c r="M702" s="2">
        <v>131274.543864315</v>
      </c>
      <c r="N702" s="2">
        <v>137076.38138422501</v>
      </c>
      <c r="O702" s="2">
        <v>142928.814660559</v>
      </c>
      <c r="P702" s="2">
        <v>146565.49912350599</v>
      </c>
      <c r="Q702" s="2">
        <v>150231.61669475801</v>
      </c>
      <c r="R702" s="2">
        <v>152771.616197144</v>
      </c>
      <c r="S702" s="2">
        <v>155303.58848817399</v>
      </c>
      <c r="T702" s="2">
        <v>511195.0625</v>
      </c>
      <c r="U702" s="2">
        <v>532855.87023305101</v>
      </c>
      <c r="V702" s="2">
        <v>554516.67796610098</v>
      </c>
      <c r="W702" s="2">
        <v>567513.16260593198</v>
      </c>
      <c r="X702" s="2">
        <v>580509.64724576299</v>
      </c>
      <c r="Y702" s="2">
        <v>589173.970338983</v>
      </c>
      <c r="Z702" s="2">
        <v>597838.29343220301</v>
      </c>
      <c r="AA702" s="2">
        <v>9075576508.6087704</v>
      </c>
      <c r="AB702" s="2">
        <v>9559655153.5063095</v>
      </c>
      <c r="AC702" s="2">
        <v>10080697219.1595</v>
      </c>
      <c r="AD702" s="2">
        <v>10484806924.922001</v>
      </c>
      <c r="AE702" s="2">
        <v>10910419389.8741</v>
      </c>
      <c r="AF702" s="2">
        <v>11264237518.358299</v>
      </c>
      <c r="AG702" s="2">
        <v>11612191257.972601</v>
      </c>
      <c r="AH702" s="1">
        <f>(Table1345[[#This Row],[2050_BUILDINGS]]/Table1345[[#This Row],[2020_BUILDINGS]])-1</f>
        <v>0.24304003379895178</v>
      </c>
      <c r="AI702" s="1">
        <f>(Table1345[[#This Row],[2050_DWELLINGS]]/Table1345[[#This Row],[2020_DWELLINGS]])-1</f>
        <v>0.18304420580349023</v>
      </c>
      <c r="AJ702" s="1">
        <f>(Table1345[[#This Row],[2050_OCCUPANTS]]/Table1345[[#This Row],[2020_OCCUPANTS]])-1</f>
        <v>0.16949152542372814</v>
      </c>
      <c r="AK702" s="1">
        <f>(Table1345[[#This Row],[2050_TOTAL_REPL_COST_USD]]/Table1345[[#This Row],[2020_TOTAL_REPL_COST_USD]])-1</f>
        <v>0.27949902102171564</v>
      </c>
      <c r="AL702"/>
      <c r="AM702"/>
    </row>
    <row r="703" spans="1:39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26454.1715894382</v>
      </c>
      <c r="G703" s="2">
        <v>27681.140034910299</v>
      </c>
      <c r="H703" s="2">
        <v>29001.797700888299</v>
      </c>
      <c r="I703" s="2">
        <v>30026.073121227299</v>
      </c>
      <c r="J703" s="2">
        <v>31104.850443879899</v>
      </c>
      <c r="K703" s="2">
        <v>32001.654472857499</v>
      </c>
      <c r="L703" s="2">
        <v>32883.594346658603</v>
      </c>
      <c r="M703" s="2">
        <v>29634.280274596</v>
      </c>
      <c r="N703" s="2">
        <v>30944.003196584599</v>
      </c>
      <c r="O703" s="2">
        <v>32265.147745207199</v>
      </c>
      <c r="P703" s="2">
        <v>33086.103000299401</v>
      </c>
      <c r="Q703" s="2">
        <v>33913.702567039298</v>
      </c>
      <c r="R703" s="2">
        <v>34487.089112025897</v>
      </c>
      <c r="S703" s="2">
        <v>35058.6635720177</v>
      </c>
      <c r="T703" s="2">
        <v>115398.593749999</v>
      </c>
      <c r="U703" s="2">
        <v>120288.36467161</v>
      </c>
      <c r="V703" s="2">
        <v>125178.13559321999</v>
      </c>
      <c r="W703" s="2">
        <v>128111.998146186</v>
      </c>
      <c r="X703" s="2">
        <v>131045.86069915201</v>
      </c>
      <c r="Y703" s="2">
        <v>133001.76906779601</v>
      </c>
      <c r="Z703" s="2">
        <v>134957.67743643999</v>
      </c>
      <c r="AA703" s="2">
        <v>2048745857.29002</v>
      </c>
      <c r="AB703" s="2">
        <v>2158023115.5882201</v>
      </c>
      <c r="AC703" s="2">
        <v>2275644599.1896701</v>
      </c>
      <c r="AD703" s="2">
        <v>2366869446.9760599</v>
      </c>
      <c r="AE703" s="2">
        <v>2462948387.3667302</v>
      </c>
      <c r="AF703" s="2">
        <v>2542820274.7645798</v>
      </c>
      <c r="AG703" s="2">
        <v>2621368318.7248902</v>
      </c>
      <c r="AH703" s="1">
        <f>(Table1345[[#This Row],[2050_BUILDINGS]]/Table1345[[#This Row],[2020_BUILDINGS]])-1</f>
        <v>0.24304003379895467</v>
      </c>
      <c r="AI703" s="1">
        <f>(Table1345[[#This Row],[2050_DWELLINGS]]/Table1345[[#This Row],[2020_DWELLINGS]])-1</f>
        <v>0.18304420580349823</v>
      </c>
      <c r="AJ703" s="1">
        <f>(Table1345[[#This Row],[2050_OCCUPANTS]]/Table1345[[#This Row],[2020_OCCUPANTS]])-1</f>
        <v>0.16949152542373302</v>
      </c>
      <c r="AK703" s="1">
        <f>(Table1345[[#This Row],[2050_TOTAL_REPL_COST_USD]]/Table1345[[#This Row],[2020_TOTAL_REPL_COST_USD]])-1</f>
        <v>0.27949902102172253</v>
      </c>
      <c r="AL703"/>
      <c r="AM703"/>
    </row>
    <row r="704" spans="1:39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54285.971267752</v>
      </c>
      <c r="G704" s="2">
        <v>56803.803797572204</v>
      </c>
      <c r="H704" s="2">
        <v>59513.893730550597</v>
      </c>
      <c r="I704" s="2">
        <v>61615.784763153897</v>
      </c>
      <c r="J704" s="2">
        <v>63829.517842786598</v>
      </c>
      <c r="K704" s="2">
        <v>65669.827889362306</v>
      </c>
      <c r="L704" s="2">
        <v>67479.635559475399</v>
      </c>
      <c r="M704" s="2">
        <v>60811.796055995401</v>
      </c>
      <c r="N704" s="2">
        <v>63499.447062998799</v>
      </c>
      <c r="O704" s="2">
        <v>66210.5361161787</v>
      </c>
      <c r="P704" s="2">
        <v>67895.198712373603</v>
      </c>
      <c r="Q704" s="2">
        <v>69593.495941200206</v>
      </c>
      <c r="R704" s="2">
        <v>70770.128722960901</v>
      </c>
      <c r="S704" s="2">
        <v>71943.042968549402</v>
      </c>
      <c r="T704" s="2">
        <v>236806.6875</v>
      </c>
      <c r="U704" s="2">
        <v>246840.86917372799</v>
      </c>
      <c r="V704" s="2">
        <v>256875.05084745699</v>
      </c>
      <c r="W704" s="2">
        <v>262895.55985169503</v>
      </c>
      <c r="X704" s="2">
        <v>268916.06885593198</v>
      </c>
      <c r="Y704" s="2">
        <v>272929.74152542301</v>
      </c>
      <c r="Z704" s="2">
        <v>276943.41419491498</v>
      </c>
      <c r="AA704" s="2">
        <v>4204182254.1203799</v>
      </c>
      <c r="AB704" s="2">
        <v>4428427495.9015903</v>
      </c>
      <c r="AC704" s="2">
        <v>4669795722.3709402</v>
      </c>
      <c r="AD704" s="2">
        <v>4856996045.35569</v>
      </c>
      <c r="AE704" s="2">
        <v>5054157335.3945999</v>
      </c>
      <c r="AF704" s="2">
        <v>5218060520.5584698</v>
      </c>
      <c r="AG704" s="2">
        <v>5379247078.3439302</v>
      </c>
      <c r="AH704" s="1">
        <f>(Table1345[[#This Row],[2050_BUILDINGS]]/Table1345[[#This Row],[2020_BUILDINGS]])-1</f>
        <v>0.24304003379895223</v>
      </c>
      <c r="AI704" s="1">
        <f>(Table1345[[#This Row],[2050_DWELLINGS]]/Table1345[[#This Row],[2020_DWELLINGS]])-1</f>
        <v>0.18304420580349845</v>
      </c>
      <c r="AJ704" s="1">
        <f>(Table1345[[#This Row],[2050_OCCUPANTS]]/Table1345[[#This Row],[2020_OCCUPANTS]])-1</f>
        <v>0.1694915254237277</v>
      </c>
      <c r="AK704" s="1">
        <f>(Table1345[[#This Row],[2050_TOTAL_REPL_COST_USD]]/Table1345[[#This Row],[2020_TOTAL_REPL_COST_USD]])-1</f>
        <v>0.27949902102172386</v>
      </c>
      <c r="AL704"/>
      <c r="AM704"/>
    </row>
    <row r="705" spans="1:39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180608.18579462901</v>
      </c>
      <c r="G705" s="2">
        <v>188984.95708057799</v>
      </c>
      <c r="H705" s="2">
        <v>198001.36435311899</v>
      </c>
      <c r="I705" s="2">
        <v>204994.30778346001</v>
      </c>
      <c r="J705" s="2">
        <v>212359.34714830801</v>
      </c>
      <c r="K705" s="2">
        <v>218482.01661612201</v>
      </c>
      <c r="L705" s="2">
        <v>224503.205374524</v>
      </c>
      <c r="M705" s="2">
        <v>202319.45572853301</v>
      </c>
      <c r="N705" s="2">
        <v>211261.20920715801</v>
      </c>
      <c r="O705" s="2">
        <v>220280.94052977601</v>
      </c>
      <c r="P705" s="2">
        <v>225885.77448723</v>
      </c>
      <c r="Q705" s="2">
        <v>231535.97055585199</v>
      </c>
      <c r="R705" s="2">
        <v>235450.60093083701</v>
      </c>
      <c r="S705" s="2">
        <v>239352.85982095799</v>
      </c>
      <c r="T705" s="2">
        <v>787850.43749999895</v>
      </c>
      <c r="U705" s="2">
        <v>821233.93061440601</v>
      </c>
      <c r="V705" s="2">
        <v>854617.42372881295</v>
      </c>
      <c r="W705" s="2">
        <v>874647.51959745702</v>
      </c>
      <c r="X705" s="2">
        <v>894677.61546610098</v>
      </c>
      <c r="Y705" s="2">
        <v>908031.01271186396</v>
      </c>
      <c r="Z705" s="2">
        <v>921384.40995762602</v>
      </c>
      <c r="AA705" s="2">
        <v>13987218280.0516</v>
      </c>
      <c r="AB705" s="2">
        <v>14733277074.715599</v>
      </c>
      <c r="AC705" s="2">
        <v>15536303648.120399</v>
      </c>
      <c r="AD705" s="2">
        <v>16159114844.5469</v>
      </c>
      <c r="AE705" s="2">
        <v>16815065950.7218</v>
      </c>
      <c r="AF705" s="2">
        <v>17360368102.0345</v>
      </c>
      <c r="AG705" s="2">
        <v>17896632096.1432</v>
      </c>
      <c r="AH705" s="1">
        <f>(Table1345[[#This Row],[2050_BUILDINGS]]/Table1345[[#This Row],[2020_BUILDINGS]])-1</f>
        <v>0.24304003379895733</v>
      </c>
      <c r="AI705" s="1">
        <f>(Table1345[[#This Row],[2050_DWELLINGS]]/Table1345[[#This Row],[2020_DWELLINGS]])-1</f>
        <v>0.18304420580349645</v>
      </c>
      <c r="AJ705" s="1">
        <f>(Table1345[[#This Row],[2050_OCCUPANTS]]/Table1345[[#This Row],[2020_OCCUPANTS]])-1</f>
        <v>0.16949152542372903</v>
      </c>
      <c r="AK705" s="1">
        <f>(Table1345[[#This Row],[2050_TOTAL_REPL_COST_USD]]/Table1345[[#This Row],[2020_TOTAL_REPL_COST_USD]])-1</f>
        <v>0.27949902102172519</v>
      </c>
      <c r="AL705"/>
      <c r="AM705"/>
    </row>
    <row r="706" spans="1:39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233454.26119255199</v>
      </c>
      <c r="G706" s="2">
        <v>244282.081333351</v>
      </c>
      <c r="H706" s="2">
        <v>255936.69537623599</v>
      </c>
      <c r="I706" s="2">
        <v>264975.77870963397</v>
      </c>
      <c r="J706" s="2">
        <v>274495.83349568897</v>
      </c>
      <c r="K706" s="2">
        <v>282410.00012576598</v>
      </c>
      <c r="L706" s="2">
        <v>290192.99272330001</v>
      </c>
      <c r="M706" s="2">
        <v>261518.26316273399</v>
      </c>
      <c r="N706" s="2">
        <v>273076.37966190599</v>
      </c>
      <c r="O706" s="2">
        <v>284735.29037413502</v>
      </c>
      <c r="P706" s="2">
        <v>291980.10247878701</v>
      </c>
      <c r="Q706" s="2">
        <v>299283.54967853503</v>
      </c>
      <c r="R706" s="2">
        <v>304343.60350728699</v>
      </c>
      <c r="S706" s="2">
        <v>309387.66594646702</v>
      </c>
      <c r="T706" s="2">
        <v>1018376</v>
      </c>
      <c r="U706" s="2">
        <v>1061527.52542372</v>
      </c>
      <c r="V706" s="2">
        <v>1104679.05084745</v>
      </c>
      <c r="W706" s="2">
        <v>1130569.96610169</v>
      </c>
      <c r="X706" s="2">
        <v>1156460.8813559299</v>
      </c>
      <c r="Y706" s="2">
        <v>1173721.49152542</v>
      </c>
      <c r="Z706" s="2">
        <v>1190982.1016949101</v>
      </c>
      <c r="AA706" s="2">
        <v>18079887660.3605</v>
      </c>
      <c r="AB706" s="2">
        <v>19044243755.009102</v>
      </c>
      <c r="AC706" s="2">
        <v>20082236438.382702</v>
      </c>
      <c r="AD706" s="2">
        <v>20887282605.501301</v>
      </c>
      <c r="AE706" s="2">
        <v>21735165442.0224</v>
      </c>
      <c r="AF706" s="2">
        <v>22440023365.827599</v>
      </c>
      <c r="AG706" s="2">
        <v>23133198561.613998</v>
      </c>
      <c r="AH706" s="1">
        <f>(Table1345[[#This Row],[2050_BUILDINGS]]/Table1345[[#This Row],[2020_BUILDINGS]])-1</f>
        <v>0.24304003379895556</v>
      </c>
      <c r="AI706" s="1">
        <f>(Table1345[[#This Row],[2050_DWELLINGS]]/Table1345[[#This Row],[2020_DWELLINGS]])-1</f>
        <v>0.18304420580349889</v>
      </c>
      <c r="AJ706" s="1">
        <f>(Table1345[[#This Row],[2050_OCCUPANTS]]/Table1345[[#This Row],[2020_OCCUPANTS]])-1</f>
        <v>0.1694915254237237</v>
      </c>
      <c r="AK706" s="1">
        <f>(Table1345[[#This Row],[2050_TOTAL_REPL_COST_USD]]/Table1345[[#This Row],[2020_TOTAL_REPL_COST_USD]])-1</f>
        <v>0.27949902102172342</v>
      </c>
      <c r="AL706"/>
      <c r="AM706"/>
    </row>
    <row r="707" spans="1:39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90444.797163963507</v>
      </c>
      <c r="G707" s="2">
        <v>94639.708798301406</v>
      </c>
      <c r="H707" s="2">
        <v>99154.936739519704</v>
      </c>
      <c r="I707" s="2">
        <v>102656.85636377901</v>
      </c>
      <c r="J707" s="2">
        <v>106345.113839638</v>
      </c>
      <c r="K707" s="2">
        <v>109411.218488671</v>
      </c>
      <c r="L707" s="2">
        <v>112426.50372363201</v>
      </c>
      <c r="M707" s="2">
        <v>101317.346471207</v>
      </c>
      <c r="N707" s="2">
        <v>105795.18935582601</v>
      </c>
      <c r="O707" s="2">
        <v>110312.08191171099</v>
      </c>
      <c r="P707" s="2">
        <v>113118.865381625</v>
      </c>
      <c r="Q707" s="2">
        <v>115948.36524684299</v>
      </c>
      <c r="R707" s="2">
        <v>117908.730158764</v>
      </c>
      <c r="S707" s="2">
        <v>119862.89969014699</v>
      </c>
      <c r="T707" s="2">
        <v>394539</v>
      </c>
      <c r="U707" s="2">
        <v>411256.75423728803</v>
      </c>
      <c r="V707" s="2">
        <v>427974.508474576</v>
      </c>
      <c r="W707" s="2">
        <v>438005.16101694899</v>
      </c>
      <c r="X707" s="2">
        <v>448035.81355932198</v>
      </c>
      <c r="Y707" s="2">
        <v>454722.91525423701</v>
      </c>
      <c r="Z707" s="2">
        <v>461410.01694915199</v>
      </c>
      <c r="AA707" s="2">
        <v>7004505995.4584303</v>
      </c>
      <c r="AB707" s="2">
        <v>7378116615.9233503</v>
      </c>
      <c r="AC707" s="2">
        <v>7780255506.9670696</v>
      </c>
      <c r="AD707" s="2">
        <v>8092146311.2758904</v>
      </c>
      <c r="AE707" s="2">
        <v>8420632888.3733501</v>
      </c>
      <c r="AF707" s="2">
        <v>8693708786.0773296</v>
      </c>
      <c r="AG707" s="2">
        <v>8962258563.9298592</v>
      </c>
      <c r="AH707" s="1">
        <f>(Table1345[[#This Row],[2050_BUILDINGS]]/Table1345[[#This Row],[2020_BUILDINGS]])-1</f>
        <v>0.24304003379894601</v>
      </c>
      <c r="AI707" s="1">
        <f>(Table1345[[#This Row],[2050_DWELLINGS]]/Table1345[[#This Row],[2020_DWELLINGS]])-1</f>
        <v>0.18304420580349867</v>
      </c>
      <c r="AJ707" s="1">
        <f>(Table1345[[#This Row],[2050_OCCUPANTS]]/Table1345[[#This Row],[2020_OCCUPANTS]])-1</f>
        <v>0.16949152542372747</v>
      </c>
      <c r="AK707" s="1">
        <f>(Table1345[[#This Row],[2050_TOTAL_REPL_COST_USD]]/Table1345[[#This Row],[2020_TOTAL_REPL_COST_USD]])-1</f>
        <v>0.27949902102172408</v>
      </c>
      <c r="AL707"/>
      <c r="AM707"/>
    </row>
    <row r="708" spans="1:39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132476.13673955499</v>
      </c>
      <c r="G708" s="2">
        <v>138620.499983285</v>
      </c>
      <c r="H708" s="2">
        <v>145234.036338137</v>
      </c>
      <c r="I708" s="2">
        <v>150363.36160107501</v>
      </c>
      <c r="J708" s="2">
        <v>155765.619298848</v>
      </c>
      <c r="K708" s="2">
        <v>160256.59845386501</v>
      </c>
      <c r="L708" s="2">
        <v>164673.14149029099</v>
      </c>
      <c r="M708" s="2">
        <v>148401.35713805701</v>
      </c>
      <c r="N708" s="2">
        <v>154960.134921655</v>
      </c>
      <c r="O708" s="2">
        <v>161576.10946783601</v>
      </c>
      <c r="P708" s="2">
        <v>165687.256182938</v>
      </c>
      <c r="Q708" s="2">
        <v>169831.67601473501</v>
      </c>
      <c r="R708" s="2">
        <v>172703.05809832999</v>
      </c>
      <c r="S708" s="2">
        <v>175565.36569555401</v>
      </c>
      <c r="T708" s="2">
        <v>577888.4375</v>
      </c>
      <c r="U708" s="2">
        <v>602375.23569915199</v>
      </c>
      <c r="V708" s="2">
        <v>626862.03389830503</v>
      </c>
      <c r="W708" s="2">
        <v>641554.11281779595</v>
      </c>
      <c r="X708" s="2">
        <v>656246.19173728803</v>
      </c>
      <c r="Y708" s="2">
        <v>666040.91101694899</v>
      </c>
      <c r="Z708" s="2">
        <v>675835.63029660902</v>
      </c>
      <c r="AA708" s="2">
        <v>10259627122.2232</v>
      </c>
      <c r="AB708" s="2">
        <v>10806861382.1922</v>
      </c>
      <c r="AC708" s="2">
        <v>11395881518.105801</v>
      </c>
      <c r="AD708" s="2">
        <v>11852713642.6173</v>
      </c>
      <c r="AE708" s="2">
        <v>12333853896.885099</v>
      </c>
      <c r="AF708" s="2">
        <v>12733833122.875601</v>
      </c>
      <c r="AG708" s="2">
        <v>13127182858.9326</v>
      </c>
      <c r="AH708" s="1">
        <f>(Table1345[[#This Row],[2050_BUILDINGS]]/Table1345[[#This Row],[2020_BUILDINGS]])-1</f>
        <v>0.24304003379895178</v>
      </c>
      <c r="AI708" s="1">
        <f>(Table1345[[#This Row],[2050_DWELLINGS]]/Table1345[[#This Row],[2020_DWELLINGS]])-1</f>
        <v>0.18304420580349867</v>
      </c>
      <c r="AJ708" s="1">
        <f>(Table1345[[#This Row],[2050_OCCUPANTS]]/Table1345[[#This Row],[2020_OCCUPANTS]])-1</f>
        <v>0.16949152542372681</v>
      </c>
      <c r="AK708" s="1">
        <f>(Table1345[[#This Row],[2050_TOTAL_REPL_COST_USD]]/Table1345[[#This Row],[2020_TOTAL_REPL_COST_USD]])-1</f>
        <v>0.27949902102173252</v>
      </c>
      <c r="AL708"/>
      <c r="AM708"/>
    </row>
    <row r="709" spans="1:39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104806.819290855</v>
      </c>
      <c r="G709" s="2">
        <v>109667.85452325401</v>
      </c>
      <c r="H709" s="2">
        <v>114900.070125821</v>
      </c>
      <c r="I709" s="2">
        <v>118958.070903528</v>
      </c>
      <c r="J709" s="2">
        <v>123231.998723496</v>
      </c>
      <c r="K709" s="2">
        <v>126784.98005525301</v>
      </c>
      <c r="L709" s="2">
        <v>130279.072193666</v>
      </c>
      <c r="M709" s="2">
        <v>117405.855898892</v>
      </c>
      <c r="N709" s="2">
        <v>122594.7499507</v>
      </c>
      <c r="O709" s="2">
        <v>127828.89449748601</v>
      </c>
      <c r="P709" s="2">
        <v>131081.37620062401</v>
      </c>
      <c r="Q709" s="2">
        <v>134360.18150901399</v>
      </c>
      <c r="R709" s="2">
        <v>136631.83911133301</v>
      </c>
      <c r="S709" s="2">
        <v>138896.31754858501</v>
      </c>
      <c r="T709" s="2">
        <v>457189.12499999901</v>
      </c>
      <c r="U709" s="2">
        <v>476561.54555084702</v>
      </c>
      <c r="V709" s="2">
        <v>495933.96610169398</v>
      </c>
      <c r="W709" s="2">
        <v>507557.41843220301</v>
      </c>
      <c r="X709" s="2">
        <v>519180.87076271197</v>
      </c>
      <c r="Y709" s="2">
        <v>526929.83898305101</v>
      </c>
      <c r="Z709" s="2">
        <v>534678.80720338901</v>
      </c>
      <c r="AA709" s="2">
        <v>8116774177.2572403</v>
      </c>
      <c r="AB709" s="2">
        <v>8549711637.5870399</v>
      </c>
      <c r="AC709" s="2">
        <v>9015707464.9317493</v>
      </c>
      <c r="AD709" s="2">
        <v>9377124419.70047</v>
      </c>
      <c r="AE709" s="2">
        <v>9757772443.7422791</v>
      </c>
      <c r="AF709" s="2">
        <v>10074210947.235901</v>
      </c>
      <c r="AG709" s="2">
        <v>10385404613.655001</v>
      </c>
      <c r="AH709" s="1">
        <f>(Table1345[[#This Row],[2050_BUILDINGS]]/Table1345[[#This Row],[2020_BUILDINGS]])-1</f>
        <v>0.24304003379896111</v>
      </c>
      <c r="AI709" s="1">
        <f>(Table1345[[#This Row],[2050_DWELLINGS]]/Table1345[[#This Row],[2020_DWELLINGS]])-1</f>
        <v>0.18304420580350134</v>
      </c>
      <c r="AJ709" s="1">
        <f>(Table1345[[#This Row],[2050_OCCUPANTS]]/Table1345[[#This Row],[2020_OCCUPANTS]])-1</f>
        <v>0.16949152542372947</v>
      </c>
      <c r="AK709" s="1">
        <f>(Table1345[[#This Row],[2050_TOTAL_REPL_COST_USD]]/Table1345[[#This Row],[2020_TOTAL_REPL_COST_USD]])-1</f>
        <v>0.27949902102171809</v>
      </c>
      <c r="AL709"/>
      <c r="AM709"/>
    </row>
    <row r="710" spans="1:39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95557.775729695699</v>
      </c>
      <c r="G710" s="2">
        <v>99989.831942207893</v>
      </c>
      <c r="H710" s="2">
        <v>104760.312417643</v>
      </c>
      <c r="I710" s="2">
        <v>108460.200753639</v>
      </c>
      <c r="J710" s="2">
        <v>112356.960896431</v>
      </c>
      <c r="K710" s="2">
        <v>115596.396990084</v>
      </c>
      <c r="L710" s="2">
        <v>118782.14077279301</v>
      </c>
      <c r="M710" s="2">
        <v>107044.966379569</v>
      </c>
      <c r="N710" s="2">
        <v>111775.94836569201</v>
      </c>
      <c r="O710" s="2">
        <v>116548.18755893099</v>
      </c>
      <c r="P710" s="2">
        <v>119513.642662486</v>
      </c>
      <c r="Q710" s="2">
        <v>122503.098352873</v>
      </c>
      <c r="R710" s="2">
        <v>124574.285601622</v>
      </c>
      <c r="S710" s="2">
        <v>126638.92723577999</v>
      </c>
      <c r="T710" s="2">
        <v>416842.875</v>
      </c>
      <c r="U710" s="2">
        <v>434505.70868644101</v>
      </c>
      <c r="V710" s="2">
        <v>452168.54237288103</v>
      </c>
      <c r="W710" s="2">
        <v>462766.24258474499</v>
      </c>
      <c r="X710" s="2">
        <v>473363.94279661</v>
      </c>
      <c r="Y710" s="2">
        <v>480429.076271186</v>
      </c>
      <c r="Z710" s="2">
        <v>487494.20974576299</v>
      </c>
      <c r="AA710" s="2">
        <v>7400481111.1236897</v>
      </c>
      <c r="AB710" s="2">
        <v>7795212494.2445698</v>
      </c>
      <c r="AC710" s="2">
        <v>8220084893.4040499</v>
      </c>
      <c r="AD710" s="2">
        <v>8549607347.5952597</v>
      </c>
      <c r="AE710" s="2">
        <v>8896663758.2320194</v>
      </c>
      <c r="AF710" s="2">
        <v>9185177041.5630207</v>
      </c>
      <c r="AG710" s="2">
        <v>9468908336.7725296</v>
      </c>
      <c r="AH710" s="1">
        <f>(Table1345[[#This Row],[2050_BUILDINGS]]/Table1345[[#This Row],[2020_BUILDINGS]])-1</f>
        <v>0.24304003379894557</v>
      </c>
      <c r="AI710" s="1">
        <f>(Table1345[[#This Row],[2050_DWELLINGS]]/Table1345[[#This Row],[2020_DWELLINGS]])-1</f>
        <v>0.183044205803504</v>
      </c>
      <c r="AJ710" s="1">
        <f>(Table1345[[#This Row],[2050_OCCUPANTS]]/Table1345[[#This Row],[2020_OCCUPANTS]])-1</f>
        <v>0.16949152542372947</v>
      </c>
      <c r="AK710" s="1">
        <f>(Table1345[[#This Row],[2050_TOTAL_REPL_COST_USD]]/Table1345[[#This Row],[2020_TOTAL_REPL_COST_USD]])-1</f>
        <v>0.27949902102172519</v>
      </c>
      <c r="AL710"/>
      <c r="AM710"/>
    </row>
    <row r="711" spans="1:39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392275.03322786401</v>
      </c>
      <c r="G711" s="2">
        <v>454224.58465696499</v>
      </c>
      <c r="H711" s="2">
        <v>523756.89293360699</v>
      </c>
      <c r="I711" s="2">
        <v>599683.29738317896</v>
      </c>
      <c r="J711" s="2">
        <v>685204.83542617795</v>
      </c>
      <c r="K711" s="2">
        <v>773868.88213032903</v>
      </c>
      <c r="L711" s="2">
        <v>862946.14644109004</v>
      </c>
      <c r="M711" s="2">
        <v>417686.16624966502</v>
      </c>
      <c r="N711" s="2">
        <v>484766.22946671402</v>
      </c>
      <c r="O711" s="2">
        <v>560184.92868131096</v>
      </c>
      <c r="P711" s="2">
        <v>642770.19120564999</v>
      </c>
      <c r="Q711" s="2">
        <v>735867.51057992096</v>
      </c>
      <c r="R711" s="2">
        <v>832694.37681130797</v>
      </c>
      <c r="S711" s="2">
        <v>930269.38964086596</v>
      </c>
      <c r="T711" s="2">
        <v>1936560.25</v>
      </c>
      <c r="U711" s="2">
        <v>2234991.6453098799</v>
      </c>
      <c r="V711" s="2">
        <v>2569105.0552763799</v>
      </c>
      <c r="W711" s="2">
        <v>2932412.8408710202</v>
      </c>
      <c r="X711" s="2">
        <v>3341134.0996649899</v>
      </c>
      <c r="Y711" s="2">
        <v>3762830.6365159098</v>
      </c>
      <c r="Z711" s="2">
        <v>4184527.1733668302</v>
      </c>
      <c r="AA711" s="2">
        <v>20848850666.988998</v>
      </c>
      <c r="AB711" s="2">
        <v>24515141524.804298</v>
      </c>
      <c r="AC711" s="2">
        <v>28672970173.797901</v>
      </c>
      <c r="AD711" s="2">
        <v>33290463000.672699</v>
      </c>
      <c r="AE711" s="2">
        <v>38516711477.307503</v>
      </c>
      <c r="AF711" s="2">
        <v>44038237234.646202</v>
      </c>
      <c r="AG711" s="2">
        <v>49684794201.109901</v>
      </c>
      <c r="AH711" s="1">
        <f>(Table1345[[#This Row],[2050_BUILDINGS]]/Table1345[[#This Row],[2020_BUILDINGS]])-1</f>
        <v>1.199849782282278</v>
      </c>
      <c r="AI711" s="1">
        <f>(Table1345[[#This Row],[2050_DWELLINGS]]/Table1345[[#This Row],[2020_DWELLINGS]])-1</f>
        <v>1.2271970316699758</v>
      </c>
      <c r="AJ711" s="1">
        <f>(Table1345[[#This Row],[2050_OCCUPANTS]]/Table1345[[#This Row],[2020_OCCUPANTS]])-1</f>
        <v>1.1608040201005005</v>
      </c>
      <c r="AK711" s="1">
        <f>(Table1345[[#This Row],[2050_TOTAL_REPL_COST_USD]]/Table1345[[#This Row],[2020_TOTAL_REPL_COST_USD]])-1</f>
        <v>1.3830951161148781</v>
      </c>
      <c r="AL711"/>
      <c r="AM711"/>
    </row>
    <row r="712" spans="1:39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1457014.3465416499</v>
      </c>
      <c r="G712" s="2">
        <v>1687111.54250974</v>
      </c>
      <c r="H712" s="2">
        <v>1945373.1246287699</v>
      </c>
      <c r="I712" s="2">
        <v>2227384.08936965</v>
      </c>
      <c r="J712" s="2">
        <v>2545033.9454964199</v>
      </c>
      <c r="K712" s="2">
        <v>2874355.9189276099</v>
      </c>
      <c r="L712" s="2">
        <v>3205212.6930217999</v>
      </c>
      <c r="M712" s="2">
        <v>1551398.0881475899</v>
      </c>
      <c r="N712" s="2">
        <v>1800551.3765175601</v>
      </c>
      <c r="O712" s="2">
        <v>2080676.5882828201</v>
      </c>
      <c r="P712" s="2">
        <v>2387420.33213198</v>
      </c>
      <c r="Q712" s="2">
        <v>2733208.6654774002</v>
      </c>
      <c r="R712" s="2">
        <v>3092849.5329293199</v>
      </c>
      <c r="S712" s="2">
        <v>3455269.2168608001</v>
      </c>
      <c r="T712" s="2">
        <v>7192902.4999999898</v>
      </c>
      <c r="U712" s="2">
        <v>8301356.4865996595</v>
      </c>
      <c r="V712" s="2">
        <v>9542343.01507538</v>
      </c>
      <c r="W712" s="2">
        <v>10891765.259631401</v>
      </c>
      <c r="X712" s="2">
        <v>12409865.2847571</v>
      </c>
      <c r="Y712" s="2">
        <v>13976158.961474</v>
      </c>
      <c r="Z712" s="2">
        <v>15542452.638190901</v>
      </c>
      <c r="AA712" s="2">
        <v>77438205232.557007</v>
      </c>
      <c r="AB712" s="2">
        <v>91055789646.419998</v>
      </c>
      <c r="AC712" s="2">
        <v>106499076827.347</v>
      </c>
      <c r="AD712" s="2">
        <v>123649679654.271</v>
      </c>
      <c r="AE712" s="2">
        <v>143061363712.75</v>
      </c>
      <c r="AF712" s="2">
        <v>163569786532.94101</v>
      </c>
      <c r="AG712" s="2">
        <v>184542608690.40799</v>
      </c>
      <c r="AH712" s="1">
        <f>(Table1345[[#This Row],[2050_BUILDINGS]]/Table1345[[#This Row],[2020_BUILDINGS]])-1</f>
        <v>1.1998497822822753</v>
      </c>
      <c r="AI712" s="1">
        <f>(Table1345[[#This Row],[2050_DWELLINGS]]/Table1345[[#This Row],[2020_DWELLINGS]])-1</f>
        <v>1.2271970316699838</v>
      </c>
      <c r="AJ712" s="1">
        <f>(Table1345[[#This Row],[2050_OCCUPANTS]]/Table1345[[#This Row],[2020_OCCUPANTS]])-1</f>
        <v>1.1608040201004979</v>
      </c>
      <c r="AK712" s="1">
        <f>(Table1345[[#This Row],[2050_TOTAL_REPL_COST_USD]]/Table1345[[#This Row],[2020_TOTAL_REPL_COST_USD]])-1</f>
        <v>1.3830951161148755</v>
      </c>
      <c r="AL712"/>
      <c r="AM712"/>
    </row>
    <row r="713" spans="1:39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197459.46665459001</v>
      </c>
      <c r="G713" s="2">
        <v>228643.00970097</v>
      </c>
      <c r="H713" s="2">
        <v>263643.48473653803</v>
      </c>
      <c r="I713" s="2">
        <v>301862.55568848498</v>
      </c>
      <c r="J713" s="2">
        <v>344911.52862590202</v>
      </c>
      <c r="K713" s="2">
        <v>389542.346013328</v>
      </c>
      <c r="L713" s="2">
        <v>434381.164729674</v>
      </c>
      <c r="M713" s="2">
        <v>210250.66759410701</v>
      </c>
      <c r="N713" s="2">
        <v>244016.756139184</v>
      </c>
      <c r="O713" s="2">
        <v>281980.26352877298</v>
      </c>
      <c r="P713" s="2">
        <v>323551.20358427399</v>
      </c>
      <c r="Q713" s="2">
        <v>370413.59724555298</v>
      </c>
      <c r="R713" s="2">
        <v>419153.33274837001</v>
      </c>
      <c r="S713" s="2">
        <v>468269.66277222801</v>
      </c>
      <c r="T713" s="2">
        <v>974806.24999999895</v>
      </c>
      <c r="U713" s="2">
        <v>1125027.6486599599</v>
      </c>
      <c r="V713" s="2">
        <v>1293210.30150753</v>
      </c>
      <c r="W713" s="2">
        <v>1476088.52596314</v>
      </c>
      <c r="X713" s="2">
        <v>1681826.52847571</v>
      </c>
      <c r="Y713" s="2">
        <v>1894095.8961473999</v>
      </c>
      <c r="Z713" s="2">
        <v>2106365.2638190901</v>
      </c>
      <c r="AA713" s="2">
        <v>10494685066.2134</v>
      </c>
      <c r="AB713" s="2">
        <v>12340185738.096001</v>
      </c>
      <c r="AC713" s="2">
        <v>14433111766.8463</v>
      </c>
      <c r="AD713" s="2">
        <v>16757418933.105499</v>
      </c>
      <c r="AE713" s="2">
        <v>19388155404.68</v>
      </c>
      <c r="AF713" s="2">
        <v>22167525588.3806</v>
      </c>
      <c r="AG713" s="2">
        <v>25009832726.456902</v>
      </c>
      <c r="AH713" s="1">
        <f>(Table1345[[#This Row],[2050_BUILDINGS]]/Table1345[[#This Row],[2020_BUILDINGS]])-1</f>
        <v>1.1998497822822749</v>
      </c>
      <c r="AI713" s="1">
        <f>(Table1345[[#This Row],[2050_DWELLINGS]]/Table1345[[#This Row],[2020_DWELLINGS]])-1</f>
        <v>1.2271970316699856</v>
      </c>
      <c r="AJ713" s="1">
        <f>(Table1345[[#This Row],[2050_OCCUPANTS]]/Table1345[[#This Row],[2020_OCCUPANTS]])-1</f>
        <v>1.1608040201004992</v>
      </c>
      <c r="AK713" s="1">
        <f>(Table1345[[#This Row],[2050_TOTAL_REPL_COST_USD]]/Table1345[[#This Row],[2020_TOTAL_REPL_COST_USD]])-1</f>
        <v>1.3830951161148781</v>
      </c>
      <c r="AL713"/>
      <c r="AM713"/>
    </row>
    <row r="714" spans="1:39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630541.53208045894</v>
      </c>
      <c r="G714" s="2">
        <v>730119.02685085102</v>
      </c>
      <c r="H714" s="2">
        <v>841885.01875984203</v>
      </c>
      <c r="I714" s="2">
        <v>963928.85874897602</v>
      </c>
      <c r="J714" s="2">
        <v>1101395.8833000499</v>
      </c>
      <c r="K714" s="2">
        <v>1243914.16540753</v>
      </c>
      <c r="L714" s="2">
        <v>1387096.65206713</v>
      </c>
      <c r="M714" s="2">
        <v>671387.29943817796</v>
      </c>
      <c r="N714" s="2">
        <v>779211.561117262</v>
      </c>
      <c r="O714" s="2">
        <v>900439.31746713805</v>
      </c>
      <c r="P714" s="2">
        <v>1033186.58290198</v>
      </c>
      <c r="Q714" s="2">
        <v>1182830.89217093</v>
      </c>
      <c r="R714" s="2">
        <v>1338470.0621627299</v>
      </c>
      <c r="S714" s="2">
        <v>1495311.8004096299</v>
      </c>
      <c r="T714" s="2">
        <v>3112820.2499999902</v>
      </c>
      <c r="U714" s="2">
        <v>3592517.8429648201</v>
      </c>
      <c r="V714" s="2">
        <v>4129570.5829145699</v>
      </c>
      <c r="W714" s="2">
        <v>4713550.2613065196</v>
      </c>
      <c r="X714" s="2">
        <v>5370527.3994974801</v>
      </c>
      <c r="Y714" s="2">
        <v>6048360.9547738703</v>
      </c>
      <c r="Z714" s="2">
        <v>6726194.5100502502</v>
      </c>
      <c r="AA714" s="2">
        <v>33512370475.139801</v>
      </c>
      <c r="AB714" s="2">
        <v>39405553723.426201</v>
      </c>
      <c r="AC714" s="2">
        <v>46088833117.7118</v>
      </c>
      <c r="AD714" s="2">
        <v>53510975122.188797</v>
      </c>
      <c r="AE714" s="2">
        <v>61911628853.256798</v>
      </c>
      <c r="AF714" s="2">
        <v>70786910264.377701</v>
      </c>
      <c r="AG714" s="2">
        <v>79863166408.738098</v>
      </c>
      <c r="AH714" s="1">
        <f>(Table1345[[#This Row],[2050_BUILDINGS]]/Table1345[[#This Row],[2020_BUILDINGS]])-1</f>
        <v>1.1998497822822753</v>
      </c>
      <c r="AI714" s="1">
        <f>(Table1345[[#This Row],[2050_DWELLINGS]]/Table1345[[#This Row],[2020_DWELLINGS]])-1</f>
        <v>1.2271970316699741</v>
      </c>
      <c r="AJ714" s="1">
        <f>(Table1345[[#This Row],[2050_OCCUPANTS]]/Table1345[[#This Row],[2020_OCCUPANTS]])-1</f>
        <v>1.160804020100509</v>
      </c>
      <c r="AK714" s="1">
        <f>(Table1345[[#This Row],[2050_TOTAL_REPL_COST_USD]]/Table1345[[#This Row],[2020_TOTAL_REPL_COST_USD]])-1</f>
        <v>1.3830951161148781</v>
      </c>
      <c r="AL714"/>
      <c r="AM714"/>
    </row>
    <row r="715" spans="1:39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296537.32944440999</v>
      </c>
      <c r="G715" s="2">
        <v>343367.62193053501</v>
      </c>
      <c r="H715" s="2">
        <v>395930.04181435099</v>
      </c>
      <c r="I715" s="2">
        <v>453326.03009462898</v>
      </c>
      <c r="J715" s="2">
        <v>517975.386676336</v>
      </c>
      <c r="K715" s="2">
        <v>585000.29879229795</v>
      </c>
      <c r="L715" s="2">
        <v>652337.57961685502</v>
      </c>
      <c r="M715" s="2">
        <v>315746.68228656403</v>
      </c>
      <c r="N715" s="2">
        <v>366455.34615860699</v>
      </c>
      <c r="O715" s="2">
        <v>423467.53852588602</v>
      </c>
      <c r="P715" s="2">
        <v>485897.23994970199</v>
      </c>
      <c r="Q715" s="2">
        <v>556273.45084060298</v>
      </c>
      <c r="R715" s="2">
        <v>629468.98432755901</v>
      </c>
      <c r="S715" s="2">
        <v>703230.073548279</v>
      </c>
      <c r="T715" s="2">
        <v>1463927.99999999</v>
      </c>
      <c r="U715" s="2">
        <v>1689524.9447236101</v>
      </c>
      <c r="V715" s="2">
        <v>1942095.4371859301</v>
      </c>
      <c r="W715" s="2">
        <v>2216735.1959798899</v>
      </c>
      <c r="X715" s="2">
        <v>2525704.9246231099</v>
      </c>
      <c r="Y715" s="2">
        <v>2844483.2160804002</v>
      </c>
      <c r="Z715" s="2">
        <v>3163261.5075376802</v>
      </c>
      <c r="AA715" s="2">
        <v>15760530176.752199</v>
      </c>
      <c r="AB715" s="2">
        <v>18532034880.982201</v>
      </c>
      <c r="AC715" s="2">
        <v>21675113841.971901</v>
      </c>
      <c r="AD715" s="2">
        <v>25165672444.040298</v>
      </c>
      <c r="AE715" s="2">
        <v>29116415252.018002</v>
      </c>
      <c r="AF715" s="2">
        <v>33290370675.7593</v>
      </c>
      <c r="AG715" s="2">
        <v>37558842491.599403</v>
      </c>
      <c r="AH715" s="1">
        <f>(Table1345[[#This Row],[2050_BUILDINGS]]/Table1345[[#This Row],[2020_BUILDINGS]])-1</f>
        <v>1.1998497822822833</v>
      </c>
      <c r="AI715" s="1">
        <f>(Table1345[[#This Row],[2050_DWELLINGS]]/Table1345[[#This Row],[2020_DWELLINGS]])-1</f>
        <v>1.2271970316699781</v>
      </c>
      <c r="AJ715" s="1">
        <f>(Table1345[[#This Row],[2050_OCCUPANTS]]/Table1345[[#This Row],[2020_OCCUPANTS]])-1</f>
        <v>1.1608040201005116</v>
      </c>
      <c r="AK715" s="1">
        <f>(Table1345[[#This Row],[2050_TOTAL_REPL_COST_USD]]/Table1345[[#This Row],[2020_TOTAL_REPL_COST_USD]])-1</f>
        <v>1.3830951161148834</v>
      </c>
      <c r="AL715"/>
      <c r="AM715"/>
    </row>
    <row r="716" spans="1:39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352238.220690966</v>
      </c>
      <c r="G716" s="2">
        <v>407865.007816403</v>
      </c>
      <c r="H716" s="2">
        <v>470300.63199152902</v>
      </c>
      <c r="I716" s="2">
        <v>538477.750955011</v>
      </c>
      <c r="J716" s="2">
        <v>615270.69427119195</v>
      </c>
      <c r="K716" s="2">
        <v>694885.41201997595</v>
      </c>
      <c r="L716" s="2">
        <v>774871.17309851898</v>
      </c>
      <c r="M716" s="2">
        <v>375055.81427495799</v>
      </c>
      <c r="N716" s="2">
        <v>435289.47716444999</v>
      </c>
      <c r="O716" s="2">
        <v>503010.70887165703</v>
      </c>
      <c r="P716" s="2">
        <v>577167.06210041803</v>
      </c>
      <c r="Q716" s="2">
        <v>660762.57889295195</v>
      </c>
      <c r="R716" s="2">
        <v>747706.99336608697</v>
      </c>
      <c r="S716" s="2">
        <v>835323.19626375497</v>
      </c>
      <c r="T716" s="2">
        <v>1738908.87499999</v>
      </c>
      <c r="U716" s="2">
        <v>2006881.4319514199</v>
      </c>
      <c r="V716" s="2">
        <v>2306894.1859296402</v>
      </c>
      <c r="W716" s="2">
        <v>2633121.64656616</v>
      </c>
      <c r="X716" s="2">
        <v>3000127.5397822401</v>
      </c>
      <c r="Y716" s="2">
        <v>3378784.4137353399</v>
      </c>
      <c r="Z716" s="2">
        <v>3757441.2876884402</v>
      </c>
      <c r="AA716" s="2">
        <v>18720951986.067402</v>
      </c>
      <c r="AB716" s="2">
        <v>22013049771.812199</v>
      </c>
      <c r="AC716" s="2">
        <v>25746517469.739201</v>
      </c>
      <c r="AD716" s="2">
        <v>29892734586.868099</v>
      </c>
      <c r="AE716" s="2">
        <v>34585575854.768501</v>
      </c>
      <c r="AF716" s="2">
        <v>39543557483.7817</v>
      </c>
      <c r="AG716" s="2">
        <v>44613809247.018501</v>
      </c>
      <c r="AH716" s="1">
        <f>(Table1345[[#This Row],[2050_BUILDINGS]]/Table1345[[#This Row],[2020_BUILDINGS]])-1</f>
        <v>1.1998497822822793</v>
      </c>
      <c r="AI716" s="1">
        <f>(Table1345[[#This Row],[2050_DWELLINGS]]/Table1345[[#This Row],[2020_DWELLINGS]])-1</f>
        <v>1.2271970316699834</v>
      </c>
      <c r="AJ716" s="1">
        <f>(Table1345[[#This Row],[2050_OCCUPANTS]]/Table1345[[#This Row],[2020_OCCUPANTS]])-1</f>
        <v>1.1608040201005139</v>
      </c>
      <c r="AK716" s="1">
        <f>(Table1345[[#This Row],[2050_TOTAL_REPL_COST_USD]]/Table1345[[#This Row],[2020_TOTAL_REPL_COST_USD]])-1</f>
        <v>1.3830951161148861</v>
      </c>
      <c r="AL716"/>
      <c r="AM716"/>
    </row>
    <row r="717" spans="1:39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575994.86889043404</v>
      </c>
      <c r="G717" s="2">
        <v>666958.149065595</v>
      </c>
      <c r="H717" s="2">
        <v>769055.52819242096</v>
      </c>
      <c r="I717" s="2">
        <v>880541.64296345599</v>
      </c>
      <c r="J717" s="2">
        <v>1006116.71891729</v>
      </c>
      <c r="K717" s="2">
        <v>1136306.0800306399</v>
      </c>
      <c r="L717" s="2">
        <v>1267102.18692433</v>
      </c>
      <c r="M717" s="2">
        <v>613307.16509448003</v>
      </c>
      <c r="N717" s="2">
        <v>711803.80379190797</v>
      </c>
      <c r="O717" s="2">
        <v>822544.43239766697</v>
      </c>
      <c r="P717" s="2">
        <v>943808.04448270402</v>
      </c>
      <c r="Q717" s="2">
        <v>1080506.9769275901</v>
      </c>
      <c r="R717" s="2">
        <v>1222682.16881043</v>
      </c>
      <c r="S717" s="2">
        <v>1365955.89760035</v>
      </c>
      <c r="T717" s="2">
        <v>2843537.5</v>
      </c>
      <c r="U717" s="2">
        <v>3281737.5837520901</v>
      </c>
      <c r="V717" s="2">
        <v>3772331.15577889</v>
      </c>
      <c r="W717" s="2">
        <v>4305792.1273031803</v>
      </c>
      <c r="X717" s="2">
        <v>4905935.7202679999</v>
      </c>
      <c r="Y717" s="2">
        <v>5525131.4907872602</v>
      </c>
      <c r="Z717" s="2">
        <v>6144327.2613065196</v>
      </c>
      <c r="AA717" s="2">
        <v>30613294217.664101</v>
      </c>
      <c r="AB717" s="2">
        <v>35996672059.951698</v>
      </c>
      <c r="AC717" s="2">
        <v>42101796691.105202</v>
      </c>
      <c r="AD717" s="2">
        <v>48881866667.858803</v>
      </c>
      <c r="AE717" s="2">
        <v>56555799625.859497</v>
      </c>
      <c r="AF717" s="2">
        <v>64663301340.928001</v>
      </c>
      <c r="AG717" s="2">
        <v>72954391938.303299</v>
      </c>
      <c r="AH717" s="1">
        <f>(Table1345[[#This Row],[2050_BUILDINGS]]/Table1345[[#This Row],[2020_BUILDINGS]])-1</f>
        <v>1.1998497822822771</v>
      </c>
      <c r="AI717" s="1">
        <f>(Table1345[[#This Row],[2050_DWELLINGS]]/Table1345[[#This Row],[2020_DWELLINGS]])-1</f>
        <v>1.2271970316699696</v>
      </c>
      <c r="AJ717" s="1">
        <f>(Table1345[[#This Row],[2050_OCCUPANTS]]/Table1345[[#This Row],[2020_OCCUPANTS]])-1</f>
        <v>1.1608040201004979</v>
      </c>
      <c r="AK717" s="1">
        <f>(Table1345[[#This Row],[2050_TOTAL_REPL_COST_USD]]/Table1345[[#This Row],[2020_TOTAL_REPL_COST_USD]])-1</f>
        <v>1.3830951161148826</v>
      </c>
      <c r="AL717"/>
      <c r="AM717"/>
    </row>
    <row r="718" spans="1:39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274482.77474380302</v>
      </c>
      <c r="G718" s="2">
        <v>317830.128845017</v>
      </c>
      <c r="H718" s="2">
        <v>366483.29127819202</v>
      </c>
      <c r="I718" s="2">
        <v>419610.532127938</v>
      </c>
      <c r="J718" s="2">
        <v>479451.68202024902</v>
      </c>
      <c r="K718" s="2">
        <v>541491.70878186298</v>
      </c>
      <c r="L718" s="2">
        <v>603820.87226039195</v>
      </c>
      <c r="M718" s="2">
        <v>292263.45847433398</v>
      </c>
      <c r="N718" s="2">
        <v>339200.73544120701</v>
      </c>
      <c r="O718" s="2">
        <v>391972.724669402</v>
      </c>
      <c r="P718" s="2">
        <v>449759.30319339997</v>
      </c>
      <c r="Q718" s="2">
        <v>514901.38050785498</v>
      </c>
      <c r="R718" s="2">
        <v>582653.09719052305</v>
      </c>
      <c r="S718" s="2">
        <v>650928.307179639</v>
      </c>
      <c r="T718" s="2">
        <v>1355050.37499999</v>
      </c>
      <c r="U718" s="2">
        <v>1563868.85824958</v>
      </c>
      <c r="V718" s="2">
        <v>1797654.7688442201</v>
      </c>
      <c r="W718" s="2">
        <v>2051868.5745393599</v>
      </c>
      <c r="X718" s="2">
        <v>2337859.1059464002</v>
      </c>
      <c r="Y718" s="2">
        <v>2632928.7018425399</v>
      </c>
      <c r="Z718" s="2">
        <v>2927998.2977386899</v>
      </c>
      <c r="AA718" s="2">
        <v>14588362492.012501</v>
      </c>
      <c r="AB718" s="2">
        <v>17153740358.124201</v>
      </c>
      <c r="AC718" s="2">
        <v>20063057158.365501</v>
      </c>
      <c r="AD718" s="2">
        <v>23294010280.8498</v>
      </c>
      <c r="AE718" s="2">
        <v>26950922043.913799</v>
      </c>
      <c r="AF718" s="2">
        <v>30814445292.443802</v>
      </c>
      <c r="AG718" s="2">
        <v>34765455406.828598</v>
      </c>
      <c r="AH718" s="1">
        <f>(Table1345[[#This Row],[2050_BUILDINGS]]/Table1345[[#This Row],[2020_BUILDINGS]])-1</f>
        <v>1.1998497822822829</v>
      </c>
      <c r="AI718" s="1">
        <f>(Table1345[[#This Row],[2050_DWELLINGS]]/Table1345[[#This Row],[2020_DWELLINGS]])-1</f>
        <v>1.2271970316699798</v>
      </c>
      <c r="AJ718" s="1">
        <f>(Table1345[[#This Row],[2050_OCCUPANTS]]/Table1345[[#This Row],[2020_OCCUPANTS]])-1</f>
        <v>1.1608040201005161</v>
      </c>
      <c r="AK718" s="1">
        <f>(Table1345[[#This Row],[2050_TOTAL_REPL_COST_USD]]/Table1345[[#This Row],[2020_TOTAL_REPL_COST_USD]])-1</f>
        <v>1.3830951161148874</v>
      </c>
      <c r="AL718"/>
      <c r="AM718"/>
    </row>
    <row r="719" spans="1:39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552676.19582364801</v>
      </c>
      <c r="G719" s="2">
        <v>639956.90327802498</v>
      </c>
      <c r="H719" s="2">
        <v>737920.95495104999</v>
      </c>
      <c r="I719" s="2">
        <v>844893.64711670601</v>
      </c>
      <c r="J719" s="2">
        <v>965384.92059302796</v>
      </c>
      <c r="K719" s="2">
        <v>1090303.67373303</v>
      </c>
      <c r="L719" s="2">
        <v>1215804.60905525</v>
      </c>
      <c r="M719" s="2">
        <v>588477.93475792196</v>
      </c>
      <c r="N719" s="2">
        <v>682987.01898218796</v>
      </c>
      <c r="O719" s="2">
        <v>789244.40536976198</v>
      </c>
      <c r="P719" s="2">
        <v>905598.76100507402</v>
      </c>
      <c r="Q719" s="2">
        <v>1036763.55089692</v>
      </c>
      <c r="R719" s="2">
        <v>1173182.8984193599</v>
      </c>
      <c r="S719" s="2">
        <v>1310656.3094961201</v>
      </c>
      <c r="T719" s="2">
        <v>2728419.2499999902</v>
      </c>
      <c r="U719" s="2">
        <v>3148879.1679229401</v>
      </c>
      <c r="V719" s="2">
        <v>3619611.4673366798</v>
      </c>
      <c r="W719" s="2">
        <v>4131475.7152428799</v>
      </c>
      <c r="X719" s="2">
        <v>4707322.9941373495</v>
      </c>
      <c r="Y719" s="2">
        <v>5301451.13902847</v>
      </c>
      <c r="Z719" s="2">
        <v>5895579.2839195896</v>
      </c>
      <c r="AA719" s="2">
        <v>29373940470.061798</v>
      </c>
      <c r="AB719" s="2">
        <v>34539376739.117897</v>
      </c>
      <c r="AC719" s="2">
        <v>40397340478.751503</v>
      </c>
      <c r="AD719" s="2">
        <v>46902924963.190903</v>
      </c>
      <c r="AE719" s="2">
        <v>54266185129.732903</v>
      </c>
      <c r="AF719" s="2">
        <v>62045461382.921303</v>
      </c>
      <c r="AG719" s="2">
        <v>70000894075.253601</v>
      </c>
      <c r="AH719" s="1">
        <f>(Table1345[[#This Row],[2050_BUILDINGS]]/Table1345[[#This Row],[2020_BUILDINGS]])-1</f>
        <v>1.1998497822822785</v>
      </c>
      <c r="AI719" s="1">
        <f>(Table1345[[#This Row],[2050_DWELLINGS]]/Table1345[[#This Row],[2020_DWELLINGS]])-1</f>
        <v>1.2271970316699736</v>
      </c>
      <c r="AJ719" s="1">
        <f>(Table1345[[#This Row],[2050_OCCUPANTS]]/Table1345[[#This Row],[2020_OCCUPANTS]])-1</f>
        <v>1.1608040201005072</v>
      </c>
      <c r="AK719" s="1">
        <f>(Table1345[[#This Row],[2050_TOTAL_REPL_COST_USD]]/Table1345[[#This Row],[2020_TOTAL_REPL_COST_USD]])-1</f>
        <v>1.3830951161148834</v>
      </c>
      <c r="AL719"/>
      <c r="AM719"/>
    </row>
    <row r="720" spans="1:39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520663.98388694302</v>
      </c>
      <c r="G720" s="2">
        <v>602889.20220296294</v>
      </c>
      <c r="H720" s="2">
        <v>695178.96211521805</v>
      </c>
      <c r="I720" s="2">
        <v>795955.56239393598</v>
      </c>
      <c r="J720" s="2">
        <v>909467.71823828004</v>
      </c>
      <c r="K720" s="2">
        <v>1027150.90445754</v>
      </c>
      <c r="L720" s="2">
        <v>1145382.55159591</v>
      </c>
      <c r="M720" s="2">
        <v>554392.00793512794</v>
      </c>
      <c r="N720" s="2">
        <v>643426.91965659196</v>
      </c>
      <c r="O720" s="2">
        <v>743529.64622964198</v>
      </c>
      <c r="P720" s="2">
        <v>853144.50354658498</v>
      </c>
      <c r="Q720" s="2">
        <v>976711.94243185897</v>
      </c>
      <c r="R720" s="2">
        <v>1105229.5834973201</v>
      </c>
      <c r="S720" s="2">
        <v>1234740.23445467</v>
      </c>
      <c r="T720" s="2">
        <v>2570383.25</v>
      </c>
      <c r="U720" s="2">
        <v>2966489.2114740298</v>
      </c>
      <c r="V720" s="2">
        <v>3409955.6683417</v>
      </c>
      <c r="W720" s="2">
        <v>3892171.6214405298</v>
      </c>
      <c r="X720" s="2">
        <v>4434664.5686767101</v>
      </c>
      <c r="Y720" s="2">
        <v>4994379.51423785</v>
      </c>
      <c r="Z720" s="2">
        <v>5554094.4597989898</v>
      </c>
      <c r="AA720" s="2">
        <v>27672537705.0261</v>
      </c>
      <c r="AB720" s="2">
        <v>32538780627.5257</v>
      </c>
      <c r="AC720" s="2">
        <v>38057438317.490898</v>
      </c>
      <c r="AD720" s="2">
        <v>44186205144.7528</v>
      </c>
      <c r="AE720" s="2">
        <v>51122969206.020798</v>
      </c>
      <c r="AF720" s="2">
        <v>58451652793.896301</v>
      </c>
      <c r="AG720" s="2">
        <v>65946289455.3526</v>
      </c>
      <c r="AH720" s="1">
        <f>(Table1345[[#This Row],[2050_BUILDINGS]]/Table1345[[#This Row],[2020_BUILDINGS]])-1</f>
        <v>1.1998497822822682</v>
      </c>
      <c r="AI720" s="1">
        <f>(Table1345[[#This Row],[2050_DWELLINGS]]/Table1345[[#This Row],[2020_DWELLINGS]])-1</f>
        <v>1.2271970316699674</v>
      </c>
      <c r="AJ720" s="1">
        <f>(Table1345[[#This Row],[2050_OCCUPANTS]]/Table1345[[#This Row],[2020_OCCUPANTS]])-1</f>
        <v>1.1608040201005005</v>
      </c>
      <c r="AK720" s="1">
        <f>(Table1345[[#This Row],[2050_TOTAL_REPL_COST_USD]]/Table1345[[#This Row],[2020_TOTAL_REPL_COST_USD]])-1</f>
        <v>1.3830951161148812</v>
      </c>
      <c r="AL720"/>
      <c r="AM720"/>
    </row>
    <row r="721" spans="1:39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518934.95861397497</v>
      </c>
      <c r="G721" s="2">
        <v>600887.12274352706</v>
      </c>
      <c r="H721" s="2">
        <v>692870.40605616604</v>
      </c>
      <c r="I721" s="2">
        <v>793312.34656543902</v>
      </c>
      <c r="J721" s="2">
        <v>906447.550301863</v>
      </c>
      <c r="K721" s="2">
        <v>1023739.93322096</v>
      </c>
      <c r="L721" s="2">
        <v>1141578.95572561</v>
      </c>
      <c r="M721" s="2">
        <v>552550.97836036305</v>
      </c>
      <c r="N721" s="2">
        <v>641290.222209058</v>
      </c>
      <c r="O721" s="2">
        <v>741060.526818051</v>
      </c>
      <c r="P721" s="2">
        <v>850311.37420832505</v>
      </c>
      <c r="Q721" s="2">
        <v>973468.46931841795</v>
      </c>
      <c r="R721" s="2">
        <v>1101559.32793627</v>
      </c>
      <c r="S721" s="2">
        <v>1230639.8988505399</v>
      </c>
      <c r="T721" s="2">
        <v>2561847.4999999902</v>
      </c>
      <c r="U721" s="2">
        <v>2956638.0695142299</v>
      </c>
      <c r="V721" s="2">
        <v>3398631.8592964802</v>
      </c>
      <c r="W721" s="2">
        <v>3879246.4656616398</v>
      </c>
      <c r="X721" s="2">
        <v>4419937.8978224397</v>
      </c>
      <c r="Y721" s="2">
        <v>4977794.1373534296</v>
      </c>
      <c r="Z721" s="2">
        <v>5535650.3768844102</v>
      </c>
      <c r="AA721" s="2">
        <v>27580642512.4646</v>
      </c>
      <c r="AB721" s="2">
        <v>32430725575.135601</v>
      </c>
      <c r="AC721" s="2">
        <v>37931056860.905197</v>
      </c>
      <c r="AD721" s="2">
        <v>44039471228.491798</v>
      </c>
      <c r="AE721" s="2">
        <v>50953199626.172997</v>
      </c>
      <c r="AF721" s="2">
        <v>58257546060.849503</v>
      </c>
      <c r="AG721" s="2">
        <v>65727294470.764801</v>
      </c>
      <c r="AH721" s="1">
        <f>(Table1345[[#This Row],[2050_BUILDINGS]]/Table1345[[#This Row],[2020_BUILDINGS]])-1</f>
        <v>1.1998497822822669</v>
      </c>
      <c r="AI721" s="1">
        <f>(Table1345[[#This Row],[2050_DWELLINGS]]/Table1345[[#This Row],[2020_DWELLINGS]])-1</f>
        <v>1.2271970316699727</v>
      </c>
      <c r="AJ721" s="1">
        <f>(Table1345[[#This Row],[2050_OCCUPANTS]]/Table1345[[#This Row],[2020_OCCUPANTS]])-1</f>
        <v>1.1608040201005059</v>
      </c>
      <c r="AK721" s="1">
        <f>(Table1345[[#This Row],[2050_TOTAL_REPL_COST_USD]]/Table1345[[#This Row],[2020_TOTAL_REPL_COST_USD]])-1</f>
        <v>1.3830951161148795</v>
      </c>
      <c r="AL721"/>
      <c r="AM721"/>
    </row>
    <row r="722" spans="1:39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455775.88294852799</v>
      </c>
      <c r="G722" s="2">
        <v>527753.72785119503</v>
      </c>
      <c r="H722" s="2">
        <v>608541.81405046897</v>
      </c>
      <c r="I722" s="2">
        <v>696759.06239879597</v>
      </c>
      <c r="J722" s="2">
        <v>796124.68909169303</v>
      </c>
      <c r="K722" s="2">
        <v>899141.52867959498</v>
      </c>
      <c r="L722" s="2">
        <v>1002638.47687383</v>
      </c>
      <c r="M722" s="2">
        <v>485300.529201011</v>
      </c>
      <c r="N722" s="2">
        <v>563239.40486540901</v>
      </c>
      <c r="O722" s="2">
        <v>650866.76147414604</v>
      </c>
      <c r="P722" s="2">
        <v>746820.79310302599</v>
      </c>
      <c r="Q722" s="2">
        <v>854988.556390938</v>
      </c>
      <c r="R722" s="2">
        <v>967489.59956620994</v>
      </c>
      <c r="S722" s="2">
        <v>1080859.8981043601</v>
      </c>
      <c r="T722" s="2">
        <v>2250047.5</v>
      </c>
      <c r="U722" s="2">
        <v>2596788.4882747</v>
      </c>
      <c r="V722" s="2">
        <v>2984987.6381909498</v>
      </c>
      <c r="W722" s="2">
        <v>3407107.1021775501</v>
      </c>
      <c r="X722" s="2">
        <v>3881991.4991624798</v>
      </c>
      <c r="Y722" s="2">
        <v>4371951.5912897801</v>
      </c>
      <c r="Z722" s="2">
        <v>4861911.68341708</v>
      </c>
      <c r="AA722" s="2">
        <v>24223828988.0895</v>
      </c>
      <c r="AB722" s="2">
        <v>28483613097.001301</v>
      </c>
      <c r="AC722" s="2">
        <v>33314504341.978802</v>
      </c>
      <c r="AD722" s="2">
        <v>38679469460.609901</v>
      </c>
      <c r="AE722" s="2">
        <v>44751734611.787598</v>
      </c>
      <c r="AF722" s="2">
        <v>51167076053.648499</v>
      </c>
      <c r="AG722" s="2">
        <v>57727688555.118202</v>
      </c>
      <c r="AH722" s="1">
        <f>(Table1345[[#This Row],[2050_BUILDINGS]]/Table1345[[#This Row],[2020_BUILDINGS]])-1</f>
        <v>1.1998497822822727</v>
      </c>
      <c r="AI722" s="1">
        <f>(Table1345[[#This Row],[2050_DWELLINGS]]/Table1345[[#This Row],[2020_DWELLINGS]])-1</f>
        <v>1.2271970316699758</v>
      </c>
      <c r="AJ722" s="1">
        <f>(Table1345[[#This Row],[2050_OCCUPANTS]]/Table1345[[#This Row],[2020_OCCUPANTS]])-1</f>
        <v>1.1608040201005001</v>
      </c>
      <c r="AK722" s="1">
        <f>(Table1345[[#This Row],[2050_TOTAL_REPL_COST_USD]]/Table1345[[#This Row],[2020_TOTAL_REPL_COST_USD]])-1</f>
        <v>1.3830951161148826</v>
      </c>
      <c r="AL722"/>
      <c r="AM722"/>
    </row>
    <row r="723" spans="1:39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27438.296826268401</v>
      </c>
      <c r="G723" s="2">
        <v>31771.4560548306</v>
      </c>
      <c r="H723" s="2">
        <v>36635.003188613897</v>
      </c>
      <c r="I723" s="2">
        <v>41945.795479155902</v>
      </c>
      <c r="J723" s="2">
        <v>47927.734545106403</v>
      </c>
      <c r="K723" s="2">
        <v>54129.481343183797</v>
      </c>
      <c r="L723" s="2">
        <v>60360.131299463101</v>
      </c>
      <c r="M723" s="2">
        <v>29215.718664224001</v>
      </c>
      <c r="N723" s="2">
        <v>33907.739643813402</v>
      </c>
      <c r="O723" s="2">
        <v>39183.019689737499</v>
      </c>
      <c r="P723" s="2">
        <v>44959.576326473201</v>
      </c>
      <c r="Q723" s="2">
        <v>51471.415384141001</v>
      </c>
      <c r="R723" s="2">
        <v>58244.123487822202</v>
      </c>
      <c r="S723" s="2">
        <v>65069.161887064998</v>
      </c>
      <c r="T723" s="2">
        <v>135455.765625</v>
      </c>
      <c r="U723" s="2">
        <v>156330.02096419499</v>
      </c>
      <c r="V723" s="2">
        <v>179700.111180904</v>
      </c>
      <c r="W723" s="2">
        <v>205112.24811557701</v>
      </c>
      <c r="X723" s="2">
        <v>233700.90216708501</v>
      </c>
      <c r="Y723" s="2">
        <v>263197.13253768801</v>
      </c>
      <c r="Z723" s="2">
        <v>292693.36290829099</v>
      </c>
      <c r="AA723" s="2">
        <v>1458305792.1891601</v>
      </c>
      <c r="AB723" s="2">
        <v>1714750297.41398</v>
      </c>
      <c r="AC723" s="2">
        <v>2005576189.86271</v>
      </c>
      <c r="AD723" s="2">
        <v>2328554019.3065801</v>
      </c>
      <c r="AE723" s="2">
        <v>2694112224.2470398</v>
      </c>
      <c r="AF723" s="2">
        <v>3080324064.9984298</v>
      </c>
      <c r="AG723" s="2">
        <v>3475281411.1680198</v>
      </c>
      <c r="AH723" s="1">
        <f>(Table1345[[#This Row],[2050_BUILDINGS]]/Table1345[[#This Row],[2020_BUILDINGS]])-1</f>
        <v>1.1998497822822793</v>
      </c>
      <c r="AI723" s="1">
        <f>(Table1345[[#This Row],[2050_DWELLINGS]]/Table1345[[#This Row],[2020_DWELLINGS]])-1</f>
        <v>1.2271970316699825</v>
      </c>
      <c r="AJ723" s="1">
        <f>(Table1345[[#This Row],[2050_OCCUPANTS]]/Table1345[[#This Row],[2020_OCCUPANTS]])-1</f>
        <v>1.1608040201004992</v>
      </c>
      <c r="AK723" s="1">
        <f>(Table1345[[#This Row],[2050_TOTAL_REPL_COST_USD]]/Table1345[[#This Row],[2020_TOTAL_REPL_COST_USD]])-1</f>
        <v>1.3830951161148741</v>
      </c>
      <c r="AL723"/>
      <c r="AM723"/>
    </row>
    <row r="724" spans="1:39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51337.828167757303</v>
      </c>
      <c r="G724" s="2">
        <v>59445.291444650298</v>
      </c>
      <c r="H724" s="2">
        <v>68545.125469367005</v>
      </c>
      <c r="I724" s="2">
        <v>78481.767811739905</v>
      </c>
      <c r="J724" s="2">
        <v>89674.144722822704</v>
      </c>
      <c r="K724" s="2">
        <v>101277.788107671</v>
      </c>
      <c r="L724" s="2">
        <v>112935.510117686</v>
      </c>
      <c r="M724" s="2">
        <v>54663.434617616404</v>
      </c>
      <c r="N724" s="2">
        <v>63442.338364260897</v>
      </c>
      <c r="O724" s="2">
        <v>73312.536294154896</v>
      </c>
      <c r="P724" s="2">
        <v>84120.636880563805</v>
      </c>
      <c r="Q724" s="2">
        <v>96304.471639526993</v>
      </c>
      <c r="R724" s="2">
        <v>108976.39975003101</v>
      </c>
      <c r="S724" s="2">
        <v>121746.239321241</v>
      </c>
      <c r="T724" s="2">
        <v>253441.56249999901</v>
      </c>
      <c r="U724" s="2">
        <v>292497.88368927903</v>
      </c>
      <c r="V724" s="2">
        <v>336223.98241206002</v>
      </c>
      <c r="W724" s="2">
        <v>383770.80820770498</v>
      </c>
      <c r="X724" s="2">
        <v>437260.98722780502</v>
      </c>
      <c r="Y724" s="2">
        <v>492449.26716917899</v>
      </c>
      <c r="Z724" s="2">
        <v>547637.54711055197</v>
      </c>
      <c r="AA724" s="2">
        <v>2728531316.99406</v>
      </c>
      <c r="AB724" s="2">
        <v>3208346227.7793999</v>
      </c>
      <c r="AC724" s="2">
        <v>3752489684.92627</v>
      </c>
      <c r="AD724" s="2">
        <v>4356790324.10116</v>
      </c>
      <c r="AE724" s="2">
        <v>5040760048.2197704</v>
      </c>
      <c r="AF724" s="2">
        <v>5763373308.1603899</v>
      </c>
      <c r="AG724" s="2">
        <v>6502349655.6950598</v>
      </c>
      <c r="AH724" s="1">
        <f>(Table1345[[#This Row],[2050_BUILDINGS]]/Table1345[[#This Row],[2020_BUILDINGS]])-1</f>
        <v>1.1998497822822798</v>
      </c>
      <c r="AI724" s="1">
        <f>(Table1345[[#This Row],[2050_DWELLINGS]]/Table1345[[#This Row],[2020_DWELLINGS]])-1</f>
        <v>1.227197031669975</v>
      </c>
      <c r="AJ724" s="1">
        <f>(Table1345[[#This Row],[2050_OCCUPANTS]]/Table1345[[#This Row],[2020_OCCUPANTS]])-1</f>
        <v>1.1608040201005076</v>
      </c>
      <c r="AK724" s="1">
        <f>(Table1345[[#This Row],[2050_TOTAL_REPL_COST_USD]]/Table1345[[#This Row],[2020_TOTAL_REPL_COST_USD]])-1</f>
        <v>1.3830951161148852</v>
      </c>
      <c r="AL724"/>
      <c r="AM724"/>
    </row>
    <row r="725" spans="1:39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60448.8362727766</v>
      </c>
      <c r="G725" s="2">
        <v>69995.1442819699</v>
      </c>
      <c r="H725" s="2">
        <v>80709.940694316305</v>
      </c>
      <c r="I725" s="2">
        <v>92410.055161419601</v>
      </c>
      <c r="J725" s="2">
        <v>105588.761459442</v>
      </c>
      <c r="K725" s="2">
        <v>119251.72236317099</v>
      </c>
      <c r="L725" s="2">
        <v>132978.35931388399</v>
      </c>
      <c r="M725" s="2">
        <v>64364.643523880302</v>
      </c>
      <c r="N725" s="2">
        <v>74701.553638217199</v>
      </c>
      <c r="O725" s="2">
        <v>86323.431694577594</v>
      </c>
      <c r="P725" s="2">
        <v>99049.663521771596</v>
      </c>
      <c r="Q725" s="2">
        <v>113395.783309162</v>
      </c>
      <c r="R725" s="2">
        <v>128316.61917135</v>
      </c>
      <c r="S725" s="2">
        <v>143352.74300088201</v>
      </c>
      <c r="T725" s="2">
        <v>298420.24999999901</v>
      </c>
      <c r="U725" s="2">
        <v>344407.960217755</v>
      </c>
      <c r="V725" s="2">
        <v>395894.20100502501</v>
      </c>
      <c r="W725" s="2">
        <v>451879.23953098798</v>
      </c>
      <c r="X725" s="2">
        <v>514862.407872696</v>
      </c>
      <c r="Y725" s="2">
        <v>579845.04187604599</v>
      </c>
      <c r="Z725" s="2">
        <v>644827.67587939696</v>
      </c>
      <c r="AA725" s="2">
        <v>3212768220.4855399</v>
      </c>
      <c r="AB725" s="2">
        <v>3777736666.1416702</v>
      </c>
      <c r="AC725" s="2">
        <v>4418450150.2121201</v>
      </c>
      <c r="AD725" s="2">
        <v>5129997009.5309401</v>
      </c>
      <c r="AE725" s="2">
        <v>5935351956.2512798</v>
      </c>
      <c r="AF725" s="2">
        <v>6786208570.1296501</v>
      </c>
      <c r="AG725" s="2">
        <v>7656332255.4481697</v>
      </c>
      <c r="AH725" s="1">
        <f>(Table1345[[#This Row],[2050_BUILDINGS]]/Table1345[[#This Row],[2020_BUILDINGS]])-1</f>
        <v>1.1998497822822669</v>
      </c>
      <c r="AI725" s="1">
        <f>(Table1345[[#This Row],[2050_DWELLINGS]]/Table1345[[#This Row],[2020_DWELLINGS]])-1</f>
        <v>1.2271970316699705</v>
      </c>
      <c r="AJ725" s="1">
        <f>(Table1345[[#This Row],[2050_OCCUPANTS]]/Table1345[[#This Row],[2020_OCCUPANTS]])-1</f>
        <v>1.1608040201005094</v>
      </c>
      <c r="AK725" s="1">
        <f>(Table1345[[#This Row],[2050_TOTAL_REPL_COST_USD]]/Table1345[[#This Row],[2020_TOTAL_REPL_COST_USD]])-1</f>
        <v>1.3830951161148755</v>
      </c>
      <c r="AL725"/>
      <c r="AM725"/>
    </row>
    <row r="726" spans="1:39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171022.516789605</v>
      </c>
      <c r="G726" s="2">
        <v>198031.03709285299</v>
      </c>
      <c r="H726" s="2">
        <v>228345.45772220401</v>
      </c>
      <c r="I726" s="2">
        <v>261447.55110016401</v>
      </c>
      <c r="J726" s="2">
        <v>298732.892855104</v>
      </c>
      <c r="K726" s="2">
        <v>337388.29310150899</v>
      </c>
      <c r="L726" s="2">
        <v>376223.84632498003</v>
      </c>
      <c r="M726" s="2">
        <v>182101.16201487801</v>
      </c>
      <c r="N726" s="2">
        <v>211346.462546461</v>
      </c>
      <c r="O726" s="2">
        <v>244227.20860502101</v>
      </c>
      <c r="P726" s="2">
        <v>280232.40457791497</v>
      </c>
      <c r="Q726" s="2">
        <v>320820.60550097702</v>
      </c>
      <c r="R726" s="2">
        <v>363034.799505323</v>
      </c>
      <c r="S726" s="2">
        <v>405575.16750319098</v>
      </c>
      <c r="T726" s="2">
        <v>844293.87499999895</v>
      </c>
      <c r="U726" s="2">
        <v>974402.81386097195</v>
      </c>
      <c r="V726" s="2">
        <v>1120068.2562814001</v>
      </c>
      <c r="W726" s="2">
        <v>1278461.7470686701</v>
      </c>
      <c r="X726" s="2">
        <v>1456654.42420435</v>
      </c>
      <c r="Y726" s="2">
        <v>1640504.01172529</v>
      </c>
      <c r="Z726" s="2">
        <v>1824353.59924623</v>
      </c>
      <c r="AA726" s="2">
        <v>9089599416.7640705</v>
      </c>
      <c r="AB726" s="2">
        <v>10688014397.7707</v>
      </c>
      <c r="AC726" s="2">
        <v>12500728080.004299</v>
      </c>
      <c r="AD726" s="2">
        <v>14513844331.6607</v>
      </c>
      <c r="AE726" s="2">
        <v>16792363462.708099</v>
      </c>
      <c r="AF726" s="2">
        <v>19199616414.211102</v>
      </c>
      <c r="AG726" s="2">
        <v>21661379977.531101</v>
      </c>
      <c r="AH726" s="1">
        <f>(Table1345[[#This Row],[2050_BUILDINGS]]/Table1345[[#This Row],[2020_BUILDINGS]])-1</f>
        <v>1.1998497822822793</v>
      </c>
      <c r="AI726" s="1">
        <f>(Table1345[[#This Row],[2050_DWELLINGS]]/Table1345[[#This Row],[2020_DWELLINGS]])-1</f>
        <v>1.227197031669983</v>
      </c>
      <c r="AJ726" s="1">
        <f>(Table1345[[#This Row],[2050_OCCUPANTS]]/Table1345[[#This Row],[2020_OCCUPANTS]])-1</f>
        <v>1.1608040201005037</v>
      </c>
      <c r="AK726" s="1">
        <f>(Table1345[[#This Row],[2050_TOTAL_REPL_COST_USD]]/Table1345[[#This Row],[2020_TOTAL_REPL_COST_USD]])-1</f>
        <v>1.3830951161148781</v>
      </c>
      <c r="AL726"/>
      <c r="AM726"/>
    </row>
    <row r="727" spans="1:39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44312.729308499103</v>
      </c>
      <c r="G727" s="2">
        <v>51310.762501363803</v>
      </c>
      <c r="H727" s="2">
        <v>59165.369840261599</v>
      </c>
      <c r="I727" s="2">
        <v>67742.276150246194</v>
      </c>
      <c r="J727" s="2">
        <v>77403.081565676694</v>
      </c>
      <c r="K727" s="2">
        <v>87418.875506645898</v>
      </c>
      <c r="L727" s="2">
        <v>97481.347921635301</v>
      </c>
      <c r="M727" s="2">
        <v>47183.257799062601</v>
      </c>
      <c r="N727" s="2">
        <v>54760.851149510301</v>
      </c>
      <c r="O727" s="2">
        <v>63280.405339833298</v>
      </c>
      <c r="P727" s="2">
        <v>72609.519030804804</v>
      </c>
      <c r="Q727" s="2">
        <v>83126.110614094694</v>
      </c>
      <c r="R727" s="2">
        <v>94064.004565171999</v>
      </c>
      <c r="S727" s="2">
        <v>105086.411714591</v>
      </c>
      <c r="T727" s="2">
        <v>218760.46874999901</v>
      </c>
      <c r="U727" s="2">
        <v>252472.29978015</v>
      </c>
      <c r="V727" s="2">
        <v>290214.89321607997</v>
      </c>
      <c r="W727" s="2">
        <v>331255.383165829</v>
      </c>
      <c r="X727" s="2">
        <v>377425.93435929599</v>
      </c>
      <c r="Y727" s="2">
        <v>425062.21733668301</v>
      </c>
      <c r="Z727" s="2">
        <v>472698.50031407003</v>
      </c>
      <c r="AA727" s="2">
        <v>2355157473.0552602</v>
      </c>
      <c r="AB727" s="2">
        <v>2769314226.8301601</v>
      </c>
      <c r="AC727" s="2">
        <v>3238996770.5238199</v>
      </c>
      <c r="AD727" s="2">
        <v>3760604551.7725</v>
      </c>
      <c r="AE727" s="2">
        <v>4350979453.1227703</v>
      </c>
      <c r="AF727" s="2">
        <v>4974709885.9304304</v>
      </c>
      <c r="AG727" s="2">
        <v>5612564271.71945</v>
      </c>
      <c r="AH727" s="1">
        <f>(Table1345[[#This Row],[2050_BUILDINGS]]/Table1345[[#This Row],[2020_BUILDINGS]])-1</f>
        <v>1.1998497822822785</v>
      </c>
      <c r="AI727" s="1">
        <f>(Table1345[[#This Row],[2050_DWELLINGS]]/Table1345[[#This Row],[2020_DWELLINGS]])-1</f>
        <v>1.2271970316699661</v>
      </c>
      <c r="AJ727" s="1">
        <f>(Table1345[[#This Row],[2050_OCCUPANTS]]/Table1345[[#This Row],[2020_OCCUPANTS]])-1</f>
        <v>1.1608040201005108</v>
      </c>
      <c r="AK727" s="1">
        <f>(Table1345[[#This Row],[2050_TOTAL_REPL_COST_USD]]/Table1345[[#This Row],[2020_TOTAL_REPL_COST_USD]])-1</f>
        <v>1.383095116114879</v>
      </c>
      <c r="AL727"/>
      <c r="AM727"/>
    </row>
    <row r="728" spans="1:39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156765.84429458299</v>
      </c>
      <c r="G728" s="2">
        <v>181522.89715502501</v>
      </c>
      <c r="H728" s="2">
        <v>209310.265938211</v>
      </c>
      <c r="I728" s="2">
        <v>239652.92323109799</v>
      </c>
      <c r="J728" s="2">
        <v>273830.10755599098</v>
      </c>
      <c r="K728" s="2">
        <v>309263.14040994999</v>
      </c>
      <c r="L728" s="2">
        <v>344861.30844073702</v>
      </c>
      <c r="M728" s="2">
        <v>166920.95839874999</v>
      </c>
      <c r="N728" s="2">
        <v>193728.33040768001</v>
      </c>
      <c r="O728" s="2">
        <v>223868.09219850399</v>
      </c>
      <c r="P728" s="2">
        <v>256871.84545648299</v>
      </c>
      <c r="Q728" s="2">
        <v>294076.55806125503</v>
      </c>
      <c r="R728" s="2">
        <v>332771.718725087</v>
      </c>
      <c r="S728" s="2">
        <v>371765.86306920397</v>
      </c>
      <c r="T728" s="2">
        <v>773912.375</v>
      </c>
      <c r="U728" s="2">
        <v>893175.25355946401</v>
      </c>
      <c r="V728" s="2">
        <v>1026697.8241206</v>
      </c>
      <c r="W728" s="2">
        <v>1171887.4154103801</v>
      </c>
      <c r="X728" s="2">
        <v>1335225.7056113901</v>
      </c>
      <c r="Y728" s="2">
        <v>1503749.33835845</v>
      </c>
      <c r="Z728" s="2">
        <v>1672272.9711055199</v>
      </c>
      <c r="AA728" s="2">
        <v>8331877893.1405802</v>
      </c>
      <c r="AB728" s="2">
        <v>9797046800.3370495</v>
      </c>
      <c r="AC728" s="2">
        <v>11458650173.9401</v>
      </c>
      <c r="AD728" s="2">
        <v>13303950282.8276</v>
      </c>
      <c r="AE728" s="2">
        <v>15392528921.624201</v>
      </c>
      <c r="AF728" s="2">
        <v>17599109952.3386</v>
      </c>
      <c r="AG728" s="2">
        <v>19855657515.208801</v>
      </c>
      <c r="AH728" s="1">
        <f>(Table1345[[#This Row],[2050_BUILDINGS]]/Table1345[[#This Row],[2020_BUILDINGS]])-1</f>
        <v>1.1998497822822851</v>
      </c>
      <c r="AI728" s="1">
        <f>(Table1345[[#This Row],[2050_DWELLINGS]]/Table1345[[#This Row],[2020_DWELLINGS]])-1</f>
        <v>1.2271970316699785</v>
      </c>
      <c r="AJ728" s="1">
        <f>(Table1345[[#This Row],[2050_OCCUPANTS]]/Table1345[[#This Row],[2020_OCCUPANTS]])-1</f>
        <v>1.1608040201004926</v>
      </c>
      <c r="AK728" s="1">
        <f>(Table1345[[#This Row],[2050_TOTAL_REPL_COST_USD]]/Table1345[[#This Row],[2020_TOTAL_REPL_COST_USD]])-1</f>
        <v>1.3830951161148737</v>
      </c>
      <c r="AL728"/>
      <c r="AM728"/>
    </row>
    <row r="729" spans="1:39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160341.583817304</v>
      </c>
      <c r="G729" s="2">
        <v>185663.33093737601</v>
      </c>
      <c r="H729" s="2">
        <v>214084.513758546</v>
      </c>
      <c r="I729" s="2">
        <v>245119.26976333599</v>
      </c>
      <c r="J729" s="2">
        <v>280076.01617533801</v>
      </c>
      <c r="K729" s="2">
        <v>316317.256305288</v>
      </c>
      <c r="L729" s="2">
        <v>352727.398251292</v>
      </c>
      <c r="M729" s="2">
        <v>170728.330283886</v>
      </c>
      <c r="N729" s="2">
        <v>198147.16316316</v>
      </c>
      <c r="O729" s="2">
        <v>228974.39573517299</v>
      </c>
      <c r="P729" s="2">
        <v>262730.94578669901</v>
      </c>
      <c r="Q729" s="2">
        <v>300784.27667239198</v>
      </c>
      <c r="R729" s="2">
        <v>340362.05188753898</v>
      </c>
      <c r="S729" s="2">
        <v>380245.63043024298</v>
      </c>
      <c r="T729" s="2">
        <v>791564.875</v>
      </c>
      <c r="U729" s="2">
        <v>913548.07181741996</v>
      </c>
      <c r="V729" s="2">
        <v>1050116.2160803999</v>
      </c>
      <c r="W729" s="2">
        <v>1198617.49916247</v>
      </c>
      <c r="X729" s="2">
        <v>1365681.44262981</v>
      </c>
      <c r="Y729" s="2">
        <v>1538049.00335008</v>
      </c>
      <c r="Z729" s="2">
        <v>1710416.56407035</v>
      </c>
      <c r="AA729" s="2">
        <v>8521923277.1656904</v>
      </c>
      <c r="AB729" s="2">
        <v>10020511851.716999</v>
      </c>
      <c r="AC729" s="2">
        <v>11720015450.849501</v>
      </c>
      <c r="AD729" s="2">
        <v>13607405803.056999</v>
      </c>
      <c r="AE729" s="2">
        <v>15743623729.7269</v>
      </c>
      <c r="AF729" s="2">
        <v>18000535615.591099</v>
      </c>
      <c r="AG729" s="2">
        <v>20308553741.7192</v>
      </c>
      <c r="AH729" s="1">
        <f>(Table1345[[#This Row],[2050_BUILDINGS]]/Table1345[[#This Row],[2020_BUILDINGS]])-1</f>
        <v>1.1998497822822793</v>
      </c>
      <c r="AI729" s="1">
        <f>(Table1345[[#This Row],[2050_DWELLINGS]]/Table1345[[#This Row],[2020_DWELLINGS]])-1</f>
        <v>1.2271970316699807</v>
      </c>
      <c r="AJ729" s="1">
        <f>(Table1345[[#This Row],[2050_OCCUPANTS]]/Table1345[[#This Row],[2020_OCCUPANTS]])-1</f>
        <v>1.1608040201005001</v>
      </c>
      <c r="AK729" s="1">
        <f>(Table1345[[#This Row],[2050_TOTAL_REPL_COST_USD]]/Table1345[[#This Row],[2020_TOTAL_REPL_COST_USD]])-1</f>
        <v>1.3830951161148719</v>
      </c>
      <c r="AL729"/>
      <c r="AM729"/>
    </row>
    <row r="730" spans="1:39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539801.25471054704</v>
      </c>
      <c r="G730" s="2">
        <v>625048.70294862997</v>
      </c>
      <c r="H730" s="2">
        <v>720730.62015300605</v>
      </c>
      <c r="I730" s="2">
        <v>825211.31587888405</v>
      </c>
      <c r="J730" s="2">
        <v>942895.66902396595</v>
      </c>
      <c r="K730" s="2">
        <v>1064904.36089708</v>
      </c>
      <c r="L730" s="2">
        <v>1187481.6726507</v>
      </c>
      <c r="M730" s="2">
        <v>574768.96952001099</v>
      </c>
      <c r="N730" s="2">
        <v>667076.404924887</v>
      </c>
      <c r="O730" s="2">
        <v>770858.45837264799</v>
      </c>
      <c r="P730" s="2">
        <v>884502.26579116203</v>
      </c>
      <c r="Q730" s="2">
        <v>1012611.48904429</v>
      </c>
      <c r="R730" s="2">
        <v>1145852.86168865</v>
      </c>
      <c r="S730" s="2">
        <v>1280123.74281098</v>
      </c>
      <c r="T730" s="2">
        <v>2664859</v>
      </c>
      <c r="U730" s="2">
        <v>3075524.0385259599</v>
      </c>
      <c r="V730" s="2">
        <v>3535290.3316582898</v>
      </c>
      <c r="W730" s="2">
        <v>4035230.3785594599</v>
      </c>
      <c r="X730" s="2">
        <v>4597662.9313232796</v>
      </c>
      <c r="Y730" s="2">
        <v>5177950.4857621398</v>
      </c>
      <c r="Z730" s="2">
        <v>5758238.0402009999</v>
      </c>
      <c r="AA730" s="2">
        <v>28689655970.983398</v>
      </c>
      <c r="AB730" s="2">
        <v>33734760139.091202</v>
      </c>
      <c r="AC730" s="2">
        <v>39456258912.872398</v>
      </c>
      <c r="AD730" s="2">
        <v>45810291697.100304</v>
      </c>
      <c r="AE730" s="2">
        <v>53002020066.613602</v>
      </c>
      <c r="AF730" s="2">
        <v>60600073165.233101</v>
      </c>
      <c r="AG730" s="2">
        <v>68370179027.466599</v>
      </c>
      <c r="AH730" s="1">
        <f>(Table1345[[#This Row],[2050_BUILDINGS]]/Table1345[[#This Row],[2020_BUILDINGS]])-1</f>
        <v>1.1998497822822829</v>
      </c>
      <c r="AI730" s="1">
        <f>(Table1345[[#This Row],[2050_DWELLINGS]]/Table1345[[#This Row],[2020_DWELLINGS]])-1</f>
        <v>1.2271970316699772</v>
      </c>
      <c r="AJ730" s="1">
        <f>(Table1345[[#This Row],[2050_OCCUPANTS]]/Table1345[[#This Row],[2020_OCCUPANTS]])-1</f>
        <v>1.1608040201005005</v>
      </c>
      <c r="AK730" s="1">
        <f>(Table1345[[#This Row],[2050_TOTAL_REPL_COST_USD]]/Table1345[[#This Row],[2020_TOTAL_REPL_COST_USD]])-1</f>
        <v>1.3830951161148786</v>
      </c>
      <c r="AL730"/>
      <c r="AM730"/>
    </row>
    <row r="731" spans="1:39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443338.021679934</v>
      </c>
      <c r="G731" s="2">
        <v>513351.63266236801</v>
      </c>
      <c r="H731" s="2">
        <v>591935.05853209295</v>
      </c>
      <c r="I731" s="2">
        <v>677744.90899583802</v>
      </c>
      <c r="J731" s="2">
        <v>774398.90498182306</v>
      </c>
      <c r="K731" s="2">
        <v>874604.47436640901</v>
      </c>
      <c r="L731" s="2">
        <v>975277.05047005904</v>
      </c>
      <c r="M731" s="2">
        <v>472056.95734563202</v>
      </c>
      <c r="N731" s="2">
        <v>547868.92599451903</v>
      </c>
      <c r="O731" s="2">
        <v>633104.982524405</v>
      </c>
      <c r="P731" s="2">
        <v>726440.48391021602</v>
      </c>
      <c r="Q731" s="2">
        <v>831656.41125453799</v>
      </c>
      <c r="R731" s="2">
        <v>941087.36577454</v>
      </c>
      <c r="S731" s="2">
        <v>1051363.85417935</v>
      </c>
      <c r="T731" s="2">
        <v>2188644.9999999902</v>
      </c>
      <c r="U731" s="2">
        <v>2525923.6264656601</v>
      </c>
      <c r="V731" s="2">
        <v>2903529.0452261302</v>
      </c>
      <c r="W731" s="2">
        <v>3314129.1122277998</v>
      </c>
      <c r="X731" s="2">
        <v>3776054.18760469</v>
      </c>
      <c r="Y731" s="2">
        <v>4252643.5510887699</v>
      </c>
      <c r="Z731" s="2">
        <v>4729232.9145728601</v>
      </c>
      <c r="AA731" s="2">
        <v>23562774650.5961</v>
      </c>
      <c r="AB731" s="2">
        <v>27706311705.280102</v>
      </c>
      <c r="AC731" s="2">
        <v>32405370711.307301</v>
      </c>
      <c r="AD731" s="2">
        <v>37623929022.661301</v>
      </c>
      <c r="AE731" s="2">
        <v>43530485556.156403</v>
      </c>
      <c r="AF731" s="2">
        <v>49770756026.011703</v>
      </c>
      <c r="AG731" s="2">
        <v>56152333191.951103</v>
      </c>
      <c r="AH731" s="1">
        <f>(Table1345[[#This Row],[2050_BUILDINGS]]/Table1345[[#This Row],[2020_BUILDINGS]])-1</f>
        <v>1.1998497822822789</v>
      </c>
      <c r="AI731" s="1">
        <f>(Table1345[[#This Row],[2050_DWELLINGS]]/Table1345[[#This Row],[2020_DWELLINGS]])-1</f>
        <v>1.2271970316699714</v>
      </c>
      <c r="AJ731" s="1">
        <f>(Table1345[[#This Row],[2050_OCCUPANTS]]/Table1345[[#This Row],[2020_OCCUPANTS]])-1</f>
        <v>1.1608040201005103</v>
      </c>
      <c r="AK731" s="1">
        <f>(Table1345[[#This Row],[2050_TOTAL_REPL_COST_USD]]/Table1345[[#This Row],[2020_TOTAL_REPL_COST_USD]])-1</f>
        <v>1.3830951161148817</v>
      </c>
      <c r="AL731"/>
      <c r="AM731"/>
    </row>
    <row r="732" spans="1:39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726812.27982675296</v>
      </c>
      <c r="G732" s="2">
        <v>841593.21385136503</v>
      </c>
      <c r="H732" s="2">
        <v>970423.57831355301</v>
      </c>
      <c r="I732" s="2">
        <v>1111101.0072667899</v>
      </c>
      <c r="J732" s="2">
        <v>1269556.42444654</v>
      </c>
      <c r="K732" s="2">
        <v>1433834.3225157601</v>
      </c>
      <c r="L732" s="2">
        <v>1598877.83553696</v>
      </c>
      <c r="M732" s="2">
        <v>773894.35734920297</v>
      </c>
      <c r="N732" s="2">
        <v>898181.17029400403</v>
      </c>
      <c r="O732" s="2">
        <v>1037917.91638941</v>
      </c>
      <c r="P732" s="2">
        <v>1190932.96412643</v>
      </c>
      <c r="Q732" s="2">
        <v>1363424.88741656</v>
      </c>
      <c r="R732" s="2">
        <v>1542826.9635951801</v>
      </c>
      <c r="S732" s="2">
        <v>1723615.2155142899</v>
      </c>
      <c r="T732" s="2">
        <v>3588084</v>
      </c>
      <c r="U732" s="2">
        <v>4141021.5678391899</v>
      </c>
      <c r="V732" s="2">
        <v>4760071.2361808997</v>
      </c>
      <c r="W732" s="2">
        <v>5433212.6231155703</v>
      </c>
      <c r="X732" s="2">
        <v>6190496.68341708</v>
      </c>
      <c r="Y732" s="2">
        <v>6971821.5075376797</v>
      </c>
      <c r="Z732" s="2">
        <v>7753146.3316582805</v>
      </c>
      <c r="AA732" s="2">
        <v>38629021481.057701</v>
      </c>
      <c r="AB732" s="2">
        <v>45421972831.925003</v>
      </c>
      <c r="AC732" s="2">
        <v>53125651790.633202</v>
      </c>
      <c r="AD732" s="2">
        <v>61681002512.214996</v>
      </c>
      <c r="AE732" s="2">
        <v>71364263613.457703</v>
      </c>
      <c r="AF732" s="2">
        <v>81594618298.004593</v>
      </c>
      <c r="AG732" s="2">
        <v>92056632431.805496</v>
      </c>
      <c r="AH732" s="1">
        <f>(Table1345[[#This Row],[2050_BUILDINGS]]/Table1345[[#This Row],[2020_BUILDINGS]])-1</f>
        <v>1.199849782282266</v>
      </c>
      <c r="AI732" s="1">
        <f>(Table1345[[#This Row],[2050_DWELLINGS]]/Table1345[[#This Row],[2020_DWELLINGS]])-1</f>
        <v>1.2271970316699776</v>
      </c>
      <c r="AJ732" s="1">
        <f>(Table1345[[#This Row],[2050_OCCUPANTS]]/Table1345[[#This Row],[2020_OCCUPANTS]])-1</f>
        <v>1.1608040201004997</v>
      </c>
      <c r="AK732" s="1">
        <f>(Table1345[[#This Row],[2050_TOTAL_REPL_COST_USD]]/Table1345[[#This Row],[2020_TOTAL_REPL_COST_USD]])-1</f>
        <v>1.3830951161148826</v>
      </c>
      <c r="AL732"/>
      <c r="AM732"/>
    </row>
    <row r="733" spans="1:39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406804.60843196203</v>
      </c>
      <c r="G733" s="2">
        <v>471048.72512804699</v>
      </c>
      <c r="H733" s="2">
        <v>543156.45834036998</v>
      </c>
      <c r="I733" s="2">
        <v>621895.12028782303</v>
      </c>
      <c r="J733" s="2">
        <v>710584.31243396795</v>
      </c>
      <c r="K733" s="2">
        <v>802532.40942265303</v>
      </c>
      <c r="L733" s="2">
        <v>894909.02929047996</v>
      </c>
      <c r="M733" s="2">
        <v>433156.95090373402</v>
      </c>
      <c r="N733" s="2">
        <v>502721.60972501599</v>
      </c>
      <c r="O733" s="2">
        <v>580933.76141354803</v>
      </c>
      <c r="P733" s="2">
        <v>666577.92058171402</v>
      </c>
      <c r="Q733" s="2">
        <v>763123.49535989796</v>
      </c>
      <c r="R733" s="2">
        <v>863536.756634349</v>
      </c>
      <c r="S733" s="2">
        <v>964725.87530001497</v>
      </c>
      <c r="T733" s="2">
        <v>2008288.99999999</v>
      </c>
      <c r="U733" s="2">
        <v>2317774.0720267999</v>
      </c>
      <c r="V733" s="2">
        <v>2664262.7939698398</v>
      </c>
      <c r="W733" s="2">
        <v>3041027.2294807299</v>
      </c>
      <c r="X733" s="2">
        <v>3464887.2194304802</v>
      </c>
      <c r="Y733" s="2">
        <v>3902203.0820770501</v>
      </c>
      <c r="Z733" s="2">
        <v>4339518.9447236098</v>
      </c>
      <c r="AA733" s="2">
        <v>21621076574.899502</v>
      </c>
      <c r="AB733" s="2">
        <v>25423164116.741299</v>
      </c>
      <c r="AC733" s="2">
        <v>29734995643.6245</v>
      </c>
      <c r="AD733" s="2">
        <v>34523516967.343498</v>
      </c>
      <c r="AE733" s="2">
        <v>39943341796.905296</v>
      </c>
      <c r="AF733" s="2">
        <v>45669380757.831001</v>
      </c>
      <c r="AG733" s="2">
        <v>51525081990.789001</v>
      </c>
      <c r="AH733" s="1">
        <f>(Table1345[[#This Row],[2050_BUILDINGS]]/Table1345[[#This Row],[2020_BUILDINGS]])-1</f>
        <v>1.1998497822822802</v>
      </c>
      <c r="AI733" s="1">
        <f>(Table1345[[#This Row],[2050_DWELLINGS]]/Table1345[[#This Row],[2020_DWELLINGS]])-1</f>
        <v>1.2271970316699785</v>
      </c>
      <c r="AJ733" s="1">
        <f>(Table1345[[#This Row],[2050_OCCUPANTS]]/Table1345[[#This Row],[2020_OCCUPANTS]])-1</f>
        <v>1.160804020100509</v>
      </c>
      <c r="AK733" s="1">
        <f>(Table1345[[#This Row],[2050_TOTAL_REPL_COST_USD]]/Table1345[[#This Row],[2020_TOTAL_REPL_COST_USD]])-1</f>
        <v>1.3830951161148874</v>
      </c>
      <c r="AL733"/>
      <c r="AM733"/>
    </row>
    <row r="734" spans="1:39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389501.39168418798</v>
      </c>
      <c r="G734" s="2">
        <v>451012.919188998</v>
      </c>
      <c r="H734" s="2">
        <v>520053.58848143899</v>
      </c>
      <c r="I734" s="2">
        <v>595443.14349679998</v>
      </c>
      <c r="J734" s="2">
        <v>680359.988223369</v>
      </c>
      <c r="K734" s="2">
        <v>768397.12201556296</v>
      </c>
      <c r="L734" s="2">
        <v>856844.55169510597</v>
      </c>
      <c r="M734" s="2">
        <v>414732.85134355002</v>
      </c>
      <c r="N734" s="2">
        <v>481338.61455593101</v>
      </c>
      <c r="O734" s="2">
        <v>556224.05414502905</v>
      </c>
      <c r="P734" s="2">
        <v>638225.384745004</v>
      </c>
      <c r="Q734" s="2">
        <v>730664.44506440498</v>
      </c>
      <c r="R734" s="2">
        <v>826806.68190066295</v>
      </c>
      <c r="S734" s="2">
        <v>923691.77544838004</v>
      </c>
      <c r="T734" s="2">
        <v>1922867.5</v>
      </c>
      <c r="U734" s="2">
        <v>2219188.7897822401</v>
      </c>
      <c r="V734" s="2">
        <v>2550939.79899497</v>
      </c>
      <c r="W734" s="2">
        <v>2911678.7604690101</v>
      </c>
      <c r="X734" s="2">
        <v>3317510.0921272999</v>
      </c>
      <c r="Y734" s="2">
        <v>3736224.9581239498</v>
      </c>
      <c r="Z734" s="2">
        <v>4154939.8241205998</v>
      </c>
      <c r="AA734" s="2">
        <v>20701435630.472301</v>
      </c>
      <c r="AB734" s="2">
        <v>24341803409.393799</v>
      </c>
      <c r="AC734" s="2">
        <v>28470233485.204201</v>
      </c>
      <c r="AD734" s="2">
        <v>33055077611.938999</v>
      </c>
      <c r="AE734" s="2">
        <v>38244373087.070999</v>
      </c>
      <c r="AF734" s="2">
        <v>43726858039.036499</v>
      </c>
      <c r="AG734" s="2">
        <v>49333490147.545197</v>
      </c>
      <c r="AH734" s="1">
        <f>(Table1345[[#This Row],[2050_BUILDINGS]]/Table1345[[#This Row],[2020_BUILDINGS]])-1</f>
        <v>1.1998497822822798</v>
      </c>
      <c r="AI734" s="1">
        <f>(Table1345[[#This Row],[2050_DWELLINGS]]/Table1345[[#This Row],[2020_DWELLINGS]])-1</f>
        <v>1.2271970316699758</v>
      </c>
      <c r="AJ734" s="1">
        <f>(Table1345[[#This Row],[2050_OCCUPANTS]]/Table1345[[#This Row],[2020_OCCUPANTS]])-1</f>
        <v>1.160804020100501</v>
      </c>
      <c r="AK734" s="1">
        <f>(Table1345[[#This Row],[2050_TOTAL_REPL_COST_USD]]/Table1345[[#This Row],[2020_TOTAL_REPL_COST_USD]])-1</f>
        <v>1.3830951161148843</v>
      </c>
      <c r="AL734"/>
      <c r="AM734"/>
    </row>
    <row r="735" spans="1:39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469074.48412177601</v>
      </c>
      <c r="G735" s="2">
        <v>543152.49423388497</v>
      </c>
      <c r="H735" s="2">
        <v>626297.81033080898</v>
      </c>
      <c r="I735" s="2">
        <v>717089.05622107803</v>
      </c>
      <c r="J735" s="2">
        <v>819353.96716563404</v>
      </c>
      <c r="K735" s="2">
        <v>925376.62587442901</v>
      </c>
      <c r="L735" s="2">
        <v>1031893.4017694599</v>
      </c>
      <c r="M735" s="2">
        <v>499460.59871864202</v>
      </c>
      <c r="N735" s="2">
        <v>579673.57018786203</v>
      </c>
      <c r="O735" s="2">
        <v>669857.71251300594</v>
      </c>
      <c r="P735" s="2">
        <v>768611.48507890804</v>
      </c>
      <c r="Q735" s="2">
        <v>879935.360828195</v>
      </c>
      <c r="R735" s="2">
        <v>995718.95264356595</v>
      </c>
      <c r="S735" s="2">
        <v>1112397.16290227</v>
      </c>
      <c r="T735" s="2">
        <v>2315699.25</v>
      </c>
      <c r="U735" s="2">
        <v>2672557.42587939</v>
      </c>
      <c r="V735" s="2">
        <v>3072083.4271356701</v>
      </c>
      <c r="W735" s="2">
        <v>3506519.4673366798</v>
      </c>
      <c r="X735" s="2">
        <v>3995260.01256281</v>
      </c>
      <c r="Y735" s="2">
        <v>4499516.1306532603</v>
      </c>
      <c r="Z735" s="2">
        <v>5003772.2487437101</v>
      </c>
      <c r="AA735" s="2">
        <v>24930630406.623501</v>
      </c>
      <c r="AB735" s="2">
        <v>29314706238.875401</v>
      </c>
      <c r="AC735" s="2">
        <v>34286552936.701099</v>
      </c>
      <c r="AD735" s="2">
        <v>39808056683.3955</v>
      </c>
      <c r="AE735" s="2">
        <v>46057498020.248802</v>
      </c>
      <c r="AF735" s="2">
        <v>52660025907.065002</v>
      </c>
      <c r="AG735" s="2">
        <v>59412063563.689598</v>
      </c>
      <c r="AH735" s="1">
        <f>(Table1345[[#This Row],[2050_BUILDINGS]]/Table1345[[#This Row],[2020_BUILDINGS]])-1</f>
        <v>1.1998497822822762</v>
      </c>
      <c r="AI735" s="1">
        <f>(Table1345[[#This Row],[2050_DWELLINGS]]/Table1345[[#This Row],[2020_DWELLINGS]])-1</f>
        <v>1.227197031669979</v>
      </c>
      <c r="AJ735" s="1">
        <f>(Table1345[[#This Row],[2050_OCCUPANTS]]/Table1345[[#This Row],[2020_OCCUPANTS]])-1</f>
        <v>1.1608040201004988</v>
      </c>
      <c r="AK735" s="1">
        <f>(Table1345[[#This Row],[2050_TOTAL_REPL_COST_USD]]/Table1345[[#This Row],[2020_TOTAL_REPL_COST_USD]])-1</f>
        <v>1.3830951161148803</v>
      </c>
      <c r="AL735"/>
      <c r="AM735"/>
    </row>
    <row r="736" spans="1:39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610146.95406424603</v>
      </c>
      <c r="G736" s="2">
        <v>706503.66022289696</v>
      </c>
      <c r="H736" s="2">
        <v>814654.63214418699</v>
      </c>
      <c r="I736" s="2">
        <v>932751.01984125003</v>
      </c>
      <c r="J736" s="2">
        <v>1065771.7362362</v>
      </c>
      <c r="K736" s="2">
        <v>1203680.32956777</v>
      </c>
      <c r="L736" s="2">
        <v>1342231.6440584201</v>
      </c>
      <c r="M736" s="2">
        <v>649671.58372265997</v>
      </c>
      <c r="N736" s="2">
        <v>754008.31887894799</v>
      </c>
      <c r="O736" s="2">
        <v>871315.01878952805</v>
      </c>
      <c r="P736" s="2">
        <v>999768.63452232303</v>
      </c>
      <c r="Q736" s="2">
        <v>1144572.7669198101</v>
      </c>
      <c r="R736" s="2">
        <v>1295177.8590066901</v>
      </c>
      <c r="S736" s="2">
        <v>1446946.62282744</v>
      </c>
      <c r="T736" s="2">
        <v>3012137.5</v>
      </c>
      <c r="U736" s="2">
        <v>3476319.4932998298</v>
      </c>
      <c r="V736" s="2">
        <v>3996001.5075376802</v>
      </c>
      <c r="W736" s="2">
        <v>4561092.6298157396</v>
      </c>
      <c r="X736" s="2">
        <v>5196820.1423785603</v>
      </c>
      <c r="Y736" s="2">
        <v>5852729.48073701</v>
      </c>
      <c r="Z736" s="2">
        <v>6508638.81909547</v>
      </c>
      <c r="AA736" s="2">
        <v>32428428150.3442</v>
      </c>
      <c r="AB736" s="2">
        <v>38130999076.672203</v>
      </c>
      <c r="AC736" s="2">
        <v>44598110849.831902</v>
      </c>
      <c r="AD736" s="2">
        <v>51780187059.343399</v>
      </c>
      <c r="AE736" s="2">
        <v>59909125480.334702</v>
      </c>
      <c r="AF736" s="2">
        <v>68497339965.732697</v>
      </c>
      <c r="AG736" s="2">
        <v>77280028748.367493</v>
      </c>
      <c r="AH736" s="1">
        <f>(Table1345[[#This Row],[2050_BUILDINGS]]/Table1345[[#This Row],[2020_BUILDINGS]])-1</f>
        <v>1.1998497822822674</v>
      </c>
      <c r="AI736" s="1">
        <f>(Table1345[[#This Row],[2050_DWELLINGS]]/Table1345[[#This Row],[2020_DWELLINGS]])-1</f>
        <v>1.227197031669975</v>
      </c>
      <c r="AJ736" s="1">
        <f>(Table1345[[#This Row],[2050_OCCUPANTS]]/Table1345[[#This Row],[2020_OCCUPANTS]])-1</f>
        <v>1.1608040201005001</v>
      </c>
      <c r="AK736" s="1">
        <f>(Table1345[[#This Row],[2050_TOTAL_REPL_COST_USD]]/Table1345[[#This Row],[2020_TOTAL_REPL_COST_USD]])-1</f>
        <v>1.3830951161148781</v>
      </c>
      <c r="AL736"/>
      <c r="AM736"/>
    </row>
    <row r="737" spans="1:39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725556.13737014495</v>
      </c>
      <c r="G737" s="2">
        <v>840138.69664457801</v>
      </c>
      <c r="H737" s="2">
        <v>968746.40486526897</v>
      </c>
      <c r="I737" s="2">
        <v>1109180.7024129101</v>
      </c>
      <c r="J737" s="2">
        <v>1267362.2626662899</v>
      </c>
      <c r="K737" s="2">
        <v>1431356.2408731701</v>
      </c>
      <c r="L737" s="2">
        <v>1596114.5108272801</v>
      </c>
      <c r="M737" s="2">
        <v>772556.84340484999</v>
      </c>
      <c r="N737" s="2">
        <v>896628.852683187</v>
      </c>
      <c r="O737" s="2">
        <v>1036124.09314585</v>
      </c>
      <c r="P737" s="2">
        <v>1188874.6864930801</v>
      </c>
      <c r="Q737" s="2">
        <v>1361068.4937025099</v>
      </c>
      <c r="R737" s="2">
        <v>1540160.5110517</v>
      </c>
      <c r="S737" s="2">
        <v>1720636.30842761</v>
      </c>
      <c r="T737" s="2">
        <v>3581882.75</v>
      </c>
      <c r="U737" s="2">
        <v>4133864.6813232801</v>
      </c>
      <c r="V737" s="2">
        <v>4751844.4522612998</v>
      </c>
      <c r="W737" s="2">
        <v>5423822.4556113901</v>
      </c>
      <c r="X737" s="2">
        <v>6179797.7093802299</v>
      </c>
      <c r="Y737" s="2">
        <v>6959772.1775544398</v>
      </c>
      <c r="Z737" s="2">
        <v>7739746.6457286403</v>
      </c>
      <c r="AA737" s="2">
        <v>38562259326.253304</v>
      </c>
      <c r="AB737" s="2">
        <v>45343470486.655502</v>
      </c>
      <c r="AC737" s="2">
        <v>53033835253.404198</v>
      </c>
      <c r="AD737" s="2">
        <v>61574399847.163498</v>
      </c>
      <c r="AE737" s="2">
        <v>71240925464.257996</v>
      </c>
      <c r="AF737" s="2">
        <v>81453599128.241394</v>
      </c>
      <c r="AG737" s="2">
        <v>91897531866.749603</v>
      </c>
      <c r="AH737" s="1">
        <f>(Table1345[[#This Row],[2050_BUILDINGS]]/Table1345[[#This Row],[2020_BUILDINGS]])-1</f>
        <v>1.1998497822822727</v>
      </c>
      <c r="AI737" s="1">
        <f>(Table1345[[#This Row],[2050_DWELLINGS]]/Table1345[[#This Row],[2020_DWELLINGS]])-1</f>
        <v>1.2271970316699781</v>
      </c>
      <c r="AJ737" s="1">
        <f>(Table1345[[#This Row],[2050_OCCUPANTS]]/Table1345[[#This Row],[2020_OCCUPANTS]])-1</f>
        <v>1.1608040201005019</v>
      </c>
      <c r="AK737" s="1">
        <f>(Table1345[[#This Row],[2050_TOTAL_REPL_COST_USD]]/Table1345[[#This Row],[2020_TOTAL_REPL_COST_USD]])-1</f>
        <v>1.3830951161148768</v>
      </c>
      <c r="AL737"/>
      <c r="AM737"/>
    </row>
    <row r="738" spans="1:39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359718.68701596197</v>
      </c>
      <c r="G738" s="2">
        <v>416526.81757154502</v>
      </c>
      <c r="H738" s="2">
        <v>480288.38412511599</v>
      </c>
      <c r="I738" s="2">
        <v>549913.37731854699</v>
      </c>
      <c r="J738" s="2">
        <v>628337.16871631099</v>
      </c>
      <c r="K738" s="2">
        <v>709642.66043597495</v>
      </c>
      <c r="L738" s="2">
        <v>791327.07531493099</v>
      </c>
      <c r="M738" s="2">
        <v>383020.85674869799</v>
      </c>
      <c r="N738" s="2">
        <v>444533.69906963198</v>
      </c>
      <c r="O738" s="2">
        <v>513693.123350829</v>
      </c>
      <c r="P738" s="2">
        <v>589424.33152299805</v>
      </c>
      <c r="Q738" s="2">
        <v>674795.16232620401</v>
      </c>
      <c r="R738" s="2">
        <v>763586.01119063504</v>
      </c>
      <c r="S738" s="2">
        <v>853062.91521839204</v>
      </c>
      <c r="T738" s="2">
        <v>1775838</v>
      </c>
      <c r="U738" s="2">
        <v>2049501.47738693</v>
      </c>
      <c r="V738" s="2">
        <v>2355885.5879396899</v>
      </c>
      <c r="W738" s="2">
        <v>2689041.1256281398</v>
      </c>
      <c r="X738" s="2">
        <v>3063841.1055276301</v>
      </c>
      <c r="Y738" s="2">
        <v>3450539.49748743</v>
      </c>
      <c r="Z738" s="2">
        <v>3837237.8894472299</v>
      </c>
      <c r="AA738" s="2">
        <v>19118527952.2103</v>
      </c>
      <c r="AB738" s="2">
        <v>22480539861.9151</v>
      </c>
      <c r="AC738" s="2">
        <v>26293295035.616299</v>
      </c>
      <c r="AD738" s="2">
        <v>30527565168.286701</v>
      </c>
      <c r="AE738" s="2">
        <v>35320068082.797203</v>
      </c>
      <c r="AF738" s="2">
        <v>40383342131.647903</v>
      </c>
      <c r="AG738" s="2">
        <v>45561270590.218201</v>
      </c>
      <c r="AH738" s="1">
        <f>(Table1345[[#This Row],[2050_BUILDINGS]]/Table1345[[#This Row],[2020_BUILDINGS]])-1</f>
        <v>1.1998497822822785</v>
      </c>
      <c r="AI738" s="1">
        <f>(Table1345[[#This Row],[2050_DWELLINGS]]/Table1345[[#This Row],[2020_DWELLINGS]])-1</f>
        <v>1.2271970316699781</v>
      </c>
      <c r="AJ738" s="1">
        <f>(Table1345[[#This Row],[2050_OCCUPANTS]]/Table1345[[#This Row],[2020_OCCUPANTS]])-1</f>
        <v>1.1608040201004988</v>
      </c>
      <c r="AK738" s="1">
        <f>(Table1345[[#This Row],[2050_TOTAL_REPL_COST_USD]]/Table1345[[#This Row],[2020_TOTAL_REPL_COST_USD]])-1</f>
        <v>1.3830951161148808</v>
      </c>
      <c r="AL738"/>
      <c r="AM738"/>
    </row>
    <row r="739" spans="1:39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302588.25957075303</v>
      </c>
      <c r="G739" s="2">
        <v>350374.13774371397</v>
      </c>
      <c r="H739" s="2">
        <v>404009.10903474898</v>
      </c>
      <c r="I739" s="2">
        <v>462576.27908585803</v>
      </c>
      <c r="J739" s="2">
        <v>528544.82452018699</v>
      </c>
      <c r="K739" s="2">
        <v>596937.399387741</v>
      </c>
      <c r="L739" s="2">
        <v>665648.71693789598</v>
      </c>
      <c r="M739" s="2">
        <v>322189.58482338901</v>
      </c>
      <c r="N739" s="2">
        <v>373932.97367412102</v>
      </c>
      <c r="O739" s="2">
        <v>432108.51634542499</v>
      </c>
      <c r="P739" s="2">
        <v>495812.11391523998</v>
      </c>
      <c r="Q739" s="2">
        <v>567624.37178024603</v>
      </c>
      <c r="R739" s="2">
        <v>642313.48133575195</v>
      </c>
      <c r="S739" s="2">
        <v>717579.68695363495</v>
      </c>
      <c r="T739" s="2">
        <v>1493799.875</v>
      </c>
      <c r="U739" s="2">
        <v>1724000.19074539</v>
      </c>
      <c r="V739" s="2">
        <v>1981724.4572864301</v>
      </c>
      <c r="W739" s="2">
        <v>2261968.3199329898</v>
      </c>
      <c r="X739" s="2">
        <v>2577242.6654103799</v>
      </c>
      <c r="Y739" s="2">
        <v>2902525.7202679999</v>
      </c>
      <c r="Z739" s="2">
        <v>3227808.77512562</v>
      </c>
      <c r="AA739" s="2">
        <v>16082128361.481001</v>
      </c>
      <c r="AB739" s="2">
        <v>18910186422.219398</v>
      </c>
      <c r="AC739" s="2">
        <v>22117400820.087101</v>
      </c>
      <c r="AD739" s="2">
        <v>25679185281.788601</v>
      </c>
      <c r="AE739" s="2">
        <v>29710544141.455399</v>
      </c>
      <c r="AF739" s="2">
        <v>33969670334.984299</v>
      </c>
      <c r="AG739" s="2">
        <v>38325241554.977997</v>
      </c>
      <c r="AH739" s="1">
        <f>(Table1345[[#This Row],[2050_BUILDINGS]]/Table1345[[#This Row],[2020_BUILDINGS]])-1</f>
        <v>1.1998497822822829</v>
      </c>
      <c r="AI739" s="1">
        <f>(Table1345[[#This Row],[2050_DWELLINGS]]/Table1345[[#This Row],[2020_DWELLINGS]])-1</f>
        <v>1.227197031669979</v>
      </c>
      <c r="AJ739" s="1">
        <f>(Table1345[[#This Row],[2050_OCCUPANTS]]/Table1345[[#This Row],[2020_OCCUPANTS]])-1</f>
        <v>1.160804020100497</v>
      </c>
      <c r="AK739" s="1">
        <f>(Table1345[[#This Row],[2050_TOTAL_REPL_COST_USD]]/Table1345[[#This Row],[2020_TOTAL_REPL_COST_USD]])-1</f>
        <v>1.3830951161148817</v>
      </c>
      <c r="AL739"/>
      <c r="AM739"/>
    </row>
    <row r="740" spans="1:39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222377.853977897</v>
      </c>
      <c r="G740" s="2">
        <v>257496.602648539</v>
      </c>
      <c r="H740" s="2">
        <v>296913.96084606502</v>
      </c>
      <c r="I740" s="2">
        <v>339956.08550747798</v>
      </c>
      <c r="J740" s="2">
        <v>388437.62138907501</v>
      </c>
      <c r="K740" s="2">
        <v>438700.62250036898</v>
      </c>
      <c r="L740" s="2">
        <v>489197.87365767802</v>
      </c>
      <c r="M740" s="2">
        <v>236783.23986757899</v>
      </c>
      <c r="N740" s="2">
        <v>274810.43823440501</v>
      </c>
      <c r="O740" s="2">
        <v>317564.74850274198</v>
      </c>
      <c r="P740" s="2">
        <v>364381.73121827497</v>
      </c>
      <c r="Q740" s="2">
        <v>417157.92225748202</v>
      </c>
      <c r="R740" s="2">
        <v>472048.36619616998</v>
      </c>
      <c r="S740" s="2">
        <v>527362.92898227205</v>
      </c>
      <c r="T740" s="2">
        <v>1097821.875</v>
      </c>
      <c r="U740" s="2">
        <v>1267000.4554020099</v>
      </c>
      <c r="V740" s="2">
        <v>1456406.9095477301</v>
      </c>
      <c r="W740" s="2">
        <v>1662363.4422110501</v>
      </c>
      <c r="X740" s="2">
        <v>1894064.5414572801</v>
      </c>
      <c r="Y740" s="2">
        <v>2133121.2311557699</v>
      </c>
      <c r="Z740" s="2">
        <v>2372177.92085427</v>
      </c>
      <c r="AA740" s="2">
        <v>11819061312.8762</v>
      </c>
      <c r="AB740" s="2">
        <v>13897454847.9196</v>
      </c>
      <c r="AC740" s="2">
        <v>16254497570.121</v>
      </c>
      <c r="AD740" s="2">
        <v>18872120560.677898</v>
      </c>
      <c r="AE740" s="2">
        <v>21834842687.105499</v>
      </c>
      <c r="AF740" s="2">
        <v>24964955349.379902</v>
      </c>
      <c r="AG740" s="2">
        <v>28165947291.7775</v>
      </c>
      <c r="AH740" s="1">
        <f>(Table1345[[#This Row],[2050_BUILDINGS]]/Table1345[[#This Row],[2020_BUILDINGS]])-1</f>
        <v>1.1998497822822829</v>
      </c>
      <c r="AI740" s="1">
        <f>(Table1345[[#This Row],[2050_DWELLINGS]]/Table1345[[#This Row],[2020_DWELLINGS]])-1</f>
        <v>1.2271970316699767</v>
      </c>
      <c r="AJ740" s="1">
        <f>(Table1345[[#This Row],[2050_OCCUPANTS]]/Table1345[[#This Row],[2020_OCCUPANTS]])-1</f>
        <v>1.1608040201005014</v>
      </c>
      <c r="AK740" s="1">
        <f>(Table1345[[#This Row],[2050_TOTAL_REPL_COST_USD]]/Table1345[[#This Row],[2020_TOTAL_REPL_COST_USD]])-1</f>
        <v>1.3830951161148719</v>
      </c>
      <c r="AL740"/>
      <c r="AM740"/>
    </row>
    <row r="741" spans="1:39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1982393.53256061</v>
      </c>
      <c r="G741" s="2">
        <v>2274293.1697674901</v>
      </c>
      <c r="H741" s="2">
        <v>2589827.2185083702</v>
      </c>
      <c r="I741" s="2">
        <v>2924469.3153435299</v>
      </c>
      <c r="J741" s="2">
        <v>3265474.07998703</v>
      </c>
      <c r="K741" s="2">
        <v>3603582.0540351602</v>
      </c>
      <c r="L741" s="2">
        <v>3938997.8267166102</v>
      </c>
      <c r="M741" s="2">
        <v>2088846.4113751799</v>
      </c>
      <c r="N741" s="2">
        <v>2400201.5254099602</v>
      </c>
      <c r="O741" s="2">
        <v>2737772.9657119298</v>
      </c>
      <c r="P741" s="2">
        <v>3096664.0784246</v>
      </c>
      <c r="Q741" s="2">
        <v>3463626.0302045601</v>
      </c>
      <c r="R741" s="2">
        <v>3828508.1629135199</v>
      </c>
      <c r="S741" s="2">
        <v>4191664.1238635299</v>
      </c>
      <c r="T741" s="2">
        <v>9412226</v>
      </c>
      <c r="U741" s="2">
        <v>10771540.9146608</v>
      </c>
      <c r="V741" s="2">
        <v>12233834.2319474</v>
      </c>
      <c r="W741" s="2">
        <v>13778510.2713347</v>
      </c>
      <c r="X741" s="2">
        <v>15343781.991247199</v>
      </c>
      <c r="Y741" s="2">
        <v>16888458.0306345</v>
      </c>
      <c r="Z741" s="2">
        <v>18412538.389496699</v>
      </c>
      <c r="AA741" s="2">
        <v>95863293637.073593</v>
      </c>
      <c r="AB741" s="2">
        <v>111277487968.222</v>
      </c>
      <c r="AC741" s="2">
        <v>128285524864.021</v>
      </c>
      <c r="AD741" s="2">
        <v>146624817462.24399</v>
      </c>
      <c r="AE741" s="2">
        <v>165741195194.715</v>
      </c>
      <c r="AF741" s="2">
        <v>185051562015.47699</v>
      </c>
      <c r="AG741" s="2">
        <v>204613240014.724</v>
      </c>
      <c r="AH741" s="1">
        <f>(Table1345[[#This Row],[2050_BUILDINGS]]/Table1345[[#This Row],[2020_BUILDINGS]])-1</f>
        <v>0.98699085828266475</v>
      </c>
      <c r="AI741" s="1">
        <f>(Table1345[[#This Row],[2050_DWELLINGS]]/Table1345[[#This Row],[2020_DWELLINGS]])-1</f>
        <v>1.0066885248417914</v>
      </c>
      <c r="AJ741" s="1">
        <f>(Table1345[[#This Row],[2050_OCCUPANTS]]/Table1345[[#This Row],[2020_OCCUPANTS]])-1</f>
        <v>0.9562363238512015</v>
      </c>
      <c r="AK741" s="1">
        <f>(Table1345[[#This Row],[2050_TOTAL_REPL_COST_USD]]/Table1345[[#This Row],[2020_TOTAL_REPL_COST_USD]])-1</f>
        <v>1.1344273939654532</v>
      </c>
      <c r="AL741"/>
      <c r="AM741"/>
    </row>
    <row r="742" spans="1:39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2513575.8887300198</v>
      </c>
      <c r="G742" s="2">
        <v>2883690.0350693502</v>
      </c>
      <c r="H742" s="2">
        <v>3283771.43362193</v>
      </c>
      <c r="I742" s="2">
        <v>3708080.8818435501</v>
      </c>
      <c r="J742" s="2">
        <v>4140457.8747420399</v>
      </c>
      <c r="K742" s="2">
        <v>4569161.8819917999</v>
      </c>
      <c r="L742" s="2">
        <v>4994452.3125063004</v>
      </c>
      <c r="M742" s="2">
        <v>2648552.8169126902</v>
      </c>
      <c r="N742" s="2">
        <v>3043335.53518544</v>
      </c>
      <c r="O742" s="2">
        <v>3471359.2444692999</v>
      </c>
      <c r="P742" s="2">
        <v>3926415.2324843602</v>
      </c>
      <c r="Q742" s="2">
        <v>4391704.6409319304</v>
      </c>
      <c r="R742" s="2">
        <v>4854356.9427788705</v>
      </c>
      <c r="S742" s="2">
        <v>5314820.5451360904</v>
      </c>
      <c r="T742" s="2">
        <v>11934232</v>
      </c>
      <c r="U742" s="2">
        <v>13657775.3522975</v>
      </c>
      <c r="V742" s="2">
        <v>15511890.170678301</v>
      </c>
      <c r="W742" s="2">
        <v>17470462.161925599</v>
      </c>
      <c r="X742" s="2">
        <v>19455148.4463895</v>
      </c>
      <c r="Y742" s="2">
        <v>21413720.4376367</v>
      </c>
      <c r="Z742" s="2">
        <v>23346178.135667399</v>
      </c>
      <c r="AA742" s="2">
        <v>121549863608.136</v>
      </c>
      <c r="AB742" s="2">
        <v>141094291381.228</v>
      </c>
      <c r="AC742" s="2">
        <v>162659631841.5</v>
      </c>
      <c r="AD742" s="2">
        <v>185912937975.784</v>
      </c>
      <c r="AE742" s="2">
        <v>210151549209.61499</v>
      </c>
      <c r="AF742" s="2">
        <v>234636128908.83499</v>
      </c>
      <c r="AG742" s="2">
        <v>259439358617.97101</v>
      </c>
      <c r="AH742" s="1">
        <f>(Table1345[[#This Row],[2050_BUILDINGS]]/Table1345[[#This Row],[2020_BUILDINGS]])-1</f>
        <v>0.98699085828267541</v>
      </c>
      <c r="AI742" s="1">
        <f>(Table1345[[#This Row],[2050_DWELLINGS]]/Table1345[[#This Row],[2020_DWELLINGS]])-1</f>
        <v>1.0066885248417887</v>
      </c>
      <c r="AJ742" s="1">
        <f>(Table1345[[#This Row],[2050_OCCUPANTS]]/Table1345[[#This Row],[2020_OCCUPANTS]])-1</f>
        <v>0.95623632385120372</v>
      </c>
      <c r="AK742" s="1">
        <f>(Table1345[[#This Row],[2050_TOTAL_REPL_COST_USD]]/Table1345[[#This Row],[2020_TOTAL_REPL_COST_USD]])-1</f>
        <v>1.1344273939654617</v>
      </c>
      <c r="AL742"/>
      <c r="AM742"/>
    </row>
    <row r="743" spans="1:39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2674727.2176882499</v>
      </c>
      <c r="G743" s="2">
        <v>3068570.2622940801</v>
      </c>
      <c r="H743" s="2">
        <v>3494301.8309319499</v>
      </c>
      <c r="I743" s="2">
        <v>3945814.7671314101</v>
      </c>
      <c r="J743" s="2">
        <v>4405912.4774862397</v>
      </c>
      <c r="K743" s="2">
        <v>4862101.7183459196</v>
      </c>
      <c r="L743" s="2">
        <v>5314658.5299463896</v>
      </c>
      <c r="M743" s="2">
        <v>2818357.8377896198</v>
      </c>
      <c r="N743" s="2">
        <v>3238451.0151515999</v>
      </c>
      <c r="O743" s="2">
        <v>3693916.34252465</v>
      </c>
      <c r="P743" s="2">
        <v>4178147.0523166899</v>
      </c>
      <c r="Q743" s="2">
        <v>4673267.2714661397</v>
      </c>
      <c r="R743" s="2">
        <v>5165581.3128382303</v>
      </c>
      <c r="S743" s="2">
        <v>5655566.3319903295</v>
      </c>
      <c r="T743" s="2">
        <v>12699363.999999899</v>
      </c>
      <c r="U743" s="2">
        <v>14533407.8161925</v>
      </c>
      <c r="V743" s="2">
        <v>16506394.345733</v>
      </c>
      <c r="W743" s="2">
        <v>18590535.045951799</v>
      </c>
      <c r="X743" s="2">
        <v>20702464.288840201</v>
      </c>
      <c r="Y743" s="2">
        <v>22786604.989059001</v>
      </c>
      <c r="Z743" s="2">
        <v>24842957.146608301</v>
      </c>
      <c r="AA743" s="2">
        <v>129342714479.66499</v>
      </c>
      <c r="AB743" s="2">
        <v>150140182005.19901</v>
      </c>
      <c r="AC743" s="2">
        <v>173088127737.185</v>
      </c>
      <c r="AD743" s="2">
        <v>197832258637.49899</v>
      </c>
      <c r="AE743" s="2">
        <v>223624864890.91299</v>
      </c>
      <c r="AF743" s="2">
        <v>249679209233.08899</v>
      </c>
      <c r="AG743" s="2">
        <v>276072632995.24902</v>
      </c>
      <c r="AH743" s="1">
        <f>(Table1345[[#This Row],[2050_BUILDINGS]]/Table1345[[#This Row],[2020_BUILDINGS]])-1</f>
        <v>0.98699085828266853</v>
      </c>
      <c r="AI743" s="1">
        <f>(Table1345[[#This Row],[2050_DWELLINGS]]/Table1345[[#This Row],[2020_DWELLINGS]])-1</f>
        <v>1.006688524841783</v>
      </c>
      <c r="AJ743" s="1">
        <f>(Table1345[[#This Row],[2050_OCCUPANTS]]/Table1345[[#This Row],[2020_OCCUPANTS]])-1</f>
        <v>0.95623632385121793</v>
      </c>
      <c r="AK743" s="1">
        <f>(Table1345[[#This Row],[2050_TOTAL_REPL_COST_USD]]/Table1345[[#This Row],[2020_TOTAL_REPL_COST_USD]])-1</f>
        <v>1.1344273939654532</v>
      </c>
      <c r="AL743"/>
      <c r="AM743"/>
    </row>
    <row r="744" spans="1:39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2449817.7293541599</v>
      </c>
      <c r="G744" s="2">
        <v>2810543.73792713</v>
      </c>
      <c r="H744" s="2">
        <v>3200476.86377921</v>
      </c>
      <c r="I744" s="2">
        <v>3614023.48222287</v>
      </c>
      <c r="J744" s="2">
        <v>4035433.00787787</v>
      </c>
      <c r="K744" s="2">
        <v>4453262.7150749099</v>
      </c>
      <c r="L744" s="2">
        <v>4867765.4326855196</v>
      </c>
      <c r="M744" s="2">
        <v>2581370.8975709002</v>
      </c>
      <c r="N744" s="2">
        <v>2966139.74692355</v>
      </c>
      <c r="O744" s="2">
        <v>3383306.4122663299</v>
      </c>
      <c r="P744" s="2">
        <v>3826819.66853461</v>
      </c>
      <c r="Q744" s="2">
        <v>4280306.7692051502</v>
      </c>
      <c r="R744" s="2">
        <v>4731223.6548551796</v>
      </c>
      <c r="S744" s="2">
        <v>5180007.3585160803</v>
      </c>
      <c r="T744" s="2">
        <v>11631513.999999899</v>
      </c>
      <c r="U744" s="2">
        <v>13311338.7789934</v>
      </c>
      <c r="V744" s="2">
        <v>15118423.0109409</v>
      </c>
      <c r="W744" s="2">
        <v>17027314.805251598</v>
      </c>
      <c r="X744" s="2">
        <v>18961658.4901531</v>
      </c>
      <c r="Y744" s="2">
        <v>20870550.2844638</v>
      </c>
      <c r="Z744" s="2">
        <v>22753990.188183799</v>
      </c>
      <c r="AA744" s="2">
        <v>118466688116.68201</v>
      </c>
      <c r="AB744" s="2">
        <v>137515361316.99399</v>
      </c>
      <c r="AC744" s="2">
        <v>158533685703.383</v>
      </c>
      <c r="AD744" s="2">
        <v>181197159636.789</v>
      </c>
      <c r="AE744" s="2">
        <v>204820945893.57101</v>
      </c>
      <c r="AF744" s="2">
        <v>228684461497.72501</v>
      </c>
      <c r="AG744" s="2">
        <v>252858544388.60901</v>
      </c>
      <c r="AH744" s="1">
        <f>(Table1345[[#This Row],[2050_BUILDINGS]]/Table1345[[#This Row],[2020_BUILDINGS]])-1</f>
        <v>0.9869908582826683</v>
      </c>
      <c r="AI744" s="1">
        <f>(Table1345[[#This Row],[2050_DWELLINGS]]/Table1345[[#This Row],[2020_DWELLINGS]])-1</f>
        <v>1.0066885248417914</v>
      </c>
      <c r="AJ744" s="1">
        <f>(Table1345[[#This Row],[2050_OCCUPANTS]]/Table1345[[#This Row],[2020_OCCUPANTS]])-1</f>
        <v>0.95623632385121971</v>
      </c>
      <c r="AK744" s="1">
        <f>(Table1345[[#This Row],[2050_TOTAL_REPL_COST_USD]]/Table1345[[#This Row],[2020_TOTAL_REPL_COST_USD]])-1</f>
        <v>1.1344273939654643</v>
      </c>
      <c r="AL744"/>
      <c r="AM744"/>
    </row>
    <row r="745" spans="1:39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2141826.9874137999</v>
      </c>
      <c r="G745" s="2">
        <v>2287984.8252030401</v>
      </c>
      <c r="H745" s="2">
        <v>2429810.32420725</v>
      </c>
      <c r="I745" s="2">
        <v>2560748.2702438799</v>
      </c>
      <c r="J745" s="2">
        <v>2687663.8703230298</v>
      </c>
      <c r="K745" s="2">
        <v>2801121.2452061302</v>
      </c>
      <c r="L745" s="2">
        <v>2908522.41875102</v>
      </c>
      <c r="M745" s="2">
        <v>2338516.5859618802</v>
      </c>
      <c r="N745" s="2">
        <v>2490629.0060382001</v>
      </c>
      <c r="O745" s="2">
        <v>2631729.6676205699</v>
      </c>
      <c r="P745" s="2">
        <v>2756884.1914622802</v>
      </c>
      <c r="Q745" s="2">
        <v>2874417.1155156498</v>
      </c>
      <c r="R745" s="2">
        <v>2975368.2662545098</v>
      </c>
      <c r="S745" s="2">
        <v>3064881.4087617001</v>
      </c>
      <c r="T745" s="2">
        <v>7293748</v>
      </c>
      <c r="U745" s="2">
        <v>7724239.0286677899</v>
      </c>
      <c r="V745" s="2">
        <v>8117830.8263069103</v>
      </c>
      <c r="W745" s="2">
        <v>8462223.6492411494</v>
      </c>
      <c r="X745" s="2">
        <v>8782016.9848229401</v>
      </c>
      <c r="Y745" s="2">
        <v>9052611.34569983</v>
      </c>
      <c r="Z745" s="2">
        <v>9286306.4755480606</v>
      </c>
      <c r="AA745" s="2">
        <v>213949342783.884</v>
      </c>
      <c r="AB745" s="2">
        <v>229690111764.84698</v>
      </c>
      <c r="AC745" s="2">
        <v>244964300608.92599</v>
      </c>
      <c r="AD745" s="2">
        <v>259065932040.94299</v>
      </c>
      <c r="AE745" s="2">
        <v>272734368651.28101</v>
      </c>
      <c r="AF745" s="2">
        <v>284953394016.15198</v>
      </c>
      <c r="AG745" s="2">
        <v>296520184320.56299</v>
      </c>
      <c r="AH745" s="1">
        <f>(Table1345[[#This Row],[2050_BUILDINGS]]/Table1345[[#This Row],[2020_BUILDINGS]])-1</f>
        <v>0.35796328827800639</v>
      </c>
      <c r="AI745" s="1">
        <f>(Table1345[[#This Row],[2050_DWELLINGS]]/Table1345[[#This Row],[2020_DWELLINGS]])-1</f>
        <v>0.31060922430920068</v>
      </c>
      <c r="AJ745" s="1">
        <f>(Table1345[[#This Row],[2050_OCCUPANTS]]/Table1345[[#This Row],[2020_OCCUPANTS]])-1</f>
        <v>0.27318718381112994</v>
      </c>
      <c r="AK745" s="1">
        <f>(Table1345[[#This Row],[2050_TOTAL_REPL_COST_USD]]/Table1345[[#This Row],[2020_TOTAL_REPL_COST_USD]])-1</f>
        <v>0.38593641121901467</v>
      </c>
      <c r="AL745"/>
      <c r="AM745"/>
    </row>
    <row r="746" spans="1:39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399212.37193727802</v>
      </c>
      <c r="G746" s="2">
        <v>426474.71936711401</v>
      </c>
      <c r="H746" s="2">
        <v>452928.969695026</v>
      </c>
      <c r="I746" s="2">
        <v>477352.40008092998</v>
      </c>
      <c r="J746" s="2">
        <v>501025.55532159202</v>
      </c>
      <c r="K746" s="2">
        <v>522188.39146727102</v>
      </c>
      <c r="L746" s="2">
        <v>542221.58402020705</v>
      </c>
      <c r="M746" s="2">
        <v>435009.892513611</v>
      </c>
      <c r="N746" s="2">
        <v>463305.78226893902</v>
      </c>
      <c r="O746" s="2">
        <v>489553.269242952</v>
      </c>
      <c r="P746" s="2">
        <v>512834.46223974199</v>
      </c>
      <c r="Q746" s="2">
        <v>534697.88838184695</v>
      </c>
      <c r="R746" s="2">
        <v>553476.779878987</v>
      </c>
      <c r="S746" s="2">
        <v>570127.97779409203</v>
      </c>
      <c r="T746" s="2">
        <v>1356780</v>
      </c>
      <c r="U746" s="2">
        <v>1436859.7639123099</v>
      </c>
      <c r="V746" s="2">
        <v>1510075.5480607001</v>
      </c>
      <c r="W746" s="2">
        <v>1574139.3591905499</v>
      </c>
      <c r="X746" s="2">
        <v>1633627.18381113</v>
      </c>
      <c r="Y746" s="2">
        <v>1683963.03541315</v>
      </c>
      <c r="Z746" s="2">
        <v>1727434.90725126</v>
      </c>
      <c r="AA746" s="2">
        <v>38961622247.444</v>
      </c>
      <c r="AB746" s="2">
        <v>41798673718.424103</v>
      </c>
      <c r="AC746" s="2">
        <v>44551630704.231598</v>
      </c>
      <c r="AD746" s="2">
        <v>47093250763.950897</v>
      </c>
      <c r="AE746" s="2">
        <v>49556793570.420898</v>
      </c>
      <c r="AF746" s="2">
        <v>51759100454.365196</v>
      </c>
      <c r="AG746" s="2">
        <v>53843851173.172897</v>
      </c>
      <c r="AH746" s="1">
        <f>(Table1345[[#This Row],[2050_BUILDINGS]]/Table1345[[#This Row],[2020_BUILDINGS]])-1</f>
        <v>0.35822840707300974</v>
      </c>
      <c r="AI746" s="1">
        <f>(Table1345[[#This Row],[2050_DWELLINGS]]/Table1345[[#This Row],[2020_DWELLINGS]])-1</f>
        <v>0.31060922430919957</v>
      </c>
      <c r="AJ746" s="1">
        <f>(Table1345[[#This Row],[2050_OCCUPANTS]]/Table1345[[#This Row],[2020_OCCUPANTS]])-1</f>
        <v>0.27318718381112639</v>
      </c>
      <c r="AK746" s="1">
        <f>(Table1345[[#This Row],[2050_TOTAL_REPL_COST_USD]]/Table1345[[#This Row],[2020_TOTAL_REPL_COST_USD]])-1</f>
        <v>0.38197149059175062</v>
      </c>
      <c r="AL746"/>
      <c r="AM746"/>
    </row>
    <row r="747" spans="1:39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1989625.5448876801</v>
      </c>
      <c r="G747" s="2">
        <v>2125126.1490269699</v>
      </c>
      <c r="H747" s="2">
        <v>2256610.3108626199</v>
      </c>
      <c r="I747" s="2">
        <v>2378000.7957048002</v>
      </c>
      <c r="J747" s="2">
        <v>2495662.22765774</v>
      </c>
      <c r="K747" s="2">
        <v>2600846.7533270898</v>
      </c>
      <c r="L747" s="2">
        <v>2700416.6711688298</v>
      </c>
      <c r="M747" s="2">
        <v>2184571.3756953198</v>
      </c>
      <c r="N747" s="2">
        <v>2326670.1920053102</v>
      </c>
      <c r="O747" s="2">
        <v>2458482.1570069399</v>
      </c>
      <c r="P747" s="2">
        <v>2575397.7230391102</v>
      </c>
      <c r="Q747" s="2">
        <v>2685193.4213591898</v>
      </c>
      <c r="R747" s="2">
        <v>2779498.9292061301</v>
      </c>
      <c r="S747" s="2">
        <v>2863119.3961481298</v>
      </c>
      <c r="T747" s="2">
        <v>6813598.5</v>
      </c>
      <c r="U747" s="2">
        <v>7215750.1821247898</v>
      </c>
      <c r="V747" s="2">
        <v>7583431.7200674498</v>
      </c>
      <c r="W747" s="2">
        <v>7905153.0657672798</v>
      </c>
      <c r="X747" s="2">
        <v>8203894.3153456897</v>
      </c>
      <c r="Y747" s="2">
        <v>8456675.3726812899</v>
      </c>
      <c r="Z747" s="2">
        <v>8674986.2858347408</v>
      </c>
      <c r="AA747" s="2">
        <v>208250805948.71701</v>
      </c>
      <c r="AB747" s="2">
        <v>223823600117.707</v>
      </c>
      <c r="AC747" s="2">
        <v>238934793176.62399</v>
      </c>
      <c r="AD747" s="2">
        <v>252885941561.01001</v>
      </c>
      <c r="AE747" s="2">
        <v>266408517885.08401</v>
      </c>
      <c r="AF747" s="2">
        <v>278497150097.58502</v>
      </c>
      <c r="AG747" s="2">
        <v>289940507459.87903</v>
      </c>
      <c r="AH747" s="1">
        <f>(Table1345[[#This Row],[2050_BUILDINGS]]/Table1345[[#This Row],[2020_BUILDINGS]])-1</f>
        <v>0.35724869340741994</v>
      </c>
      <c r="AI747" s="1">
        <f>(Table1345[[#This Row],[2050_DWELLINGS]]/Table1345[[#This Row],[2020_DWELLINGS]])-1</f>
        <v>0.31060922430920224</v>
      </c>
      <c r="AJ747" s="1">
        <f>(Table1345[[#This Row],[2050_OCCUPANTS]]/Table1345[[#This Row],[2020_OCCUPANTS]])-1</f>
        <v>0.27318718381113016</v>
      </c>
      <c r="AK747" s="1">
        <f>(Table1345[[#This Row],[2050_TOTAL_REPL_COST_USD]]/Table1345[[#This Row],[2020_TOTAL_REPL_COST_USD]])-1</f>
        <v>0.39226595613405979</v>
      </c>
      <c r="AL747"/>
      <c r="AM747"/>
    </row>
    <row r="748" spans="1:39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816642.43777480396</v>
      </c>
      <c r="G748" s="2">
        <v>872344.29264136695</v>
      </c>
      <c r="H748" s="2">
        <v>926395.06050578202</v>
      </c>
      <c r="I748" s="2">
        <v>976296.49977840798</v>
      </c>
      <c r="J748" s="2">
        <v>1024664.99265462</v>
      </c>
      <c r="K748" s="2">
        <v>1067904.4543548799</v>
      </c>
      <c r="L748" s="2">
        <v>1108835.8520259501</v>
      </c>
      <c r="M748" s="2">
        <v>891104.51361728599</v>
      </c>
      <c r="N748" s="2">
        <v>949067.78183652705</v>
      </c>
      <c r="O748" s="2">
        <v>1002834.95935634</v>
      </c>
      <c r="P748" s="2">
        <v>1050525.7740225501</v>
      </c>
      <c r="Q748" s="2">
        <v>1095312.3364747099</v>
      </c>
      <c r="R748" s="2">
        <v>1133780.3236672201</v>
      </c>
      <c r="S748" s="2">
        <v>1167889.7953703699</v>
      </c>
      <c r="T748" s="2">
        <v>2779322.5</v>
      </c>
      <c r="U748" s="2">
        <v>2943363.4569983101</v>
      </c>
      <c r="V748" s="2">
        <v>3093343.76053963</v>
      </c>
      <c r="W748" s="2">
        <v>3224576.5261382801</v>
      </c>
      <c r="X748" s="2">
        <v>3346435.5227656001</v>
      </c>
      <c r="Y748" s="2">
        <v>3449546.9814502499</v>
      </c>
      <c r="Z748" s="2">
        <v>3538597.78667791</v>
      </c>
      <c r="AA748" s="2">
        <v>79181006520.917404</v>
      </c>
      <c r="AB748" s="2">
        <v>85066889652.814896</v>
      </c>
      <c r="AC748" s="2">
        <v>90778306330.075897</v>
      </c>
      <c r="AD748" s="2">
        <v>96051273278.407593</v>
      </c>
      <c r="AE748" s="2">
        <v>101162257410.218</v>
      </c>
      <c r="AF748" s="2">
        <v>105731268960.435</v>
      </c>
      <c r="AG748" s="2">
        <v>110056392848.936</v>
      </c>
      <c r="AH748" s="1">
        <f>(Table1345[[#This Row],[2050_BUILDINGS]]/Table1345[[#This Row],[2020_BUILDINGS]])-1</f>
        <v>0.35779846936110471</v>
      </c>
      <c r="AI748" s="1">
        <f>(Table1345[[#This Row],[2050_DWELLINGS]]/Table1345[[#This Row],[2020_DWELLINGS]])-1</f>
        <v>0.31060922430919069</v>
      </c>
      <c r="AJ748" s="1">
        <f>(Table1345[[#This Row],[2050_OCCUPANTS]]/Table1345[[#This Row],[2020_OCCUPANTS]])-1</f>
        <v>0.27318718381113016</v>
      </c>
      <c r="AK748" s="1">
        <f>(Table1345[[#This Row],[2050_TOTAL_REPL_COST_USD]]/Table1345[[#This Row],[2020_TOTAL_REPL_COST_USD]])-1</f>
        <v>0.38993424919222508</v>
      </c>
      <c r="AL748"/>
      <c r="AM748"/>
    </row>
    <row r="749" spans="1:39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4569842.1906508701</v>
      </c>
      <c r="G749" s="2">
        <v>4881580.0826090202</v>
      </c>
      <c r="H749" s="2">
        <v>5184077.5932060499</v>
      </c>
      <c r="I749" s="2">
        <v>5463353.2030002298</v>
      </c>
      <c r="J749" s="2">
        <v>5734049.6105533699</v>
      </c>
      <c r="K749" s="2">
        <v>5976041.1685029799</v>
      </c>
      <c r="L749" s="2">
        <v>6205115.5441310201</v>
      </c>
      <c r="M749" s="2">
        <v>4978213.02991152</v>
      </c>
      <c r="N749" s="2">
        <v>5302028.5787004596</v>
      </c>
      <c r="O749" s="2">
        <v>5602402.3952622898</v>
      </c>
      <c r="P749" s="2">
        <v>5868830.2175327297</v>
      </c>
      <c r="Q749" s="2">
        <v>6119033.2468712796</v>
      </c>
      <c r="R749" s="2">
        <v>6333937.1466381801</v>
      </c>
      <c r="S749" s="2">
        <v>6524491.91757828</v>
      </c>
      <c r="T749" s="2">
        <v>15526865</v>
      </c>
      <c r="U749" s="2">
        <v>16443290.4215851</v>
      </c>
      <c r="V749" s="2">
        <v>17281165.092748702</v>
      </c>
      <c r="W749" s="2">
        <v>18014305.430016801</v>
      </c>
      <c r="X749" s="2">
        <v>18695078.6003372</v>
      </c>
      <c r="Y749" s="2">
        <v>19271117.436762199</v>
      </c>
      <c r="Z749" s="2">
        <v>19768605.522765599</v>
      </c>
      <c r="AA749" s="2">
        <v>433257441712.61603</v>
      </c>
      <c r="AB749" s="2">
        <v>465857821011.90503</v>
      </c>
      <c r="AC749" s="2">
        <v>497491875892.46198</v>
      </c>
      <c r="AD749" s="2">
        <v>526697471500.81598</v>
      </c>
      <c r="AE749" s="2">
        <v>555005886322.49402</v>
      </c>
      <c r="AF749" s="2">
        <v>580312455654.92004</v>
      </c>
      <c r="AG749" s="2">
        <v>604268194517.18298</v>
      </c>
      <c r="AH749" s="1">
        <f>(Table1345[[#This Row],[2050_BUILDINGS]]/Table1345[[#This Row],[2020_BUILDINGS]])-1</f>
        <v>0.35784022407286731</v>
      </c>
      <c r="AI749" s="1">
        <f>(Table1345[[#This Row],[2050_DWELLINGS]]/Table1345[[#This Row],[2020_DWELLINGS]])-1</f>
        <v>0.31060922430919802</v>
      </c>
      <c r="AJ749" s="1">
        <f>(Table1345[[#This Row],[2050_OCCUPANTS]]/Table1345[[#This Row],[2020_OCCUPANTS]])-1</f>
        <v>0.27318718381112994</v>
      </c>
      <c r="AK749" s="1">
        <f>(Table1345[[#This Row],[2050_TOTAL_REPL_COST_USD]]/Table1345[[#This Row],[2020_TOTAL_REPL_COST_USD]])-1</f>
        <v>0.39470932600391451</v>
      </c>
      <c r="AL749"/>
      <c r="AM749"/>
    </row>
    <row r="750" spans="1:39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3174365.5462181601</v>
      </c>
      <c r="G750" s="2">
        <v>3390519.1994714499</v>
      </c>
      <c r="H750" s="2">
        <v>3600265.73238362</v>
      </c>
      <c r="I750" s="2">
        <v>3793910.6016113102</v>
      </c>
      <c r="J750" s="2">
        <v>3981606.8006444499</v>
      </c>
      <c r="K750" s="2">
        <v>4149399.5542898299</v>
      </c>
      <c r="L750" s="2">
        <v>4308235.7575107198</v>
      </c>
      <c r="M750" s="2">
        <v>3495925.7504196898</v>
      </c>
      <c r="N750" s="2">
        <v>3723323.63568408</v>
      </c>
      <c r="O750" s="2">
        <v>3934259.6791520701</v>
      </c>
      <c r="P750" s="2">
        <v>4121357.31416832</v>
      </c>
      <c r="Q750" s="2">
        <v>4297061.1677081399</v>
      </c>
      <c r="R750" s="2">
        <v>4447976.38016422</v>
      </c>
      <c r="S750" s="2">
        <v>4581792.5360001</v>
      </c>
      <c r="T750" s="2">
        <v>10903665</v>
      </c>
      <c r="U750" s="2">
        <v>11547220.269814501</v>
      </c>
      <c r="V750" s="2">
        <v>12135613.659359099</v>
      </c>
      <c r="W750" s="2">
        <v>12650457.875210799</v>
      </c>
      <c r="X750" s="2">
        <v>13128527.504215799</v>
      </c>
      <c r="Y750" s="2">
        <v>13533047.9595278</v>
      </c>
      <c r="Z750" s="2">
        <v>13882406.5345699</v>
      </c>
      <c r="AA750" s="2">
        <v>339963167092.612</v>
      </c>
      <c r="AB750" s="2">
        <v>365090916984.26099</v>
      </c>
      <c r="AC750" s="2">
        <v>389473842464.96802</v>
      </c>
      <c r="AD750" s="2">
        <v>411984957907.70599</v>
      </c>
      <c r="AE750" s="2">
        <v>433804543530.862</v>
      </c>
      <c r="AF750" s="2">
        <v>453310363968.19501</v>
      </c>
      <c r="AG750" s="2">
        <v>471774990071.90698</v>
      </c>
      <c r="AH750" s="1">
        <f>(Table1345[[#This Row],[2050_BUILDINGS]]/Table1345[[#This Row],[2020_BUILDINGS]])-1</f>
        <v>0.35719585371742002</v>
      </c>
      <c r="AI750" s="1">
        <f>(Table1345[[#This Row],[2050_DWELLINGS]]/Table1345[[#This Row],[2020_DWELLINGS]])-1</f>
        <v>0.3106092243091978</v>
      </c>
      <c r="AJ750" s="1">
        <f>(Table1345[[#This Row],[2050_OCCUPANTS]]/Table1345[[#This Row],[2020_OCCUPANTS]])-1</f>
        <v>0.27318718381112217</v>
      </c>
      <c r="AK750" s="1">
        <f>(Table1345[[#This Row],[2050_TOTAL_REPL_COST_USD]]/Table1345[[#This Row],[2020_TOTAL_REPL_COST_USD]])-1</f>
        <v>0.38772383522179354</v>
      </c>
      <c r="AL750"/>
      <c r="AM750"/>
    </row>
    <row r="751" spans="1:39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1195921.76983922</v>
      </c>
      <c r="G751" s="2">
        <v>1277393.2042984499</v>
      </c>
      <c r="H751" s="2">
        <v>1356449.7025440801</v>
      </c>
      <c r="I751" s="2">
        <v>1429437.2511429701</v>
      </c>
      <c r="J751" s="2">
        <v>1500182.6600112501</v>
      </c>
      <c r="K751" s="2">
        <v>1563426.17278841</v>
      </c>
      <c r="L751" s="2">
        <v>1623293.83232456</v>
      </c>
      <c r="M751" s="2">
        <v>1308284.0438798701</v>
      </c>
      <c r="N751" s="2">
        <v>1393383.3984264401</v>
      </c>
      <c r="O751" s="2">
        <v>1472322.2202578799</v>
      </c>
      <c r="P751" s="2">
        <v>1542339.96892146</v>
      </c>
      <c r="Q751" s="2">
        <v>1608093.8105202799</v>
      </c>
      <c r="R751" s="2">
        <v>1664570.9723739999</v>
      </c>
      <c r="S751" s="2">
        <v>1714649.1359255</v>
      </c>
      <c r="T751" s="2">
        <v>4080490.25</v>
      </c>
      <c r="U751" s="2">
        <v>4321328.6290050596</v>
      </c>
      <c r="V751" s="2">
        <v>4541523.7183811096</v>
      </c>
      <c r="W751" s="2">
        <v>4734194.4215851603</v>
      </c>
      <c r="X751" s="2">
        <v>4913102.9317031996</v>
      </c>
      <c r="Y751" s="2">
        <v>5064487.0556492396</v>
      </c>
      <c r="Z751" s="2">
        <v>5195227.88996627</v>
      </c>
      <c r="AA751" s="2">
        <v>117583631429.08299</v>
      </c>
      <c r="AB751" s="2">
        <v>126422677670.44701</v>
      </c>
      <c r="AC751" s="2">
        <v>134999721247.88699</v>
      </c>
      <c r="AD751" s="2">
        <v>142918328811.27899</v>
      </c>
      <c r="AE751" s="2">
        <v>150593680847.259</v>
      </c>
      <c r="AF751" s="2">
        <v>157455132810.31799</v>
      </c>
      <c r="AG751" s="2">
        <v>163950329740.56299</v>
      </c>
      <c r="AH751" s="1">
        <f>(Table1345[[#This Row],[2050_BUILDINGS]]/Table1345[[#This Row],[2020_BUILDINGS]])-1</f>
        <v>0.35735787512488892</v>
      </c>
      <c r="AI751" s="1">
        <f>(Table1345[[#This Row],[2050_DWELLINGS]]/Table1345[[#This Row],[2020_DWELLINGS]])-1</f>
        <v>0.31060922430920002</v>
      </c>
      <c r="AJ751" s="1">
        <f>(Table1345[[#This Row],[2050_OCCUPANTS]]/Table1345[[#This Row],[2020_OCCUPANTS]])-1</f>
        <v>0.27318718381112905</v>
      </c>
      <c r="AK751" s="1">
        <f>(Table1345[[#This Row],[2050_TOTAL_REPL_COST_USD]]/Table1345[[#This Row],[2020_TOTAL_REPL_COST_USD]])-1</f>
        <v>0.39432953165292117</v>
      </c>
      <c r="AL751"/>
      <c r="AM751"/>
    </row>
    <row r="752" spans="1:39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1678177.921902</v>
      </c>
      <c r="G752" s="2">
        <v>1792189.2653186501</v>
      </c>
      <c r="H752" s="2">
        <v>1902821.1405351099</v>
      </c>
      <c r="I752" s="2">
        <v>2004960.11137416</v>
      </c>
      <c r="J752" s="2">
        <v>2103961.4258737601</v>
      </c>
      <c r="K752" s="2">
        <v>2192464.5669068298</v>
      </c>
      <c r="L752" s="2">
        <v>2276243.52987995</v>
      </c>
      <c r="M752" s="2">
        <v>1853609.1882837999</v>
      </c>
      <c r="N752" s="2">
        <v>1974180.05838073</v>
      </c>
      <c r="O752" s="2">
        <v>2086022.53337196</v>
      </c>
      <c r="P752" s="2">
        <v>2185225.4112736601</v>
      </c>
      <c r="Q752" s="2">
        <v>2278387.0801961701</v>
      </c>
      <c r="R752" s="2">
        <v>2358405.3198360698</v>
      </c>
      <c r="S752" s="2">
        <v>2429357.3004290299</v>
      </c>
      <c r="T752" s="2">
        <v>5781339.5</v>
      </c>
      <c r="U752" s="2">
        <v>6122565.2715008399</v>
      </c>
      <c r="V752" s="2">
        <v>6434543.1197301801</v>
      </c>
      <c r="W752" s="2">
        <v>6707523.7369308602</v>
      </c>
      <c r="X752" s="2">
        <v>6961005.7386172004</v>
      </c>
      <c r="Y752" s="2">
        <v>7175490.5092748702</v>
      </c>
      <c r="Z752" s="2">
        <v>7360727.3566610496</v>
      </c>
      <c r="AA752" s="2">
        <v>181106677490.18701</v>
      </c>
      <c r="AB752" s="2">
        <v>194525751625.25699</v>
      </c>
      <c r="AC752" s="2">
        <v>207547064160.854</v>
      </c>
      <c r="AD752" s="2">
        <v>219568766394.11401</v>
      </c>
      <c r="AE752" s="2">
        <v>231221168154.565</v>
      </c>
      <c r="AF752" s="2">
        <v>241637940513.51401</v>
      </c>
      <c r="AG752" s="2">
        <v>251498679641.78799</v>
      </c>
      <c r="AH752" s="1">
        <f>(Table1345[[#This Row],[2050_BUILDINGS]]/Table1345[[#This Row],[2020_BUILDINGS]])-1</f>
        <v>0.35637795025936181</v>
      </c>
      <c r="AI752" s="1">
        <f>(Table1345[[#This Row],[2050_DWELLINGS]]/Table1345[[#This Row],[2020_DWELLINGS]])-1</f>
        <v>0.31060922430919624</v>
      </c>
      <c r="AJ752" s="1">
        <f>(Table1345[[#This Row],[2050_OCCUPANTS]]/Table1345[[#This Row],[2020_OCCUPANTS]])-1</f>
        <v>0.27318718381113061</v>
      </c>
      <c r="AK752" s="1">
        <f>(Table1345[[#This Row],[2050_TOTAL_REPL_COST_USD]]/Table1345[[#This Row],[2020_TOTAL_REPL_COST_USD]])-1</f>
        <v>0.38867701140072586</v>
      </c>
      <c r="AL752"/>
      <c r="AM752"/>
    </row>
    <row r="753" spans="1:39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1391613.2893829399</v>
      </c>
      <c r="G753" s="2">
        <v>1486382.2231604899</v>
      </c>
      <c r="H753" s="2">
        <v>1578342.06278593</v>
      </c>
      <c r="I753" s="2">
        <v>1663242.39878302</v>
      </c>
      <c r="J753" s="2">
        <v>1745534.6403840701</v>
      </c>
      <c r="K753" s="2">
        <v>1819100.5511111999</v>
      </c>
      <c r="L753" s="2">
        <v>1888739.61294504</v>
      </c>
      <c r="M753" s="2">
        <v>1526731.0498786201</v>
      </c>
      <c r="N753" s="2">
        <v>1626039.62703253</v>
      </c>
      <c r="O753" s="2">
        <v>1718159.03404868</v>
      </c>
      <c r="P753" s="2">
        <v>1799867.7970863001</v>
      </c>
      <c r="Q753" s="2">
        <v>1876600.69930837</v>
      </c>
      <c r="R753" s="2">
        <v>1942507.9745781799</v>
      </c>
      <c r="S753" s="2">
        <v>2000947.7970101901</v>
      </c>
      <c r="T753" s="2">
        <v>4761818.5</v>
      </c>
      <c r="U753" s="2">
        <v>5042870.1821247898</v>
      </c>
      <c r="V753" s="2">
        <v>5299831.7200674498</v>
      </c>
      <c r="W753" s="2">
        <v>5524673.0657672798</v>
      </c>
      <c r="X753" s="2">
        <v>5733454.3153456999</v>
      </c>
      <c r="Y753" s="2">
        <v>5910115.3726812797</v>
      </c>
      <c r="Z753" s="2">
        <v>6062686.2858347297</v>
      </c>
      <c r="AA753" s="2">
        <v>143706797924.98401</v>
      </c>
      <c r="AB753" s="2">
        <v>154295241673.19199</v>
      </c>
      <c r="AC753" s="2">
        <v>164569827976.48199</v>
      </c>
      <c r="AD753" s="2">
        <v>174055662585.73499</v>
      </c>
      <c r="AE753" s="2">
        <v>183250097263.57999</v>
      </c>
      <c r="AF753" s="2">
        <v>191469547208.51901</v>
      </c>
      <c r="AG753" s="2">
        <v>199250254023.64999</v>
      </c>
      <c r="AH753" s="1">
        <f>(Table1345[[#This Row],[2050_BUILDINGS]]/Table1345[[#This Row],[2020_BUILDINGS]])-1</f>
        <v>0.35723022146657746</v>
      </c>
      <c r="AI753" s="1">
        <f>(Table1345[[#This Row],[2050_DWELLINGS]]/Table1345[[#This Row],[2020_DWELLINGS]])-1</f>
        <v>0.3106092243092009</v>
      </c>
      <c r="AJ753" s="1">
        <f>(Table1345[[#This Row],[2050_OCCUPANTS]]/Table1345[[#This Row],[2020_OCCUPANTS]])-1</f>
        <v>0.27318718381112794</v>
      </c>
      <c r="AK753" s="1">
        <f>(Table1345[[#This Row],[2050_TOTAL_REPL_COST_USD]]/Table1345[[#This Row],[2020_TOTAL_REPL_COST_USD]])-1</f>
        <v>0.38650541867657551</v>
      </c>
      <c r="AL753"/>
      <c r="AM753"/>
    </row>
    <row r="754" spans="1:39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415159.369310132</v>
      </c>
      <c r="G754" s="2">
        <v>478806.19826748798</v>
      </c>
      <c r="H754" s="2">
        <v>549378.09343954199</v>
      </c>
      <c r="I754" s="2">
        <v>626881.63496203895</v>
      </c>
      <c r="J754" s="2">
        <v>709072.07540897897</v>
      </c>
      <c r="K754" s="2">
        <v>795963.18715750705</v>
      </c>
      <c r="L754" s="2">
        <v>887538.82592107903</v>
      </c>
      <c r="M754" s="2">
        <v>440186.86090018699</v>
      </c>
      <c r="N754" s="2">
        <v>508258.79361161601</v>
      </c>
      <c r="O754" s="2">
        <v>583868.53787178197</v>
      </c>
      <c r="P754" s="2">
        <v>667031.29860962799</v>
      </c>
      <c r="Q754" s="2">
        <v>755381.45295535598</v>
      </c>
      <c r="R754" s="2">
        <v>848950.82517884695</v>
      </c>
      <c r="S754" s="2">
        <v>947702.11016374105</v>
      </c>
      <c r="T754" s="2">
        <v>2187878.25</v>
      </c>
      <c r="U754" s="2">
        <v>2520816.2445652098</v>
      </c>
      <c r="V754" s="2">
        <v>2889426.1671195598</v>
      </c>
      <c r="W754" s="2">
        <v>3293708.0176630402</v>
      </c>
      <c r="X754" s="2">
        <v>3721771.1535326</v>
      </c>
      <c r="Y754" s="2">
        <v>4173615.5747282598</v>
      </c>
      <c r="Z754" s="2">
        <v>4649241.28125</v>
      </c>
      <c r="AA754" s="2">
        <v>32362742343.623501</v>
      </c>
      <c r="AB754" s="2">
        <v>37667860460.023903</v>
      </c>
      <c r="AC754" s="2">
        <v>43626900758.8218</v>
      </c>
      <c r="AD754" s="2">
        <v>50245183727.3358</v>
      </c>
      <c r="AE754" s="2">
        <v>57356166682.180603</v>
      </c>
      <c r="AF754" s="2">
        <v>64970985527.046501</v>
      </c>
      <c r="AG754" s="2">
        <v>73076586508.163193</v>
      </c>
      <c r="AH754" s="1">
        <f>(Table1345[[#This Row],[2050_BUILDINGS]]/Table1345[[#This Row],[2020_BUILDINGS]])-1</f>
        <v>1.137826799852542</v>
      </c>
      <c r="AI754" s="1">
        <f>(Table1345[[#This Row],[2050_DWELLINGS]]/Table1345[[#This Row],[2020_DWELLINGS]])-1</f>
        <v>1.1529541073208769</v>
      </c>
      <c r="AJ754" s="1">
        <f>(Table1345[[#This Row],[2050_OCCUPANTS]]/Table1345[[#This Row],[2020_OCCUPANTS]])-1</f>
        <v>1.125</v>
      </c>
      <c r="AK754" s="1">
        <f>(Table1345[[#This Row],[2050_TOTAL_REPL_COST_USD]]/Table1345[[#This Row],[2020_TOTAL_REPL_COST_USD]])-1</f>
        <v>1.2580467913455928</v>
      </c>
      <c r="AL754"/>
      <c r="AM754"/>
    </row>
    <row r="755" spans="1:39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203739.57886006901</v>
      </c>
      <c r="G755" s="2">
        <v>234974.278318011</v>
      </c>
      <c r="H755" s="2">
        <v>269607.45599530602</v>
      </c>
      <c r="I755" s="2">
        <v>307642.34109544603</v>
      </c>
      <c r="J755" s="2">
        <v>347977.323179094</v>
      </c>
      <c r="K755" s="2">
        <v>390619.16104426299</v>
      </c>
      <c r="L755" s="2">
        <v>435559.93187772698</v>
      </c>
      <c r="M755" s="2">
        <v>216021.82749378</v>
      </c>
      <c r="N755" s="2">
        <v>249428.147880729</v>
      </c>
      <c r="O755" s="2">
        <v>286533.65143441601</v>
      </c>
      <c r="P755" s="2">
        <v>327345.79997805698</v>
      </c>
      <c r="Q755" s="2">
        <v>370703.66341380699</v>
      </c>
      <c r="R755" s="2">
        <v>416622.85951118398</v>
      </c>
      <c r="S755" s="2">
        <v>465085.080773697</v>
      </c>
      <c r="T755" s="2">
        <v>1073701.875</v>
      </c>
      <c r="U755" s="2">
        <v>1237091.2907608701</v>
      </c>
      <c r="V755" s="2">
        <v>1417986.71535326</v>
      </c>
      <c r="W755" s="2">
        <v>1616388.1487771701</v>
      </c>
      <c r="X755" s="2">
        <v>1826460.2547554299</v>
      </c>
      <c r="Y755" s="2">
        <v>2048203.03328804</v>
      </c>
      <c r="Z755" s="2">
        <v>2281616.484375</v>
      </c>
      <c r="AA755" s="2">
        <v>15882025032.4671</v>
      </c>
      <c r="AB755" s="2">
        <v>18485513260.697201</v>
      </c>
      <c r="AC755" s="2">
        <v>21409913986.386501</v>
      </c>
      <c r="AD755" s="2">
        <v>24657838240.203701</v>
      </c>
      <c r="AE755" s="2">
        <v>28147555152.792301</v>
      </c>
      <c r="AF755" s="2">
        <v>31884529672.063599</v>
      </c>
      <c r="AG755" s="2">
        <v>35862355664.632797</v>
      </c>
      <c r="AH755" s="1">
        <f>(Table1345[[#This Row],[2050_BUILDINGS]]/Table1345[[#This Row],[2020_BUILDINGS]])-1</f>
        <v>1.1378267998525469</v>
      </c>
      <c r="AI755" s="1">
        <f>(Table1345[[#This Row],[2050_DWELLINGS]]/Table1345[[#This Row],[2020_DWELLINGS]])-1</f>
        <v>1.1529541073208835</v>
      </c>
      <c r="AJ755" s="1">
        <f>(Table1345[[#This Row],[2050_OCCUPANTS]]/Table1345[[#This Row],[2020_OCCUPANTS]])-1</f>
        <v>1.125</v>
      </c>
      <c r="AK755" s="1">
        <f>(Table1345[[#This Row],[2050_TOTAL_REPL_COST_USD]]/Table1345[[#This Row],[2020_TOTAL_REPL_COST_USD]])-1</f>
        <v>1.2580467913455977</v>
      </c>
      <c r="AL755"/>
      <c r="AM755"/>
    </row>
    <row r="756" spans="1:39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475456.32160166698</v>
      </c>
      <c r="G756" s="2">
        <v>548347.09419331199</v>
      </c>
      <c r="H756" s="2">
        <v>629168.71636389999</v>
      </c>
      <c r="I756" s="2">
        <v>717928.72393550095</v>
      </c>
      <c r="J756" s="2">
        <v>812056.34666182497</v>
      </c>
      <c r="K756" s="2">
        <v>911567.35719371703</v>
      </c>
      <c r="L756" s="2">
        <v>1016443.26647935</v>
      </c>
      <c r="M756" s="2">
        <v>504118.75817415101</v>
      </c>
      <c r="N756" s="2">
        <v>582077.32812061196</v>
      </c>
      <c r="O756" s="2">
        <v>668668.48693973699</v>
      </c>
      <c r="P756" s="2">
        <v>763909.64789525</v>
      </c>
      <c r="Q756" s="2">
        <v>865091.60957893205</v>
      </c>
      <c r="R756" s="2">
        <v>972250.81835671805</v>
      </c>
      <c r="S756" s="2">
        <v>1085344.5509885401</v>
      </c>
      <c r="T756" s="2">
        <v>2505641.5</v>
      </c>
      <c r="U756" s="2">
        <v>2886934.7717391299</v>
      </c>
      <c r="V756" s="2">
        <v>3309080.8940217299</v>
      </c>
      <c r="W756" s="2">
        <v>3772079.8668478201</v>
      </c>
      <c r="X756" s="2">
        <v>4262314.0733695598</v>
      </c>
      <c r="Y756" s="2">
        <v>4779783.5135869496</v>
      </c>
      <c r="Z756" s="2">
        <v>5324488.1875</v>
      </c>
      <c r="AA756" s="2">
        <v>37063045107.738701</v>
      </c>
      <c r="AB756" s="2">
        <v>43138668426.748596</v>
      </c>
      <c r="AC756" s="2">
        <v>49963188334.490402</v>
      </c>
      <c r="AD756" s="2">
        <v>57542698055.678902</v>
      </c>
      <c r="AE756" s="2">
        <v>65686466566.313301</v>
      </c>
      <c r="AF756" s="2">
        <v>74407247127.4245</v>
      </c>
      <c r="AG756" s="2">
        <v>83690090083.026199</v>
      </c>
      <c r="AH756" s="1">
        <f>(Table1345[[#This Row],[2050_BUILDINGS]]/Table1345[[#This Row],[2020_BUILDINGS]])-1</f>
        <v>1.1378267998525362</v>
      </c>
      <c r="AI756" s="1">
        <f>(Table1345[[#This Row],[2050_DWELLINGS]]/Table1345[[#This Row],[2020_DWELLINGS]])-1</f>
        <v>1.1529541073208804</v>
      </c>
      <c r="AJ756" s="1">
        <f>(Table1345[[#This Row],[2050_OCCUPANTS]]/Table1345[[#This Row],[2020_OCCUPANTS]])-1</f>
        <v>1.125</v>
      </c>
      <c r="AK756" s="1">
        <f>(Table1345[[#This Row],[2050_TOTAL_REPL_COST_USD]]/Table1345[[#This Row],[2020_TOTAL_REPL_COST_USD]])-1</f>
        <v>1.2580467913455888</v>
      </c>
      <c r="AL756"/>
      <c r="AM756"/>
    </row>
    <row r="757" spans="1:39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405649.11953247001</v>
      </c>
      <c r="G757" s="2">
        <v>467837.96082127001</v>
      </c>
      <c r="H757" s="2">
        <v>536793.232595218</v>
      </c>
      <c r="I757" s="2">
        <v>612521.36425581796</v>
      </c>
      <c r="J757" s="2">
        <v>692829.02985587099</v>
      </c>
      <c r="K757" s="2">
        <v>777729.68628224102</v>
      </c>
      <c r="L757" s="2">
        <v>867207.55907310301</v>
      </c>
      <c r="M757" s="2">
        <v>430103.294671243</v>
      </c>
      <c r="N757" s="2">
        <v>496615.87179349299</v>
      </c>
      <c r="O757" s="2">
        <v>570493.58829108195</v>
      </c>
      <c r="P757" s="2">
        <v>651751.30078653502</v>
      </c>
      <c r="Q757" s="2">
        <v>738077.57683916599</v>
      </c>
      <c r="R757" s="2">
        <v>829503.51170542499</v>
      </c>
      <c r="S757" s="2">
        <v>925992.654834694</v>
      </c>
      <c r="T757" s="2">
        <v>2137759.5</v>
      </c>
      <c r="U757" s="2">
        <v>2463070.7282608701</v>
      </c>
      <c r="V757" s="2">
        <v>2823236.7309782598</v>
      </c>
      <c r="W757" s="2">
        <v>3218257.5081521701</v>
      </c>
      <c r="X757" s="2">
        <v>3636514.8016304299</v>
      </c>
      <c r="Y757" s="2">
        <v>4078008.6114130402</v>
      </c>
      <c r="Z757" s="2">
        <v>4542738.9375</v>
      </c>
      <c r="AA757" s="2">
        <v>31621393873.783199</v>
      </c>
      <c r="AB757" s="2">
        <v>36804985169.120102</v>
      </c>
      <c r="AC757" s="2">
        <v>42627518945.6856</v>
      </c>
      <c r="AD757" s="2">
        <v>49094193811.9077</v>
      </c>
      <c r="AE757" s="2">
        <v>56042282155.515297</v>
      </c>
      <c r="AF757" s="2">
        <v>63482664784.846298</v>
      </c>
      <c r="AG757" s="2">
        <v>71402586974.571198</v>
      </c>
      <c r="AH757" s="1">
        <f>(Table1345[[#This Row],[2050_BUILDINGS]]/Table1345[[#This Row],[2020_BUILDINGS]])-1</f>
        <v>1.1378267998525455</v>
      </c>
      <c r="AI757" s="1">
        <f>(Table1345[[#This Row],[2050_DWELLINGS]]/Table1345[[#This Row],[2020_DWELLINGS]])-1</f>
        <v>1.1529541073208769</v>
      </c>
      <c r="AJ757" s="1">
        <f>(Table1345[[#This Row],[2050_OCCUPANTS]]/Table1345[[#This Row],[2020_OCCUPANTS]])-1</f>
        <v>1.125</v>
      </c>
      <c r="AK757" s="1">
        <f>(Table1345[[#This Row],[2050_TOTAL_REPL_COST_USD]]/Table1345[[#This Row],[2020_TOTAL_REPL_COST_USD]])-1</f>
        <v>1.2580467913455884</v>
      </c>
      <c r="AL757"/>
      <c r="AM757"/>
    </row>
    <row r="758" spans="1:39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315291.45247234002</v>
      </c>
      <c r="G758" s="2">
        <v>363627.83274136699</v>
      </c>
      <c r="H758" s="2">
        <v>417223.43235289998</v>
      </c>
      <c r="I758" s="2">
        <v>476083.248569944</v>
      </c>
      <c r="J758" s="2">
        <v>538502.51515404705</v>
      </c>
      <c r="K758" s="2">
        <v>604491.69149289106</v>
      </c>
      <c r="L758" s="2">
        <v>674038.51685980405</v>
      </c>
      <c r="M758" s="2">
        <v>334298.500749439</v>
      </c>
      <c r="N758" s="2">
        <v>385995.51188241702</v>
      </c>
      <c r="O758" s="2">
        <v>443417.08983804198</v>
      </c>
      <c r="P758" s="2">
        <v>506574.78195087</v>
      </c>
      <c r="Q758" s="2">
        <v>573672.02351405204</v>
      </c>
      <c r="R758" s="2">
        <v>644732.98336735403</v>
      </c>
      <c r="S758" s="2">
        <v>719729.33025971695</v>
      </c>
      <c r="T758" s="2">
        <v>1661577.125</v>
      </c>
      <c r="U758" s="2">
        <v>1914425.8179347799</v>
      </c>
      <c r="V758" s="2">
        <v>2194365.4422554299</v>
      </c>
      <c r="W758" s="2">
        <v>2501395.99796195</v>
      </c>
      <c r="X758" s="2">
        <v>2826487.1745923902</v>
      </c>
      <c r="Y758" s="2">
        <v>3169638.9721467299</v>
      </c>
      <c r="Z758" s="2">
        <v>3530851.390625</v>
      </c>
      <c r="AA758" s="2">
        <v>24577780953.046101</v>
      </c>
      <c r="AB758" s="2">
        <v>28606735904.096901</v>
      </c>
      <c r="AC758" s="2">
        <v>33132309960.804901</v>
      </c>
      <c r="AD758" s="2">
        <v>38158543750.212502</v>
      </c>
      <c r="AE758" s="2">
        <v>43558956965.177803</v>
      </c>
      <c r="AF758" s="2">
        <v>49342006732.068604</v>
      </c>
      <c r="AG758" s="2">
        <v>55497779419.420403</v>
      </c>
      <c r="AH758" s="1">
        <f>(Table1345[[#This Row],[2050_BUILDINGS]]/Table1345[[#This Row],[2020_BUILDINGS]])-1</f>
        <v>1.1378267998525469</v>
      </c>
      <c r="AI758" s="1">
        <f>(Table1345[[#This Row],[2050_DWELLINGS]]/Table1345[[#This Row],[2020_DWELLINGS]])-1</f>
        <v>1.15295410732088</v>
      </c>
      <c r="AJ758" s="1">
        <f>(Table1345[[#This Row],[2050_OCCUPANTS]]/Table1345[[#This Row],[2020_OCCUPANTS]])-1</f>
        <v>1.125</v>
      </c>
      <c r="AK758" s="1">
        <f>(Table1345[[#This Row],[2050_TOTAL_REPL_COST_USD]]/Table1345[[#This Row],[2020_TOTAL_REPL_COST_USD]])-1</f>
        <v>1.2580467913455857</v>
      </c>
      <c r="AL758"/>
      <c r="AM758"/>
    </row>
    <row r="759" spans="1:39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575593.19148155604</v>
      </c>
      <c r="G759" s="2">
        <v>663835.64514006698</v>
      </c>
      <c r="H759" s="2">
        <v>761679.28152115899</v>
      </c>
      <c r="I759" s="2">
        <v>869133.22358246101</v>
      </c>
      <c r="J759" s="2">
        <v>983085.26567352598</v>
      </c>
      <c r="K759" s="2">
        <v>1103554.5023568301</v>
      </c>
      <c r="L759" s="2">
        <v>1230518.55056192</v>
      </c>
      <c r="M759" s="2">
        <v>610292.28494784399</v>
      </c>
      <c r="N759" s="2">
        <v>704669.87556996499</v>
      </c>
      <c r="O759" s="2">
        <v>809498.18301761104</v>
      </c>
      <c r="P759" s="2">
        <v>924798.287999116</v>
      </c>
      <c r="Q759" s="2">
        <v>1047290.3984198601</v>
      </c>
      <c r="R759" s="2">
        <v>1177018.6366926499</v>
      </c>
      <c r="S759" s="2">
        <v>1313931.2815447</v>
      </c>
      <c r="T759" s="2">
        <v>3033360</v>
      </c>
      <c r="U759" s="2">
        <v>3494958.2608695598</v>
      </c>
      <c r="V759" s="2">
        <v>4006013.4782608598</v>
      </c>
      <c r="W759" s="2">
        <v>4566525.6521739103</v>
      </c>
      <c r="X759" s="2">
        <v>5160009.1304347804</v>
      </c>
      <c r="Y759" s="2">
        <v>5786463.9130434701</v>
      </c>
      <c r="Z759" s="2">
        <v>6445890</v>
      </c>
      <c r="AA759" s="2">
        <v>44868972080.806602</v>
      </c>
      <c r="AB759" s="2">
        <v>52224195384.280701</v>
      </c>
      <c r="AC759" s="2">
        <v>60486041984.182503</v>
      </c>
      <c r="AD759" s="2">
        <v>69661888412.278595</v>
      </c>
      <c r="AE759" s="2">
        <v>79520833376.838699</v>
      </c>
      <c r="AF759" s="2">
        <v>90078316130.397995</v>
      </c>
      <c r="AG759" s="2">
        <v>101316238438.03999</v>
      </c>
      <c r="AH759" s="1">
        <f>(Table1345[[#This Row],[2050_BUILDINGS]]/Table1345[[#This Row],[2020_BUILDINGS]])-1</f>
        <v>1.1378267998525309</v>
      </c>
      <c r="AI759" s="1">
        <f>(Table1345[[#This Row],[2050_DWELLINGS]]/Table1345[[#This Row],[2020_DWELLINGS]])-1</f>
        <v>1.1529541073208711</v>
      </c>
      <c r="AJ759" s="1">
        <f>(Table1345[[#This Row],[2050_OCCUPANTS]]/Table1345[[#This Row],[2020_OCCUPANTS]])-1</f>
        <v>1.125</v>
      </c>
      <c r="AK759" s="1">
        <f>(Table1345[[#This Row],[2050_TOTAL_REPL_COST_USD]]/Table1345[[#This Row],[2020_TOTAL_REPL_COST_USD]])-1</f>
        <v>1.2580467913455853</v>
      </c>
      <c r="AL759"/>
      <c r="AM759"/>
    </row>
    <row r="760" spans="1:39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188784.601382975</v>
      </c>
      <c r="G760" s="2">
        <v>217726.59841407099</v>
      </c>
      <c r="H760" s="2">
        <v>249817.61714992599</v>
      </c>
      <c r="I760" s="2">
        <v>285060.64976269501</v>
      </c>
      <c r="J760" s="2">
        <v>322434.94668161002</v>
      </c>
      <c r="K760" s="2">
        <v>361946.77059257601</v>
      </c>
      <c r="L760" s="2">
        <v>403588.78023600503</v>
      </c>
      <c r="M760" s="2">
        <v>200165.30328377901</v>
      </c>
      <c r="N760" s="2">
        <v>231119.519019414</v>
      </c>
      <c r="O760" s="2">
        <v>265501.38893732801</v>
      </c>
      <c r="P760" s="2">
        <v>303317.82714487799</v>
      </c>
      <c r="Q760" s="2">
        <v>343493.11861908599</v>
      </c>
      <c r="R760" s="2">
        <v>386041.73474744102</v>
      </c>
      <c r="S760" s="2">
        <v>430946.71184794302</v>
      </c>
      <c r="T760" s="2">
        <v>994889.5625</v>
      </c>
      <c r="U760" s="2">
        <v>1146285.8002717299</v>
      </c>
      <c r="V760" s="2">
        <v>1313903.0635190201</v>
      </c>
      <c r="W760" s="2">
        <v>1497741.35224184</v>
      </c>
      <c r="X760" s="2">
        <v>1692393.6579483701</v>
      </c>
      <c r="Y760" s="2">
        <v>1897859.9806385799</v>
      </c>
      <c r="Z760" s="2">
        <v>2114140.3203125</v>
      </c>
      <c r="AA760" s="2">
        <v>14716246012.111401</v>
      </c>
      <c r="AB760" s="2">
        <v>17128631912.394699</v>
      </c>
      <c r="AC760" s="2">
        <v>19838374557.256599</v>
      </c>
      <c r="AD760" s="2">
        <v>22847893321.404499</v>
      </c>
      <c r="AE760" s="2">
        <v>26081456578.816399</v>
      </c>
      <c r="AF760" s="2">
        <v>29544128137.0191</v>
      </c>
      <c r="AG760" s="2">
        <v>33229972088.300499</v>
      </c>
      <c r="AH760" s="1">
        <f>(Table1345[[#This Row],[2050_BUILDINGS]]/Table1345[[#This Row],[2020_BUILDINGS]])-1</f>
        <v>1.1378267998525518</v>
      </c>
      <c r="AI760" s="1">
        <f>(Table1345[[#This Row],[2050_DWELLINGS]]/Table1345[[#This Row],[2020_DWELLINGS]])-1</f>
        <v>1.1529541073208867</v>
      </c>
      <c r="AJ760" s="1">
        <f>(Table1345[[#This Row],[2050_OCCUPANTS]]/Table1345[[#This Row],[2020_OCCUPANTS]])-1</f>
        <v>1.125</v>
      </c>
      <c r="AK760" s="1">
        <f>(Table1345[[#This Row],[2050_TOTAL_REPL_COST_USD]]/Table1345[[#This Row],[2020_TOTAL_REPL_COST_USD]])-1</f>
        <v>1.2580467913455911</v>
      </c>
      <c r="AL760"/>
      <c r="AM760"/>
    </row>
    <row r="761" spans="1:39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198810.35437436099</v>
      </c>
      <c r="G761" s="2">
        <v>229289.369314679</v>
      </c>
      <c r="H761" s="2">
        <v>263084.64054110099</v>
      </c>
      <c r="I761" s="2">
        <v>300199.31913057901</v>
      </c>
      <c r="J761" s="2">
        <v>339558.446731609</v>
      </c>
      <c r="K761" s="2">
        <v>381168.61862153298</v>
      </c>
      <c r="L761" s="2">
        <v>425022.10366969102</v>
      </c>
      <c r="M761" s="2">
        <v>210795.449352197</v>
      </c>
      <c r="N761" s="2">
        <v>243393.54556714001</v>
      </c>
      <c r="O761" s="2">
        <v>279601.32783518097</v>
      </c>
      <c r="P761" s="2">
        <v>319426.07745004602</v>
      </c>
      <c r="Q761" s="2">
        <v>361734.951566729</v>
      </c>
      <c r="R761" s="2">
        <v>406543.19010233198</v>
      </c>
      <c r="S761" s="2">
        <v>453832.92848736199</v>
      </c>
      <c r="T761" s="2">
        <v>1047725</v>
      </c>
      <c r="U761" s="2">
        <v>1207161.4130434699</v>
      </c>
      <c r="V761" s="2">
        <v>1383680.29891304</v>
      </c>
      <c r="W761" s="2">
        <v>1577281.65760869</v>
      </c>
      <c r="X761" s="2">
        <v>1782271.3315217299</v>
      </c>
      <c r="Y761" s="2">
        <v>1998649.3206521701</v>
      </c>
      <c r="Z761" s="2">
        <v>2226415.625</v>
      </c>
      <c r="AA761" s="2">
        <v>15497779285.4666</v>
      </c>
      <c r="AB761" s="2">
        <v>18038279369.740299</v>
      </c>
      <c r="AC761" s="2">
        <v>20891927874.659599</v>
      </c>
      <c r="AD761" s="2">
        <v>24061272660.269299</v>
      </c>
      <c r="AE761" s="2">
        <v>27466560233.4534</v>
      </c>
      <c r="AF761" s="2">
        <v>31113123324.5382</v>
      </c>
      <c r="AG761" s="2">
        <v>34994710788.529999</v>
      </c>
      <c r="AH761" s="1">
        <f>(Table1345[[#This Row],[2050_BUILDINGS]]/Table1345[[#This Row],[2020_BUILDINGS]])-1</f>
        <v>1.1378267998525473</v>
      </c>
      <c r="AI761" s="1">
        <f>(Table1345[[#This Row],[2050_DWELLINGS]]/Table1345[[#This Row],[2020_DWELLINGS]])-1</f>
        <v>1.1529541073208751</v>
      </c>
      <c r="AJ761" s="1">
        <f>(Table1345[[#This Row],[2050_OCCUPANTS]]/Table1345[[#This Row],[2020_OCCUPANTS]])-1</f>
        <v>1.125</v>
      </c>
      <c r="AK761" s="1">
        <f>(Table1345[[#This Row],[2050_TOTAL_REPL_COST_USD]]/Table1345[[#This Row],[2020_TOTAL_REPL_COST_USD]])-1</f>
        <v>1.2580467913455893</v>
      </c>
      <c r="AL761"/>
      <c r="AM761"/>
    </row>
    <row r="762" spans="1:39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292288.246743761</v>
      </c>
      <c r="G762" s="2">
        <v>337098.075021656</v>
      </c>
      <c r="H762" s="2">
        <v>386783.41764923598</v>
      </c>
      <c r="I762" s="2">
        <v>441348.90729646798</v>
      </c>
      <c r="J762" s="2">
        <v>499214.15498978802</v>
      </c>
      <c r="K762" s="2">
        <v>560388.85701517202</v>
      </c>
      <c r="L762" s="2">
        <v>624861.64717072702</v>
      </c>
      <c r="M762" s="2">
        <v>309908.56842747302</v>
      </c>
      <c r="N762" s="2">
        <v>357833.84083008103</v>
      </c>
      <c r="O762" s="2">
        <v>411066.02398728998</v>
      </c>
      <c r="P762" s="2">
        <v>469615.82275692298</v>
      </c>
      <c r="Q762" s="2">
        <v>531817.74717973999</v>
      </c>
      <c r="R762" s="2">
        <v>597694.20277211897</v>
      </c>
      <c r="S762" s="2">
        <v>667218.92528986302</v>
      </c>
      <c r="T762" s="2">
        <v>1540350.875</v>
      </c>
      <c r="U762" s="2">
        <v>1774752.09510869</v>
      </c>
      <c r="V762" s="2">
        <v>2034267.7316576</v>
      </c>
      <c r="W762" s="2">
        <v>2318897.7846467299</v>
      </c>
      <c r="X762" s="2">
        <v>2620270.7819293402</v>
      </c>
      <c r="Y762" s="2">
        <v>2938386.7235054299</v>
      </c>
      <c r="Z762" s="2">
        <v>3273245.609375</v>
      </c>
      <c r="AA762" s="2">
        <v>22784621807.177799</v>
      </c>
      <c r="AB762" s="2">
        <v>26519630065.784401</v>
      </c>
      <c r="AC762" s="2">
        <v>30715024822.514301</v>
      </c>
      <c r="AD762" s="2">
        <v>35374551906.138901</v>
      </c>
      <c r="AE762" s="2">
        <v>40380958828.738701</v>
      </c>
      <c r="AF762" s="2">
        <v>45742085697.0439</v>
      </c>
      <c r="AG762" s="2">
        <v>51448742163.720596</v>
      </c>
      <c r="AH762" s="1">
        <f>(Table1345[[#This Row],[2050_BUILDINGS]]/Table1345[[#This Row],[2020_BUILDINGS]])-1</f>
        <v>1.1378267998525495</v>
      </c>
      <c r="AI762" s="1">
        <f>(Table1345[[#This Row],[2050_DWELLINGS]]/Table1345[[#This Row],[2020_DWELLINGS]])-1</f>
        <v>1.1529541073208831</v>
      </c>
      <c r="AJ762" s="1">
        <f>(Table1345[[#This Row],[2050_OCCUPANTS]]/Table1345[[#This Row],[2020_OCCUPANTS]])-1</f>
        <v>1.125</v>
      </c>
      <c r="AK762" s="1">
        <f>(Table1345[[#This Row],[2050_TOTAL_REPL_COST_USD]]/Table1345[[#This Row],[2020_TOTAL_REPL_COST_USD]])-1</f>
        <v>1.2580467913455902</v>
      </c>
      <c r="AL762"/>
      <c r="AM762"/>
    </row>
    <row r="763" spans="1:39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400902.652184901</v>
      </c>
      <c r="G763" s="2">
        <v>462363.82690092298</v>
      </c>
      <c r="H763" s="2">
        <v>530512.25864944595</v>
      </c>
      <c r="I763" s="2">
        <v>605354.30160206603</v>
      </c>
      <c r="J763" s="2">
        <v>684722.29374006495</v>
      </c>
      <c r="K763" s="2">
        <v>768629.53449236695</v>
      </c>
      <c r="L763" s="2">
        <v>857060.43397284497</v>
      </c>
      <c r="M763" s="2">
        <v>425070.69100975402</v>
      </c>
      <c r="N763" s="2">
        <v>490805.00987798098</v>
      </c>
      <c r="O763" s="2">
        <v>563818.289224879</v>
      </c>
      <c r="P763" s="2">
        <v>644125.21183684305</v>
      </c>
      <c r="Q763" s="2">
        <v>729441.39115613594</v>
      </c>
      <c r="R763" s="2">
        <v>819797.55859614303</v>
      </c>
      <c r="S763" s="2">
        <v>915157.69011117402</v>
      </c>
      <c r="T763" s="2">
        <v>2112745.75</v>
      </c>
      <c r="U763" s="2">
        <v>2434250.5380434701</v>
      </c>
      <c r="V763" s="2">
        <v>2790202.2676630402</v>
      </c>
      <c r="W763" s="2">
        <v>3180600.9388586902</v>
      </c>
      <c r="X763" s="2">
        <v>3593964.2377717299</v>
      </c>
      <c r="Y763" s="2">
        <v>4030292.1644021701</v>
      </c>
      <c r="Z763" s="2">
        <v>4489584.71875</v>
      </c>
      <c r="AA763" s="2">
        <v>31251394516.507301</v>
      </c>
      <c r="AB763" s="2">
        <v>36374333031.789398</v>
      </c>
      <c r="AC763" s="2">
        <v>42128737814.305901</v>
      </c>
      <c r="AD763" s="2">
        <v>48519746643.990799</v>
      </c>
      <c r="AE763" s="2">
        <v>55386535971.125801</v>
      </c>
      <c r="AF763" s="2">
        <v>62739859288.595703</v>
      </c>
      <c r="AG763" s="2">
        <v>70567111113.0746</v>
      </c>
      <c r="AH763" s="1">
        <f>(Table1345[[#This Row],[2050_BUILDINGS]]/Table1345[[#This Row],[2020_BUILDINGS]])-1</f>
        <v>1.1378267998525455</v>
      </c>
      <c r="AI763" s="1">
        <f>(Table1345[[#This Row],[2050_DWELLINGS]]/Table1345[[#This Row],[2020_DWELLINGS]])-1</f>
        <v>1.1529541073208787</v>
      </c>
      <c r="AJ763" s="1">
        <f>(Table1345[[#This Row],[2050_OCCUPANTS]]/Table1345[[#This Row],[2020_OCCUPANTS]])-1</f>
        <v>1.125</v>
      </c>
      <c r="AK763" s="1">
        <f>(Table1345[[#This Row],[2050_TOTAL_REPL_COST_USD]]/Table1345[[#This Row],[2020_TOTAL_REPL_COST_USD]])-1</f>
        <v>1.2580467913455937</v>
      </c>
      <c r="AL763"/>
      <c r="AM763"/>
    </row>
    <row r="764" spans="1:39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192831.747217956</v>
      </c>
      <c r="G764" s="2">
        <v>208542.196631803</v>
      </c>
      <c r="H764" s="2">
        <v>228337.78714210799</v>
      </c>
      <c r="I764" s="2">
        <v>249771.816976467</v>
      </c>
      <c r="J764" s="2">
        <v>272890.54044702498</v>
      </c>
      <c r="K764" s="2">
        <v>294934.038864901</v>
      </c>
      <c r="L764" s="2">
        <v>314547.800759812</v>
      </c>
      <c r="M764" s="2">
        <v>202477.520313443</v>
      </c>
      <c r="N764" s="2">
        <v>219026.17943238799</v>
      </c>
      <c r="O764" s="2">
        <v>239923.127778066</v>
      </c>
      <c r="P764" s="2">
        <v>262640.381323301</v>
      </c>
      <c r="Q764" s="2">
        <v>287239.93139670201</v>
      </c>
      <c r="R764" s="2">
        <v>310774.01186006598</v>
      </c>
      <c r="S764" s="2">
        <v>331802.84560017101</v>
      </c>
      <c r="T764" s="2">
        <v>804991.68749999895</v>
      </c>
      <c r="U764" s="2">
        <v>869823.23280201305</v>
      </c>
      <c r="V764" s="2">
        <v>950862.66442953004</v>
      </c>
      <c r="W764" s="2">
        <v>1037304.72483221</v>
      </c>
      <c r="X764" s="2">
        <v>1129149.41401006</v>
      </c>
      <c r="Y764" s="2">
        <v>1215591.47441275</v>
      </c>
      <c r="Z764" s="2">
        <v>1291228.2772651</v>
      </c>
      <c r="AA764" s="2">
        <v>13365529031.834</v>
      </c>
      <c r="AB764" s="2">
        <v>14485108880.993601</v>
      </c>
      <c r="AC764" s="2">
        <v>15922278112.6164</v>
      </c>
      <c r="AD764" s="2">
        <v>17531527035.079399</v>
      </c>
      <c r="AE764" s="2">
        <v>19323923656.947601</v>
      </c>
      <c r="AF764" s="2">
        <v>21079009868.737499</v>
      </c>
      <c r="AG764" s="2">
        <v>22692645935.298599</v>
      </c>
      <c r="AH764" s="1">
        <f>(Table1345[[#This Row],[2050_BUILDINGS]]/Table1345[[#This Row],[2020_BUILDINGS]])-1</f>
        <v>0.6312033951768401</v>
      </c>
      <c r="AI764" s="1">
        <f>(Table1345[[#This Row],[2050_DWELLINGS]]/Table1345[[#This Row],[2020_DWELLINGS]])-1</f>
        <v>0.6387144858675049</v>
      </c>
      <c r="AJ764" s="1">
        <f>(Table1345[[#This Row],[2050_OCCUPANTS]]/Table1345[[#This Row],[2020_OCCUPANTS]])-1</f>
        <v>0.60402684563758524</v>
      </c>
      <c r="AK764" s="1">
        <f>(Table1345[[#This Row],[2050_TOTAL_REPL_COST_USD]]/Table1345[[#This Row],[2020_TOTAL_REPL_COST_USD]])-1</f>
        <v>0.69784868831224589</v>
      </c>
      <c r="AL764"/>
      <c r="AM764"/>
    </row>
    <row r="765" spans="1:39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574763.05543601199</v>
      </c>
      <c r="G765" s="2">
        <v>621590.33381548699</v>
      </c>
      <c r="H765" s="2">
        <v>680593.96910901798</v>
      </c>
      <c r="I765" s="2">
        <v>744481.21099548298</v>
      </c>
      <c r="J765" s="2">
        <v>813389.92717642698</v>
      </c>
      <c r="K765" s="2">
        <v>879093.77877736103</v>
      </c>
      <c r="L765" s="2">
        <v>937555.44744943595</v>
      </c>
      <c r="M765" s="2">
        <v>603513.68439825799</v>
      </c>
      <c r="N765" s="2">
        <v>652839.36865823902</v>
      </c>
      <c r="O765" s="2">
        <v>715125.76108964195</v>
      </c>
      <c r="P765" s="2">
        <v>782837.83779460297</v>
      </c>
      <c r="Q765" s="2">
        <v>856160.37294000899</v>
      </c>
      <c r="R765" s="2">
        <v>926307.12102040299</v>
      </c>
      <c r="S765" s="2">
        <v>988986.61704269098</v>
      </c>
      <c r="T765" s="2">
        <v>2399394.75</v>
      </c>
      <c r="U765" s="2">
        <v>2592634.5956375799</v>
      </c>
      <c r="V765" s="2">
        <v>2834184.40268456</v>
      </c>
      <c r="W765" s="2">
        <v>3091837.5302013401</v>
      </c>
      <c r="X765" s="2">
        <v>3365593.9781879098</v>
      </c>
      <c r="Y765" s="2">
        <v>3623247.1057046899</v>
      </c>
      <c r="Z765" s="2">
        <v>3848693.5922818701</v>
      </c>
      <c r="AA765" s="2">
        <v>39837902288.842201</v>
      </c>
      <c r="AB765" s="2">
        <v>43174972787.820801</v>
      </c>
      <c r="AC765" s="2">
        <v>47458664610.684799</v>
      </c>
      <c r="AD765" s="2">
        <v>52255264968.127403</v>
      </c>
      <c r="AE765" s="2">
        <v>57597763668.684998</v>
      </c>
      <c r="AF765" s="2">
        <v>62829053268.015404</v>
      </c>
      <c r="AG765" s="2">
        <v>67638730146.221901</v>
      </c>
      <c r="AH765" s="1">
        <f>(Table1345[[#This Row],[2050_BUILDINGS]]/Table1345[[#This Row],[2020_BUILDINGS]])-1</f>
        <v>0.6312033951768381</v>
      </c>
      <c r="AI765" s="1">
        <f>(Table1345[[#This Row],[2050_DWELLINGS]]/Table1345[[#This Row],[2020_DWELLINGS]])-1</f>
        <v>0.63871448586749824</v>
      </c>
      <c r="AJ765" s="1">
        <f>(Table1345[[#This Row],[2050_OCCUPANTS]]/Table1345[[#This Row],[2020_OCCUPANTS]])-1</f>
        <v>0.60402684563758013</v>
      </c>
      <c r="AK765" s="1">
        <f>(Table1345[[#This Row],[2050_TOTAL_REPL_COST_USD]]/Table1345[[#This Row],[2020_TOTAL_REPL_COST_USD]])-1</f>
        <v>0.69784868831223967</v>
      </c>
      <c r="AL765"/>
      <c r="AM765"/>
    </row>
    <row r="766" spans="1:39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175293.907967862</v>
      </c>
      <c r="G766" s="2">
        <v>189575.508966747</v>
      </c>
      <c r="H766" s="2">
        <v>207570.71188922401</v>
      </c>
      <c r="I766" s="2">
        <v>227055.33984790699</v>
      </c>
      <c r="J766" s="2">
        <v>248071.44037518001</v>
      </c>
      <c r="K766" s="2">
        <v>268110.10640762199</v>
      </c>
      <c r="L766" s="2">
        <v>285940.01783099299</v>
      </c>
      <c r="M766" s="2">
        <v>184062.40841280299</v>
      </c>
      <c r="N766" s="2">
        <v>199105.98484894299</v>
      </c>
      <c r="O766" s="2">
        <v>218102.37830056701</v>
      </c>
      <c r="P766" s="2">
        <v>238753.52215884501</v>
      </c>
      <c r="Q766" s="2">
        <v>261115.76970796601</v>
      </c>
      <c r="R766" s="2">
        <v>282509.45095792302</v>
      </c>
      <c r="S766" s="2">
        <v>301625.73496972001</v>
      </c>
      <c r="T766" s="2">
        <v>731778.5625</v>
      </c>
      <c r="U766" s="2">
        <v>790713.74874160998</v>
      </c>
      <c r="V766" s="2">
        <v>864382.73154362396</v>
      </c>
      <c r="W766" s="2">
        <v>942962.97986577102</v>
      </c>
      <c r="X766" s="2">
        <v>1026454.49370805</v>
      </c>
      <c r="Y766" s="2">
        <v>1105034.7420302001</v>
      </c>
      <c r="Z766" s="2">
        <v>1173792.4593120699</v>
      </c>
      <c r="AA766" s="2">
        <v>12149948594.3046</v>
      </c>
      <c r="AB766" s="2">
        <v>13167703864.7551</v>
      </c>
      <c r="AC766" s="2">
        <v>14474164106.1674</v>
      </c>
      <c r="AD766" s="2">
        <v>15937053576.295799</v>
      </c>
      <c r="AE766" s="2">
        <v>17566433660.274101</v>
      </c>
      <c r="AF766" s="2">
        <v>19161896675.694599</v>
      </c>
      <c r="AG766" s="2">
        <v>20628774283.901199</v>
      </c>
      <c r="AH766" s="1">
        <f>(Table1345[[#This Row],[2050_BUILDINGS]]/Table1345[[#This Row],[2020_BUILDINGS]])-1</f>
        <v>0.63120339517683988</v>
      </c>
      <c r="AI766" s="1">
        <f>(Table1345[[#This Row],[2050_DWELLINGS]]/Table1345[[#This Row],[2020_DWELLINGS]])-1</f>
        <v>0.63871448586749868</v>
      </c>
      <c r="AJ766" s="1">
        <f>(Table1345[[#This Row],[2050_OCCUPANTS]]/Table1345[[#This Row],[2020_OCCUPANTS]])-1</f>
        <v>0.60402684563756948</v>
      </c>
      <c r="AK766" s="1">
        <f>(Table1345[[#This Row],[2050_TOTAL_REPL_COST_USD]]/Table1345[[#This Row],[2020_TOTAL_REPL_COST_USD]])-1</f>
        <v>0.69784868831223923</v>
      </c>
      <c r="AL766"/>
      <c r="AM766"/>
    </row>
    <row r="767" spans="1:39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475104.543279693</v>
      </c>
      <c r="G767" s="2">
        <v>513812.411673625</v>
      </c>
      <c r="H767" s="2">
        <v>562585.37112681905</v>
      </c>
      <c r="I767" s="2">
        <v>615395.16568614799</v>
      </c>
      <c r="J767" s="2">
        <v>672355.75808939897</v>
      </c>
      <c r="K767" s="2">
        <v>726667.17931131204</v>
      </c>
      <c r="L767" s="2">
        <v>774992.14406177704</v>
      </c>
      <c r="M767" s="2">
        <v>498870.08337995101</v>
      </c>
      <c r="N767" s="2">
        <v>539643.15755487198</v>
      </c>
      <c r="O767" s="2">
        <v>591129.674909772</v>
      </c>
      <c r="P767" s="2">
        <v>647101.11387608806</v>
      </c>
      <c r="Q767" s="2">
        <v>707710.21051668795</v>
      </c>
      <c r="R767" s="2">
        <v>765694.17172311805</v>
      </c>
      <c r="S767" s="2">
        <v>817505.63220065401</v>
      </c>
      <c r="T767" s="2">
        <v>1983362.24999999</v>
      </c>
      <c r="U767" s="2">
        <v>2143096.12248322</v>
      </c>
      <c r="V767" s="2">
        <v>2342763.4630872398</v>
      </c>
      <c r="W767" s="2">
        <v>2555741.9597315402</v>
      </c>
      <c r="X767" s="2">
        <v>2782031.6124161002</v>
      </c>
      <c r="Y767" s="2">
        <v>2995010.1090604002</v>
      </c>
      <c r="Z767" s="2">
        <v>3181366.2936241599</v>
      </c>
      <c r="AA767" s="2">
        <v>32930384430.8563</v>
      </c>
      <c r="AB767" s="2">
        <v>35688838267.292603</v>
      </c>
      <c r="AC767" s="2">
        <v>39229778186.454399</v>
      </c>
      <c r="AD767" s="2">
        <v>43194693120.642799</v>
      </c>
      <c r="AE767" s="2">
        <v>47610852755.634003</v>
      </c>
      <c r="AF767" s="2">
        <v>51935085902.401398</v>
      </c>
      <c r="AG767" s="2">
        <v>55910810011.547096</v>
      </c>
      <c r="AH767" s="1">
        <f>(Table1345[[#This Row],[2050_BUILDINGS]]/Table1345[[#This Row],[2020_BUILDINGS]])-1</f>
        <v>0.63120339517683988</v>
      </c>
      <c r="AI767" s="1">
        <f>(Table1345[[#This Row],[2050_DWELLINGS]]/Table1345[[#This Row],[2020_DWELLINGS]])-1</f>
        <v>0.63871448586750157</v>
      </c>
      <c r="AJ767" s="1">
        <f>(Table1345[[#This Row],[2050_OCCUPANTS]]/Table1345[[#This Row],[2020_OCCUPANTS]])-1</f>
        <v>0.60402684563759146</v>
      </c>
      <c r="AK767" s="1">
        <f>(Table1345[[#This Row],[2050_TOTAL_REPL_COST_USD]]/Table1345[[#This Row],[2020_TOTAL_REPL_COST_USD]])-1</f>
        <v>0.69784868831223745</v>
      </c>
      <c r="AL767"/>
      <c r="AM767"/>
    </row>
    <row r="768" spans="1:39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320108.91647644801</v>
      </c>
      <c r="G768" s="2">
        <v>346188.93188771</v>
      </c>
      <c r="H768" s="2">
        <v>379050.45557707699</v>
      </c>
      <c r="I768" s="2">
        <v>414631.85835431598</v>
      </c>
      <c r="J768" s="2">
        <v>453009.92434836598</v>
      </c>
      <c r="K768" s="2">
        <v>489603.07094222499</v>
      </c>
      <c r="L768" s="2">
        <v>522162.75138276198</v>
      </c>
      <c r="M768" s="2">
        <v>336121.31079803401</v>
      </c>
      <c r="N768" s="2">
        <v>363592.790033845</v>
      </c>
      <c r="O768" s="2">
        <v>398282.61465612898</v>
      </c>
      <c r="P768" s="2">
        <v>435994.22346848203</v>
      </c>
      <c r="Q768" s="2">
        <v>476830.52471769298</v>
      </c>
      <c r="R768" s="2">
        <v>515898.10101716098</v>
      </c>
      <c r="S768" s="2">
        <v>550806.86101351096</v>
      </c>
      <c r="T768" s="2">
        <v>1336320.49999999</v>
      </c>
      <c r="U768" s="2">
        <v>1443943.62751677</v>
      </c>
      <c r="V768" s="2">
        <v>1578472.53691275</v>
      </c>
      <c r="W768" s="2">
        <v>1721970.04026845</v>
      </c>
      <c r="X768" s="2">
        <v>1874436.13758389</v>
      </c>
      <c r="Y768" s="2">
        <v>2017933.6409395901</v>
      </c>
      <c r="Z768" s="2">
        <v>2143493.9563758299</v>
      </c>
      <c r="AA768" s="2">
        <v>22187347665.729801</v>
      </c>
      <c r="AB768" s="2">
        <v>24045897917.9258</v>
      </c>
      <c r="AC768" s="2">
        <v>26431660076.7267</v>
      </c>
      <c r="AD768" s="2">
        <v>29103081854.222</v>
      </c>
      <c r="AE768" s="2">
        <v>32078536616.2108</v>
      </c>
      <c r="AF768" s="2">
        <v>34992054507.763199</v>
      </c>
      <c r="AG768" s="2">
        <v>37670759131.386902</v>
      </c>
      <c r="AH768" s="1">
        <f>(Table1345[[#This Row],[2050_BUILDINGS]]/Table1345[[#This Row],[2020_BUILDINGS]])-1</f>
        <v>0.63120339517684165</v>
      </c>
      <c r="AI768" s="1">
        <f>(Table1345[[#This Row],[2050_DWELLINGS]]/Table1345[[#This Row],[2020_DWELLINGS]])-1</f>
        <v>0.63871448586750135</v>
      </c>
      <c r="AJ768" s="1">
        <f>(Table1345[[#This Row],[2050_OCCUPANTS]]/Table1345[[#This Row],[2020_OCCUPANTS]])-1</f>
        <v>0.60402684563758924</v>
      </c>
      <c r="AK768" s="1">
        <f>(Table1345[[#This Row],[2050_TOTAL_REPL_COST_USD]]/Table1345[[#This Row],[2020_TOTAL_REPL_COST_USD]])-1</f>
        <v>0.69784868831223634</v>
      </c>
      <c r="AL768"/>
      <c r="AM768"/>
    </row>
    <row r="769" spans="1:39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404530.50909736799</v>
      </c>
      <c r="G769" s="2">
        <v>437488.54734170699</v>
      </c>
      <c r="H769" s="2">
        <v>479016.56553657999</v>
      </c>
      <c r="I769" s="2">
        <v>523981.770312229</v>
      </c>
      <c r="J769" s="2">
        <v>572481.19590035605</v>
      </c>
      <c r="K769" s="2">
        <v>618724.96937605599</v>
      </c>
      <c r="L769" s="2">
        <v>659871.53989224101</v>
      </c>
      <c r="M769" s="2">
        <v>424765.81556142698</v>
      </c>
      <c r="N769" s="2">
        <v>459482.28520321602</v>
      </c>
      <c r="O769" s="2">
        <v>503320.77795567701</v>
      </c>
      <c r="P769" s="2">
        <v>550977.98313341499</v>
      </c>
      <c r="Q769" s="2">
        <v>602583.94873985101</v>
      </c>
      <c r="R769" s="2">
        <v>651954.727609694</v>
      </c>
      <c r="S769" s="2">
        <v>696069.89506183297</v>
      </c>
      <c r="T769" s="2">
        <v>1688745.24999999</v>
      </c>
      <c r="U769" s="2">
        <v>1824751.5788590501</v>
      </c>
      <c r="V769" s="2">
        <v>1994759.48993288</v>
      </c>
      <c r="W769" s="2">
        <v>2176101.2617449602</v>
      </c>
      <c r="X769" s="2">
        <v>2368776.8942952999</v>
      </c>
      <c r="Y769" s="2">
        <v>2550118.6661073798</v>
      </c>
      <c r="Z769" s="2">
        <v>2708792.7164429501</v>
      </c>
      <c r="AA769" s="2">
        <v>28038766134.770599</v>
      </c>
      <c r="AB769" s="2">
        <v>30387467595.447399</v>
      </c>
      <c r="AC769" s="2">
        <v>33402421353.400501</v>
      </c>
      <c r="AD769" s="2">
        <v>36778371088.132401</v>
      </c>
      <c r="AE769" s="2">
        <v>40538535731.194</v>
      </c>
      <c r="AF769" s="2">
        <v>44220429034.596298</v>
      </c>
      <c r="AG769" s="2">
        <v>47605582303.813904</v>
      </c>
      <c r="AH769" s="1">
        <f>(Table1345[[#This Row],[2050_BUILDINGS]]/Table1345[[#This Row],[2020_BUILDINGS]])-1</f>
        <v>0.63120339517683699</v>
      </c>
      <c r="AI769" s="1">
        <f>(Table1345[[#This Row],[2050_DWELLINGS]]/Table1345[[#This Row],[2020_DWELLINGS]])-1</f>
        <v>0.63871448586749957</v>
      </c>
      <c r="AJ769" s="1">
        <f>(Table1345[[#This Row],[2050_OCCUPANTS]]/Table1345[[#This Row],[2020_OCCUPANTS]])-1</f>
        <v>0.60402684563759168</v>
      </c>
      <c r="AK769" s="1">
        <f>(Table1345[[#This Row],[2050_TOTAL_REPL_COST_USD]]/Table1345[[#This Row],[2020_TOTAL_REPL_COST_USD]])-1</f>
        <v>0.69784868831223945</v>
      </c>
      <c r="AL769"/>
      <c r="AM769"/>
    </row>
    <row r="770" spans="1:39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432770.35134251101</v>
      </c>
      <c r="G770" s="2">
        <v>468029.15499217401</v>
      </c>
      <c r="H770" s="2">
        <v>512456.19972819299</v>
      </c>
      <c r="I770" s="2">
        <v>560560.37736455095</v>
      </c>
      <c r="J770" s="2">
        <v>612445.495988896</v>
      </c>
      <c r="K770" s="2">
        <v>661917.49783898296</v>
      </c>
      <c r="L770" s="2">
        <v>705936.46644177695</v>
      </c>
      <c r="M770" s="2">
        <v>454418.26291168801</v>
      </c>
      <c r="N770" s="2">
        <v>491558.25217423501</v>
      </c>
      <c r="O770" s="2">
        <v>538457.06322594197</v>
      </c>
      <c r="P770" s="2">
        <v>589441.16693369998</v>
      </c>
      <c r="Q770" s="2">
        <v>644649.689812975</v>
      </c>
      <c r="R770" s="2">
        <v>697466.98995982797</v>
      </c>
      <c r="S770" s="2">
        <v>744661.79007612995</v>
      </c>
      <c r="T770" s="2">
        <v>1806634.74999999</v>
      </c>
      <c r="U770" s="2">
        <v>1952135.5352348899</v>
      </c>
      <c r="V770" s="2">
        <v>2134011.5167785198</v>
      </c>
      <c r="W770" s="2">
        <v>2328012.5637583798</v>
      </c>
      <c r="X770" s="2">
        <v>2534138.6761744898</v>
      </c>
      <c r="Y770" s="2">
        <v>2728139.72315436</v>
      </c>
      <c r="Z770" s="2">
        <v>2897890.6392617398</v>
      </c>
      <c r="AA770" s="2">
        <v>29996122414.674301</v>
      </c>
      <c r="AB770" s="2">
        <v>32508784212.677601</v>
      </c>
      <c r="AC770" s="2">
        <v>35734208668.356201</v>
      </c>
      <c r="AD770" s="2">
        <v>39345829843.912399</v>
      </c>
      <c r="AE770" s="2">
        <v>43368487559.678902</v>
      </c>
      <c r="AF770" s="2">
        <v>47307409897.2658</v>
      </c>
      <c r="AG770" s="2">
        <v>50928877096.208199</v>
      </c>
      <c r="AH770" s="1">
        <f>(Table1345[[#This Row],[2050_BUILDINGS]]/Table1345[[#This Row],[2020_BUILDINGS]])-1</f>
        <v>0.63120339517683788</v>
      </c>
      <c r="AI770" s="1">
        <f>(Table1345[[#This Row],[2050_DWELLINGS]]/Table1345[[#This Row],[2020_DWELLINGS]])-1</f>
        <v>0.63871448586750157</v>
      </c>
      <c r="AJ770" s="1">
        <f>(Table1345[[#This Row],[2050_OCCUPANTS]]/Table1345[[#This Row],[2020_OCCUPANTS]])-1</f>
        <v>0.6040268456375899</v>
      </c>
      <c r="AK770" s="1">
        <f>(Table1345[[#This Row],[2050_TOTAL_REPL_COST_USD]]/Table1345[[#This Row],[2020_TOTAL_REPL_COST_USD]])-1</f>
        <v>0.69784868831224189</v>
      </c>
      <c r="AL770"/>
      <c r="AM770"/>
    </row>
    <row r="771" spans="1:39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159265.87604327899</v>
      </c>
      <c r="G771" s="2">
        <v>172241.636129619</v>
      </c>
      <c r="H771" s="2">
        <v>188591.44423903801</v>
      </c>
      <c r="I771" s="2">
        <v>206294.491522267</v>
      </c>
      <c r="J771" s="2">
        <v>225388.98088754099</v>
      </c>
      <c r="K771" s="2">
        <v>243595.40766753399</v>
      </c>
      <c r="L771" s="2">
        <v>259795.03773760999</v>
      </c>
      <c r="M771" s="2">
        <v>167232.62697683301</v>
      </c>
      <c r="N771" s="2">
        <v>180900.69113092299</v>
      </c>
      <c r="O771" s="2">
        <v>198160.14572241099</v>
      </c>
      <c r="P771" s="2">
        <v>216923.04830135999</v>
      </c>
      <c r="Q771" s="2">
        <v>237240.599478669</v>
      </c>
      <c r="R771" s="2">
        <v>256678.145401199</v>
      </c>
      <c r="S771" s="2">
        <v>274046.52833661198</v>
      </c>
      <c r="T771" s="2">
        <v>664868.25</v>
      </c>
      <c r="U771" s="2">
        <v>718414.68624160998</v>
      </c>
      <c r="V771" s="2">
        <v>785347.73154362396</v>
      </c>
      <c r="W771" s="2">
        <v>856742.97986577102</v>
      </c>
      <c r="X771" s="2">
        <v>932600.43120805302</v>
      </c>
      <c r="Y771" s="2">
        <v>1003995.6795302</v>
      </c>
      <c r="Z771" s="2">
        <v>1066466.5218120799</v>
      </c>
      <c r="AA771" s="2">
        <v>11039015726.134001</v>
      </c>
      <c r="AB771" s="2">
        <v>11963712349.223101</v>
      </c>
      <c r="AC771" s="2">
        <v>13150716149.163401</v>
      </c>
      <c r="AD771" s="2">
        <v>14479846041.4424</v>
      </c>
      <c r="AE771" s="2">
        <v>15960243446.5242</v>
      </c>
      <c r="AF771" s="2">
        <v>17409824996.683899</v>
      </c>
      <c r="AG771" s="2">
        <v>18742578370.874901</v>
      </c>
      <c r="AH771" s="1">
        <f>(Table1345[[#This Row],[2050_BUILDINGS]]/Table1345[[#This Row],[2020_BUILDINGS]])-1</f>
        <v>0.63120339517683721</v>
      </c>
      <c r="AI771" s="1">
        <f>(Table1345[[#This Row],[2050_DWELLINGS]]/Table1345[[#This Row],[2020_DWELLINGS]])-1</f>
        <v>0.63871448586749802</v>
      </c>
      <c r="AJ771" s="1">
        <f>(Table1345[[#This Row],[2050_OCCUPANTS]]/Table1345[[#This Row],[2020_OCCUPANTS]])-1</f>
        <v>0.60402684563758302</v>
      </c>
      <c r="AK771" s="1">
        <f>(Table1345[[#This Row],[2050_TOTAL_REPL_COST_USD]]/Table1345[[#This Row],[2020_TOTAL_REPL_COST_USD]])-1</f>
        <v>0.69784868831224878</v>
      </c>
      <c r="AL771"/>
      <c r="AM771"/>
    </row>
    <row r="772" spans="1:39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428303.94467693398</v>
      </c>
      <c r="G772" s="2">
        <v>463198.859822792</v>
      </c>
      <c r="H772" s="2">
        <v>507167.395217482</v>
      </c>
      <c r="I772" s="2">
        <v>554775.11366024904</v>
      </c>
      <c r="J772" s="2">
        <v>606124.75188731495</v>
      </c>
      <c r="K772" s="2">
        <v>655086.17791321001</v>
      </c>
      <c r="L772" s="2">
        <v>698650.84872464696</v>
      </c>
      <c r="M772" s="2">
        <v>449728.43896202801</v>
      </c>
      <c r="N772" s="2">
        <v>486485.12494354602</v>
      </c>
      <c r="O772" s="2">
        <v>532899.91678821004</v>
      </c>
      <c r="P772" s="2">
        <v>583357.83902366296</v>
      </c>
      <c r="Q772" s="2">
        <v>637996.58231009101</v>
      </c>
      <c r="R772" s="2">
        <v>690268.78147971199</v>
      </c>
      <c r="S772" s="2">
        <v>736976.50763365405</v>
      </c>
      <c r="T772" s="2">
        <v>1787989.375</v>
      </c>
      <c r="U772" s="2">
        <v>1931988.5192952999</v>
      </c>
      <c r="V772" s="2">
        <v>2111987.44966442</v>
      </c>
      <c r="W772" s="2">
        <v>2303986.3087248299</v>
      </c>
      <c r="X772" s="2">
        <v>2507985.0964764999</v>
      </c>
      <c r="Y772" s="2">
        <v>2699983.9555369099</v>
      </c>
      <c r="Z772" s="2">
        <v>2867982.9572147601</v>
      </c>
      <c r="AA772" s="2">
        <v>29686547415.6506</v>
      </c>
      <c r="AB772" s="2">
        <v>32173277286.0896</v>
      </c>
      <c r="AC772" s="2">
        <v>35365413746.776299</v>
      </c>
      <c r="AD772" s="2">
        <v>38939761183.865898</v>
      </c>
      <c r="AE772" s="2">
        <v>42920903058.310799</v>
      </c>
      <c r="AF772" s="2">
        <v>46819173745.595901</v>
      </c>
      <c r="AG772" s="2">
        <v>50403265590.181396</v>
      </c>
      <c r="AH772" s="1">
        <f>(Table1345[[#This Row],[2050_BUILDINGS]]/Table1345[[#This Row],[2020_BUILDINGS]])-1</f>
        <v>0.63120339517683721</v>
      </c>
      <c r="AI772" s="1">
        <f>(Table1345[[#This Row],[2050_DWELLINGS]]/Table1345[[#This Row],[2020_DWELLINGS]])-1</f>
        <v>0.63871448586750224</v>
      </c>
      <c r="AJ772" s="1">
        <f>(Table1345[[#This Row],[2050_OCCUPANTS]]/Table1345[[#This Row],[2020_OCCUPANTS]])-1</f>
        <v>0.60402684563758102</v>
      </c>
      <c r="AK772" s="1">
        <f>(Table1345[[#This Row],[2050_TOTAL_REPL_COST_USD]]/Table1345[[#This Row],[2020_TOTAL_REPL_COST_USD]])-1</f>
        <v>0.69784868831223679</v>
      </c>
      <c r="AL772"/>
      <c r="AM772"/>
    </row>
    <row r="773" spans="1:39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396974.95983967598</v>
      </c>
      <c r="G773" s="2">
        <v>429317.42997285398</v>
      </c>
      <c r="H773" s="2">
        <v>470069.81572471099</v>
      </c>
      <c r="I773" s="2">
        <v>514195.19059402699</v>
      </c>
      <c r="J773" s="2">
        <v>561788.77647226804</v>
      </c>
      <c r="K773" s="2">
        <v>607168.83979385195</v>
      </c>
      <c r="L773" s="2">
        <v>647546.90229066997</v>
      </c>
      <c r="M773" s="2">
        <v>416832.32483505597</v>
      </c>
      <c r="N773" s="2">
        <v>450900.383564608</v>
      </c>
      <c r="O773" s="2">
        <v>493920.09038145898</v>
      </c>
      <c r="P773" s="2">
        <v>540687.18627669197</v>
      </c>
      <c r="Q773" s="2">
        <v>591329.29030442995</v>
      </c>
      <c r="R773" s="2">
        <v>639777.95491279406</v>
      </c>
      <c r="S773" s="2">
        <v>683069.16888503497</v>
      </c>
      <c r="T773" s="2">
        <v>1657204</v>
      </c>
      <c r="U773" s="2">
        <v>1790670.0939597299</v>
      </c>
      <c r="V773" s="2">
        <v>1957502.71140939</v>
      </c>
      <c r="W773" s="2">
        <v>2135457.5033557001</v>
      </c>
      <c r="X773" s="2">
        <v>2324534.4697986501</v>
      </c>
      <c r="Y773" s="2">
        <v>2502489.2617449602</v>
      </c>
      <c r="Z773" s="2">
        <v>2658199.7046979801</v>
      </c>
      <c r="AA773" s="2">
        <v>27515076885.401402</v>
      </c>
      <c r="AB773" s="2">
        <v>29819910877.052502</v>
      </c>
      <c r="AC773" s="2">
        <v>32778553352.875801</v>
      </c>
      <c r="AD773" s="2">
        <v>36091449364.987</v>
      </c>
      <c r="AE773" s="2">
        <v>39781384177.321999</v>
      </c>
      <c r="AF773" s="2">
        <v>43394509549.530403</v>
      </c>
      <c r="AG773" s="2">
        <v>46716437198.689201</v>
      </c>
      <c r="AH773" s="1">
        <f>(Table1345[[#This Row],[2050_BUILDINGS]]/Table1345[[#This Row],[2020_BUILDINGS]])-1</f>
        <v>0.6312033951768421</v>
      </c>
      <c r="AI773" s="1">
        <f>(Table1345[[#This Row],[2050_DWELLINGS]]/Table1345[[#This Row],[2020_DWELLINGS]])-1</f>
        <v>0.63871448586750357</v>
      </c>
      <c r="AJ773" s="1">
        <f>(Table1345[[#This Row],[2050_OCCUPANTS]]/Table1345[[#This Row],[2020_OCCUPANTS]])-1</f>
        <v>0.60402684563757991</v>
      </c>
      <c r="AK773" s="1">
        <f>(Table1345[[#This Row],[2050_TOTAL_REPL_COST_USD]]/Table1345[[#This Row],[2020_TOTAL_REPL_COST_USD]])-1</f>
        <v>0.6978486883122399</v>
      </c>
      <c r="AL773"/>
      <c r="AM773"/>
    </row>
  </sheetData>
  <mergeCells count="5">
    <mergeCell ref="A1:E1"/>
    <mergeCell ref="F1:L1"/>
    <mergeCell ref="M1:S1"/>
    <mergeCell ref="T1:Z1"/>
    <mergeCell ref="AA1:AG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{224A355B-B07B-4F4F-93F2-06CFD6A739C0}</x14:id>
        </ext>
      </extLst>
    </cfRule>
  </conditionalFormatting>
  <conditionalFormatting sqref="AH1:AH773 AM774:AM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{C34B6DCA-2AFA-2442-A512-71375D2162FE}</x14:id>
        </ext>
      </extLst>
    </cfRule>
  </conditionalFormatting>
  <conditionalFormatting sqref="AI3:AI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{B60F9D27-699D-E546-99CD-71564B387EFA}</x14:id>
        </ext>
      </extLst>
    </cfRule>
  </conditionalFormatting>
  <conditionalFormatting sqref="AJ3:AJ77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{22788796-3408-F947-B5D7-BF12289D9A93}</x14:id>
        </ext>
      </extLst>
    </cfRule>
  </conditionalFormatting>
  <conditionalFormatting sqref="AJ2:AJ773 AC774:A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{5A7D4B54-0475-794E-B26F-9C0E72741654}</x14:id>
        </ext>
      </extLst>
    </cfRule>
  </conditionalFormatting>
  <conditionalFormatting sqref="AK3:AK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{D3755943-3AC0-9D40-984A-B3B9B6C2BCCB}</x14:id>
        </ext>
      </extLst>
    </cfRule>
  </conditionalFormatting>
  <conditionalFormatting sqref="AK3:AK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{22B7DB25-6EAB-2F41-9688-773AA8D328F3}</x14:id>
        </ext>
      </extLst>
    </cfRule>
  </conditionalFormatting>
  <conditionalFormatting sqref="AD774:AJ1048576 AA1 AA2:AG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{CC09F3E4-89E1-D549-A219-DF3366C143D3}</x14:id>
        </ext>
      </extLst>
    </cfRule>
  </conditionalFormatting>
  <conditionalFormatting sqref="N774:S1048576 AI2 U774:U1048576 AL774:AL1048576 M2:S7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{4F200785-C58A-0E41-84D2-F13B6ECA0496}</x14:id>
        </ext>
      </extLst>
    </cfRule>
  </conditionalFormatting>
  <conditionalFormatting sqref="V774:Z1048576 AJ2 AB774:AC1048576 AK774:AK1048576 AJ4:AJ773 T2:Z7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{F10313A6-9C1E-B341-B279-C970BD0805C6}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A355B-B07B-4F4F-93F2-06CFD6A73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C34B6DCA-2AFA-2442-A512-71375D216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AH1:AH773 AM774:AM1048576</xm:sqref>
        </x14:conditionalFormatting>
        <x14:conditionalFormatting xmlns:xm="http://schemas.microsoft.com/office/excel/2006/main">
          <x14:cfRule type="dataBar" id="{B60F9D27-699D-E546-99CD-71564B387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22788796-3408-F947-B5D7-BF12289D9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5A7D4B54-0475-794E-B26F-9C0E72741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AJ2:AJ773 AC774:AC1048576</xm:sqref>
        </x14:conditionalFormatting>
        <x14:conditionalFormatting xmlns:xm="http://schemas.microsoft.com/office/excel/2006/main">
          <x14:cfRule type="dataBar" id="{D3755943-3AC0-9D40-984A-B3B9B6C2B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22B7DB25-6EAB-2F41-9688-773AA8D32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CC09F3E4-89E1-D549-A219-DF3366C143D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AD774:AJ1048576 AA1 AA2:AG773</xm:sqref>
        </x14:conditionalFormatting>
        <x14:conditionalFormatting xmlns:xm="http://schemas.microsoft.com/office/excel/2006/main">
          <x14:cfRule type="dataBar" id="{4F200785-C58A-0E41-84D2-F13B6ECA04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N774:S1048576 AI2 U774:U1048576 AL774:AL1048576 M2:S773</xm:sqref>
        </x14:conditionalFormatting>
        <x14:conditionalFormatting xmlns:xm="http://schemas.microsoft.com/office/excel/2006/main">
          <x14:cfRule type="dataBar" id="{F10313A6-9C1E-B341-B279-C970BD0805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V774:Z1048576 AJ2 AB774:AC1048576 AK774:AK1048576 AJ4:AJ773 T2:Z773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297A-FA21-7C49-9468-04C2D3465829}">
  <dimension ref="A1:AE773"/>
  <sheetViews>
    <sheetView workbookViewId="0">
      <selection activeCell="AC1" sqref="AC1:AC104857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19" width="18" style="2" customWidth="1"/>
    <col min="20" max="20" width="18" customWidth="1"/>
    <col min="21" max="29" width="18" style="2" customWidth="1"/>
    <col min="30" max="30" width="18.33203125" style="2" customWidth="1"/>
    <col min="31" max="31" width="17.6640625" style="1" customWidth="1"/>
  </cols>
  <sheetData>
    <row r="1" spans="1:31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2314</v>
      </c>
      <c r="N1" s="8"/>
      <c r="O1" s="8"/>
      <c r="P1" s="8"/>
      <c r="Q1" s="8"/>
      <c r="R1" s="8"/>
      <c r="S1" s="8"/>
      <c r="T1" s="8" t="s">
        <v>2316</v>
      </c>
      <c r="U1" s="8"/>
      <c r="V1" s="8"/>
      <c r="W1" s="8"/>
      <c r="X1" s="8"/>
      <c r="Y1" s="8"/>
      <c r="Z1" s="8"/>
      <c r="AA1" s="3"/>
      <c r="AB1" s="7"/>
      <c r="AC1" s="6"/>
    </row>
    <row r="2" spans="1:31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6</v>
      </c>
      <c r="N2" s="2" t="s">
        <v>850</v>
      </c>
      <c r="O2" s="2" t="s">
        <v>851</v>
      </c>
      <c r="P2" s="2" t="s">
        <v>7</v>
      </c>
      <c r="Q2" s="2" t="s">
        <v>852</v>
      </c>
      <c r="R2" s="2" t="s">
        <v>853</v>
      </c>
      <c r="S2" s="2" t="s">
        <v>8</v>
      </c>
      <c r="T2" s="2" t="s">
        <v>9</v>
      </c>
      <c r="U2" s="2" t="s">
        <v>861</v>
      </c>
      <c r="V2" s="2" t="s">
        <v>862</v>
      </c>
      <c r="W2" s="2" t="s">
        <v>10</v>
      </c>
      <c r="X2" s="2" t="s">
        <v>863</v>
      </c>
      <c r="Y2" s="2" t="s">
        <v>864</v>
      </c>
      <c r="Z2" s="2" t="s">
        <v>11</v>
      </c>
      <c r="AA2" s="1" t="s">
        <v>842</v>
      </c>
      <c r="AB2" t="s">
        <v>843</v>
      </c>
      <c r="AC2" t="s">
        <v>845</v>
      </c>
      <c r="AD2"/>
      <c r="AE2"/>
    </row>
    <row r="3" spans="1:31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10802.743801164101</v>
      </c>
      <c r="G3" s="2">
        <v>12832.9986576061</v>
      </c>
      <c r="H3" s="2">
        <v>15161.370843603299</v>
      </c>
      <c r="I3" s="2">
        <v>17925.835510641198</v>
      </c>
      <c r="J3" s="2">
        <v>20969.1446871685</v>
      </c>
      <c r="K3" s="2">
        <v>24380.216232636601</v>
      </c>
      <c r="L3" s="2">
        <v>28179.695798189099</v>
      </c>
      <c r="M3" s="2">
        <v>10802.743801164101</v>
      </c>
      <c r="N3" s="2">
        <v>12696.286902501801</v>
      </c>
      <c r="O3" s="2">
        <v>14925.621244710501</v>
      </c>
      <c r="P3" s="2">
        <v>17579.3683701792</v>
      </c>
      <c r="Q3" s="2">
        <v>20538.548316174802</v>
      </c>
      <c r="R3" s="2">
        <v>23858.349098471899</v>
      </c>
      <c r="S3" s="2">
        <v>27533.901626077699</v>
      </c>
      <c r="T3" s="2">
        <v>6804945571.8451099</v>
      </c>
      <c r="U3" s="2">
        <v>8169177504.9763203</v>
      </c>
      <c r="V3" s="2">
        <v>9733729698.1520405</v>
      </c>
      <c r="W3" s="2">
        <v>11591314702.724001</v>
      </c>
      <c r="X3" s="2">
        <v>13636269575.180599</v>
      </c>
      <c r="Y3" s="2">
        <v>15928342766.759199</v>
      </c>
      <c r="Z3" s="2">
        <v>18481407144.937901</v>
      </c>
      <c r="AA3" s="1">
        <f>(Table134[[#This Row],[2050_BUILDINGS]]/Table134[[#This Row],[2020_BUILDINGS]])-1</f>
        <v>1.6085683708570837</v>
      </c>
      <c r="AB3" s="1">
        <f>(Table134[[#This Row],[2050_DWELLINGS]]/Table134[[#This Row],[2020_DWELLINGS]])-1</f>
        <v>1.5487878017722361</v>
      </c>
      <c r="AC3" s="1">
        <f>(Table134[[#This Row],[2050_TOTAL_REPL_COST_USD]]/Table134[[#This Row],[2020_TOTAL_REPL_COST_USD]])-1</f>
        <v>1.7158787605007699</v>
      </c>
      <c r="AD3"/>
      <c r="AE3"/>
    </row>
    <row r="4" spans="1:31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3052.1670648876998</v>
      </c>
      <c r="G4" s="2">
        <v>3625.7877227702602</v>
      </c>
      <c r="H4" s="2">
        <v>4283.6373424322101</v>
      </c>
      <c r="I4" s="2">
        <v>5064.6989101303598</v>
      </c>
      <c r="J4" s="2">
        <v>5924.5441686901504</v>
      </c>
      <c r="K4" s="2">
        <v>6888.2956394906796</v>
      </c>
      <c r="L4" s="2">
        <v>7961.7864680377297</v>
      </c>
      <c r="M4" s="2">
        <v>3052.1670648876998</v>
      </c>
      <c r="N4" s="2">
        <v>3587.1616918291802</v>
      </c>
      <c r="O4" s="2">
        <v>4217.0295273673401</v>
      </c>
      <c r="P4" s="2">
        <v>4966.8093725602703</v>
      </c>
      <c r="Q4" s="2">
        <v>5802.8850711499999</v>
      </c>
      <c r="R4" s="2">
        <v>6740.8492399034503</v>
      </c>
      <c r="S4" s="2">
        <v>7779.3261839567103</v>
      </c>
      <c r="T4" s="2">
        <v>1922644018.5039599</v>
      </c>
      <c r="U4" s="2">
        <v>2308089036.15979</v>
      </c>
      <c r="V4" s="2">
        <v>2750131795.2220001</v>
      </c>
      <c r="W4" s="2">
        <v>3274966955.2091198</v>
      </c>
      <c r="X4" s="2">
        <v>3852740900.9562402</v>
      </c>
      <c r="Y4" s="2">
        <v>4500334737.7085505</v>
      </c>
      <c r="Z4" s="2">
        <v>5221668053.8587704</v>
      </c>
      <c r="AA4" s="1">
        <f>(Table134[[#This Row],[2050_BUILDINGS]]/Table134[[#This Row],[2020_BUILDINGS]])-1</f>
        <v>1.6085683708570757</v>
      </c>
      <c r="AB4" s="1">
        <f>(Table134[[#This Row],[2050_DWELLINGS]]/Table134[[#This Row],[2020_DWELLINGS]])-1</f>
        <v>1.5487878017722267</v>
      </c>
      <c r="AC4" s="1">
        <f>(Table134[[#This Row],[2050_TOTAL_REPL_COST_USD]]/Table134[[#This Row],[2020_TOTAL_REPL_COST_USD]])-1</f>
        <v>1.7158787605007784</v>
      </c>
      <c r="AD4"/>
      <c r="AE4"/>
    </row>
    <row r="5" spans="1:31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16382.0819947531</v>
      </c>
      <c r="G5" s="2">
        <v>19460.9110534311</v>
      </c>
      <c r="H5" s="2">
        <v>22991.827343531299</v>
      </c>
      <c r="I5" s="2">
        <v>27184.0666190876</v>
      </c>
      <c r="J5" s="2">
        <v>31799.166392154701</v>
      </c>
      <c r="K5" s="2">
        <v>36971.968300296401</v>
      </c>
      <c r="L5" s="2">
        <v>42733.780940300101</v>
      </c>
      <c r="M5" s="2">
        <v>16382.0819947531</v>
      </c>
      <c r="N5" s="2">
        <v>19253.591207382</v>
      </c>
      <c r="O5" s="2">
        <v>22634.319165018798</v>
      </c>
      <c r="P5" s="2">
        <v>26658.658148054001</v>
      </c>
      <c r="Q5" s="2">
        <v>31146.178115648399</v>
      </c>
      <c r="R5" s="2">
        <v>36180.570268498901</v>
      </c>
      <c r="S5" s="2">
        <v>41754.450755859099</v>
      </c>
      <c r="T5" s="2">
        <v>10319524222.705799</v>
      </c>
      <c r="U5" s="2">
        <v>12388346718.1544</v>
      </c>
      <c r="V5" s="2">
        <v>14760949714.711</v>
      </c>
      <c r="W5" s="2">
        <v>17577929402.208801</v>
      </c>
      <c r="X5" s="2">
        <v>20679050655.5467</v>
      </c>
      <c r="Y5" s="2">
        <v>24154920458.028702</v>
      </c>
      <c r="Z5" s="2">
        <v>28026576654.919998</v>
      </c>
      <c r="AA5" s="1">
        <f>(Table134[[#This Row],[2050_BUILDINGS]]/Table134[[#This Row],[2020_BUILDINGS]])-1</f>
        <v>1.6085683708570739</v>
      </c>
      <c r="AB5" s="1">
        <f>(Table134[[#This Row],[2050_DWELLINGS]]/Table134[[#This Row],[2020_DWELLINGS]])-1</f>
        <v>1.548787801772225</v>
      </c>
      <c r="AC5" s="1">
        <f>(Table134[[#This Row],[2050_TOTAL_REPL_COST_USD]]/Table134[[#This Row],[2020_TOTAL_REPL_COST_USD]])-1</f>
        <v>1.7158787605007797</v>
      </c>
      <c r="AD5"/>
      <c r="AE5"/>
    </row>
    <row r="6" spans="1:31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14631.351825706901</v>
      </c>
      <c r="G6" s="2">
        <v>17381.150733022601</v>
      </c>
      <c r="H6" s="2">
        <v>20534.722942227902</v>
      </c>
      <c r="I6" s="2">
        <v>24278.943475238098</v>
      </c>
      <c r="J6" s="2">
        <v>28400.833996364301</v>
      </c>
      <c r="K6" s="2">
        <v>33020.825806132401</v>
      </c>
      <c r="L6" s="2">
        <v>38166.881595421</v>
      </c>
      <c r="M6" s="2">
        <v>14631.351825706901</v>
      </c>
      <c r="N6" s="2">
        <v>17195.986868688</v>
      </c>
      <c r="O6" s="2">
        <v>20215.421162267401</v>
      </c>
      <c r="P6" s="2">
        <v>23809.684671969899</v>
      </c>
      <c r="Q6" s="2">
        <v>27817.6296628317</v>
      </c>
      <c r="R6" s="2">
        <v>32314.003374093001</v>
      </c>
      <c r="S6" s="2">
        <v>37292.211056799599</v>
      </c>
      <c r="T6" s="2">
        <v>9216691115.6147995</v>
      </c>
      <c r="U6" s="2">
        <v>11064421447.177</v>
      </c>
      <c r="V6" s="2">
        <v>13183467682.964701</v>
      </c>
      <c r="W6" s="2">
        <v>15699400694.8279</v>
      </c>
      <c r="X6" s="2">
        <v>18469109461.167702</v>
      </c>
      <c r="Y6" s="2">
        <v>21573517923.825401</v>
      </c>
      <c r="Z6" s="2">
        <v>25031415642.994301</v>
      </c>
      <c r="AA6" s="1">
        <f>(Table134[[#This Row],[2050_BUILDINGS]]/Table134[[#This Row],[2020_BUILDINGS]])-1</f>
        <v>1.6085683708570793</v>
      </c>
      <c r="AB6" s="1">
        <f>(Table134[[#This Row],[2050_DWELLINGS]]/Table134[[#This Row],[2020_DWELLINGS]])-1</f>
        <v>1.5487878017722303</v>
      </c>
      <c r="AC6" s="1">
        <f>(Table134[[#This Row],[2050_TOTAL_REPL_COST_USD]]/Table134[[#This Row],[2020_TOTAL_REPL_COST_USD]])-1</f>
        <v>1.7158787605007615</v>
      </c>
      <c r="AD6"/>
      <c r="AE6"/>
    </row>
    <row r="7" spans="1:31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27821.814165309701</v>
      </c>
      <c r="G7" s="2">
        <v>33050.612919016901</v>
      </c>
      <c r="H7" s="2">
        <v>39047.194848462401</v>
      </c>
      <c r="I7" s="2">
        <v>46166.906622484501</v>
      </c>
      <c r="J7" s="2">
        <v>54004.765588259499</v>
      </c>
      <c r="K7" s="2">
        <v>62789.774322092599</v>
      </c>
      <c r="L7" s="2">
        <v>72575.1044514901</v>
      </c>
      <c r="M7" s="2">
        <v>27821.814165309701</v>
      </c>
      <c r="N7" s="2">
        <v>32698.520051248001</v>
      </c>
      <c r="O7" s="2">
        <v>38440.0359959833</v>
      </c>
      <c r="P7" s="2">
        <v>45274.601429124101</v>
      </c>
      <c r="Q7" s="2">
        <v>52895.7906431394</v>
      </c>
      <c r="R7" s="2">
        <v>61445.737039254403</v>
      </c>
      <c r="S7" s="2">
        <v>70911.900567714896</v>
      </c>
      <c r="T7" s="2">
        <v>17525726295.991402</v>
      </c>
      <c r="U7" s="2">
        <v>21039223239.042801</v>
      </c>
      <c r="V7" s="2">
        <v>25068632912.330799</v>
      </c>
      <c r="W7" s="2">
        <v>29852730891.947601</v>
      </c>
      <c r="X7" s="2">
        <v>35119388649.007698</v>
      </c>
      <c r="Y7" s="2">
        <v>41022484710.817001</v>
      </c>
      <c r="Z7" s="2">
        <v>47597747809.633003</v>
      </c>
      <c r="AA7" s="1">
        <f>(Table134[[#This Row],[2050_BUILDINGS]]/Table134[[#This Row],[2020_BUILDINGS]])-1</f>
        <v>1.6085683708570708</v>
      </c>
      <c r="AB7" s="1">
        <f>(Table134[[#This Row],[2050_DWELLINGS]]/Table134[[#This Row],[2020_DWELLINGS]])-1</f>
        <v>1.5487878017722192</v>
      </c>
      <c r="AC7" s="1">
        <f>(Table134[[#This Row],[2050_TOTAL_REPL_COST_USD]]/Table134[[#This Row],[2020_TOTAL_REPL_COST_USD]])-1</f>
        <v>1.715878760500777</v>
      </c>
      <c r="AD7"/>
      <c r="AE7"/>
    </row>
    <row r="8" spans="1:31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145653.04876664301</v>
      </c>
      <c r="G8" s="2">
        <v>173026.909987177</v>
      </c>
      <c r="H8" s="2">
        <v>204420.27761637099</v>
      </c>
      <c r="I8" s="2">
        <v>241693.46620373201</v>
      </c>
      <c r="J8" s="2">
        <v>282726.30638392101</v>
      </c>
      <c r="K8" s="2">
        <v>328717.67480876902</v>
      </c>
      <c r="L8" s="2">
        <v>379945.936131567</v>
      </c>
      <c r="M8" s="2">
        <v>145653.04876664301</v>
      </c>
      <c r="N8" s="2">
        <v>171183.62977062399</v>
      </c>
      <c r="O8" s="2">
        <v>201241.67332321501</v>
      </c>
      <c r="P8" s="2">
        <v>237022.060842779</v>
      </c>
      <c r="Q8" s="2">
        <v>276920.58930153301</v>
      </c>
      <c r="R8" s="2">
        <v>321681.35694904003</v>
      </c>
      <c r="S8" s="2">
        <v>371238.71398735401</v>
      </c>
      <c r="T8" s="2">
        <v>91750863250.4543</v>
      </c>
      <c r="U8" s="2">
        <v>110144758722.08</v>
      </c>
      <c r="V8" s="2">
        <v>131239565845.621</v>
      </c>
      <c r="W8" s="2">
        <v>156285324982.29001</v>
      </c>
      <c r="X8" s="2">
        <v>183857386048.05499</v>
      </c>
      <c r="Y8" s="2">
        <v>214761335497.79901</v>
      </c>
      <c r="Z8" s="2">
        <v>249184220759.51901</v>
      </c>
      <c r="AA8" s="1">
        <f>(Table134[[#This Row],[2050_BUILDINGS]]/Table134[[#This Row],[2020_BUILDINGS]])-1</f>
        <v>1.6085683708570677</v>
      </c>
      <c r="AB8" s="1">
        <f>(Table134[[#This Row],[2050_DWELLINGS]]/Table134[[#This Row],[2020_DWELLINGS]])-1</f>
        <v>1.5487878017722201</v>
      </c>
      <c r="AC8" s="1">
        <f>(Table134[[#This Row],[2050_TOTAL_REPL_COST_USD]]/Table134[[#This Row],[2020_TOTAL_REPL_COST_USD]])-1</f>
        <v>1.715878760500765</v>
      </c>
      <c r="AD8"/>
      <c r="AE8"/>
    </row>
    <row r="9" spans="1:31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7654.3429686948803</v>
      </c>
      <c r="G9" s="2">
        <v>9092.8911071215807</v>
      </c>
      <c r="H9" s="2">
        <v>10742.671903410701</v>
      </c>
      <c r="I9" s="2">
        <v>12701.448402772499</v>
      </c>
      <c r="J9" s="2">
        <v>14857.8016983497</v>
      </c>
      <c r="K9" s="2">
        <v>17274.7350238402</v>
      </c>
      <c r="L9" s="2">
        <v>19966.876967829699</v>
      </c>
      <c r="M9" s="2">
        <v>7654.3429686948803</v>
      </c>
      <c r="N9" s="2">
        <v>8996.0232482996598</v>
      </c>
      <c r="O9" s="2">
        <v>10575.6302408598</v>
      </c>
      <c r="P9" s="2">
        <v>12455.9572230045</v>
      </c>
      <c r="Q9" s="2">
        <v>14552.7002939911</v>
      </c>
      <c r="R9" s="2">
        <v>16904.9632230356</v>
      </c>
      <c r="S9" s="2">
        <v>19509.295989190501</v>
      </c>
      <c r="T9" s="2">
        <v>4821681255.1447096</v>
      </c>
      <c r="U9" s="2">
        <v>5788315223.0729799</v>
      </c>
      <c r="V9" s="2">
        <v>6896887202.50844</v>
      </c>
      <c r="W9" s="2">
        <v>8213089176.7667103</v>
      </c>
      <c r="X9" s="2">
        <v>9662053091.6195393</v>
      </c>
      <c r="Y9" s="2">
        <v>11286114037.6731</v>
      </c>
      <c r="Z9" s="2">
        <v>13095101710.752199</v>
      </c>
      <c r="AA9" s="1">
        <f>(Table134[[#This Row],[2050_BUILDINGS]]/Table134[[#This Row],[2020_BUILDINGS]])-1</f>
        <v>1.6085683708570735</v>
      </c>
      <c r="AB9" s="1">
        <f>(Table134[[#This Row],[2050_DWELLINGS]]/Table134[[#This Row],[2020_DWELLINGS]])-1</f>
        <v>1.5487878017722236</v>
      </c>
      <c r="AC9" s="1">
        <f>(Table134[[#This Row],[2050_TOTAL_REPL_COST_USD]]/Table134[[#This Row],[2020_TOTAL_REPL_COST_USD]])-1</f>
        <v>1.7158787605007677</v>
      </c>
      <c r="AD9"/>
      <c r="AE9"/>
    </row>
    <row r="10" spans="1:31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4425.4790555252303</v>
      </c>
      <c r="G10" s="2">
        <v>5257.1983399901701</v>
      </c>
      <c r="H10" s="2">
        <v>6211.0451156109903</v>
      </c>
      <c r="I10" s="2">
        <v>7343.54262817786</v>
      </c>
      <c r="J10" s="2">
        <v>8590.2722802092194</v>
      </c>
      <c r="K10" s="2">
        <v>9987.6603844925394</v>
      </c>
      <c r="L10" s="2">
        <v>11544.164690133501</v>
      </c>
      <c r="M10" s="2">
        <v>4425.4790555252303</v>
      </c>
      <c r="N10" s="2">
        <v>5201.1926603226602</v>
      </c>
      <c r="O10" s="2">
        <v>6114.4673450508799</v>
      </c>
      <c r="P10" s="2">
        <v>7201.6080325080802</v>
      </c>
      <c r="Q10" s="2">
        <v>8413.8730934570194</v>
      </c>
      <c r="R10" s="2">
        <v>9773.8709885277694</v>
      </c>
      <c r="S10" s="2">
        <v>11279.6070337211</v>
      </c>
      <c r="T10" s="2">
        <v>2787731029.8652301</v>
      </c>
      <c r="U10" s="2">
        <v>3346605697.08637</v>
      </c>
      <c r="V10" s="2">
        <v>3987544063.2659998</v>
      </c>
      <c r="W10" s="2">
        <v>4748526984.17033</v>
      </c>
      <c r="X10" s="2">
        <v>5586268313.9772902</v>
      </c>
      <c r="Y10" s="2">
        <v>6525244752.7195196</v>
      </c>
      <c r="Z10" s="2">
        <v>7571139493.9999304</v>
      </c>
      <c r="AA10" s="1">
        <f>(Table134[[#This Row],[2050_BUILDINGS]]/Table134[[#This Row],[2020_BUILDINGS]])-1</f>
        <v>1.6085683708570624</v>
      </c>
      <c r="AB10" s="1">
        <f>(Table134[[#This Row],[2050_DWELLINGS]]/Table134[[#This Row],[2020_DWELLINGS]])-1</f>
        <v>1.5487878017722085</v>
      </c>
      <c r="AC10" s="1">
        <f>(Table134[[#This Row],[2050_TOTAL_REPL_COST_USD]]/Table134[[#This Row],[2020_TOTAL_REPL_COST_USD]])-1</f>
        <v>1.7158787605007753</v>
      </c>
      <c r="AD10"/>
      <c r="AE10"/>
    </row>
    <row r="11" spans="1:31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10410.255775149501</v>
      </c>
      <c r="G11" s="2">
        <v>12366.746897527401</v>
      </c>
      <c r="H11" s="2">
        <v>14610.524075077699</v>
      </c>
      <c r="I11" s="2">
        <v>17274.5495111087</v>
      </c>
      <c r="J11" s="2">
        <v>20207.288407230099</v>
      </c>
      <c r="K11" s="2">
        <v>23494.428036685302</v>
      </c>
      <c r="L11" s="2">
        <v>27155.863947587201</v>
      </c>
      <c r="M11" s="2">
        <v>10410.255775149501</v>
      </c>
      <c r="N11" s="2">
        <v>12235.002188562599</v>
      </c>
      <c r="O11" s="2">
        <v>14383.3397903686</v>
      </c>
      <c r="P11" s="2">
        <v>16940.670302614901</v>
      </c>
      <c r="Q11" s="2">
        <v>19792.336572732998</v>
      </c>
      <c r="R11" s="2">
        <v>22991.521511519499</v>
      </c>
      <c r="S11" s="2">
        <v>26533.532933029899</v>
      </c>
      <c r="T11" s="2">
        <v>6557706564.4419403</v>
      </c>
      <c r="U11" s="2">
        <v>7872372877.1792803</v>
      </c>
      <c r="V11" s="2">
        <v>9380081363.4969101</v>
      </c>
      <c r="W11" s="2">
        <v>11170176118.8305</v>
      </c>
      <c r="X11" s="2">
        <v>13140833172.5151</v>
      </c>
      <c r="Y11" s="2">
        <v>15349630179.912901</v>
      </c>
      <c r="Z11" s="2">
        <v>17809935975.964298</v>
      </c>
      <c r="AA11" s="1">
        <f>(Table134[[#This Row],[2050_BUILDINGS]]/Table134[[#This Row],[2020_BUILDINGS]])-1</f>
        <v>1.6085683708570762</v>
      </c>
      <c r="AB11" s="1">
        <f>(Table134[[#This Row],[2050_DWELLINGS]]/Table134[[#This Row],[2020_DWELLINGS]])-1</f>
        <v>1.5487878017722245</v>
      </c>
      <c r="AC11" s="1">
        <f>(Table134[[#This Row],[2050_TOTAL_REPL_COST_USD]]/Table134[[#This Row],[2020_TOTAL_REPL_COST_USD]])-1</f>
        <v>1.7158787605007637</v>
      </c>
      <c r="AD11"/>
      <c r="AE11"/>
    </row>
    <row r="12" spans="1:31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5522.8022225527702</v>
      </c>
      <c r="G12" s="2">
        <v>6560.7511214517499</v>
      </c>
      <c r="H12" s="2">
        <v>7751.1097303794004</v>
      </c>
      <c r="I12" s="2">
        <v>9164.4165613384102</v>
      </c>
      <c r="J12" s="2">
        <v>10720.280052447801</v>
      </c>
      <c r="K12" s="2">
        <v>12464.158631755399</v>
      </c>
      <c r="L12" s="2">
        <v>14406.607196250199</v>
      </c>
      <c r="M12" s="2">
        <v>5522.8022225527702</v>
      </c>
      <c r="N12" s="2">
        <v>6490.8585090899096</v>
      </c>
      <c r="O12" s="2">
        <v>7630.5849421685898</v>
      </c>
      <c r="P12" s="2">
        <v>8987.2884604961891</v>
      </c>
      <c r="Q12" s="2">
        <v>10500.141665523301</v>
      </c>
      <c r="R12" s="2">
        <v>12197.358916656</v>
      </c>
      <c r="S12" s="2">
        <v>14076.450936443</v>
      </c>
      <c r="T12" s="2">
        <v>3478965087.0445199</v>
      </c>
      <c r="U12" s="2">
        <v>4176415965.3632798</v>
      </c>
      <c r="V12" s="2">
        <v>4976278712.1627998</v>
      </c>
      <c r="W12" s="2">
        <v>5925951756.4059896</v>
      </c>
      <c r="X12" s="2">
        <v>6971415901.67311</v>
      </c>
      <c r="Y12" s="2">
        <v>8143216987.5545902</v>
      </c>
      <c r="Z12" s="2">
        <v>9448447388.4279194</v>
      </c>
      <c r="AA12" s="1">
        <f>(Table134[[#This Row],[2050_BUILDINGS]]/Table134[[#This Row],[2020_BUILDINGS]])-1</f>
        <v>1.6085683708570544</v>
      </c>
      <c r="AB12" s="1">
        <f>(Table134[[#This Row],[2050_DWELLINGS]]/Table134[[#This Row],[2020_DWELLINGS]])-1</f>
        <v>1.5487878017722188</v>
      </c>
      <c r="AC12" s="1">
        <f>(Table134[[#This Row],[2050_TOTAL_REPL_COST_USD]]/Table134[[#This Row],[2020_TOTAL_REPL_COST_USD]])-1</f>
        <v>1.7158787605007686</v>
      </c>
      <c r="AD12"/>
      <c r="AE12"/>
    </row>
    <row r="13" spans="1:31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12203.5676402629</v>
      </c>
      <c r="G13" s="2">
        <v>14497.0916674543</v>
      </c>
      <c r="H13" s="2">
        <v>17127.390782801402</v>
      </c>
      <c r="I13" s="2">
        <v>20250.331785038099</v>
      </c>
      <c r="J13" s="2">
        <v>23688.275891606801</v>
      </c>
      <c r="K13" s="2">
        <v>27541.6712046022</v>
      </c>
      <c r="L13" s="2">
        <v>31833.8405580049</v>
      </c>
      <c r="M13" s="2">
        <v>12203.5676402629</v>
      </c>
      <c r="N13" s="2">
        <v>14342.652093458801</v>
      </c>
      <c r="O13" s="2">
        <v>16861.0708339804</v>
      </c>
      <c r="P13" s="2">
        <v>19858.937222547302</v>
      </c>
      <c r="Q13" s="2">
        <v>23201.842811660299</v>
      </c>
      <c r="R13" s="2">
        <v>26952.132010835299</v>
      </c>
      <c r="S13" s="2">
        <v>31104.3043396045</v>
      </c>
      <c r="T13" s="2">
        <v>7687363053.5763102</v>
      </c>
      <c r="U13" s="2">
        <v>9228498988.9836903</v>
      </c>
      <c r="V13" s="2">
        <v>10995931306.880899</v>
      </c>
      <c r="W13" s="2">
        <v>13094394870.2202</v>
      </c>
      <c r="X13" s="2">
        <v>15404525108.1159</v>
      </c>
      <c r="Y13" s="2">
        <v>17993818230.743599</v>
      </c>
      <c r="Z13" s="2">
        <v>20877946041.466202</v>
      </c>
      <c r="AA13" s="1">
        <f>(Table134[[#This Row],[2050_BUILDINGS]]/Table134[[#This Row],[2020_BUILDINGS]])-1</f>
        <v>1.6085683708570904</v>
      </c>
      <c r="AB13" s="1">
        <f>(Table134[[#This Row],[2050_DWELLINGS]]/Table134[[#This Row],[2020_DWELLINGS]])-1</f>
        <v>1.5487878017722383</v>
      </c>
      <c r="AC13" s="1">
        <f>(Table134[[#This Row],[2050_TOTAL_REPL_COST_USD]]/Table134[[#This Row],[2020_TOTAL_REPL_COST_USD]])-1</f>
        <v>1.7158787605007646</v>
      </c>
      <c r="AD13"/>
      <c r="AE13"/>
    </row>
    <row r="14" spans="1:31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6844.9709779837203</v>
      </c>
      <c r="G14" s="2">
        <v>8131.4067045033198</v>
      </c>
      <c r="H14" s="2">
        <v>9606.7392989297496</v>
      </c>
      <c r="I14" s="2">
        <v>11358.394319527</v>
      </c>
      <c r="J14" s="2">
        <v>13286.7343203439</v>
      </c>
      <c r="K14" s="2">
        <v>15448.1005586174</v>
      </c>
      <c r="L14" s="2">
        <v>17855.5747926029</v>
      </c>
      <c r="M14" s="2">
        <v>6844.9709779837203</v>
      </c>
      <c r="N14" s="2">
        <v>8044.7816754123596</v>
      </c>
      <c r="O14" s="2">
        <v>9457.3606602992204</v>
      </c>
      <c r="P14" s="2">
        <v>11138.8614337215</v>
      </c>
      <c r="Q14" s="2">
        <v>13013.8944088429</v>
      </c>
      <c r="R14" s="2">
        <v>15117.4285133046</v>
      </c>
      <c r="S14" s="2">
        <v>17446.3785321697</v>
      </c>
      <c r="T14" s="2">
        <v>4311835567.2768002</v>
      </c>
      <c r="U14" s="2">
        <v>5176257436.5166702</v>
      </c>
      <c r="V14" s="2">
        <v>6167608759.1940203</v>
      </c>
      <c r="W14" s="2">
        <v>7344635233.1591501</v>
      </c>
      <c r="X14" s="2">
        <v>8640385369.5035591</v>
      </c>
      <c r="Y14" s="2">
        <v>10092717736.5896</v>
      </c>
      <c r="Z14" s="2">
        <v>11710422635.938801</v>
      </c>
      <c r="AA14" s="1">
        <f>(Table134[[#This Row],[2050_BUILDINGS]]/Table134[[#This Row],[2020_BUILDINGS]])-1</f>
        <v>1.6085683708570673</v>
      </c>
      <c r="AB14" s="1">
        <f>(Table134[[#This Row],[2050_DWELLINGS]]/Table134[[#This Row],[2020_DWELLINGS]])-1</f>
        <v>1.5487878017722099</v>
      </c>
      <c r="AC14" s="1">
        <f>(Table134[[#This Row],[2050_TOTAL_REPL_COST_USD]]/Table134[[#This Row],[2020_TOTAL_REPL_COST_USD]])-1</f>
        <v>1.7158787605007584</v>
      </c>
      <c r="AD14"/>
      <c r="AE14"/>
    </row>
    <row r="15" spans="1:31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7886.4938748951899</v>
      </c>
      <c r="G15" s="2">
        <v>9368.67217927007</v>
      </c>
      <c r="H15" s="2">
        <v>11068.4896813165</v>
      </c>
      <c r="I15" s="2">
        <v>13086.6745115084</v>
      </c>
      <c r="J15" s="2">
        <v>15308.428504925199</v>
      </c>
      <c r="K15" s="2">
        <v>17798.6657395863</v>
      </c>
      <c r="L15" s="2">
        <v>20572.458479009601</v>
      </c>
      <c r="M15" s="2">
        <v>7886.4938748951899</v>
      </c>
      <c r="N15" s="2">
        <v>9268.8663855660598</v>
      </c>
      <c r="O15" s="2">
        <v>10896.381761153099</v>
      </c>
      <c r="P15" s="2">
        <v>12833.7377547548</v>
      </c>
      <c r="Q15" s="2">
        <v>14994.073586869299</v>
      </c>
      <c r="R15" s="2">
        <v>17417.679016874601</v>
      </c>
      <c r="S15" s="2">
        <v>20100.999387084099</v>
      </c>
      <c r="T15" s="2">
        <v>4967919498.89324</v>
      </c>
      <c r="U15" s="2">
        <v>5963870803.7289801</v>
      </c>
      <c r="V15" s="2">
        <v>7106065001.3831396</v>
      </c>
      <c r="W15" s="2">
        <v>8462186467.40137</v>
      </c>
      <c r="X15" s="2">
        <v>9955096451.4675102</v>
      </c>
      <c r="Y15" s="2">
        <v>11628414038.0835</v>
      </c>
      <c r="Z15" s="2">
        <v>13492267050.9217</v>
      </c>
      <c r="AA15" s="1">
        <f>(Table134[[#This Row],[2050_BUILDINGS]]/Table134[[#This Row],[2020_BUILDINGS]])-1</f>
        <v>1.6085683708570695</v>
      </c>
      <c r="AB15" s="1">
        <f>(Table134[[#This Row],[2050_DWELLINGS]]/Table134[[#This Row],[2020_DWELLINGS]])-1</f>
        <v>1.5487878017722085</v>
      </c>
      <c r="AC15" s="1">
        <f>(Table134[[#This Row],[2050_TOTAL_REPL_COST_USD]]/Table134[[#This Row],[2020_TOTAL_REPL_COST_USD]])-1</f>
        <v>1.7158787605007539</v>
      </c>
      <c r="AD15"/>
      <c r="AE15"/>
    </row>
    <row r="16" spans="1:31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8261.5907486031901</v>
      </c>
      <c r="G16" s="2">
        <v>9814.2643145059592</v>
      </c>
      <c r="H16" s="2">
        <v>11594.928418478001</v>
      </c>
      <c r="I16" s="2">
        <v>13709.1020153358</v>
      </c>
      <c r="J16" s="2">
        <v>16036.526917815399</v>
      </c>
      <c r="K16" s="2">
        <v>18645.2046428047</v>
      </c>
      <c r="L16" s="2">
        <v>21550.924319771599</v>
      </c>
      <c r="M16" s="2">
        <v>8261.5907486031901</v>
      </c>
      <c r="N16" s="2">
        <v>9709.7115645765207</v>
      </c>
      <c r="O16" s="2">
        <v>11414.6347133741</v>
      </c>
      <c r="P16" s="2">
        <v>13444.135098132099</v>
      </c>
      <c r="Q16" s="2">
        <v>15707.220672989</v>
      </c>
      <c r="R16" s="2">
        <v>18246.097456059098</v>
      </c>
      <c r="S16" s="2">
        <v>21057.041723274</v>
      </c>
      <c r="T16" s="2">
        <v>5204203340.9183702</v>
      </c>
      <c r="U16" s="2">
        <v>6247524012.5139704</v>
      </c>
      <c r="V16" s="2">
        <v>7444043171.2349701</v>
      </c>
      <c r="W16" s="2">
        <v>8864664392.1938496</v>
      </c>
      <c r="X16" s="2">
        <v>10428580057.1917</v>
      </c>
      <c r="Y16" s="2">
        <v>12181483858.5968</v>
      </c>
      <c r="Z16" s="2">
        <v>14133985318.927299</v>
      </c>
      <c r="AA16" s="1">
        <f>(Table134[[#This Row],[2050_BUILDINGS]]/Table134[[#This Row],[2020_BUILDINGS]])-1</f>
        <v>1.6085683708570619</v>
      </c>
      <c r="AB16" s="1">
        <f>(Table134[[#This Row],[2050_DWELLINGS]]/Table134[[#This Row],[2020_DWELLINGS]])-1</f>
        <v>1.5487878017722156</v>
      </c>
      <c r="AC16" s="1">
        <f>(Table134[[#This Row],[2050_TOTAL_REPL_COST_USD]]/Table134[[#This Row],[2020_TOTAL_REPL_COST_USD]])-1</f>
        <v>1.7158787605007606</v>
      </c>
      <c r="AD16"/>
      <c r="AE16"/>
    </row>
    <row r="17" spans="1:31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3635.9658806236798</v>
      </c>
      <c r="G17" s="2">
        <v>4319.3049954694798</v>
      </c>
      <c r="H17" s="2">
        <v>5102.9838442418304</v>
      </c>
      <c r="I17" s="2">
        <v>6033.4418271902296</v>
      </c>
      <c r="J17" s="2">
        <v>7057.7527368731598</v>
      </c>
      <c r="K17" s="2">
        <v>8205.8443684040103</v>
      </c>
      <c r="L17" s="2">
        <v>9484.6655937104006</v>
      </c>
      <c r="M17" s="2">
        <v>3635.9658806236798</v>
      </c>
      <c r="N17" s="2">
        <v>4273.2908266445302</v>
      </c>
      <c r="O17" s="2">
        <v>5023.6357162363802</v>
      </c>
      <c r="P17" s="2">
        <v>5916.8286107089198</v>
      </c>
      <c r="Q17" s="2">
        <v>6912.8234724130898</v>
      </c>
      <c r="R17" s="2">
        <v>8030.1953732073098</v>
      </c>
      <c r="S17" s="2">
        <v>9267.3054841936191</v>
      </c>
      <c r="T17" s="2">
        <v>2290394956.51684</v>
      </c>
      <c r="U17" s="2">
        <v>2749565409.2667899</v>
      </c>
      <c r="V17" s="2">
        <v>3276159254.0850701</v>
      </c>
      <c r="W17" s="2">
        <v>3901381495.8875699</v>
      </c>
      <c r="X17" s="2">
        <v>4589668312.6929703</v>
      </c>
      <c r="Y17" s="2">
        <v>5361129718.5974398</v>
      </c>
      <c r="Z17" s="2">
        <v>6220435015.56217</v>
      </c>
      <c r="AA17" s="1">
        <f>(Table134[[#This Row],[2050_BUILDINGS]]/Table134[[#This Row],[2020_BUILDINGS]])-1</f>
        <v>1.6085683708570691</v>
      </c>
      <c r="AB17" s="1">
        <f>(Table134[[#This Row],[2050_DWELLINGS]]/Table134[[#This Row],[2020_DWELLINGS]])-1</f>
        <v>1.5487878017722188</v>
      </c>
      <c r="AC17" s="1">
        <f>(Table134[[#This Row],[2050_TOTAL_REPL_COST_USD]]/Table134[[#This Row],[2020_TOTAL_REPL_COST_USD]])-1</f>
        <v>1.7158787605007699</v>
      </c>
      <c r="AD17"/>
      <c r="AE17"/>
    </row>
    <row r="18" spans="1:31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3894.58699337792</v>
      </c>
      <c r="G18" s="2">
        <v>4626.5310533943302</v>
      </c>
      <c r="H18" s="2">
        <v>5465.9518707565403</v>
      </c>
      <c r="I18" s="2">
        <v>6462.59201460021</v>
      </c>
      <c r="J18" s="2">
        <v>7559.7607111728003</v>
      </c>
      <c r="K18" s="2">
        <v>8789.5144773437605</v>
      </c>
      <c r="L18" s="2">
        <v>10159.2964484769</v>
      </c>
      <c r="M18" s="2">
        <v>3894.58699337792</v>
      </c>
      <c r="N18" s="2">
        <v>4577.2439617932496</v>
      </c>
      <c r="O18" s="2">
        <v>5380.9598225842101</v>
      </c>
      <c r="P18" s="2">
        <v>6337.6842648921302</v>
      </c>
      <c r="Q18" s="2">
        <v>7404.5228330249402</v>
      </c>
      <c r="R18" s="2">
        <v>8601.37181744189</v>
      </c>
      <c r="S18" s="2">
        <v>9926.4758216624105</v>
      </c>
      <c r="T18" s="2">
        <v>2453307511.7357202</v>
      </c>
      <c r="U18" s="2">
        <v>2945138109.6391101</v>
      </c>
      <c r="V18" s="2">
        <v>3509187830.1690302</v>
      </c>
      <c r="W18" s="2">
        <v>4178881246.1251101</v>
      </c>
      <c r="X18" s="2">
        <v>4916124931.1467104</v>
      </c>
      <c r="Y18" s="2">
        <v>5742459296.2021999</v>
      </c>
      <c r="Z18" s="2">
        <v>6662885764.10007</v>
      </c>
      <c r="AA18" s="1">
        <f>(Table134[[#This Row],[2050_BUILDINGS]]/Table134[[#This Row],[2020_BUILDINGS]])-1</f>
        <v>1.6085683708570508</v>
      </c>
      <c r="AB18" s="1">
        <f>(Table134[[#This Row],[2050_DWELLINGS]]/Table134[[#This Row],[2020_DWELLINGS]])-1</f>
        <v>1.5487878017722259</v>
      </c>
      <c r="AC18" s="1">
        <f>(Table134[[#This Row],[2050_TOTAL_REPL_COST_USD]]/Table134[[#This Row],[2020_TOTAL_REPL_COST_USD]])-1</f>
        <v>1.7158787605007837</v>
      </c>
      <c r="AD18"/>
      <c r="AE18"/>
    </row>
    <row r="19" spans="1:31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17128.1837063323</v>
      </c>
      <c r="G19" s="2">
        <v>20347.2342357046</v>
      </c>
      <c r="H19" s="2">
        <v>24038.961751650801</v>
      </c>
      <c r="I19" s="2">
        <v>28422.131392458799</v>
      </c>
      <c r="J19" s="2">
        <v>33247.4201903945</v>
      </c>
      <c r="K19" s="2">
        <v>38655.810979031397</v>
      </c>
      <c r="L19" s="2">
        <v>44680.038266567797</v>
      </c>
      <c r="M19" s="2">
        <v>17128.1837063323</v>
      </c>
      <c r="N19" s="2">
        <v>20130.4722630668</v>
      </c>
      <c r="O19" s="2">
        <v>23665.171304255899</v>
      </c>
      <c r="P19" s="2">
        <v>27872.793840882201</v>
      </c>
      <c r="Q19" s="2">
        <v>32564.692368517899</v>
      </c>
      <c r="R19" s="2">
        <v>37828.369700334399</v>
      </c>
      <c r="S19" s="2">
        <v>43656.105697213403</v>
      </c>
      <c r="T19" s="2">
        <v>10789514220.7847</v>
      </c>
      <c r="U19" s="2">
        <v>12952558684.192101</v>
      </c>
      <c r="V19" s="2">
        <v>15433218956.813801</v>
      </c>
      <c r="W19" s="2">
        <v>18378494508.4758</v>
      </c>
      <c r="X19" s="2">
        <v>21620852503.0089</v>
      </c>
      <c r="Y19" s="2">
        <v>25255026506.976898</v>
      </c>
      <c r="Z19" s="2">
        <v>29303012508.350399</v>
      </c>
      <c r="AA19" s="1">
        <f>(Table134[[#This Row],[2050_BUILDINGS]]/Table134[[#This Row],[2020_BUILDINGS]])-1</f>
        <v>1.6085683708570664</v>
      </c>
      <c r="AB19" s="1">
        <f>(Table134[[#This Row],[2050_DWELLINGS]]/Table134[[#This Row],[2020_DWELLINGS]])-1</f>
        <v>1.5487878017722165</v>
      </c>
      <c r="AC19" s="1">
        <f>(Table134[[#This Row],[2050_TOTAL_REPL_COST_USD]]/Table134[[#This Row],[2020_TOTAL_REPL_COST_USD]])-1</f>
        <v>1.7158787605007899</v>
      </c>
      <c r="AD19"/>
      <c r="AE19"/>
    </row>
    <row r="20" spans="1:31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9345.5396663055508</v>
      </c>
      <c r="G20" s="2">
        <v>11101.929306087901</v>
      </c>
      <c r="H20" s="2">
        <v>13116.2226210709</v>
      </c>
      <c r="I20" s="2">
        <v>15507.7830132667</v>
      </c>
      <c r="J20" s="2">
        <v>18140.574010587399</v>
      </c>
      <c r="K20" s="2">
        <v>21091.5191611466</v>
      </c>
      <c r="L20" s="2">
        <v>24378.479182114701</v>
      </c>
      <c r="M20" s="2">
        <v>9345.5396663055508</v>
      </c>
      <c r="N20" s="2">
        <v>10983.6588783434</v>
      </c>
      <c r="O20" s="2">
        <v>12912.273766194699</v>
      </c>
      <c r="P20" s="2">
        <v>15208.051531723</v>
      </c>
      <c r="Q20" s="2">
        <v>17768.061661932599</v>
      </c>
      <c r="R20" s="2">
        <v>20640.047748638201</v>
      </c>
      <c r="S20" s="2">
        <v>23819.797502457899</v>
      </c>
      <c r="T20" s="2">
        <v>5887012590.4379196</v>
      </c>
      <c r="U20" s="2">
        <v>7067220496.8537397</v>
      </c>
      <c r="V20" s="2">
        <v>8420727055.0443802</v>
      </c>
      <c r="W20" s="2">
        <v>10027738631.2969</v>
      </c>
      <c r="X20" s="2">
        <v>11796845371.964899</v>
      </c>
      <c r="Y20" s="2">
        <v>13779736137.889099</v>
      </c>
      <c r="Z20" s="2">
        <v>15988412457.1709</v>
      </c>
      <c r="AA20" s="1">
        <f>(Table134[[#This Row],[2050_BUILDINGS]]/Table134[[#This Row],[2020_BUILDINGS]])-1</f>
        <v>1.6085683708570597</v>
      </c>
      <c r="AB20" s="1">
        <f>(Table134[[#This Row],[2050_DWELLINGS]]/Table134[[#This Row],[2020_DWELLINGS]])-1</f>
        <v>1.5487878017722081</v>
      </c>
      <c r="AC20" s="1">
        <f>(Table134[[#This Row],[2050_TOTAL_REPL_COST_USD]]/Table134[[#This Row],[2020_TOTAL_REPL_COST_USD]])-1</f>
        <v>1.7158787605007593</v>
      </c>
      <c r="AD20"/>
      <c r="AE20"/>
    </row>
    <row r="21" spans="1:31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691.32743386821699</v>
      </c>
      <c r="G21" s="2">
        <v>803.90444182230203</v>
      </c>
      <c r="H21" s="2">
        <v>929.70534835861497</v>
      </c>
      <c r="I21" s="2">
        <v>1073.70563149904</v>
      </c>
      <c r="J21" s="2">
        <v>1253.0964331054399</v>
      </c>
      <c r="K21" s="2">
        <v>1461.17630149461</v>
      </c>
      <c r="L21" s="2">
        <v>1720.4671636033499</v>
      </c>
      <c r="M21" s="2">
        <v>691.32743386821699</v>
      </c>
      <c r="N21" s="2">
        <v>803.90444182230203</v>
      </c>
      <c r="O21" s="2">
        <v>929.70534835861497</v>
      </c>
      <c r="P21" s="2">
        <v>1073.70563149904</v>
      </c>
      <c r="Q21" s="2">
        <v>1253.0964331054399</v>
      </c>
      <c r="R21" s="2">
        <v>1461.17630149461</v>
      </c>
      <c r="S21" s="2">
        <v>1720.4671636033499</v>
      </c>
      <c r="T21" s="2">
        <v>292493172.895917</v>
      </c>
      <c r="U21" s="2">
        <v>341675653.30040097</v>
      </c>
      <c r="V21" s="2">
        <v>397434493.342538</v>
      </c>
      <c r="W21" s="2">
        <v>462096779.19577098</v>
      </c>
      <c r="X21" s="2">
        <v>543240399.53449404</v>
      </c>
      <c r="Y21" s="2">
        <v>638669201.40541303</v>
      </c>
      <c r="Z21" s="2">
        <v>758462886.18014395</v>
      </c>
      <c r="AA21" s="1">
        <f>(Table134[[#This Row],[2050_BUILDINGS]]/Table134[[#This Row],[2020_BUILDINGS]])-1</f>
        <v>1.488642977722928</v>
      </c>
      <c r="AB21" s="1">
        <f>(Table134[[#This Row],[2050_DWELLINGS]]/Table134[[#This Row],[2020_DWELLINGS]])-1</f>
        <v>1.488642977722928</v>
      </c>
      <c r="AC21" s="1">
        <f>(Table134[[#This Row],[2050_TOTAL_REPL_COST_USD]]/Table134[[#This Row],[2020_TOTAL_REPL_COST_USD]])-1</f>
        <v>1.5930960325355739</v>
      </c>
      <c r="AD21"/>
      <c r="AE21"/>
    </row>
    <row r="22" spans="1:31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702.49347179257097</v>
      </c>
      <c r="G22" s="2">
        <v>816.888777529506</v>
      </c>
      <c r="H22" s="2">
        <v>944.72156884933395</v>
      </c>
      <c r="I22" s="2">
        <v>1091.0476856597199</v>
      </c>
      <c r="J22" s="2">
        <v>1273.33593411386</v>
      </c>
      <c r="K22" s="2">
        <v>1484.7766234221899</v>
      </c>
      <c r="L22" s="2">
        <v>1748.2554454727799</v>
      </c>
      <c r="M22" s="2">
        <v>702.49347179257097</v>
      </c>
      <c r="N22" s="2">
        <v>816.888777529506</v>
      </c>
      <c r="O22" s="2">
        <v>944.72156884933395</v>
      </c>
      <c r="P22" s="2">
        <v>1091.0476856597199</v>
      </c>
      <c r="Q22" s="2">
        <v>1273.33593411386</v>
      </c>
      <c r="R22" s="2">
        <v>1484.7766234221899</v>
      </c>
      <c r="S22" s="2">
        <v>1748.2554454727799</v>
      </c>
      <c r="T22" s="2">
        <v>275264467.51376897</v>
      </c>
      <c r="U22" s="2">
        <v>320244837.75816703</v>
      </c>
      <c r="V22" s="2">
        <v>370589049.34651297</v>
      </c>
      <c r="W22" s="2">
        <v>428300461.60354799</v>
      </c>
      <c r="X22" s="2">
        <v>500254599.42991799</v>
      </c>
      <c r="Y22" s="2">
        <v>583847310.06521702</v>
      </c>
      <c r="Z22" s="2">
        <v>688101398.60302806</v>
      </c>
      <c r="AA22" s="1">
        <f>(Table134[[#This Row],[2050_BUILDINGS]]/Table134[[#This Row],[2020_BUILDINGS]])-1</f>
        <v>1.4886429777229258</v>
      </c>
      <c r="AB22" s="1">
        <f>(Table134[[#This Row],[2050_DWELLINGS]]/Table134[[#This Row],[2020_DWELLINGS]])-1</f>
        <v>1.4886429777229258</v>
      </c>
      <c r="AC22" s="1">
        <f>(Table134[[#This Row],[2050_TOTAL_REPL_COST_USD]]/Table134[[#This Row],[2020_TOTAL_REPL_COST_USD]])-1</f>
        <v>1.4997828627067844</v>
      </c>
      <c r="AD22"/>
      <c r="AE22"/>
    </row>
    <row r="23" spans="1:31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290.06714673118199</v>
      </c>
      <c r="G23" s="2">
        <v>337.30220480208698</v>
      </c>
      <c r="H23" s="2">
        <v>390.08574589636498</v>
      </c>
      <c r="I23" s="2">
        <v>450.50538095309798</v>
      </c>
      <c r="J23" s="2">
        <v>525.77416882779698</v>
      </c>
      <c r="K23" s="2">
        <v>613.08031459743597</v>
      </c>
      <c r="L23" s="2">
        <v>721.87356778068397</v>
      </c>
      <c r="M23" s="2">
        <v>290.06714673118199</v>
      </c>
      <c r="N23" s="2">
        <v>337.30220480208698</v>
      </c>
      <c r="O23" s="2">
        <v>390.08574589636498</v>
      </c>
      <c r="P23" s="2">
        <v>450.50538095309798</v>
      </c>
      <c r="Q23" s="2">
        <v>525.77416882779698</v>
      </c>
      <c r="R23" s="2">
        <v>613.08031459743597</v>
      </c>
      <c r="S23" s="2">
        <v>721.87356778068397</v>
      </c>
      <c r="T23" s="2">
        <v>114069064.701417</v>
      </c>
      <c r="U23" s="2">
        <v>132729012.862119</v>
      </c>
      <c r="V23" s="2">
        <v>153624478.52068099</v>
      </c>
      <c r="W23" s="2">
        <v>177588534.50174499</v>
      </c>
      <c r="X23" s="2">
        <v>207474341.38386601</v>
      </c>
      <c r="Y23" s="2">
        <v>242211047.70105299</v>
      </c>
      <c r="Z23" s="2">
        <v>285544844.40870798</v>
      </c>
      <c r="AA23" s="1">
        <f>(Table134[[#This Row],[2050_BUILDINGS]]/Table134[[#This Row],[2020_BUILDINGS]])-1</f>
        <v>1.4886429777229342</v>
      </c>
      <c r="AB23" s="1">
        <f>(Table134[[#This Row],[2050_DWELLINGS]]/Table134[[#This Row],[2020_DWELLINGS]])-1</f>
        <v>1.4886429777229342</v>
      </c>
      <c r="AC23" s="1">
        <f>(Table134[[#This Row],[2050_TOTAL_REPL_COST_USD]]/Table134[[#This Row],[2020_TOTAL_REPL_COST_USD]])-1</f>
        <v>1.5032627834386099</v>
      </c>
      <c r="AD23"/>
      <c r="AE23"/>
    </row>
    <row r="24" spans="1:31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277.98137867404398</v>
      </c>
      <c r="G24" s="2">
        <v>323.248368446131</v>
      </c>
      <c r="H24" s="2">
        <v>373.832661393595</v>
      </c>
      <c r="I24" s="2">
        <v>431.73488727930902</v>
      </c>
      <c r="J24" s="2">
        <v>503.867569867881</v>
      </c>
      <c r="K24" s="2">
        <v>587.53606883875204</v>
      </c>
      <c r="L24" s="2">
        <v>691.79640597489902</v>
      </c>
      <c r="M24" s="2">
        <v>277.98137867404398</v>
      </c>
      <c r="N24" s="2">
        <v>323.248368446131</v>
      </c>
      <c r="O24" s="2">
        <v>373.832661393595</v>
      </c>
      <c r="P24" s="2">
        <v>431.73488727930902</v>
      </c>
      <c r="Q24" s="2">
        <v>503.867569867881</v>
      </c>
      <c r="R24" s="2">
        <v>587.53606883875204</v>
      </c>
      <c r="S24" s="2">
        <v>691.79640597489902</v>
      </c>
      <c r="T24" s="2">
        <v>108770099.341354</v>
      </c>
      <c r="U24" s="2">
        <v>126530753.811004</v>
      </c>
      <c r="V24" s="2">
        <v>146402551.71303901</v>
      </c>
      <c r="W24" s="2">
        <v>169175223.33898401</v>
      </c>
      <c r="X24" s="2">
        <v>197563020.52403</v>
      </c>
      <c r="Y24" s="2">
        <v>230531470.536984</v>
      </c>
      <c r="Z24" s="2">
        <v>271641217.51665097</v>
      </c>
      <c r="AA24" s="1">
        <f>(Table134[[#This Row],[2050_BUILDINGS]]/Table134[[#This Row],[2020_BUILDINGS]])-1</f>
        <v>1.4886429777229329</v>
      </c>
      <c r="AB24" s="1">
        <f>(Table134[[#This Row],[2050_DWELLINGS]]/Table134[[#This Row],[2020_DWELLINGS]])-1</f>
        <v>1.4886429777229329</v>
      </c>
      <c r="AC24" s="1">
        <f>(Table134[[#This Row],[2050_TOTAL_REPL_COST_USD]]/Table134[[#This Row],[2020_TOTAL_REPL_COST_USD]])-1</f>
        <v>1.4973887048145222</v>
      </c>
      <c r="AD24"/>
      <c r="AE24"/>
    </row>
    <row r="25" spans="1:31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718.81077083590196</v>
      </c>
      <c r="G25" s="2">
        <v>835.86321502011594</v>
      </c>
      <c r="H25" s="2">
        <v>966.66526650714002</v>
      </c>
      <c r="I25" s="2">
        <v>1116.39020067558</v>
      </c>
      <c r="J25" s="2">
        <v>1302.91258365416</v>
      </c>
      <c r="K25" s="2">
        <v>1519.26455128165</v>
      </c>
      <c r="L25" s="2">
        <v>1788.86337715237</v>
      </c>
      <c r="M25" s="2">
        <v>718.81077083590196</v>
      </c>
      <c r="N25" s="2">
        <v>835.86321502011594</v>
      </c>
      <c r="O25" s="2">
        <v>966.66526650714002</v>
      </c>
      <c r="P25" s="2">
        <v>1116.39020067558</v>
      </c>
      <c r="Q25" s="2">
        <v>1302.91258365416</v>
      </c>
      <c r="R25" s="2">
        <v>1519.26455128165</v>
      </c>
      <c r="S25" s="2">
        <v>1788.86337715237</v>
      </c>
      <c r="T25" s="2">
        <v>282517158.77847201</v>
      </c>
      <c r="U25" s="2">
        <v>328724886.79167801</v>
      </c>
      <c r="V25" s="2">
        <v>380464470.82102901</v>
      </c>
      <c r="W25" s="2">
        <v>439798091.80996001</v>
      </c>
      <c r="X25" s="2">
        <v>513790711.45614702</v>
      </c>
      <c r="Y25" s="2">
        <v>599786942.29484296</v>
      </c>
      <c r="Z25" s="2">
        <v>707062303.34717798</v>
      </c>
      <c r="AA25" s="1">
        <f>(Table134[[#This Row],[2050_BUILDINGS]]/Table134[[#This Row],[2020_BUILDINGS]])-1</f>
        <v>1.4886429777229249</v>
      </c>
      <c r="AB25" s="1">
        <f>(Table134[[#This Row],[2050_DWELLINGS]]/Table134[[#This Row],[2020_DWELLINGS]])-1</f>
        <v>1.4886429777229249</v>
      </c>
      <c r="AC25" s="1">
        <f>(Table134[[#This Row],[2050_TOTAL_REPL_COST_USD]]/Table134[[#This Row],[2020_TOTAL_REPL_COST_USD]])-1</f>
        <v>1.5027233970648886</v>
      </c>
      <c r="AD25"/>
      <c r="AE25"/>
    </row>
    <row r="26" spans="1:31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432.13567958853201</v>
      </c>
      <c r="G26" s="2">
        <v>502.50543414329701</v>
      </c>
      <c r="H26" s="2">
        <v>581.14119713442096</v>
      </c>
      <c r="I26" s="2">
        <v>671.153045597664</v>
      </c>
      <c r="J26" s="2">
        <v>783.286836571869</v>
      </c>
      <c r="K26" s="2">
        <v>913.35361958946601</v>
      </c>
      <c r="L26" s="2">
        <v>1075.4314244315201</v>
      </c>
      <c r="M26" s="2">
        <v>432.13567958853201</v>
      </c>
      <c r="N26" s="2">
        <v>502.50543414329701</v>
      </c>
      <c r="O26" s="2">
        <v>581.14119713442096</v>
      </c>
      <c r="P26" s="2">
        <v>671.153045597664</v>
      </c>
      <c r="Q26" s="2">
        <v>783.286836571869</v>
      </c>
      <c r="R26" s="2">
        <v>913.35361958946601</v>
      </c>
      <c r="S26" s="2">
        <v>1075.4314244315201</v>
      </c>
      <c r="T26" s="2">
        <v>168633856.33740801</v>
      </c>
      <c r="U26" s="2">
        <v>196146748.88161799</v>
      </c>
      <c r="V26" s="2">
        <v>226918350.745543</v>
      </c>
      <c r="W26" s="2">
        <v>262169791.224484</v>
      </c>
      <c r="X26" s="2">
        <v>306104713.85384899</v>
      </c>
      <c r="Y26" s="2">
        <v>357109962.829454</v>
      </c>
      <c r="Z26" s="2">
        <v>420697801.46068799</v>
      </c>
      <c r="AA26" s="1">
        <f>(Table134[[#This Row],[2050_BUILDINGS]]/Table134[[#This Row],[2020_BUILDINGS]])-1</f>
        <v>1.4886429777229155</v>
      </c>
      <c r="AB26" s="1">
        <f>(Table134[[#This Row],[2050_DWELLINGS]]/Table134[[#This Row],[2020_DWELLINGS]])-1</f>
        <v>1.4886429777229155</v>
      </c>
      <c r="AC26" s="1">
        <f>(Table134[[#This Row],[2050_TOTAL_REPL_COST_USD]]/Table134[[#This Row],[2020_TOTAL_REPL_COST_USD]])-1</f>
        <v>1.4947410359811877</v>
      </c>
      <c r="AD26"/>
      <c r="AE26"/>
    </row>
    <row r="27" spans="1:31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697.94717369808495</v>
      </c>
      <c r="G27" s="2">
        <v>811.602152042135</v>
      </c>
      <c r="H27" s="2">
        <v>938.60765314657101</v>
      </c>
      <c r="I27" s="2">
        <v>1083.9867972479699</v>
      </c>
      <c r="J27" s="2">
        <v>1265.0953383455701</v>
      </c>
      <c r="K27" s="2">
        <v>1475.16765564548</v>
      </c>
      <c r="L27" s="2">
        <v>1736.9413326453</v>
      </c>
      <c r="M27" s="2">
        <v>697.94717369808495</v>
      </c>
      <c r="N27" s="2">
        <v>811.602152042135</v>
      </c>
      <c r="O27" s="2">
        <v>938.60765314657101</v>
      </c>
      <c r="P27" s="2">
        <v>1083.9867972479699</v>
      </c>
      <c r="Q27" s="2">
        <v>1265.0953383455701</v>
      </c>
      <c r="R27" s="2">
        <v>1475.16765564548</v>
      </c>
      <c r="S27" s="2">
        <v>1736.9413326453</v>
      </c>
      <c r="T27" s="2">
        <v>272573030.85224497</v>
      </c>
      <c r="U27" s="2">
        <v>317057811.30898702</v>
      </c>
      <c r="V27" s="2">
        <v>366818715.869555</v>
      </c>
      <c r="W27" s="2">
        <v>423831537.082129</v>
      </c>
      <c r="X27" s="2">
        <v>494893630.42244798</v>
      </c>
      <c r="Y27" s="2">
        <v>577403335.87363005</v>
      </c>
      <c r="Z27" s="2">
        <v>680275438.25031698</v>
      </c>
      <c r="AA27" s="1">
        <f>(Table134[[#This Row],[2050_BUILDINGS]]/Table134[[#This Row],[2020_BUILDINGS]])-1</f>
        <v>1.4886429777229226</v>
      </c>
      <c r="AB27" s="1">
        <f>(Table134[[#This Row],[2050_DWELLINGS]]/Table134[[#This Row],[2020_DWELLINGS]])-1</f>
        <v>1.4886429777229226</v>
      </c>
      <c r="AC27" s="1">
        <f>(Table134[[#This Row],[2050_TOTAL_REPL_COST_USD]]/Table134[[#This Row],[2020_TOTAL_REPL_COST_USD]])-1</f>
        <v>1.4957547565264346</v>
      </c>
      <c r="AD27"/>
      <c r="AE27"/>
    </row>
    <row r="28" spans="1:31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861.33613959990896</v>
      </c>
      <c r="G28" s="2">
        <v>1001.59767225212</v>
      </c>
      <c r="H28" s="2">
        <v>1158.33507610121</v>
      </c>
      <c r="I28" s="2">
        <v>1337.74738046683</v>
      </c>
      <c r="J28" s="2">
        <v>1561.25330973514</v>
      </c>
      <c r="K28" s="2">
        <v>1820.50341581578</v>
      </c>
      <c r="L28" s="2">
        <v>2143.5581352742902</v>
      </c>
      <c r="M28" s="2">
        <v>861.33613959990896</v>
      </c>
      <c r="N28" s="2">
        <v>1001.59767225212</v>
      </c>
      <c r="O28" s="2">
        <v>1158.33507610121</v>
      </c>
      <c r="P28" s="2">
        <v>1337.74738046683</v>
      </c>
      <c r="Q28" s="2">
        <v>1561.25330973514</v>
      </c>
      <c r="R28" s="2">
        <v>1820.50341581578</v>
      </c>
      <c r="S28" s="2">
        <v>2143.5581352742902</v>
      </c>
      <c r="T28" s="2">
        <v>337202152.46065199</v>
      </c>
      <c r="U28" s="2">
        <v>392268121.65574503</v>
      </c>
      <c r="V28" s="2">
        <v>453882411.33933598</v>
      </c>
      <c r="W28" s="2">
        <v>524494082.14118099</v>
      </c>
      <c r="X28" s="2">
        <v>612518767.25090599</v>
      </c>
      <c r="Y28" s="2">
        <v>714751731.31844604</v>
      </c>
      <c r="Z28" s="2">
        <v>842233414.84063303</v>
      </c>
      <c r="AA28" s="1">
        <f>(Table134[[#This Row],[2050_BUILDINGS]]/Table134[[#This Row],[2020_BUILDINGS]])-1</f>
        <v>1.4886429777229293</v>
      </c>
      <c r="AB28" s="1">
        <f>(Table134[[#This Row],[2050_DWELLINGS]]/Table134[[#This Row],[2020_DWELLINGS]])-1</f>
        <v>1.4886429777229293</v>
      </c>
      <c r="AC28" s="1">
        <f>(Table134[[#This Row],[2050_TOTAL_REPL_COST_USD]]/Table134[[#This Row],[2020_TOTAL_REPL_COST_USD]])-1</f>
        <v>1.4977106720542448</v>
      </c>
      <c r="AD28"/>
      <c r="AE28"/>
    </row>
    <row r="29" spans="1:31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676.68952029080401</v>
      </c>
      <c r="G29" s="2">
        <v>786.88286396005799</v>
      </c>
      <c r="H29" s="2">
        <v>910.02010823211594</v>
      </c>
      <c r="I29" s="2">
        <v>1050.9713821817199</v>
      </c>
      <c r="J29" s="2">
        <v>1226.5638287368699</v>
      </c>
      <c r="K29" s="2">
        <v>1430.2378902949199</v>
      </c>
      <c r="L29" s="2">
        <v>1684.0386227704</v>
      </c>
      <c r="M29" s="2">
        <v>676.68952029080401</v>
      </c>
      <c r="N29" s="2">
        <v>786.88286396005799</v>
      </c>
      <c r="O29" s="2">
        <v>910.02010823211594</v>
      </c>
      <c r="P29" s="2">
        <v>1050.9713821817199</v>
      </c>
      <c r="Q29" s="2">
        <v>1226.5638287368699</v>
      </c>
      <c r="R29" s="2">
        <v>1430.2378902949199</v>
      </c>
      <c r="S29" s="2">
        <v>1684.0386227704</v>
      </c>
      <c r="T29" s="2">
        <v>265759333.59683999</v>
      </c>
      <c r="U29" s="2">
        <v>309223036.37761599</v>
      </c>
      <c r="V29" s="2">
        <v>357888468.02132601</v>
      </c>
      <c r="W29" s="2">
        <v>413695036.72077799</v>
      </c>
      <c r="X29" s="2">
        <v>483288017.825782</v>
      </c>
      <c r="Y29" s="2">
        <v>564168229.48405898</v>
      </c>
      <c r="Z29" s="2">
        <v>665059880.81266999</v>
      </c>
      <c r="AA29" s="1">
        <f>(Table134[[#This Row],[2050_BUILDINGS]]/Table134[[#This Row],[2020_BUILDINGS]])-1</f>
        <v>1.4886429777229186</v>
      </c>
      <c r="AB29" s="1">
        <f>(Table134[[#This Row],[2050_DWELLINGS]]/Table134[[#This Row],[2020_DWELLINGS]])-1</f>
        <v>1.4886429777229186</v>
      </c>
      <c r="AC29" s="1">
        <f>(Table134[[#This Row],[2050_TOTAL_REPL_COST_USD]]/Table134[[#This Row],[2020_TOTAL_REPL_COST_USD]])-1</f>
        <v>1.5024892703169312</v>
      </c>
      <c r="AD29"/>
      <c r="AE29"/>
    </row>
    <row r="30" spans="1:31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660.94406867709995</v>
      </c>
      <c r="G30" s="2">
        <v>768.57339456734201</v>
      </c>
      <c r="H30" s="2">
        <v>888.84543779314197</v>
      </c>
      <c r="I30" s="2">
        <v>1026.51700753968</v>
      </c>
      <c r="J30" s="2">
        <v>1198.02370680887</v>
      </c>
      <c r="K30" s="2">
        <v>1396.9586081094301</v>
      </c>
      <c r="L30" s="2">
        <v>1644.85381518088</v>
      </c>
      <c r="M30" s="2">
        <v>660.94406867709995</v>
      </c>
      <c r="N30" s="2">
        <v>768.57339456734201</v>
      </c>
      <c r="O30" s="2">
        <v>888.84543779314197</v>
      </c>
      <c r="P30" s="2">
        <v>1026.51700753968</v>
      </c>
      <c r="Q30" s="2">
        <v>1198.02370680887</v>
      </c>
      <c r="R30" s="2">
        <v>1396.9586081094301</v>
      </c>
      <c r="S30" s="2">
        <v>1644.85381518088</v>
      </c>
      <c r="T30" s="2">
        <v>262009571.41786599</v>
      </c>
      <c r="U30" s="2">
        <v>305004071.87941098</v>
      </c>
      <c r="V30" s="2">
        <v>353217983.81671101</v>
      </c>
      <c r="W30" s="2">
        <v>408583953.33288801</v>
      </c>
      <c r="X30" s="2">
        <v>477681750.21137202</v>
      </c>
      <c r="Y30" s="2">
        <v>558106766.76812196</v>
      </c>
      <c r="Z30" s="2">
        <v>658511240.04000998</v>
      </c>
      <c r="AA30" s="1">
        <f>(Table134[[#This Row],[2050_BUILDINGS]]/Table134[[#This Row],[2020_BUILDINGS]])-1</f>
        <v>1.48864297772292</v>
      </c>
      <c r="AB30" s="1">
        <f>(Table134[[#This Row],[2050_DWELLINGS]]/Table134[[#This Row],[2020_DWELLINGS]])-1</f>
        <v>1.48864297772292</v>
      </c>
      <c r="AC30" s="1">
        <f>(Table134[[#This Row],[2050_TOTAL_REPL_COST_USD]]/Table134[[#This Row],[2020_TOTAL_REPL_COST_USD]])-1</f>
        <v>1.5133098629812394</v>
      </c>
      <c r="AD30"/>
      <c r="AE30"/>
    </row>
    <row r="31" spans="1:31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686.82598181983099</v>
      </c>
      <c r="G31" s="2">
        <v>798.66996519217605</v>
      </c>
      <c r="H31" s="2">
        <v>923.65174215157003</v>
      </c>
      <c r="I31" s="2">
        <v>1066.7143938054401</v>
      </c>
      <c r="J31" s="2">
        <v>1244.9371250420099</v>
      </c>
      <c r="K31" s="2">
        <v>1451.6621194541101</v>
      </c>
      <c r="L31" s="2">
        <v>1709.2646565735799</v>
      </c>
      <c r="M31" s="2">
        <v>686.82598181983099</v>
      </c>
      <c r="N31" s="2">
        <v>798.66996519217605</v>
      </c>
      <c r="O31" s="2">
        <v>923.65174215157003</v>
      </c>
      <c r="P31" s="2">
        <v>1066.7143938054401</v>
      </c>
      <c r="Q31" s="2">
        <v>1244.9371250420099</v>
      </c>
      <c r="R31" s="2">
        <v>1451.6621194541101</v>
      </c>
      <c r="S31" s="2">
        <v>1709.2646565735799</v>
      </c>
      <c r="T31" s="2">
        <v>286215991.64183801</v>
      </c>
      <c r="U31" s="2">
        <v>334072812.07677299</v>
      </c>
      <c r="V31" s="2">
        <v>388194052.24960601</v>
      </c>
      <c r="W31" s="2">
        <v>450818219.65167803</v>
      </c>
      <c r="X31" s="2">
        <v>529307581.88467598</v>
      </c>
      <c r="Y31" s="2">
        <v>621401884.96662796</v>
      </c>
      <c r="Z31" s="2">
        <v>736868634.40478098</v>
      </c>
      <c r="AA31" s="1">
        <f>(Table134[[#This Row],[2050_BUILDINGS]]/Table134[[#This Row],[2020_BUILDINGS]])-1</f>
        <v>1.4886429777229311</v>
      </c>
      <c r="AB31" s="1">
        <f>(Table134[[#This Row],[2050_DWELLINGS]]/Table134[[#This Row],[2020_DWELLINGS]])-1</f>
        <v>1.4886429777229311</v>
      </c>
      <c r="AC31" s="1">
        <f>(Table134[[#This Row],[2050_TOTAL_REPL_COST_USD]]/Table134[[#This Row],[2020_TOTAL_REPL_COST_USD]])-1</f>
        <v>1.574519439594682</v>
      </c>
      <c r="AD31"/>
      <c r="AE31"/>
    </row>
    <row r="32" spans="1:31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467.209680525208</v>
      </c>
      <c r="G32" s="2">
        <v>543.29094874049201</v>
      </c>
      <c r="H32" s="2">
        <v>628.30913039103496</v>
      </c>
      <c r="I32" s="2">
        <v>725.62672981730498</v>
      </c>
      <c r="J32" s="2">
        <v>846.86178429608105</v>
      </c>
      <c r="K32" s="2">
        <v>987.48535002075096</v>
      </c>
      <c r="L32" s="2">
        <v>1162.7180905632299</v>
      </c>
      <c r="M32" s="2">
        <v>467.209680525208</v>
      </c>
      <c r="N32" s="2">
        <v>543.29094874049201</v>
      </c>
      <c r="O32" s="2">
        <v>628.30913039103496</v>
      </c>
      <c r="P32" s="2">
        <v>725.62672981730498</v>
      </c>
      <c r="Q32" s="2">
        <v>846.86178429608105</v>
      </c>
      <c r="R32" s="2">
        <v>987.48535002075096</v>
      </c>
      <c r="S32" s="2">
        <v>1162.7180905632299</v>
      </c>
      <c r="T32" s="2">
        <v>200407280.71220499</v>
      </c>
      <c r="U32" s="2">
        <v>234259775.869432</v>
      </c>
      <c r="V32" s="2">
        <v>272715668.491597</v>
      </c>
      <c r="W32" s="2">
        <v>317391456.50711602</v>
      </c>
      <c r="X32" s="2">
        <v>373509517.97233498</v>
      </c>
      <c r="Y32" s="2">
        <v>439628597.66194201</v>
      </c>
      <c r="Z32" s="2">
        <v>522709712.16228902</v>
      </c>
      <c r="AA32" s="1">
        <f>(Table134[[#This Row],[2050_BUILDINGS]]/Table134[[#This Row],[2020_BUILDINGS]])-1</f>
        <v>1.4886429777229244</v>
      </c>
      <c r="AB32" s="1">
        <f>(Table134[[#This Row],[2050_DWELLINGS]]/Table134[[#This Row],[2020_DWELLINGS]])-1</f>
        <v>1.4886429777229244</v>
      </c>
      <c r="AC32" s="1">
        <f>(Table134[[#This Row],[2050_TOTAL_REPL_COST_USD]]/Table134[[#This Row],[2020_TOTAL_REPL_COST_USD]])-1</f>
        <v>1.6082371374168121</v>
      </c>
      <c r="AD32"/>
      <c r="AE32"/>
    </row>
    <row r="33" spans="1:31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434.53018811898397</v>
      </c>
      <c r="G33" s="2">
        <v>505.28986876762701</v>
      </c>
      <c r="H33" s="2">
        <v>584.36136066097902</v>
      </c>
      <c r="I33" s="2">
        <v>674.87197409357702</v>
      </c>
      <c r="J33" s="2">
        <v>787.62711001040702</v>
      </c>
      <c r="K33" s="2">
        <v>918.414606535762</v>
      </c>
      <c r="L33" s="2">
        <v>1081.3905012709299</v>
      </c>
      <c r="M33" s="2">
        <v>434.53018811898397</v>
      </c>
      <c r="N33" s="2">
        <v>505.28986876762701</v>
      </c>
      <c r="O33" s="2">
        <v>584.36136066097902</v>
      </c>
      <c r="P33" s="2">
        <v>674.87197409357702</v>
      </c>
      <c r="Q33" s="2">
        <v>787.62711001040702</v>
      </c>
      <c r="R33" s="2">
        <v>918.414606535762</v>
      </c>
      <c r="S33" s="2">
        <v>1081.3905012709299</v>
      </c>
      <c r="T33" s="2">
        <v>173682701.46452701</v>
      </c>
      <c r="U33" s="2">
        <v>202273322.54519099</v>
      </c>
      <c r="V33" s="2">
        <v>234380808.06670201</v>
      </c>
      <c r="W33" s="2">
        <v>271299174.14921999</v>
      </c>
      <c r="X33" s="2">
        <v>317407743.40425098</v>
      </c>
      <c r="Y33" s="2">
        <v>371149643.19558197</v>
      </c>
      <c r="Z33" s="2">
        <v>438292314.54274601</v>
      </c>
      <c r="AA33" s="1">
        <f>(Table134[[#This Row],[2050_BUILDINGS]]/Table134[[#This Row],[2020_BUILDINGS]])-1</f>
        <v>1.4886429777229222</v>
      </c>
      <c r="AB33" s="1">
        <f>(Table134[[#This Row],[2050_DWELLINGS]]/Table134[[#This Row],[2020_DWELLINGS]])-1</f>
        <v>1.4886429777229222</v>
      </c>
      <c r="AC33" s="1">
        <f>(Table134[[#This Row],[2050_TOTAL_REPL_COST_USD]]/Table134[[#This Row],[2020_TOTAL_REPL_COST_USD]])-1</f>
        <v>1.5235231306686172</v>
      </c>
      <c r="AD33"/>
      <c r="AE33"/>
    </row>
    <row r="34" spans="1:31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273.52477267175902</v>
      </c>
      <c r="G34" s="2">
        <v>318.066040673251</v>
      </c>
      <c r="H34" s="2">
        <v>367.83936468227</v>
      </c>
      <c r="I34" s="2">
        <v>424.81330030387102</v>
      </c>
      <c r="J34" s="2">
        <v>495.78954950932098</v>
      </c>
      <c r="K34" s="2">
        <v>578.11667253445501</v>
      </c>
      <c r="L34" s="2">
        <v>680.70550474283596</v>
      </c>
      <c r="M34" s="2">
        <v>273.52477267175902</v>
      </c>
      <c r="N34" s="2">
        <v>318.066040673251</v>
      </c>
      <c r="O34" s="2">
        <v>367.83936468227</v>
      </c>
      <c r="P34" s="2">
        <v>424.81330030387102</v>
      </c>
      <c r="Q34" s="2">
        <v>495.78954950932098</v>
      </c>
      <c r="R34" s="2">
        <v>578.11667253445501</v>
      </c>
      <c r="S34" s="2">
        <v>680.70550474283596</v>
      </c>
      <c r="T34" s="2">
        <v>107137877.272747</v>
      </c>
      <c r="U34" s="2">
        <v>124641486.151767</v>
      </c>
      <c r="V34" s="2">
        <v>144230547.98955801</v>
      </c>
      <c r="W34" s="2">
        <v>166684297.16230401</v>
      </c>
      <c r="X34" s="2">
        <v>194678113.30133501</v>
      </c>
      <c r="Y34" s="2">
        <v>227196947.78506199</v>
      </c>
      <c r="Z34" s="2">
        <v>267751375.26088899</v>
      </c>
      <c r="AA34" s="1">
        <f>(Table134[[#This Row],[2050_BUILDINGS]]/Table134[[#This Row],[2020_BUILDINGS]])-1</f>
        <v>1.4886429777229377</v>
      </c>
      <c r="AB34" s="1">
        <f>(Table134[[#This Row],[2050_DWELLINGS]]/Table134[[#This Row],[2020_DWELLINGS]])-1</f>
        <v>1.4886429777229377</v>
      </c>
      <c r="AC34" s="1">
        <f>(Table134[[#This Row],[2050_TOTAL_REPL_COST_USD]]/Table134[[#This Row],[2020_TOTAL_REPL_COST_USD]])-1</f>
        <v>1.4991289922541498</v>
      </c>
      <c r="AD34"/>
      <c r="AE34"/>
    </row>
    <row r="35" spans="1:31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491.44870293921502</v>
      </c>
      <c r="G35" s="2">
        <v>571.47709734307296</v>
      </c>
      <c r="H35" s="2">
        <v>660.90605577441704</v>
      </c>
      <c r="I35" s="2">
        <v>763.27253062449802</v>
      </c>
      <c r="J35" s="2">
        <v>890.79730752420403</v>
      </c>
      <c r="K35" s="2">
        <v>1038.7164792767801</v>
      </c>
      <c r="L35" s="2">
        <v>1223.0403634807201</v>
      </c>
      <c r="M35" s="2">
        <v>491.44870293921502</v>
      </c>
      <c r="N35" s="2">
        <v>571.47709734307296</v>
      </c>
      <c r="O35" s="2">
        <v>660.90605577441704</v>
      </c>
      <c r="P35" s="2">
        <v>763.27253062449802</v>
      </c>
      <c r="Q35" s="2">
        <v>890.79730752420403</v>
      </c>
      <c r="R35" s="2">
        <v>1038.7164792767801</v>
      </c>
      <c r="S35" s="2">
        <v>1223.0403634807201</v>
      </c>
      <c r="T35" s="2">
        <v>193481635.51032501</v>
      </c>
      <c r="U35" s="2">
        <v>225136310.60668001</v>
      </c>
      <c r="V35" s="2">
        <v>260585385.274656</v>
      </c>
      <c r="W35" s="2">
        <v>301242479.86609</v>
      </c>
      <c r="X35" s="2">
        <v>351947861.79838902</v>
      </c>
      <c r="Y35" s="2">
        <v>410886841.72403198</v>
      </c>
      <c r="Z35" s="2">
        <v>484415069.842713</v>
      </c>
      <c r="AA35" s="1">
        <f>(Table134[[#This Row],[2050_BUILDINGS]]/Table134[[#This Row],[2020_BUILDINGS]])-1</f>
        <v>1.4886429777229306</v>
      </c>
      <c r="AB35" s="1">
        <f>(Table134[[#This Row],[2050_DWELLINGS]]/Table134[[#This Row],[2020_DWELLINGS]])-1</f>
        <v>1.4886429777229306</v>
      </c>
      <c r="AC35" s="1">
        <f>(Table134[[#This Row],[2050_TOTAL_REPL_COST_USD]]/Table134[[#This Row],[2020_TOTAL_REPL_COST_USD]])-1</f>
        <v>1.5036746695107532</v>
      </c>
      <c r="AD35"/>
      <c r="AE35"/>
    </row>
    <row r="36" spans="1:31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341.21905861364303</v>
      </c>
      <c r="G36" s="2">
        <v>396.78378640217801</v>
      </c>
      <c r="H36" s="2">
        <v>458.87544485247201</v>
      </c>
      <c r="I36" s="2">
        <v>529.94978480502198</v>
      </c>
      <c r="J36" s="2">
        <v>618.49185249873699</v>
      </c>
      <c r="K36" s="2">
        <v>721.19400683236699</v>
      </c>
      <c r="L36" s="2">
        <v>849.17241408407301</v>
      </c>
      <c r="M36" s="2">
        <v>341.21905861364303</v>
      </c>
      <c r="N36" s="2">
        <v>396.78378640217801</v>
      </c>
      <c r="O36" s="2">
        <v>458.87544485247201</v>
      </c>
      <c r="P36" s="2">
        <v>529.94978480502198</v>
      </c>
      <c r="Q36" s="2">
        <v>618.49185249873699</v>
      </c>
      <c r="R36" s="2">
        <v>721.19400683236699</v>
      </c>
      <c r="S36" s="2">
        <v>849.17241408407301</v>
      </c>
      <c r="T36" s="2">
        <v>133455607.918303</v>
      </c>
      <c r="U36" s="2">
        <v>155249964.02967301</v>
      </c>
      <c r="V36" s="2">
        <v>179636423.14877501</v>
      </c>
      <c r="W36" s="2">
        <v>207584360.461611</v>
      </c>
      <c r="X36" s="2">
        <v>242424599.292514</v>
      </c>
      <c r="Y36" s="2">
        <v>282889085.71620601</v>
      </c>
      <c r="Z36" s="2">
        <v>333347585.33735597</v>
      </c>
      <c r="AA36" s="1">
        <f>(Table134[[#This Row],[2050_BUILDINGS]]/Table134[[#This Row],[2020_BUILDINGS]])-1</f>
        <v>1.4886429777229342</v>
      </c>
      <c r="AB36" s="1">
        <f>(Table134[[#This Row],[2050_DWELLINGS]]/Table134[[#This Row],[2020_DWELLINGS]])-1</f>
        <v>1.4886429777229342</v>
      </c>
      <c r="AC36" s="1">
        <f>(Table134[[#This Row],[2050_TOTAL_REPL_COST_USD]]/Table134[[#This Row],[2020_TOTAL_REPL_COST_USD]])-1</f>
        <v>1.4978162441957483</v>
      </c>
      <c r="AD36"/>
      <c r="AE36"/>
    </row>
    <row r="37" spans="1:31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478.93245628561499</v>
      </c>
      <c r="G37" s="2">
        <v>556.92268247850905</v>
      </c>
      <c r="H37" s="2">
        <v>644.07405853959301</v>
      </c>
      <c r="I37" s="2">
        <v>743.83345753288597</v>
      </c>
      <c r="J37" s="2">
        <v>868.11042534778505</v>
      </c>
      <c r="K37" s="2">
        <v>1012.26238227737</v>
      </c>
      <c r="L37" s="2">
        <v>1191.8918941387899</v>
      </c>
      <c r="M37" s="2">
        <v>478.93245628561499</v>
      </c>
      <c r="N37" s="2">
        <v>556.92268247850905</v>
      </c>
      <c r="O37" s="2">
        <v>644.07405853959301</v>
      </c>
      <c r="P37" s="2">
        <v>743.83345753288597</v>
      </c>
      <c r="Q37" s="2">
        <v>868.11042534778505</v>
      </c>
      <c r="R37" s="2">
        <v>1012.26238227737</v>
      </c>
      <c r="S37" s="2">
        <v>1191.8918941387899</v>
      </c>
      <c r="T37" s="2">
        <v>191435422.453114</v>
      </c>
      <c r="U37" s="2">
        <v>222944847.84674999</v>
      </c>
      <c r="V37" s="2">
        <v>258328368.23251599</v>
      </c>
      <c r="W37" s="2">
        <v>299011758.84979701</v>
      </c>
      <c r="X37" s="2">
        <v>349821273.17266601</v>
      </c>
      <c r="Y37" s="2">
        <v>409039446.01840502</v>
      </c>
      <c r="Z37" s="2">
        <v>483021971.21324098</v>
      </c>
      <c r="AA37" s="1">
        <f>(Table134[[#This Row],[2050_BUILDINGS]]/Table134[[#This Row],[2020_BUILDINGS]])-1</f>
        <v>1.4886429777229302</v>
      </c>
      <c r="AB37" s="1">
        <f>(Table134[[#This Row],[2050_DWELLINGS]]/Table134[[#This Row],[2020_DWELLINGS]])-1</f>
        <v>1.4886429777229302</v>
      </c>
      <c r="AC37" s="1">
        <f>(Table134[[#This Row],[2050_TOTAL_REPL_COST_USD]]/Table134[[#This Row],[2020_TOTAL_REPL_COST_USD]])-1</f>
        <v>1.5231588021884601</v>
      </c>
      <c r="AD37"/>
      <c r="AE37"/>
    </row>
    <row r="38" spans="1:31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3487.2090124337401</v>
      </c>
      <c r="G38" s="2">
        <v>3989.6325879501001</v>
      </c>
      <c r="H38" s="2">
        <v>4583.5893555058601</v>
      </c>
      <c r="I38" s="2">
        <v>5255.7238656382997</v>
      </c>
      <c r="J38" s="2">
        <v>6029.6503116600497</v>
      </c>
      <c r="K38" s="2">
        <v>6949.3735237782003</v>
      </c>
      <c r="L38" s="2">
        <v>7988.2364541449497</v>
      </c>
      <c r="M38" s="2">
        <v>3487.2090124337401</v>
      </c>
      <c r="N38" s="2">
        <v>3989.6325879501001</v>
      </c>
      <c r="O38" s="2">
        <v>4583.5893555058601</v>
      </c>
      <c r="P38" s="2">
        <v>5255.7238656382997</v>
      </c>
      <c r="Q38" s="2">
        <v>6008.5169403405198</v>
      </c>
      <c r="R38" s="2">
        <v>6859.5293558532003</v>
      </c>
      <c r="S38" s="2">
        <v>7813.64209309748</v>
      </c>
      <c r="T38" s="2">
        <v>1825257502.9324999</v>
      </c>
      <c r="U38" s="2">
        <v>2107703975.1838701</v>
      </c>
      <c r="V38" s="2">
        <v>2444296459.3250899</v>
      </c>
      <c r="W38" s="2">
        <v>2828812003.7847199</v>
      </c>
      <c r="X38" s="2">
        <v>3270491689.5913801</v>
      </c>
      <c r="Y38" s="2">
        <v>3793302355.39568</v>
      </c>
      <c r="Z38" s="2">
        <v>4383837217.5675402</v>
      </c>
      <c r="AA38" s="1">
        <f>(Table134[[#This Row],[2050_BUILDINGS]]/Table134[[#This Row],[2020_BUILDINGS]])-1</f>
        <v>1.2907248821801827</v>
      </c>
      <c r="AB38" s="1">
        <f>(Table134[[#This Row],[2050_DWELLINGS]]/Table134[[#This Row],[2020_DWELLINGS]])-1</f>
        <v>1.240657805493655</v>
      </c>
      <c r="AC38" s="1">
        <f>(Table134[[#This Row],[2050_TOTAL_REPL_COST_USD]]/Table134[[#This Row],[2020_TOTAL_REPL_COST_USD]])-1</f>
        <v>1.4017637021211353</v>
      </c>
      <c r="AD38"/>
      <c r="AE38"/>
    </row>
    <row r="39" spans="1:31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2711.1805617350301</v>
      </c>
      <c r="G39" s="2">
        <v>3101.7969620828499</v>
      </c>
      <c r="H39" s="2">
        <v>3563.5771527644201</v>
      </c>
      <c r="I39" s="2">
        <v>4086.1377484284499</v>
      </c>
      <c r="J39" s="2">
        <v>4687.8379416733897</v>
      </c>
      <c r="K39" s="2">
        <v>5402.8899176176001</v>
      </c>
      <c r="L39" s="2">
        <v>6210.5687728496696</v>
      </c>
      <c r="M39" s="2">
        <v>2711.1805617350301</v>
      </c>
      <c r="N39" s="2">
        <v>3101.7969620828499</v>
      </c>
      <c r="O39" s="2">
        <v>3563.5771527644201</v>
      </c>
      <c r="P39" s="2">
        <v>4086.1377484284499</v>
      </c>
      <c r="Q39" s="2">
        <v>4671.4074996433401</v>
      </c>
      <c r="R39" s="2">
        <v>5333.03928325786</v>
      </c>
      <c r="S39" s="2">
        <v>6074.8278877542598</v>
      </c>
      <c r="T39" s="2">
        <v>1419072571.9242001</v>
      </c>
      <c r="U39" s="2">
        <v>1638664624.6426301</v>
      </c>
      <c r="V39" s="2">
        <v>1900353269.3370099</v>
      </c>
      <c r="W39" s="2">
        <v>2199300383.2343602</v>
      </c>
      <c r="X39" s="2">
        <v>2542690577.0548701</v>
      </c>
      <c r="Y39" s="2">
        <v>2949157212.5626502</v>
      </c>
      <c r="Z39" s="2">
        <v>3408276993.9232302</v>
      </c>
      <c r="AA39" s="1">
        <f>(Table134[[#This Row],[2050_BUILDINGS]]/Table134[[#This Row],[2020_BUILDINGS]])-1</f>
        <v>1.2907248821801796</v>
      </c>
      <c r="AB39" s="1">
        <f>(Table134[[#This Row],[2050_DWELLINGS]]/Table134[[#This Row],[2020_DWELLINGS]])-1</f>
        <v>1.2406578054936523</v>
      </c>
      <c r="AC39" s="1">
        <f>(Table134[[#This Row],[2050_TOTAL_REPL_COST_USD]]/Table134[[#This Row],[2020_TOTAL_REPL_COST_USD]])-1</f>
        <v>1.4017637021211371</v>
      </c>
      <c r="AD39"/>
      <c r="AE39"/>
    </row>
    <row r="40" spans="1:31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2147.6608178296301</v>
      </c>
      <c r="G40" s="2">
        <v>2457.0874748619499</v>
      </c>
      <c r="H40" s="2">
        <v>2822.8865057247399</v>
      </c>
      <c r="I40" s="2">
        <v>3236.83271502153</v>
      </c>
      <c r="J40" s="2">
        <v>3713.4693313174498</v>
      </c>
      <c r="K40" s="2">
        <v>4279.8975261493997</v>
      </c>
      <c r="L40" s="2">
        <v>4919.7000738857796</v>
      </c>
      <c r="M40" s="2">
        <v>2147.6608178296301</v>
      </c>
      <c r="N40" s="2">
        <v>2457.0874748619499</v>
      </c>
      <c r="O40" s="2">
        <v>2822.8865057247399</v>
      </c>
      <c r="P40" s="2">
        <v>3236.83271502153</v>
      </c>
      <c r="Q40" s="2">
        <v>3700.4539619003099</v>
      </c>
      <c r="R40" s="2">
        <v>4224.5653684051904</v>
      </c>
      <c r="S40" s="2">
        <v>4812.1729750228496</v>
      </c>
      <c r="T40" s="2">
        <v>1124117885.5413301</v>
      </c>
      <c r="U40" s="2">
        <v>1298067660.1105101</v>
      </c>
      <c r="V40" s="2">
        <v>1505364236.5957699</v>
      </c>
      <c r="W40" s="2">
        <v>1742175097.5845799</v>
      </c>
      <c r="X40" s="2">
        <v>2014191530.1689401</v>
      </c>
      <c r="Y40" s="2">
        <v>2336173945.93119</v>
      </c>
      <c r="Z40" s="2">
        <v>2699865534.3983302</v>
      </c>
      <c r="AA40" s="1">
        <f>(Table134[[#This Row],[2050_BUILDINGS]]/Table134[[#This Row],[2020_BUILDINGS]])-1</f>
        <v>1.2907248821801853</v>
      </c>
      <c r="AB40" s="1">
        <f>(Table134[[#This Row],[2050_DWELLINGS]]/Table134[[#This Row],[2020_DWELLINGS]])-1</f>
        <v>1.2406578054936559</v>
      </c>
      <c r="AC40" s="1">
        <f>(Table134[[#This Row],[2050_TOTAL_REPL_COST_USD]]/Table134[[#This Row],[2020_TOTAL_REPL_COST_USD]])-1</f>
        <v>1.4017637021211375</v>
      </c>
      <c r="AD40"/>
      <c r="AE40"/>
    </row>
    <row r="41" spans="1:31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4069.8134823837399</v>
      </c>
      <c r="G41" s="2">
        <v>4656.1764546670802</v>
      </c>
      <c r="H41" s="2">
        <v>5349.36497647137</v>
      </c>
      <c r="I41" s="2">
        <v>6133.7923169488104</v>
      </c>
      <c r="J41" s="2">
        <v>7037.0178687187799</v>
      </c>
      <c r="K41" s="2">
        <v>8110.3983043031003</v>
      </c>
      <c r="L41" s="2">
        <v>9322.8230099288103</v>
      </c>
      <c r="M41" s="2">
        <v>4069.8134823837399</v>
      </c>
      <c r="N41" s="2">
        <v>4656.1764546670802</v>
      </c>
      <c r="O41" s="2">
        <v>5349.36497647137</v>
      </c>
      <c r="P41" s="2">
        <v>6133.7923169488104</v>
      </c>
      <c r="Q41" s="2">
        <v>7012.3537665047097</v>
      </c>
      <c r="R41" s="2">
        <v>8005.54396244089</v>
      </c>
      <c r="S41" s="2">
        <v>9119.0593462064408</v>
      </c>
      <c r="T41" s="2">
        <v>2130201421.18536</v>
      </c>
      <c r="U41" s="2">
        <v>2459835938.8531499</v>
      </c>
      <c r="V41" s="2">
        <v>2852662587.6553001</v>
      </c>
      <c r="W41" s="2">
        <v>3301418753.8180399</v>
      </c>
      <c r="X41" s="2">
        <v>3816889416.39711</v>
      </c>
      <c r="Y41" s="2">
        <v>4427045529.4484997</v>
      </c>
      <c r="Z41" s="2">
        <v>5116240451.60987</v>
      </c>
      <c r="AA41" s="1">
        <f>(Table134[[#This Row],[2050_BUILDINGS]]/Table134[[#This Row],[2020_BUILDINGS]])-1</f>
        <v>1.2907248821801822</v>
      </c>
      <c r="AB41" s="1">
        <f>(Table134[[#This Row],[2050_DWELLINGS]]/Table134[[#This Row],[2020_DWELLINGS]])-1</f>
        <v>1.240657805493655</v>
      </c>
      <c r="AC41" s="1">
        <f>(Table134[[#This Row],[2050_TOTAL_REPL_COST_USD]]/Table134[[#This Row],[2020_TOTAL_REPL_COST_USD]])-1</f>
        <v>1.4017637021211429</v>
      </c>
      <c r="AD41"/>
      <c r="AE41"/>
    </row>
    <row r="42" spans="1:31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4934.7800032351097</v>
      </c>
      <c r="G42" s="2">
        <v>5645.7640035550803</v>
      </c>
      <c r="H42" s="2">
        <v>6486.2774252827703</v>
      </c>
      <c r="I42" s="2">
        <v>7437.4208549594896</v>
      </c>
      <c r="J42" s="2">
        <v>8532.6109442789602</v>
      </c>
      <c r="K42" s="2">
        <v>9834.1193137197297</v>
      </c>
      <c r="L42" s="2">
        <v>11304.223341495799</v>
      </c>
      <c r="M42" s="2">
        <v>4934.7800032351097</v>
      </c>
      <c r="N42" s="2">
        <v>5645.7640035550803</v>
      </c>
      <c r="O42" s="2">
        <v>6486.2774252827703</v>
      </c>
      <c r="P42" s="2">
        <v>7437.4208549594896</v>
      </c>
      <c r="Q42" s="2">
        <v>8502.7049255067104</v>
      </c>
      <c r="R42" s="2">
        <v>9706.9800451233405</v>
      </c>
      <c r="S42" s="2">
        <v>11057.1533326427</v>
      </c>
      <c r="T42" s="2">
        <v>2582937872.1236801</v>
      </c>
      <c r="U42" s="2">
        <v>2982630347.7627101</v>
      </c>
      <c r="V42" s="2">
        <v>3458945318.8633699</v>
      </c>
      <c r="W42" s="2">
        <v>4003076632.1763501</v>
      </c>
      <c r="X42" s="2">
        <v>4628101422.3688698</v>
      </c>
      <c r="Y42" s="2">
        <v>5367935372.63976</v>
      </c>
      <c r="Z42" s="2">
        <v>6203606426.1006804</v>
      </c>
      <c r="AA42" s="1">
        <f>(Table134[[#This Row],[2050_BUILDINGS]]/Table134[[#This Row],[2020_BUILDINGS]])-1</f>
        <v>1.2907248821801689</v>
      </c>
      <c r="AB42" s="1">
        <f>(Table134[[#This Row],[2050_DWELLINGS]]/Table134[[#This Row],[2020_DWELLINGS]])-1</f>
        <v>1.2406578054936444</v>
      </c>
      <c r="AC42" s="1">
        <f>(Table134[[#This Row],[2050_TOTAL_REPL_COST_USD]]/Table134[[#This Row],[2020_TOTAL_REPL_COST_USD]])-1</f>
        <v>1.4017637021211442</v>
      </c>
      <c r="AD42"/>
      <c r="AE42"/>
    </row>
    <row r="43" spans="1:31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3024.2788420177699</v>
      </c>
      <c r="G43" s="2">
        <v>3460.0052305844702</v>
      </c>
      <c r="H43" s="2">
        <v>3975.11369663495</v>
      </c>
      <c r="I43" s="2">
        <v>4558.0217387786197</v>
      </c>
      <c r="J43" s="2">
        <v>5229.20874467251</v>
      </c>
      <c r="K43" s="2">
        <v>6026.8378632610402</v>
      </c>
      <c r="L43" s="2">
        <v>6927.7907940611603</v>
      </c>
      <c r="M43" s="2">
        <v>3024.2788420177699</v>
      </c>
      <c r="N43" s="2">
        <v>3460.0052305844702</v>
      </c>
      <c r="O43" s="2">
        <v>3975.11369663495</v>
      </c>
      <c r="P43" s="2">
        <v>4558.0217387786197</v>
      </c>
      <c r="Q43" s="2">
        <v>5210.8808476309796</v>
      </c>
      <c r="R43" s="2">
        <v>5948.9205904031596</v>
      </c>
      <c r="S43" s="2">
        <v>6776.3739933564102</v>
      </c>
      <c r="T43" s="2">
        <v>1582952908.09094</v>
      </c>
      <c r="U43" s="2">
        <v>1827904354.0715799</v>
      </c>
      <c r="V43" s="2">
        <v>2119813879.5806601</v>
      </c>
      <c r="W43" s="2">
        <v>2453284635.5318799</v>
      </c>
      <c r="X43" s="2">
        <v>2836330941.0362</v>
      </c>
      <c r="Y43" s="2">
        <v>3289738015.09905</v>
      </c>
      <c r="Z43" s="2">
        <v>3801878836.8199201</v>
      </c>
      <c r="AA43" s="1">
        <f>(Table134[[#This Row],[2050_BUILDINGS]]/Table134[[#This Row],[2020_BUILDINGS]])-1</f>
        <v>1.2907248821801778</v>
      </c>
      <c r="AB43" s="1">
        <f>(Table134[[#This Row],[2050_DWELLINGS]]/Table134[[#This Row],[2020_DWELLINGS]])-1</f>
        <v>1.2406578054936488</v>
      </c>
      <c r="AC43" s="1">
        <f>(Table134[[#This Row],[2050_TOTAL_REPL_COST_USD]]/Table134[[#This Row],[2020_TOTAL_REPL_COST_USD]])-1</f>
        <v>1.4017637021211398</v>
      </c>
      <c r="AD43"/>
      <c r="AE43"/>
    </row>
    <row r="44" spans="1:31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2069.0946817959698</v>
      </c>
      <c r="G44" s="2">
        <v>2367.2018340782702</v>
      </c>
      <c r="H44" s="2">
        <v>2719.6191353024001</v>
      </c>
      <c r="I44" s="2">
        <v>3118.4222857324298</v>
      </c>
      <c r="J44" s="2">
        <v>3577.6224907833098</v>
      </c>
      <c r="K44" s="2">
        <v>4123.3295017863102</v>
      </c>
      <c r="L44" s="2">
        <v>4739.7266711767097</v>
      </c>
      <c r="M44" s="2">
        <v>2069.0946817959698</v>
      </c>
      <c r="N44" s="2">
        <v>2367.2018340782702</v>
      </c>
      <c r="O44" s="2">
        <v>2719.6191353024001</v>
      </c>
      <c r="P44" s="2">
        <v>3118.4222857324298</v>
      </c>
      <c r="Q44" s="2">
        <v>3565.0832520827398</v>
      </c>
      <c r="R44" s="2">
        <v>4070.0215155482701</v>
      </c>
      <c r="S44" s="2">
        <v>4636.1331490715402</v>
      </c>
      <c r="T44" s="2">
        <v>1082995191.5013199</v>
      </c>
      <c r="U44" s="2">
        <v>1250581502.3715899</v>
      </c>
      <c r="V44" s="2">
        <v>1450294716.1152799</v>
      </c>
      <c r="W44" s="2">
        <v>1678442517.1999199</v>
      </c>
      <c r="X44" s="2">
        <v>1940507992.97193</v>
      </c>
      <c r="Y44" s="2">
        <v>2250711586.8330698</v>
      </c>
      <c r="Z44" s="2">
        <v>2601098540.5196099</v>
      </c>
      <c r="AA44" s="1">
        <f>(Table134[[#This Row],[2050_BUILDINGS]]/Table134[[#This Row],[2020_BUILDINGS]])-1</f>
        <v>1.29072488218018</v>
      </c>
      <c r="AB44" s="1">
        <f>(Table134[[#This Row],[2050_DWELLINGS]]/Table134[[#This Row],[2020_DWELLINGS]])-1</f>
        <v>1.2406578054936501</v>
      </c>
      <c r="AC44" s="1">
        <f>(Table134[[#This Row],[2050_TOTAL_REPL_COST_USD]]/Table134[[#This Row],[2020_TOTAL_REPL_COST_USD]])-1</f>
        <v>1.4017637021211464</v>
      </c>
      <c r="AD44"/>
      <c r="AE44"/>
    </row>
    <row r="45" spans="1:31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2508.3694267798201</v>
      </c>
      <c r="G45" s="2">
        <v>2869.7655838857199</v>
      </c>
      <c r="H45" s="2">
        <v>3297.0020905745</v>
      </c>
      <c r="I45" s="2">
        <v>3780.4722955115999</v>
      </c>
      <c r="J45" s="2">
        <v>4337.16202327257</v>
      </c>
      <c r="K45" s="2">
        <v>4998.7242004036698</v>
      </c>
      <c r="L45" s="2">
        <v>5745.9842596245599</v>
      </c>
      <c r="M45" s="2">
        <v>2508.3694267798201</v>
      </c>
      <c r="N45" s="2">
        <v>2869.7655838857199</v>
      </c>
      <c r="O45" s="2">
        <v>3297.0020905745</v>
      </c>
      <c r="P45" s="2">
        <v>3780.4722955115999</v>
      </c>
      <c r="Q45" s="2">
        <v>4321.9606681734904</v>
      </c>
      <c r="R45" s="2">
        <v>4934.0987755455699</v>
      </c>
      <c r="S45" s="2">
        <v>5620.3975351758399</v>
      </c>
      <c r="T45" s="2">
        <v>1312918181.8559899</v>
      </c>
      <c r="U45" s="2">
        <v>1516083547.96139</v>
      </c>
      <c r="V45" s="2">
        <v>1758196450.7135201</v>
      </c>
      <c r="W45" s="2">
        <v>2034780685.38519</v>
      </c>
      <c r="X45" s="2">
        <v>2352483414.5181098</v>
      </c>
      <c r="Y45" s="2">
        <v>2728544122.50036</v>
      </c>
      <c r="Z45" s="2">
        <v>3153319233.0366101</v>
      </c>
      <c r="AA45" s="1">
        <f>(Table134[[#This Row],[2050_BUILDINGS]]/Table134[[#This Row],[2020_BUILDINGS]])-1</f>
        <v>1.2907248821801764</v>
      </c>
      <c r="AB45" s="1">
        <f>(Table134[[#This Row],[2050_DWELLINGS]]/Table134[[#This Row],[2020_DWELLINGS]])-1</f>
        <v>1.2406578054936515</v>
      </c>
      <c r="AC45" s="1">
        <f>(Table134[[#This Row],[2050_TOTAL_REPL_COST_USD]]/Table134[[#This Row],[2020_TOTAL_REPL_COST_USD]])-1</f>
        <v>1.4017637021211486</v>
      </c>
      <c r="AD45"/>
      <c r="AE45"/>
    </row>
    <row r="46" spans="1:31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2301.5160252209098</v>
      </c>
      <c r="G46" s="2">
        <v>2633.1095449602499</v>
      </c>
      <c r="H46" s="2">
        <v>3025.11387103991</v>
      </c>
      <c r="I46" s="2">
        <v>3468.71456737276</v>
      </c>
      <c r="J46" s="2">
        <v>3979.4967176569598</v>
      </c>
      <c r="K46" s="2">
        <v>4586.5029808061399</v>
      </c>
      <c r="L46" s="2">
        <v>5272.1400257099604</v>
      </c>
      <c r="M46" s="2">
        <v>2301.5160252209098</v>
      </c>
      <c r="N46" s="2">
        <v>2633.1095449602499</v>
      </c>
      <c r="O46" s="2">
        <v>3025.11387103991</v>
      </c>
      <c r="P46" s="2">
        <v>3468.71456737276</v>
      </c>
      <c r="Q46" s="2">
        <v>3965.5489466499898</v>
      </c>
      <c r="R46" s="2">
        <v>4527.20691007601</v>
      </c>
      <c r="S46" s="2">
        <v>5156.9098463799501</v>
      </c>
      <c r="T46" s="2">
        <v>1204648008.8160901</v>
      </c>
      <c r="U46" s="2">
        <v>1391059284.9500599</v>
      </c>
      <c r="V46" s="2">
        <v>1613206277.99172</v>
      </c>
      <c r="W46" s="2">
        <v>1866981914.7158101</v>
      </c>
      <c r="X46" s="2">
        <v>2158485197.5056</v>
      </c>
      <c r="Y46" s="2">
        <v>2503533951.7428002</v>
      </c>
      <c r="Z46" s="2">
        <v>2893279861.4070001</v>
      </c>
      <c r="AA46" s="1">
        <f>(Table134[[#This Row],[2050_BUILDINGS]]/Table134[[#This Row],[2020_BUILDINGS]])-1</f>
        <v>1.2907248821801782</v>
      </c>
      <c r="AB46" s="1">
        <f>(Table134[[#This Row],[2050_DWELLINGS]]/Table134[[#This Row],[2020_DWELLINGS]])-1</f>
        <v>1.2406578054936492</v>
      </c>
      <c r="AC46" s="1">
        <f>(Table134[[#This Row],[2050_TOTAL_REPL_COST_USD]]/Table134[[#This Row],[2020_TOTAL_REPL_COST_USD]])-1</f>
        <v>1.4017637021211464</v>
      </c>
      <c r="AD46"/>
      <c r="AE46"/>
    </row>
    <row r="47" spans="1:31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3095.1843631955799</v>
      </c>
      <c r="G47" s="2">
        <v>3541.1265447781202</v>
      </c>
      <c r="H47" s="2">
        <v>4068.31195087162</v>
      </c>
      <c r="I47" s="2">
        <v>4664.8865233473098</v>
      </c>
      <c r="J47" s="2">
        <v>5351.8097979342401</v>
      </c>
      <c r="K47" s="2">
        <v>6168.1396750554704</v>
      </c>
      <c r="L47" s="2">
        <v>7090.2158357071203</v>
      </c>
      <c r="M47" s="2">
        <v>3095.1843631955799</v>
      </c>
      <c r="N47" s="2">
        <v>3541.1265447781202</v>
      </c>
      <c r="O47" s="2">
        <v>4068.31195087162</v>
      </c>
      <c r="P47" s="2">
        <v>4664.8865233473098</v>
      </c>
      <c r="Q47" s="2">
        <v>5333.0521954456599</v>
      </c>
      <c r="R47" s="2">
        <v>6088.3955981463396</v>
      </c>
      <c r="S47" s="2">
        <v>6935.2490028360698</v>
      </c>
      <c r="T47" s="2">
        <v>1620065921.4112401</v>
      </c>
      <c r="U47" s="2">
        <v>1870760359.6382401</v>
      </c>
      <c r="V47" s="2">
        <v>2169513829.8112202</v>
      </c>
      <c r="W47" s="2">
        <v>2510802951.3905602</v>
      </c>
      <c r="X47" s="2">
        <v>2902829942.6536398</v>
      </c>
      <c r="Y47" s="2">
        <v>3366867341.0257001</v>
      </c>
      <c r="Z47" s="2">
        <v>3891015525.0889602</v>
      </c>
      <c r="AA47" s="1">
        <f>(Table134[[#This Row],[2050_BUILDINGS]]/Table134[[#This Row],[2020_BUILDINGS]])-1</f>
        <v>1.2907248821801769</v>
      </c>
      <c r="AB47" s="1">
        <f>(Table134[[#This Row],[2050_DWELLINGS]]/Table134[[#This Row],[2020_DWELLINGS]])-1</f>
        <v>1.2406578054936506</v>
      </c>
      <c r="AC47" s="1">
        <f>(Table134[[#This Row],[2050_TOTAL_REPL_COST_USD]]/Table134[[#This Row],[2020_TOTAL_REPL_COST_USD]])-1</f>
        <v>1.4017637021211424</v>
      </c>
      <c r="AD47"/>
      <c r="AE47"/>
    </row>
    <row r="48" spans="1:31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2301.2237755186502</v>
      </c>
      <c r="G48" s="2">
        <v>2632.7751890521899</v>
      </c>
      <c r="H48" s="2">
        <v>3024.7297378779299</v>
      </c>
      <c r="I48" s="2">
        <v>3468.2741051780899</v>
      </c>
      <c r="J48" s="2">
        <v>3978.9913956352402</v>
      </c>
      <c r="K48" s="2">
        <v>4585.9205802858396</v>
      </c>
      <c r="L48" s="2">
        <v>5271.4705620451896</v>
      </c>
      <c r="M48" s="2">
        <v>2301.2237755186502</v>
      </c>
      <c r="N48" s="2">
        <v>2632.7751890521899</v>
      </c>
      <c r="O48" s="2">
        <v>3024.7297378779299</v>
      </c>
      <c r="P48" s="2">
        <v>3468.2741051780899</v>
      </c>
      <c r="Q48" s="2">
        <v>3965.0453957356199</v>
      </c>
      <c r="R48" s="2">
        <v>4526.63203905315</v>
      </c>
      <c r="S48" s="2">
        <v>5156.2550148034397</v>
      </c>
      <c r="T48" s="2">
        <v>1204495040.93838</v>
      </c>
      <c r="U48" s="2">
        <v>1390882646.30953</v>
      </c>
      <c r="V48" s="2">
        <v>1613001430.8174</v>
      </c>
      <c r="W48" s="2">
        <v>1866744842.75858</v>
      </c>
      <c r="X48" s="2">
        <v>2158211110.05655</v>
      </c>
      <c r="Y48" s="2">
        <v>2503216049.5235801</v>
      </c>
      <c r="Z48" s="2">
        <v>2892912468.71071</v>
      </c>
      <c r="AA48" s="1">
        <f>(Table134[[#This Row],[2050_BUILDINGS]]/Table134[[#This Row],[2020_BUILDINGS]])-1</f>
        <v>1.2907248821801804</v>
      </c>
      <c r="AB48" s="1">
        <f>(Table134[[#This Row],[2050_DWELLINGS]]/Table134[[#This Row],[2020_DWELLINGS]])-1</f>
        <v>1.2406578054936541</v>
      </c>
      <c r="AC48" s="1">
        <f>(Table134[[#This Row],[2050_TOTAL_REPL_COST_USD]]/Table134[[#This Row],[2020_TOTAL_REPL_COST_USD]])-1</f>
        <v>1.4017637021211335</v>
      </c>
      <c r="AD48"/>
      <c r="AE48"/>
    </row>
    <row r="49" spans="1:31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5165.5111431681098</v>
      </c>
      <c r="G49" s="2">
        <v>5909.7379929687904</v>
      </c>
      <c r="H49" s="2">
        <v>6789.5505566637203</v>
      </c>
      <c r="I49" s="2">
        <v>7785.1657576504504</v>
      </c>
      <c r="J49" s="2">
        <v>8931.5626804227395</v>
      </c>
      <c r="K49" s="2">
        <v>10293.924524489799</v>
      </c>
      <c r="L49" s="2">
        <v>11832.764904834101</v>
      </c>
      <c r="M49" s="2">
        <v>5165.5111431681098</v>
      </c>
      <c r="N49" s="2">
        <v>5909.7379929687904</v>
      </c>
      <c r="O49" s="2">
        <v>6789.5505566637203</v>
      </c>
      <c r="P49" s="2">
        <v>7785.1657576504504</v>
      </c>
      <c r="Q49" s="2">
        <v>8900.2583724060605</v>
      </c>
      <c r="R49" s="2">
        <v>10160.8407176659</v>
      </c>
      <c r="S49" s="2">
        <v>11574.142862303999</v>
      </c>
      <c r="T49" s="2">
        <v>2703706011.5788398</v>
      </c>
      <c r="U49" s="2">
        <v>3122086554.4602499</v>
      </c>
      <c r="V49" s="2">
        <v>3620672162.9909801</v>
      </c>
      <c r="W49" s="2">
        <v>4190244942.4101801</v>
      </c>
      <c r="X49" s="2">
        <v>4844493463.3937302</v>
      </c>
      <c r="Y49" s="2">
        <v>5618919174.7147999</v>
      </c>
      <c r="Z49" s="2">
        <v>6493662959.8167696</v>
      </c>
      <c r="AA49" s="1">
        <f>(Table134[[#This Row],[2050_BUILDINGS]]/Table134[[#This Row],[2020_BUILDINGS]])-1</f>
        <v>1.2907248821801658</v>
      </c>
      <c r="AB49" s="1">
        <f>(Table134[[#This Row],[2050_DWELLINGS]]/Table134[[#This Row],[2020_DWELLINGS]])-1</f>
        <v>1.2406578054936399</v>
      </c>
      <c r="AC49" s="1">
        <f>(Table134[[#This Row],[2050_TOTAL_REPL_COST_USD]]/Table134[[#This Row],[2020_TOTAL_REPL_COST_USD]])-1</f>
        <v>1.4017637021211375</v>
      </c>
      <c r="AD49"/>
      <c r="AE49"/>
    </row>
    <row r="50" spans="1:31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5725.0716740657799</v>
      </c>
      <c r="G50" s="2">
        <v>6605.9453992583203</v>
      </c>
      <c r="H50" s="2">
        <v>7654.92084086869</v>
      </c>
      <c r="I50" s="2">
        <v>8904.39676174737</v>
      </c>
      <c r="J50" s="2">
        <v>10391.8018631833</v>
      </c>
      <c r="K50" s="2">
        <v>12081.3634087465</v>
      </c>
      <c r="L50" s="2">
        <v>14039.0064197628</v>
      </c>
      <c r="M50" s="2">
        <v>5725.0716740657799</v>
      </c>
      <c r="N50" s="2">
        <v>6605.9453992583203</v>
      </c>
      <c r="O50" s="2">
        <v>7654.92084086869</v>
      </c>
      <c r="P50" s="2">
        <v>8904.39676174737</v>
      </c>
      <c r="Q50" s="2">
        <v>10391.8018631833</v>
      </c>
      <c r="R50" s="2">
        <v>12081.3634087465</v>
      </c>
      <c r="S50" s="2">
        <v>14039.0064197628</v>
      </c>
      <c r="T50" s="2">
        <v>3154678473.29917</v>
      </c>
      <c r="U50" s="2">
        <v>3686338421.5535102</v>
      </c>
      <c r="V50" s="2">
        <v>4328531965.1634703</v>
      </c>
      <c r="W50" s="2">
        <v>5100970138.0318298</v>
      </c>
      <c r="X50" s="2">
        <v>6027567646.3309402</v>
      </c>
      <c r="Y50" s="2">
        <v>7086924681.3108902</v>
      </c>
      <c r="Z50" s="2">
        <v>8323024274.0497198</v>
      </c>
      <c r="AA50" s="1">
        <f>(Table134[[#This Row],[2050_BUILDINGS]]/Table134[[#This Row],[2020_BUILDINGS]])-1</f>
        <v>1.4521974953359327</v>
      </c>
      <c r="AB50" s="1">
        <f>(Table134[[#This Row],[2050_DWELLINGS]]/Table134[[#This Row],[2020_DWELLINGS]])-1</f>
        <v>1.4521974953359327</v>
      </c>
      <c r="AC50" s="1">
        <f>(Table134[[#This Row],[2050_TOTAL_REPL_COST_USD]]/Table134[[#This Row],[2020_TOTAL_REPL_COST_USD]])-1</f>
        <v>1.6383114299903538</v>
      </c>
      <c r="AD50"/>
      <c r="AE50"/>
    </row>
    <row r="51" spans="1:31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2160.3280309567299</v>
      </c>
      <c r="G51" s="2">
        <v>2492.7214591276102</v>
      </c>
      <c r="H51" s="2">
        <v>2888.54725473494</v>
      </c>
      <c r="I51" s="2">
        <v>3360.03093381398</v>
      </c>
      <c r="J51" s="2">
        <v>3921.29603527571</v>
      </c>
      <c r="K51" s="2">
        <v>4558.8438905176099</v>
      </c>
      <c r="L51" s="2">
        <v>5297.5509866161201</v>
      </c>
      <c r="M51" s="2">
        <v>2160.3280309567299</v>
      </c>
      <c r="N51" s="2">
        <v>2492.7214591276102</v>
      </c>
      <c r="O51" s="2">
        <v>2888.54725473494</v>
      </c>
      <c r="P51" s="2">
        <v>3360.03093381398</v>
      </c>
      <c r="Q51" s="2">
        <v>3921.29603527571</v>
      </c>
      <c r="R51" s="2">
        <v>4558.8438905176099</v>
      </c>
      <c r="S51" s="2">
        <v>5297.5509866161201</v>
      </c>
      <c r="T51" s="2">
        <v>1190402622.45033</v>
      </c>
      <c r="U51" s="2">
        <v>1391021925.4983101</v>
      </c>
      <c r="V51" s="2">
        <v>1633350544.6917901</v>
      </c>
      <c r="W51" s="2">
        <v>1924826343.08008</v>
      </c>
      <c r="X51" s="2">
        <v>2274473419.0566201</v>
      </c>
      <c r="Y51" s="2">
        <v>2674216658.5736799</v>
      </c>
      <c r="Z51" s="2">
        <v>3140652845.1011901</v>
      </c>
      <c r="AA51" s="1">
        <f>(Table134[[#This Row],[2050_BUILDINGS]]/Table134[[#This Row],[2020_BUILDINGS]])-1</f>
        <v>1.452197495335942</v>
      </c>
      <c r="AB51" s="1">
        <f>(Table134[[#This Row],[2050_DWELLINGS]]/Table134[[#This Row],[2020_DWELLINGS]])-1</f>
        <v>1.452197495335942</v>
      </c>
      <c r="AC51" s="1">
        <f>(Table134[[#This Row],[2050_TOTAL_REPL_COST_USD]]/Table134[[#This Row],[2020_TOTAL_REPL_COST_USD]])-1</f>
        <v>1.6383114299903476</v>
      </c>
      <c r="AD51"/>
      <c r="AE51"/>
    </row>
    <row r="52" spans="1:31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1252.91347329571</v>
      </c>
      <c r="G52" s="2">
        <v>1445.6898473567401</v>
      </c>
      <c r="H52" s="2">
        <v>1675.25473995076</v>
      </c>
      <c r="I52" s="2">
        <v>1948.698515846</v>
      </c>
      <c r="J52" s="2">
        <v>2274.2123256171299</v>
      </c>
      <c r="K52" s="2">
        <v>2643.9674212586001</v>
      </c>
      <c r="L52" s="2">
        <v>3072.3912810883999</v>
      </c>
      <c r="M52" s="2">
        <v>1252.91347329571</v>
      </c>
      <c r="N52" s="2">
        <v>1445.6898473567401</v>
      </c>
      <c r="O52" s="2">
        <v>1675.25473995076</v>
      </c>
      <c r="P52" s="2">
        <v>1948.698515846</v>
      </c>
      <c r="Q52" s="2">
        <v>2274.2123256171299</v>
      </c>
      <c r="R52" s="2">
        <v>2643.9674212586001</v>
      </c>
      <c r="S52" s="2">
        <v>3072.3912810883999</v>
      </c>
      <c r="T52" s="2">
        <v>690391210.47466397</v>
      </c>
      <c r="U52" s="2">
        <v>806743275.61946595</v>
      </c>
      <c r="V52" s="2">
        <v>947285261.65211105</v>
      </c>
      <c r="W52" s="2">
        <v>1116330864.7768199</v>
      </c>
      <c r="X52" s="2">
        <v>1319113741.31778</v>
      </c>
      <c r="Y52" s="2">
        <v>1550950612.14151</v>
      </c>
      <c r="Z52" s="2">
        <v>1821467021.76018</v>
      </c>
      <c r="AA52" s="1">
        <f>(Table134[[#This Row],[2050_BUILDINGS]]/Table134[[#This Row],[2020_BUILDINGS]])-1</f>
        <v>1.4521974953359451</v>
      </c>
      <c r="AB52" s="1">
        <f>(Table134[[#This Row],[2050_DWELLINGS]]/Table134[[#This Row],[2020_DWELLINGS]])-1</f>
        <v>1.4521974953359451</v>
      </c>
      <c r="AC52" s="1">
        <f>(Table134[[#This Row],[2050_TOTAL_REPL_COST_USD]]/Table134[[#This Row],[2020_TOTAL_REPL_COST_USD]])-1</f>
        <v>1.6383114299903507</v>
      </c>
      <c r="AD52"/>
      <c r="AE52"/>
    </row>
    <row r="53" spans="1:31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2042.48657040122</v>
      </c>
      <c r="G53" s="2">
        <v>2356.7486192197898</v>
      </c>
      <c r="H53" s="2">
        <v>2730.9829300102301</v>
      </c>
      <c r="I53" s="2">
        <v>3176.7481419978699</v>
      </c>
      <c r="J53" s="2">
        <v>3707.3973840311601</v>
      </c>
      <c r="K53" s="2">
        <v>4310.1683121772003</v>
      </c>
      <c r="L53" s="2">
        <v>5008.5804521951704</v>
      </c>
      <c r="M53" s="2">
        <v>2042.48657040122</v>
      </c>
      <c r="N53" s="2">
        <v>2356.7486192197898</v>
      </c>
      <c r="O53" s="2">
        <v>2730.9829300102301</v>
      </c>
      <c r="P53" s="2">
        <v>3176.7481419978699</v>
      </c>
      <c r="Q53" s="2">
        <v>3707.3973840311601</v>
      </c>
      <c r="R53" s="2">
        <v>4310.1683121772003</v>
      </c>
      <c r="S53" s="2">
        <v>5008.5804521951704</v>
      </c>
      <c r="T53" s="2">
        <v>1125468602.39943</v>
      </c>
      <c r="U53" s="2">
        <v>1315144534.1871099</v>
      </c>
      <c r="V53" s="2">
        <v>1544254624.52249</v>
      </c>
      <c r="W53" s="2">
        <v>1819831016.2899001</v>
      </c>
      <c r="X53" s="2">
        <v>2150405561.8351302</v>
      </c>
      <c r="Y53" s="2">
        <v>2528343628.0096002</v>
      </c>
      <c r="Z53" s="2">
        <v>2969336677.8056798</v>
      </c>
      <c r="AA53" s="1">
        <f>(Table134[[#This Row],[2050_BUILDINGS]]/Table134[[#This Row],[2020_BUILDINGS]])-1</f>
        <v>1.4521974953359424</v>
      </c>
      <c r="AB53" s="1">
        <f>(Table134[[#This Row],[2050_DWELLINGS]]/Table134[[#This Row],[2020_DWELLINGS]])-1</f>
        <v>1.4521974953359424</v>
      </c>
      <c r="AC53" s="1">
        <f>(Table134[[#This Row],[2050_TOTAL_REPL_COST_USD]]/Table134[[#This Row],[2020_TOTAL_REPL_COST_USD]])-1</f>
        <v>1.638311429990349</v>
      </c>
      <c r="AD53"/>
      <c r="AE53"/>
    </row>
    <row r="54" spans="1:31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1269.8300529974599</v>
      </c>
      <c r="G54" s="2">
        <v>1465.2092539622899</v>
      </c>
      <c r="H54" s="2">
        <v>1697.8736844614</v>
      </c>
      <c r="I54" s="2">
        <v>1975.0094419080301</v>
      </c>
      <c r="J54" s="2">
        <v>2304.9182721050502</v>
      </c>
      <c r="K54" s="2">
        <v>2679.6657249035602</v>
      </c>
      <c r="L54" s="2">
        <v>3113.8740754626901</v>
      </c>
      <c r="M54" s="2">
        <v>1269.8300529974599</v>
      </c>
      <c r="N54" s="2">
        <v>1465.2092539622899</v>
      </c>
      <c r="O54" s="2">
        <v>1697.8736844614</v>
      </c>
      <c r="P54" s="2">
        <v>1975.0094419080301</v>
      </c>
      <c r="Q54" s="2">
        <v>2304.9182721050502</v>
      </c>
      <c r="R54" s="2">
        <v>2679.6657249035602</v>
      </c>
      <c r="S54" s="2">
        <v>3113.8740754626901</v>
      </c>
      <c r="T54" s="2">
        <v>699712730.42501199</v>
      </c>
      <c r="U54" s="2">
        <v>817635757.19281304</v>
      </c>
      <c r="V54" s="2">
        <v>960075312.17881</v>
      </c>
      <c r="W54" s="2">
        <v>1131403334.22505</v>
      </c>
      <c r="X54" s="2">
        <v>1336924143.4056301</v>
      </c>
      <c r="Y54" s="2">
        <v>1571891227.91664</v>
      </c>
      <c r="Z54" s="2">
        <v>1846060094.3900599</v>
      </c>
      <c r="AA54" s="1">
        <f>(Table134[[#This Row],[2050_BUILDINGS]]/Table134[[#This Row],[2020_BUILDINGS]])-1</f>
        <v>1.4521974953359518</v>
      </c>
      <c r="AB54" s="1">
        <f>(Table134[[#This Row],[2050_DWELLINGS]]/Table134[[#This Row],[2020_DWELLINGS]])-1</f>
        <v>1.4521974953359518</v>
      </c>
      <c r="AC54" s="1">
        <f>(Table134[[#This Row],[2050_TOTAL_REPL_COST_USD]]/Table134[[#This Row],[2020_TOTAL_REPL_COST_USD]])-1</f>
        <v>1.6383114299903418</v>
      </c>
      <c r="AD54"/>
      <c r="AE54"/>
    </row>
    <row r="55" spans="1:31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2629.6248410071198</v>
      </c>
      <c r="G55" s="2">
        <v>3034.2254401663999</v>
      </c>
      <c r="H55" s="2">
        <v>3516.0380769165199</v>
      </c>
      <c r="I55" s="2">
        <v>4089.9440656688698</v>
      </c>
      <c r="J55" s="2">
        <v>4773.1350589091599</v>
      </c>
      <c r="K55" s="2">
        <v>5549.1800175687204</v>
      </c>
      <c r="L55" s="2">
        <v>6448.3594487908504</v>
      </c>
      <c r="M55" s="2">
        <v>2629.6248410071198</v>
      </c>
      <c r="N55" s="2">
        <v>3034.2254401663999</v>
      </c>
      <c r="O55" s="2">
        <v>3516.0380769165199</v>
      </c>
      <c r="P55" s="2">
        <v>4089.9440656688698</v>
      </c>
      <c r="Q55" s="2">
        <v>4773.1350589091599</v>
      </c>
      <c r="R55" s="2">
        <v>5549.1800175687204</v>
      </c>
      <c r="S55" s="2">
        <v>6448.3594487908504</v>
      </c>
      <c r="T55" s="2">
        <v>1448998606.6648901</v>
      </c>
      <c r="U55" s="2">
        <v>1693199253.6596401</v>
      </c>
      <c r="V55" s="2">
        <v>1988169900.51826</v>
      </c>
      <c r="W55" s="2">
        <v>2342964167.4124298</v>
      </c>
      <c r="X55" s="2">
        <v>2768566494.1878901</v>
      </c>
      <c r="Y55" s="2">
        <v>3255147577.0585299</v>
      </c>
      <c r="Z55" s="2">
        <v>3822909586.0040698</v>
      </c>
      <c r="AA55" s="1">
        <f>(Table134[[#This Row],[2050_BUILDINGS]]/Table134[[#This Row],[2020_BUILDINGS]])-1</f>
        <v>1.4521974953359482</v>
      </c>
      <c r="AB55" s="1">
        <f>(Table134[[#This Row],[2050_DWELLINGS]]/Table134[[#This Row],[2020_DWELLINGS]])-1</f>
        <v>1.4521974953359482</v>
      </c>
      <c r="AC55" s="1">
        <f>(Table134[[#This Row],[2050_TOTAL_REPL_COST_USD]]/Table134[[#This Row],[2020_TOTAL_REPL_COST_USD]])-1</f>
        <v>1.6383114299903494</v>
      </c>
      <c r="AD55"/>
      <c r="AE55"/>
    </row>
    <row r="56" spans="1:31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1547.7745494877199</v>
      </c>
      <c r="G56" s="2">
        <v>1785.9189799481301</v>
      </c>
      <c r="H56" s="2">
        <v>2069.5097512072798</v>
      </c>
      <c r="I56" s="2">
        <v>2407.3058768513001</v>
      </c>
      <c r="J56" s="2">
        <v>2809.4262155729102</v>
      </c>
      <c r="K56" s="2">
        <v>3266.19959919043</v>
      </c>
      <c r="L56" s="2">
        <v>3795.4488735985001</v>
      </c>
      <c r="M56" s="2">
        <v>1547.7745494877199</v>
      </c>
      <c r="N56" s="2">
        <v>1785.9189799481301</v>
      </c>
      <c r="O56" s="2">
        <v>2069.5097512072798</v>
      </c>
      <c r="P56" s="2">
        <v>2407.3058768513001</v>
      </c>
      <c r="Q56" s="2">
        <v>2809.4262155729102</v>
      </c>
      <c r="R56" s="2">
        <v>3266.19959919043</v>
      </c>
      <c r="S56" s="2">
        <v>3795.4488735985001</v>
      </c>
      <c r="T56" s="2">
        <v>852868109.04179895</v>
      </c>
      <c r="U56" s="2">
        <v>996602508.14420104</v>
      </c>
      <c r="V56" s="2">
        <v>1170219692.2132599</v>
      </c>
      <c r="W56" s="2">
        <v>1379048544.1618199</v>
      </c>
      <c r="X56" s="2">
        <v>1629554410.74526</v>
      </c>
      <c r="Y56" s="2">
        <v>1915951848.3511901</v>
      </c>
      <c r="Z56" s="2">
        <v>2250131680.35923</v>
      </c>
      <c r="AA56" s="1">
        <f>(Table134[[#This Row],[2050_BUILDINGS]]/Table134[[#This Row],[2020_BUILDINGS]])-1</f>
        <v>1.4521974953359402</v>
      </c>
      <c r="AB56" s="1">
        <f>(Table134[[#This Row],[2050_DWELLINGS]]/Table134[[#This Row],[2020_DWELLINGS]])-1</f>
        <v>1.4521974953359402</v>
      </c>
      <c r="AC56" s="1">
        <f>(Table134[[#This Row],[2050_TOTAL_REPL_COST_USD]]/Table134[[#This Row],[2020_TOTAL_REPL_COST_USD]])-1</f>
        <v>1.638311429990345</v>
      </c>
      <c r="AD56"/>
      <c r="AE56"/>
    </row>
    <row r="57" spans="1:31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2343.61745508794</v>
      </c>
      <c r="G57" s="2">
        <v>2704.21224858919</v>
      </c>
      <c r="H57" s="2">
        <v>3133.6212228127001</v>
      </c>
      <c r="I57" s="2">
        <v>3645.1071472856302</v>
      </c>
      <c r="J57" s="2">
        <v>4253.9918489922002</v>
      </c>
      <c r="K57" s="2">
        <v>4945.6313873344798</v>
      </c>
      <c r="L57" s="2">
        <v>5747.0128533922498</v>
      </c>
      <c r="M57" s="2">
        <v>2343.61745508794</v>
      </c>
      <c r="N57" s="2">
        <v>2704.21224858919</v>
      </c>
      <c r="O57" s="2">
        <v>3133.6212228127001</v>
      </c>
      <c r="P57" s="2">
        <v>3645.1071472856302</v>
      </c>
      <c r="Q57" s="2">
        <v>4253.9918489922002</v>
      </c>
      <c r="R57" s="2">
        <v>4945.6313873344798</v>
      </c>
      <c r="S57" s="2">
        <v>5747.0128533922498</v>
      </c>
      <c r="T57" s="2">
        <v>1291400345.03071</v>
      </c>
      <c r="U57" s="2">
        <v>1509040857.8201599</v>
      </c>
      <c r="V57" s="2">
        <v>1771929444.03069</v>
      </c>
      <c r="W57" s="2">
        <v>2088135019.7811301</v>
      </c>
      <c r="X57" s="2">
        <v>2467447318.0232601</v>
      </c>
      <c r="Y57" s="2">
        <v>2901106105.1430502</v>
      </c>
      <c r="Z57" s="2">
        <v>3407116290.9880199</v>
      </c>
      <c r="AA57" s="1">
        <f>(Table134[[#This Row],[2050_BUILDINGS]]/Table134[[#This Row],[2020_BUILDINGS]])-1</f>
        <v>1.4521974953359456</v>
      </c>
      <c r="AB57" s="1">
        <f>(Table134[[#This Row],[2050_DWELLINGS]]/Table134[[#This Row],[2020_DWELLINGS]])-1</f>
        <v>1.4521974953359456</v>
      </c>
      <c r="AC57" s="1">
        <f>(Table134[[#This Row],[2050_TOTAL_REPL_COST_USD]]/Table134[[#This Row],[2020_TOTAL_REPL_COST_USD]])-1</f>
        <v>1.6383114299903623</v>
      </c>
      <c r="AD57"/>
      <c r="AE57"/>
    </row>
    <row r="58" spans="1:31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2355.2568726395102</v>
      </c>
      <c r="G58" s="2">
        <v>2717.64253578946</v>
      </c>
      <c r="H58" s="2">
        <v>3149.18414063514</v>
      </c>
      <c r="I58" s="2">
        <v>3663.2103253513901</v>
      </c>
      <c r="J58" s="2">
        <v>4275.11901173964</v>
      </c>
      <c r="K58" s="2">
        <v>4970.19353106162</v>
      </c>
      <c r="L58" s="2">
        <v>5775.55500395937</v>
      </c>
      <c r="M58" s="2">
        <v>2355.2568726395102</v>
      </c>
      <c r="N58" s="2">
        <v>2717.64253578946</v>
      </c>
      <c r="O58" s="2">
        <v>3149.18414063514</v>
      </c>
      <c r="P58" s="2">
        <v>3663.2103253513901</v>
      </c>
      <c r="Q58" s="2">
        <v>4275.11901173964</v>
      </c>
      <c r="R58" s="2">
        <v>4970.19353106162</v>
      </c>
      <c r="S58" s="2">
        <v>5775.55500395937</v>
      </c>
      <c r="T58" s="2">
        <v>1297813997.48471</v>
      </c>
      <c r="U58" s="2">
        <v>1516535407.15816</v>
      </c>
      <c r="V58" s="2">
        <v>1780729611.74843</v>
      </c>
      <c r="W58" s="2">
        <v>2098505601.10041</v>
      </c>
      <c r="X58" s="2">
        <v>2479701728.2123499</v>
      </c>
      <c r="Y58" s="2">
        <v>2915514252.3625798</v>
      </c>
      <c r="Z58" s="2">
        <v>3424037503.5653801</v>
      </c>
      <c r="AA58" s="1">
        <f>(Table134[[#This Row],[2050_BUILDINGS]]/Table134[[#This Row],[2020_BUILDINGS]])-1</f>
        <v>1.4521974953359416</v>
      </c>
      <c r="AB58" s="1">
        <f>(Table134[[#This Row],[2050_DWELLINGS]]/Table134[[#This Row],[2020_DWELLINGS]])-1</f>
        <v>1.4521974953359416</v>
      </c>
      <c r="AC58" s="1">
        <f>(Table134[[#This Row],[2050_TOTAL_REPL_COST_USD]]/Table134[[#This Row],[2020_TOTAL_REPL_COST_USD]])-1</f>
        <v>1.6383114299903521</v>
      </c>
      <c r="AD58"/>
      <c r="AE58"/>
    </row>
    <row r="59" spans="1:31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2326.3237698180101</v>
      </c>
      <c r="G59" s="2">
        <v>2684.2577140175699</v>
      </c>
      <c r="H59" s="2">
        <v>3110.4980552219899</v>
      </c>
      <c r="I59" s="2">
        <v>3618.20969623471</v>
      </c>
      <c r="J59" s="2">
        <v>4222.6014034151704</v>
      </c>
      <c r="K59" s="2">
        <v>4909.13729462836</v>
      </c>
      <c r="L59" s="2">
        <v>5704.6053216882001</v>
      </c>
      <c r="M59" s="2">
        <v>2326.3237698180101</v>
      </c>
      <c r="N59" s="2">
        <v>2684.2577140175699</v>
      </c>
      <c r="O59" s="2">
        <v>3110.4980552219899</v>
      </c>
      <c r="P59" s="2">
        <v>3618.20969623471</v>
      </c>
      <c r="Q59" s="2">
        <v>4222.6014034151704</v>
      </c>
      <c r="R59" s="2">
        <v>4909.13729462836</v>
      </c>
      <c r="S59" s="2">
        <v>5704.6053216882001</v>
      </c>
      <c r="T59" s="2">
        <v>1281871029.1110201</v>
      </c>
      <c r="U59" s="2">
        <v>1497905560.2920001</v>
      </c>
      <c r="V59" s="2">
        <v>1758854276.81043</v>
      </c>
      <c r="W59" s="2">
        <v>2072726553.79842</v>
      </c>
      <c r="X59" s="2">
        <v>2449239885.2165999</v>
      </c>
      <c r="Y59" s="2">
        <v>2879698679.7084498</v>
      </c>
      <c r="Z59" s="2">
        <v>3381974987.87711</v>
      </c>
      <c r="AA59" s="1">
        <f>(Table134[[#This Row],[2050_BUILDINGS]]/Table134[[#This Row],[2020_BUILDINGS]])-1</f>
        <v>1.452197495335946</v>
      </c>
      <c r="AB59" s="1">
        <f>(Table134[[#This Row],[2050_DWELLINGS]]/Table134[[#This Row],[2020_DWELLINGS]])-1</f>
        <v>1.452197495335946</v>
      </c>
      <c r="AC59" s="1">
        <f>(Table134[[#This Row],[2050_TOTAL_REPL_COST_USD]]/Table134[[#This Row],[2020_TOTAL_REPL_COST_USD]])-1</f>
        <v>1.6383114299903601</v>
      </c>
      <c r="AD59"/>
      <c r="AE59"/>
    </row>
    <row r="60" spans="1:31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1194.5434412745999</v>
      </c>
      <c r="G60" s="2">
        <v>1378.3388574589001</v>
      </c>
      <c r="H60" s="2">
        <v>1597.20890925406</v>
      </c>
      <c r="I60" s="2">
        <v>1857.9136394808199</v>
      </c>
      <c r="J60" s="2">
        <v>2168.2625939729401</v>
      </c>
      <c r="K60" s="2">
        <v>2520.7917460576</v>
      </c>
      <c r="L60" s="2">
        <v>2929.2564347635498</v>
      </c>
      <c r="M60" s="2">
        <v>1194.5434412745999</v>
      </c>
      <c r="N60" s="2">
        <v>1378.3388574589001</v>
      </c>
      <c r="O60" s="2">
        <v>1597.20890925406</v>
      </c>
      <c r="P60" s="2">
        <v>1857.9136394808199</v>
      </c>
      <c r="Q60" s="2">
        <v>2168.2625939729401</v>
      </c>
      <c r="R60" s="2">
        <v>2520.7917460576</v>
      </c>
      <c r="S60" s="2">
        <v>2929.2564347635498</v>
      </c>
      <c r="T60" s="2">
        <v>658227650.96205294</v>
      </c>
      <c r="U60" s="2">
        <v>769159171.182585</v>
      </c>
      <c r="V60" s="2">
        <v>903153665.78833997</v>
      </c>
      <c r="W60" s="2">
        <v>1064323866.91784</v>
      </c>
      <c r="X60" s="2">
        <v>1257659608.24212</v>
      </c>
      <c r="Y60" s="2">
        <v>1478695792.6161599</v>
      </c>
      <c r="Z60" s="2">
        <v>1736609535.0688801</v>
      </c>
      <c r="AA60" s="1">
        <f>(Table134[[#This Row],[2050_BUILDINGS]]/Table134[[#This Row],[2020_BUILDINGS]])-1</f>
        <v>1.4521974953359411</v>
      </c>
      <c r="AB60" s="1">
        <f>(Table134[[#This Row],[2050_DWELLINGS]]/Table134[[#This Row],[2020_DWELLINGS]])-1</f>
        <v>1.4521974953359411</v>
      </c>
      <c r="AC60" s="1">
        <f>(Table134[[#This Row],[2050_TOTAL_REPL_COST_USD]]/Table134[[#This Row],[2020_TOTAL_REPL_COST_USD]])-1</f>
        <v>1.6383114299903458</v>
      </c>
      <c r="AD60"/>
      <c r="AE60"/>
    </row>
    <row r="61" spans="1:31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2756.0825755811702</v>
      </c>
      <c r="G61" s="2">
        <v>3180.14027538046</v>
      </c>
      <c r="H61" s="2">
        <v>3685.1231125266299</v>
      </c>
      <c r="I61" s="2">
        <v>4286.6280386119297</v>
      </c>
      <c r="J61" s="2">
        <v>5002.6734466490598</v>
      </c>
      <c r="K61" s="2">
        <v>5816.0381346743297</v>
      </c>
      <c r="L61" s="2">
        <v>6758.4587887791704</v>
      </c>
      <c r="M61" s="2">
        <v>2756.0825755811702</v>
      </c>
      <c r="N61" s="2">
        <v>3180.14027538046</v>
      </c>
      <c r="O61" s="2">
        <v>3685.1231125266299</v>
      </c>
      <c r="P61" s="2">
        <v>4286.6280386119297</v>
      </c>
      <c r="Q61" s="2">
        <v>5002.6734466490598</v>
      </c>
      <c r="R61" s="2">
        <v>5816.0381346743297</v>
      </c>
      <c r="S61" s="2">
        <v>6758.4587887791704</v>
      </c>
      <c r="T61" s="2">
        <v>1518680440.4924099</v>
      </c>
      <c r="U61" s="2">
        <v>1774624610.79091</v>
      </c>
      <c r="V61" s="2">
        <v>2083780292.4065399</v>
      </c>
      <c r="W61" s="2">
        <v>2455636490.9236698</v>
      </c>
      <c r="X61" s="2">
        <v>2901705884.04037</v>
      </c>
      <c r="Y61" s="2">
        <v>3411686480.20539</v>
      </c>
      <c r="Z61" s="2">
        <v>4006751964.6539102</v>
      </c>
      <c r="AA61" s="1">
        <f>(Table134[[#This Row],[2050_BUILDINGS]]/Table134[[#This Row],[2020_BUILDINGS]])-1</f>
        <v>1.4521974953359393</v>
      </c>
      <c r="AB61" s="1">
        <f>(Table134[[#This Row],[2050_DWELLINGS]]/Table134[[#This Row],[2020_DWELLINGS]])-1</f>
        <v>1.4521974953359393</v>
      </c>
      <c r="AC61" s="1">
        <f>(Table134[[#This Row],[2050_TOTAL_REPL_COST_USD]]/Table134[[#This Row],[2020_TOTAL_REPL_COST_USD]])-1</f>
        <v>1.6383114299903534</v>
      </c>
      <c r="AD61"/>
      <c r="AE61"/>
    </row>
    <row r="62" spans="1:31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3364.69909715014</v>
      </c>
      <c r="G62" s="2">
        <v>3882.4000442465499</v>
      </c>
      <c r="H62" s="2">
        <v>4498.8965568242702</v>
      </c>
      <c r="I62" s="2">
        <v>5233.2298092682104</v>
      </c>
      <c r="J62" s="2">
        <v>6107.3971362152297</v>
      </c>
      <c r="K62" s="2">
        <v>7100.3744351175701</v>
      </c>
      <c r="L62" s="2">
        <v>8250.9066985906902</v>
      </c>
      <c r="M62" s="2">
        <v>3364.69909715014</v>
      </c>
      <c r="N62" s="2">
        <v>3882.4000442465499</v>
      </c>
      <c r="O62" s="2">
        <v>4498.8965568242702</v>
      </c>
      <c r="P62" s="2">
        <v>5233.2298092682104</v>
      </c>
      <c r="Q62" s="2">
        <v>6107.3971362152297</v>
      </c>
      <c r="R62" s="2">
        <v>7100.3744351175701</v>
      </c>
      <c r="S62" s="2">
        <v>8250.9066985906902</v>
      </c>
      <c r="T62" s="2">
        <v>1854045576.2312901</v>
      </c>
      <c r="U62" s="2">
        <v>2166509043.8915801</v>
      </c>
      <c r="V62" s="2">
        <v>2543934543.4129801</v>
      </c>
      <c r="W62" s="2">
        <v>2997906505.8301201</v>
      </c>
      <c r="X62" s="2">
        <v>3542479915.05375</v>
      </c>
      <c r="Y62" s="2">
        <v>4165077825.1032</v>
      </c>
      <c r="Z62" s="2">
        <v>4891549635.4940596</v>
      </c>
      <c r="AA62" s="1">
        <f>(Table134[[#This Row],[2050_BUILDINGS]]/Table134[[#This Row],[2020_BUILDINGS]])-1</f>
        <v>1.4521974953359456</v>
      </c>
      <c r="AB62" s="1">
        <f>(Table134[[#This Row],[2050_DWELLINGS]]/Table134[[#This Row],[2020_DWELLINGS]])-1</f>
        <v>1.4521974953359456</v>
      </c>
      <c r="AC62" s="1">
        <f>(Table134[[#This Row],[2050_TOTAL_REPL_COST_USD]]/Table134[[#This Row],[2020_TOTAL_REPL_COST_USD]])-1</f>
        <v>1.6383114299903512</v>
      </c>
      <c r="AD62"/>
      <c r="AE62"/>
    </row>
    <row r="63" spans="1:31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2366.2211657943999</v>
      </c>
      <c r="G63" s="2">
        <v>2692.6306213560501</v>
      </c>
      <c r="H63" s="2">
        <v>3008.8666537664999</v>
      </c>
      <c r="I63" s="2">
        <v>3327.6388026331201</v>
      </c>
      <c r="J63" s="2">
        <v>3642.29861348638</v>
      </c>
      <c r="K63" s="2">
        <v>3926.69783351051</v>
      </c>
      <c r="L63" s="2">
        <v>4197.4807334967099</v>
      </c>
      <c r="M63" s="2">
        <v>2366.2211657943999</v>
      </c>
      <c r="N63" s="2">
        <v>2600.5831820458602</v>
      </c>
      <c r="O63" s="2">
        <v>2836.1781133940299</v>
      </c>
      <c r="P63" s="2">
        <v>3087.9621379499399</v>
      </c>
      <c r="Q63" s="2">
        <v>3349.6970362099601</v>
      </c>
      <c r="R63" s="2">
        <v>3593.1168765136899</v>
      </c>
      <c r="S63" s="2">
        <v>3823.7238773920699</v>
      </c>
      <c r="T63" s="2">
        <v>3096238884.8570299</v>
      </c>
      <c r="U63" s="2">
        <v>3573916909.1775699</v>
      </c>
      <c r="V63" s="2">
        <v>4036706821.0717101</v>
      </c>
      <c r="W63" s="2">
        <v>4503208166.8032904</v>
      </c>
      <c r="X63" s="2">
        <v>4963691385.71873</v>
      </c>
      <c r="Y63" s="2">
        <v>5379890289.34935</v>
      </c>
      <c r="Z63" s="2">
        <v>5776162635.2672396</v>
      </c>
      <c r="AA63" s="1">
        <f>(Table134[[#This Row],[2050_BUILDINGS]]/Table134[[#This Row],[2020_BUILDINGS]])-1</f>
        <v>0.77391733037241695</v>
      </c>
      <c r="AB63" s="1">
        <f>(Table134[[#This Row],[2050_DWELLINGS]]/Table134[[#This Row],[2020_DWELLINGS]])-1</f>
        <v>0.61596216476592525</v>
      </c>
      <c r="AC63" s="1">
        <f>(Table134[[#This Row],[2050_TOTAL_REPL_COST_USD]]/Table134[[#This Row],[2020_TOTAL_REPL_COST_USD]])-1</f>
        <v>0.8655416620200338</v>
      </c>
      <c r="AD63"/>
      <c r="AE63"/>
    </row>
    <row r="64" spans="1:31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196.97013016047501</v>
      </c>
      <c r="G64" s="2">
        <v>224.14126440481101</v>
      </c>
      <c r="H64" s="2">
        <v>250.46553762396499</v>
      </c>
      <c r="I64" s="2">
        <v>277.00092347946003</v>
      </c>
      <c r="J64" s="2">
        <v>303.19398809911098</v>
      </c>
      <c r="K64" s="2">
        <v>326.86808593724902</v>
      </c>
      <c r="L64" s="2">
        <v>349.40872745737698</v>
      </c>
      <c r="M64" s="2">
        <v>196.97013016047501</v>
      </c>
      <c r="N64" s="2">
        <v>216.47900680862401</v>
      </c>
      <c r="O64" s="2">
        <v>236.09051437335199</v>
      </c>
      <c r="P64" s="2">
        <v>257.049642288369</v>
      </c>
      <c r="Q64" s="2">
        <v>278.83710565953203</v>
      </c>
      <c r="R64" s="2">
        <v>299.09997809148001</v>
      </c>
      <c r="S64" s="2">
        <v>318.29627792834702</v>
      </c>
      <c r="T64" s="2">
        <v>257738619.269541</v>
      </c>
      <c r="U64" s="2">
        <v>297501725.09639198</v>
      </c>
      <c r="V64" s="2">
        <v>336025507.446271</v>
      </c>
      <c r="W64" s="2">
        <v>374858238.77210099</v>
      </c>
      <c r="X64" s="2">
        <v>413190006.26604903</v>
      </c>
      <c r="Y64" s="2">
        <v>447835437.30429697</v>
      </c>
      <c r="Z64" s="2">
        <v>480822132.158849</v>
      </c>
      <c r="AA64" s="1">
        <f>(Table134[[#This Row],[2050_BUILDINGS]]/Table134[[#This Row],[2020_BUILDINGS]])-1</f>
        <v>0.77391733037241517</v>
      </c>
      <c r="AB64" s="1">
        <f>(Table134[[#This Row],[2050_DWELLINGS]]/Table134[[#This Row],[2020_DWELLINGS]])-1</f>
        <v>0.61596216476592414</v>
      </c>
      <c r="AC64" s="1">
        <f>(Table134[[#This Row],[2050_TOTAL_REPL_COST_USD]]/Table134[[#This Row],[2020_TOTAL_REPL_COST_USD]])-1</f>
        <v>0.86554166202003691</v>
      </c>
      <c r="AD64"/>
      <c r="AE64"/>
    </row>
    <row r="65" spans="1:31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812.34407773818202</v>
      </c>
      <c r="G65" s="2">
        <v>924.40325123231696</v>
      </c>
      <c r="H65" s="2">
        <v>1032.96980105852</v>
      </c>
      <c r="I65" s="2">
        <v>1142.4070214768999</v>
      </c>
      <c r="J65" s="2">
        <v>1250.4324408856801</v>
      </c>
      <c r="K65" s="2">
        <v>1348.0691391959101</v>
      </c>
      <c r="L65" s="2">
        <v>1441.03123772515</v>
      </c>
      <c r="M65" s="2">
        <v>812.34407773818202</v>
      </c>
      <c r="N65" s="2">
        <v>892.80257363061298</v>
      </c>
      <c r="O65" s="2">
        <v>973.68433987986498</v>
      </c>
      <c r="P65" s="2">
        <v>1060.1239610673499</v>
      </c>
      <c r="Q65" s="2">
        <v>1149.9798027834599</v>
      </c>
      <c r="R65" s="2">
        <v>1233.5479275780499</v>
      </c>
      <c r="S65" s="2">
        <v>1312.71729439657</v>
      </c>
      <c r="T65" s="2">
        <v>1062965439.46763</v>
      </c>
      <c r="U65" s="2">
        <v>1226956413.6554599</v>
      </c>
      <c r="V65" s="2">
        <v>1385836170.7968299</v>
      </c>
      <c r="W65" s="2">
        <v>1545990095.0960801</v>
      </c>
      <c r="X65" s="2">
        <v>1704077944.6983399</v>
      </c>
      <c r="Y65" s="2">
        <v>1846962607.9804201</v>
      </c>
      <c r="Z65" s="2">
        <v>1983006312.61431</v>
      </c>
      <c r="AA65" s="1">
        <f>(Table134[[#This Row],[2050_BUILDINGS]]/Table134[[#This Row],[2020_BUILDINGS]])-1</f>
        <v>0.77391733037240584</v>
      </c>
      <c r="AB65" s="1">
        <f>(Table134[[#This Row],[2050_DWELLINGS]]/Table134[[#This Row],[2020_DWELLINGS]])-1</f>
        <v>0.61596216476592303</v>
      </c>
      <c r="AC65" s="1">
        <f>(Table134[[#This Row],[2050_TOTAL_REPL_COST_USD]]/Table134[[#This Row],[2020_TOTAL_REPL_COST_USD]])-1</f>
        <v>0.8655416620200449</v>
      </c>
      <c r="AD65"/>
      <c r="AE65"/>
    </row>
    <row r="66" spans="1:31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1192.48171555559</v>
      </c>
      <c r="G66" s="2">
        <v>1356.9791484957</v>
      </c>
      <c r="H66" s="2">
        <v>1516.3495792486001</v>
      </c>
      <c r="I66" s="2">
        <v>1676.998112212</v>
      </c>
      <c r="J66" s="2">
        <v>1835.57418975154</v>
      </c>
      <c r="K66" s="2">
        <v>1978.90012846749</v>
      </c>
      <c r="L66" s="2">
        <v>2115.3639813762902</v>
      </c>
      <c r="M66" s="2">
        <v>1192.48171555559</v>
      </c>
      <c r="N66" s="2">
        <v>1310.59088609324</v>
      </c>
      <c r="O66" s="2">
        <v>1429.32139699032</v>
      </c>
      <c r="P66" s="2">
        <v>1556.2105694363499</v>
      </c>
      <c r="Q66" s="2">
        <v>1688.11458796587</v>
      </c>
      <c r="R66" s="2">
        <v>1810.78854294598</v>
      </c>
      <c r="S66" s="2">
        <v>1927.00533451299</v>
      </c>
      <c r="T66" s="2">
        <v>1560381721.94469</v>
      </c>
      <c r="U66" s="2">
        <v>1801112520.1301301</v>
      </c>
      <c r="V66" s="2">
        <v>2034340299.5342801</v>
      </c>
      <c r="W66" s="2">
        <v>2269438494.5418601</v>
      </c>
      <c r="X66" s="2">
        <v>2501503792.0781898</v>
      </c>
      <c r="Y66" s="2">
        <v>2711251549.2990098</v>
      </c>
      <c r="Z66" s="2">
        <v>2910957110.94238</v>
      </c>
      <c r="AA66" s="1">
        <f>(Table134[[#This Row],[2050_BUILDINGS]]/Table134[[#This Row],[2020_BUILDINGS]])-1</f>
        <v>0.77391733037241539</v>
      </c>
      <c r="AB66" s="1">
        <f>(Table134[[#This Row],[2050_DWELLINGS]]/Table134[[#This Row],[2020_DWELLINGS]])-1</f>
        <v>0.61596216476592058</v>
      </c>
      <c r="AC66" s="1">
        <f>(Table134[[#This Row],[2050_TOTAL_REPL_COST_USD]]/Table134[[#This Row],[2020_TOTAL_REPL_COST_USD]])-1</f>
        <v>0.86554166202003424</v>
      </c>
      <c r="AD66"/>
      <c r="AE66"/>
    </row>
    <row r="67" spans="1:31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4924.2798679420903</v>
      </c>
      <c r="G67" s="2">
        <v>5603.5618953211897</v>
      </c>
      <c r="H67" s="2">
        <v>6261.6722826457999</v>
      </c>
      <c r="I67" s="2">
        <v>6925.0605144037199</v>
      </c>
      <c r="J67" s="2">
        <v>7579.8906690122903</v>
      </c>
      <c r="K67" s="2">
        <v>8171.7463137288596</v>
      </c>
      <c r="L67" s="2">
        <v>8735.2653973464603</v>
      </c>
      <c r="M67" s="2">
        <v>4924.2798679420903</v>
      </c>
      <c r="N67" s="2">
        <v>5412.0044201184801</v>
      </c>
      <c r="O67" s="2">
        <v>5902.2947590764898</v>
      </c>
      <c r="P67" s="2">
        <v>6426.2757888775996</v>
      </c>
      <c r="Q67" s="2">
        <v>6970.9653170041902</v>
      </c>
      <c r="R67" s="2">
        <v>7477.5398656528996</v>
      </c>
      <c r="S67" s="2">
        <v>7957.4499553129399</v>
      </c>
      <c r="T67" s="2">
        <v>6443500306.4991102</v>
      </c>
      <c r="U67" s="2">
        <v>7437583324.8252001</v>
      </c>
      <c r="V67" s="2">
        <v>8400683088.7739096</v>
      </c>
      <c r="W67" s="2">
        <v>9371506618.8654594</v>
      </c>
      <c r="X67" s="2">
        <v>10329805985.471399</v>
      </c>
      <c r="Y67" s="2">
        <v>11195946442.599701</v>
      </c>
      <c r="Z67" s="2">
        <v>12020618271.012899</v>
      </c>
      <c r="AA67" s="1">
        <f>(Table134[[#This Row],[2050_BUILDINGS]]/Table134[[#This Row],[2020_BUILDINGS]])-1</f>
        <v>0.77391733037241495</v>
      </c>
      <c r="AB67" s="1">
        <f>(Table134[[#This Row],[2050_DWELLINGS]]/Table134[[#This Row],[2020_DWELLINGS]])-1</f>
        <v>0.61596216476592014</v>
      </c>
      <c r="AC67" s="1">
        <f>(Table134[[#This Row],[2050_TOTAL_REPL_COST_USD]]/Table134[[#This Row],[2020_TOTAL_REPL_COST_USD]])-1</f>
        <v>0.86554166202002647</v>
      </c>
      <c r="AD67"/>
      <c r="AE67"/>
    </row>
    <row r="68" spans="1:31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378.46058156130402</v>
      </c>
      <c r="G68" s="2">
        <v>430.667498718812</v>
      </c>
      <c r="H68" s="2">
        <v>481.24724775783102</v>
      </c>
      <c r="I68" s="2">
        <v>532.23263094584104</v>
      </c>
      <c r="J68" s="2">
        <v>582.56027433395002</v>
      </c>
      <c r="K68" s="2">
        <v>628.04794715246999</v>
      </c>
      <c r="L68" s="2">
        <v>671.35778449442</v>
      </c>
      <c r="M68" s="2">
        <v>378.46058156130402</v>
      </c>
      <c r="N68" s="2">
        <v>415.94515242415901</v>
      </c>
      <c r="O68" s="2">
        <v>453.62691946261202</v>
      </c>
      <c r="P68" s="2">
        <v>493.89801911245598</v>
      </c>
      <c r="Q68" s="2">
        <v>535.76069164802198</v>
      </c>
      <c r="R68" s="2">
        <v>574.69399832985096</v>
      </c>
      <c r="S68" s="2">
        <v>611.57798065837403</v>
      </c>
      <c r="T68" s="2">
        <v>495221827.08661002</v>
      </c>
      <c r="U68" s="2">
        <v>571623097.38913202</v>
      </c>
      <c r="V68" s="2">
        <v>645643117.88766396</v>
      </c>
      <c r="W68" s="2">
        <v>720256756.35768795</v>
      </c>
      <c r="X68" s="2">
        <v>793907837.39323902</v>
      </c>
      <c r="Y68" s="2">
        <v>860475950.88585103</v>
      </c>
      <c r="Z68" s="2">
        <v>923856950.37175405</v>
      </c>
      <c r="AA68" s="1">
        <f>(Table134[[#This Row],[2050_BUILDINGS]]/Table134[[#This Row],[2020_BUILDINGS]])-1</f>
        <v>0.77391733037241472</v>
      </c>
      <c r="AB68" s="1">
        <f>(Table134[[#This Row],[2050_DWELLINGS]]/Table134[[#This Row],[2020_DWELLINGS]])-1</f>
        <v>0.61596216476592036</v>
      </c>
      <c r="AC68" s="1">
        <f>(Table134[[#This Row],[2050_TOTAL_REPL_COST_USD]]/Table134[[#This Row],[2020_TOTAL_REPL_COST_USD]])-1</f>
        <v>0.86554166202003735</v>
      </c>
      <c r="AD68"/>
      <c r="AE68"/>
    </row>
    <row r="69" spans="1:31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3008.73185583962</v>
      </c>
      <c r="G69" s="2">
        <v>3423.7727409404401</v>
      </c>
      <c r="H69" s="2">
        <v>3825.8777674831399</v>
      </c>
      <c r="I69" s="2">
        <v>4231.2075536054099</v>
      </c>
      <c r="J69" s="2">
        <v>4631.3083600525797</v>
      </c>
      <c r="K69" s="2">
        <v>4992.9317811562696</v>
      </c>
      <c r="L69" s="2">
        <v>5337.24158151747</v>
      </c>
      <c r="M69" s="2">
        <v>3008.73185583962</v>
      </c>
      <c r="N69" s="2">
        <v>3306.7312458745901</v>
      </c>
      <c r="O69" s="2">
        <v>3606.2983299952298</v>
      </c>
      <c r="P69" s="2">
        <v>3926.45040471415</v>
      </c>
      <c r="Q69" s="2">
        <v>4259.2553586904096</v>
      </c>
      <c r="R69" s="2">
        <v>4568.7720845368503</v>
      </c>
      <c r="S69" s="2">
        <v>4861.9968429627897</v>
      </c>
      <c r="T69" s="2">
        <v>3936974573.9854102</v>
      </c>
      <c r="U69" s="2">
        <v>4544358663.5978699</v>
      </c>
      <c r="V69" s="2">
        <v>5132812004.5642595</v>
      </c>
      <c r="W69" s="2">
        <v>5725984561.7133799</v>
      </c>
      <c r="X69" s="2">
        <v>6311504862.9677696</v>
      </c>
      <c r="Y69" s="2">
        <v>6840716129.3620501</v>
      </c>
      <c r="Z69" s="2">
        <v>7344590090.0833702</v>
      </c>
      <c r="AA69" s="1">
        <f>(Table134[[#This Row],[2050_BUILDINGS]]/Table134[[#This Row],[2020_BUILDINGS]])-1</f>
        <v>0.77391733037241806</v>
      </c>
      <c r="AB69" s="1">
        <f>(Table134[[#This Row],[2050_DWELLINGS]]/Table134[[#This Row],[2020_DWELLINGS]])-1</f>
        <v>0.61596216476592436</v>
      </c>
      <c r="AC69" s="1">
        <f>(Table134[[#This Row],[2050_TOTAL_REPL_COST_USD]]/Table134[[#This Row],[2020_TOTAL_REPL_COST_USD]])-1</f>
        <v>0.86554166202003713</v>
      </c>
      <c r="AD69"/>
      <c r="AE69"/>
    </row>
    <row r="70" spans="1:31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1762.7796170967599</v>
      </c>
      <c r="G70" s="2">
        <v>2005.9470536024501</v>
      </c>
      <c r="H70" s="2">
        <v>2241.53552698064</v>
      </c>
      <c r="I70" s="2">
        <v>2479.0133480073901</v>
      </c>
      <c r="J70" s="2">
        <v>2713.4275730637501</v>
      </c>
      <c r="K70" s="2">
        <v>2925.29836326033</v>
      </c>
      <c r="L70" s="2">
        <v>3127.0253123951902</v>
      </c>
      <c r="M70" s="2">
        <v>1762.7796170967599</v>
      </c>
      <c r="N70" s="2">
        <v>1937.3738567400601</v>
      </c>
      <c r="O70" s="2">
        <v>2112.8865893938701</v>
      </c>
      <c r="P70" s="2">
        <v>2300.45981915524</v>
      </c>
      <c r="Q70" s="2">
        <v>2495.4462178931399</v>
      </c>
      <c r="R70" s="2">
        <v>2676.7883253373998</v>
      </c>
      <c r="S70" s="2">
        <v>2848.5851660489202</v>
      </c>
      <c r="T70" s="2">
        <v>2306625802.68821</v>
      </c>
      <c r="U70" s="2">
        <v>2662484797.1810699</v>
      </c>
      <c r="V70" s="2">
        <v>3007252494.9254599</v>
      </c>
      <c r="W70" s="2">
        <v>3354785124.3733702</v>
      </c>
      <c r="X70" s="2">
        <v>3697834389.6125898</v>
      </c>
      <c r="Y70" s="2">
        <v>4007892872.1347699</v>
      </c>
      <c r="Z70" s="2">
        <v>4303106533.6052799</v>
      </c>
      <c r="AA70" s="1">
        <f>(Table134[[#This Row],[2050_BUILDINGS]]/Table134[[#This Row],[2020_BUILDINGS]])-1</f>
        <v>0.77391733037241384</v>
      </c>
      <c r="AB70" s="1">
        <f>(Table134[[#This Row],[2050_DWELLINGS]]/Table134[[#This Row],[2020_DWELLINGS]])-1</f>
        <v>0.61596216476592036</v>
      </c>
      <c r="AC70" s="1">
        <f>(Table134[[#This Row],[2050_TOTAL_REPL_COST_USD]]/Table134[[#This Row],[2020_TOTAL_REPL_COST_USD]])-1</f>
        <v>0.86554166202004335</v>
      </c>
      <c r="AD70"/>
      <c r="AE70"/>
    </row>
    <row r="71" spans="1:31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402.96524960667398</v>
      </c>
      <c r="G71" s="2">
        <v>458.55247434955697</v>
      </c>
      <c r="H71" s="2">
        <v>512.40717465273701</v>
      </c>
      <c r="I71" s="2">
        <v>566.69377321444301</v>
      </c>
      <c r="J71" s="2">
        <v>620.28004446187504</v>
      </c>
      <c r="K71" s="2">
        <v>668.712965416874</v>
      </c>
      <c r="L71" s="2">
        <v>714.82703981512498</v>
      </c>
      <c r="M71" s="2">
        <v>402.96524960667398</v>
      </c>
      <c r="N71" s="2">
        <v>442.87688159707898</v>
      </c>
      <c r="O71" s="2">
        <v>482.99847787436897</v>
      </c>
      <c r="P71" s="2">
        <v>525.87706157095295</v>
      </c>
      <c r="Q71" s="2">
        <v>570.45026974472</v>
      </c>
      <c r="R71" s="2">
        <v>611.90444069254795</v>
      </c>
      <c r="S71" s="2">
        <v>651.17659707984205</v>
      </c>
      <c r="T71" s="2">
        <v>527286583.82168698</v>
      </c>
      <c r="U71" s="2">
        <v>608634704.22755396</v>
      </c>
      <c r="V71" s="2">
        <v>687447393.02338898</v>
      </c>
      <c r="W71" s="2">
        <v>766892135.52760899</v>
      </c>
      <c r="X71" s="2">
        <v>845311996.668378</v>
      </c>
      <c r="Y71" s="2">
        <v>916190280.36897695</v>
      </c>
      <c r="Z71" s="2">
        <v>983675089.94357896</v>
      </c>
      <c r="AA71" s="1">
        <f>(Table134[[#This Row],[2050_BUILDINGS]]/Table134[[#This Row],[2020_BUILDINGS]])-1</f>
        <v>0.77391733037241495</v>
      </c>
      <c r="AB71" s="1">
        <f>(Table134[[#This Row],[2050_DWELLINGS]]/Table134[[#This Row],[2020_DWELLINGS]])-1</f>
        <v>0.61596216476592458</v>
      </c>
      <c r="AC71" s="1">
        <f>(Table134[[#This Row],[2050_TOTAL_REPL_COST_USD]]/Table134[[#This Row],[2020_TOTAL_REPL_COST_USD]])-1</f>
        <v>0.86554166202003979</v>
      </c>
      <c r="AD71"/>
      <c r="AE71"/>
    </row>
    <row r="72" spans="1:31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1236.54183430942</v>
      </c>
      <c r="G72" s="2">
        <v>1407.11716038238</v>
      </c>
      <c r="H72" s="2">
        <v>1572.3760504829099</v>
      </c>
      <c r="I72" s="2">
        <v>1738.96026644057</v>
      </c>
      <c r="J72" s="2">
        <v>1903.3954533624701</v>
      </c>
      <c r="K72" s="2">
        <v>2052.01703543962</v>
      </c>
      <c r="L72" s="2">
        <v>2193.5229896119699</v>
      </c>
      <c r="M72" s="2">
        <v>1236.54183430942</v>
      </c>
      <c r="N72" s="2">
        <v>1359.0149326221599</v>
      </c>
      <c r="O72" s="2">
        <v>1482.1323287365101</v>
      </c>
      <c r="P72" s="2">
        <v>1613.7098347088399</v>
      </c>
      <c r="Q72" s="2">
        <v>1750.4874765775701</v>
      </c>
      <c r="R72" s="2">
        <v>1877.69402015332</v>
      </c>
      <c r="S72" s="2">
        <v>1998.2048193942701</v>
      </c>
      <c r="T72" s="2">
        <v>1618035104.02456</v>
      </c>
      <c r="U72" s="2">
        <v>1867660485.1770899</v>
      </c>
      <c r="V72" s="2">
        <v>2109505624.0955999</v>
      </c>
      <c r="W72" s="2">
        <v>2353290287.2105899</v>
      </c>
      <c r="X72" s="2">
        <v>2593929992.5845599</v>
      </c>
      <c r="Y72" s="2">
        <v>2811427563.4678798</v>
      </c>
      <c r="Z72" s="2">
        <v>3018511897.1687398</v>
      </c>
      <c r="AA72" s="1">
        <f>(Table134[[#This Row],[2050_BUILDINGS]]/Table134[[#This Row],[2020_BUILDINGS]])-1</f>
        <v>0.77391733037241051</v>
      </c>
      <c r="AB72" s="1">
        <f>(Table134[[#This Row],[2050_DWELLINGS]]/Table134[[#This Row],[2020_DWELLINGS]])-1</f>
        <v>0.61596216476591859</v>
      </c>
      <c r="AC72" s="1">
        <f>(Table134[[#This Row],[2050_TOTAL_REPL_COST_USD]]/Table134[[#This Row],[2020_TOTAL_REPL_COST_USD]])-1</f>
        <v>0.86554166202003624</v>
      </c>
      <c r="AD72"/>
      <c r="AE72"/>
    </row>
    <row r="73" spans="1:31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61.303247322443497</v>
      </c>
      <c r="G73" s="2">
        <v>67.949928027840102</v>
      </c>
      <c r="H73" s="2">
        <v>76.292872598042507</v>
      </c>
      <c r="I73" s="2">
        <v>86.504612703446895</v>
      </c>
      <c r="J73" s="2">
        <v>98.666698639305693</v>
      </c>
      <c r="K73" s="2">
        <v>112.018882218925</v>
      </c>
      <c r="L73" s="2">
        <v>126.99124951632299</v>
      </c>
      <c r="M73" s="2">
        <v>61.303247322443497</v>
      </c>
      <c r="N73" s="2">
        <v>67.949928027840102</v>
      </c>
      <c r="O73" s="2">
        <v>76.292872598042507</v>
      </c>
      <c r="P73" s="2">
        <v>86.046890397953803</v>
      </c>
      <c r="Q73" s="2">
        <v>96.734550385172994</v>
      </c>
      <c r="R73" s="2">
        <v>108.148303958075</v>
      </c>
      <c r="S73" s="2">
        <v>120.776205116574</v>
      </c>
      <c r="T73" s="2">
        <v>18827071.155200299</v>
      </c>
      <c r="U73" s="2">
        <v>20981871.386208601</v>
      </c>
      <c r="V73" s="2">
        <v>23705838.160326999</v>
      </c>
      <c r="W73" s="2">
        <v>27050809.421539001</v>
      </c>
      <c r="X73" s="2">
        <v>31019555.1619826</v>
      </c>
      <c r="Y73" s="2">
        <v>35376654.921572298</v>
      </c>
      <c r="Z73" s="2">
        <v>40262454.878034301</v>
      </c>
      <c r="AA73" s="1">
        <f>(Table134[[#This Row],[2050_BUILDINGS]]/Table134[[#This Row],[2020_BUILDINGS]])-1</f>
        <v>1.0715256542344815</v>
      </c>
      <c r="AB73" s="1">
        <f>(Table134[[#This Row],[2050_DWELLINGS]]/Table134[[#This Row],[2020_DWELLINGS]])-1</f>
        <v>0.97014367740282981</v>
      </c>
      <c r="AC73" s="1">
        <f>(Table134[[#This Row],[2050_TOTAL_REPL_COST_USD]]/Table134[[#This Row],[2020_TOTAL_REPL_COST_USD]])-1</f>
        <v>1.1385405380439777</v>
      </c>
      <c r="AD73"/>
      <c r="AE73"/>
    </row>
    <row r="74" spans="1:31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443.00117883814301</v>
      </c>
      <c r="G74" s="2">
        <v>491.03268640843601</v>
      </c>
      <c r="H74" s="2">
        <v>551.32205835868604</v>
      </c>
      <c r="I74" s="2">
        <v>625.11607584178103</v>
      </c>
      <c r="J74" s="2">
        <v>713.00405310304097</v>
      </c>
      <c r="K74" s="2">
        <v>809.49214018141504</v>
      </c>
      <c r="L74" s="2">
        <v>917.688306819339</v>
      </c>
      <c r="M74" s="2">
        <v>443.00117883814301</v>
      </c>
      <c r="N74" s="2">
        <v>491.03268640843601</v>
      </c>
      <c r="O74" s="2">
        <v>551.32205835868604</v>
      </c>
      <c r="P74" s="2">
        <v>621.80839591012204</v>
      </c>
      <c r="Q74" s="2">
        <v>699.04159611004002</v>
      </c>
      <c r="R74" s="2">
        <v>781.52183180079601</v>
      </c>
      <c r="S74" s="2">
        <v>872.77597156997501</v>
      </c>
      <c r="T74" s="2">
        <v>136051760.389696</v>
      </c>
      <c r="U74" s="2">
        <v>151623187.421554</v>
      </c>
      <c r="V74" s="2">
        <v>171307633.91919601</v>
      </c>
      <c r="W74" s="2">
        <v>195479701.08722901</v>
      </c>
      <c r="X74" s="2">
        <v>224159405.969383</v>
      </c>
      <c r="Y74" s="2">
        <v>255645508.48628801</v>
      </c>
      <c r="Z74" s="2">
        <v>290952204.86561</v>
      </c>
      <c r="AA74" s="1">
        <f>(Table134[[#This Row],[2050_BUILDINGS]]/Table134[[#This Row],[2020_BUILDINGS]])-1</f>
        <v>1.0715256542345002</v>
      </c>
      <c r="AB74" s="1">
        <f>(Table134[[#This Row],[2050_DWELLINGS]]/Table134[[#This Row],[2020_DWELLINGS]])-1</f>
        <v>0.97014367740284624</v>
      </c>
      <c r="AC74" s="1">
        <f>(Table134[[#This Row],[2050_TOTAL_REPL_COST_USD]]/Table134[[#This Row],[2020_TOTAL_REPL_COST_USD]])-1</f>
        <v>1.1385405380439715</v>
      </c>
      <c r="AD74"/>
      <c r="AE74"/>
    </row>
    <row r="75" spans="1:31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145.830457128445</v>
      </c>
      <c r="G75" s="2">
        <v>161.641829739043</v>
      </c>
      <c r="H75" s="2">
        <v>181.488338262002</v>
      </c>
      <c r="I75" s="2">
        <v>205.780407486576</v>
      </c>
      <c r="J75" s="2">
        <v>234.71203230463701</v>
      </c>
      <c r="K75" s="2">
        <v>266.47470590065899</v>
      </c>
      <c r="L75" s="2">
        <v>302.09153311031798</v>
      </c>
      <c r="M75" s="2">
        <v>145.830457128445</v>
      </c>
      <c r="N75" s="2">
        <v>161.641829739043</v>
      </c>
      <c r="O75" s="2">
        <v>181.488338262002</v>
      </c>
      <c r="P75" s="2">
        <v>204.69156055002099</v>
      </c>
      <c r="Q75" s="2">
        <v>230.11576578619199</v>
      </c>
      <c r="R75" s="2">
        <v>257.26722959581701</v>
      </c>
      <c r="S75" s="2">
        <v>287.30695308437299</v>
      </c>
      <c r="T75" s="2">
        <v>44786540.890917398</v>
      </c>
      <c r="U75" s="2">
        <v>49912460.257890001</v>
      </c>
      <c r="V75" s="2">
        <v>56392334.281251103</v>
      </c>
      <c r="W75" s="2">
        <v>64349477.000597201</v>
      </c>
      <c r="X75" s="2">
        <v>73790477.7768085</v>
      </c>
      <c r="Y75" s="2">
        <v>84155309.616027996</v>
      </c>
      <c r="Z75" s="2">
        <v>95777833.253990903</v>
      </c>
      <c r="AA75" s="1">
        <f>(Table134[[#This Row],[2050_BUILDINGS]]/Table134[[#This Row],[2020_BUILDINGS]])-1</f>
        <v>1.0715256542344984</v>
      </c>
      <c r="AB75" s="1">
        <f>(Table134[[#This Row],[2050_DWELLINGS]]/Table134[[#This Row],[2020_DWELLINGS]])-1</f>
        <v>0.97014367740284779</v>
      </c>
      <c r="AC75" s="1">
        <f>(Table134[[#This Row],[2050_TOTAL_REPL_COST_USD]]/Table134[[#This Row],[2020_TOTAL_REPL_COST_USD]])-1</f>
        <v>1.1385405380439733</v>
      </c>
      <c r="AD75"/>
      <c r="AE75"/>
    </row>
    <row r="76" spans="1:31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280.635905678283</v>
      </c>
      <c r="G76" s="2">
        <v>311.06328662439</v>
      </c>
      <c r="H76" s="2">
        <v>349.25587686626602</v>
      </c>
      <c r="I76" s="2">
        <v>396.00349723224701</v>
      </c>
      <c r="J76" s="2">
        <v>451.67947119157901</v>
      </c>
      <c r="K76" s="2">
        <v>512.80351103143198</v>
      </c>
      <c r="L76" s="2">
        <v>581.34447811189705</v>
      </c>
      <c r="M76" s="2">
        <v>280.635905678283</v>
      </c>
      <c r="N76" s="2">
        <v>311.06328662439</v>
      </c>
      <c r="O76" s="2">
        <v>349.25587686626602</v>
      </c>
      <c r="P76" s="2">
        <v>393.90812187512103</v>
      </c>
      <c r="Q76" s="2">
        <v>442.834423027144</v>
      </c>
      <c r="R76" s="2">
        <v>495.084657900877</v>
      </c>
      <c r="S76" s="2">
        <v>552.89305522429095</v>
      </c>
      <c r="T76" s="2">
        <v>86187149.876721203</v>
      </c>
      <c r="U76" s="2">
        <v>96051461.161963806</v>
      </c>
      <c r="V76" s="2">
        <v>108521320.689493</v>
      </c>
      <c r="W76" s="2">
        <v>123834033.805987</v>
      </c>
      <c r="X76" s="2">
        <v>142002281.06731099</v>
      </c>
      <c r="Y76" s="2">
        <v>161948347.39445999</v>
      </c>
      <c r="Z76" s="2">
        <v>184314713.86983901</v>
      </c>
      <c r="AA76" s="1">
        <f>(Table134[[#This Row],[2050_BUILDINGS]]/Table134[[#This Row],[2020_BUILDINGS]])-1</f>
        <v>1.0715256542345015</v>
      </c>
      <c r="AB76" s="1">
        <f>(Table134[[#This Row],[2050_DWELLINGS]]/Table134[[#This Row],[2020_DWELLINGS]])-1</f>
        <v>0.9701436774028469</v>
      </c>
      <c r="AC76" s="1">
        <f>(Table134[[#This Row],[2050_TOTAL_REPL_COST_USD]]/Table134[[#This Row],[2020_TOTAL_REPL_COST_USD]])-1</f>
        <v>1.1385405380439626</v>
      </c>
      <c r="AD76"/>
      <c r="AE76"/>
    </row>
    <row r="77" spans="1:31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339.04929120652599</v>
      </c>
      <c r="G77" s="2">
        <v>375.81002543301202</v>
      </c>
      <c r="H77" s="2">
        <v>421.95227020226901</v>
      </c>
      <c r="I77" s="2">
        <v>478.43024479489799</v>
      </c>
      <c r="J77" s="2">
        <v>545.69497865894095</v>
      </c>
      <c r="K77" s="2">
        <v>619.54177432570702</v>
      </c>
      <c r="L77" s="2">
        <v>702.34930478434205</v>
      </c>
      <c r="M77" s="2">
        <v>339.04929120652599</v>
      </c>
      <c r="N77" s="2">
        <v>375.81002543301202</v>
      </c>
      <c r="O77" s="2">
        <v>421.95227020226901</v>
      </c>
      <c r="P77" s="2">
        <v>475.89872436123198</v>
      </c>
      <c r="Q77" s="2">
        <v>535.00886455108696</v>
      </c>
      <c r="R77" s="2">
        <v>598.13480368028195</v>
      </c>
      <c r="S77" s="2">
        <v>667.97581739845396</v>
      </c>
      <c r="T77" s="2">
        <v>104126704.692992</v>
      </c>
      <c r="U77" s="2">
        <v>116044237.98731001</v>
      </c>
      <c r="V77" s="2">
        <v>131109655.308144</v>
      </c>
      <c r="W77" s="2">
        <v>149609656.282888</v>
      </c>
      <c r="X77" s="2">
        <v>171559560.88090599</v>
      </c>
      <c r="Y77" s="2">
        <v>195657331.38619199</v>
      </c>
      <c r="Z77" s="2">
        <v>222679179.078897</v>
      </c>
      <c r="AA77" s="1">
        <f>(Table134[[#This Row],[2050_BUILDINGS]]/Table134[[#This Row],[2020_BUILDINGS]])-1</f>
        <v>1.0715256542344993</v>
      </c>
      <c r="AB77" s="1">
        <f>(Table134[[#This Row],[2050_DWELLINGS]]/Table134[[#This Row],[2020_DWELLINGS]])-1</f>
        <v>0.97014367740284713</v>
      </c>
      <c r="AC77" s="1">
        <f>(Table134[[#This Row],[2050_TOTAL_REPL_COST_USD]]/Table134[[#This Row],[2020_TOTAL_REPL_COST_USD]])-1</f>
        <v>1.1385405380439728</v>
      </c>
      <c r="AD77"/>
      <c r="AE77"/>
    </row>
    <row r="78" spans="1:31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448.44398385315702</v>
      </c>
      <c r="G78" s="2">
        <v>497.06561655803199</v>
      </c>
      <c r="H78" s="2">
        <v>558.09571632499706</v>
      </c>
      <c r="I78" s="2">
        <v>632.79638252060397</v>
      </c>
      <c r="J78" s="2">
        <v>721.76416982808405</v>
      </c>
      <c r="K78" s="2">
        <v>819.43772969823897</v>
      </c>
      <c r="L78" s="2">
        <v>928.96321703893398</v>
      </c>
      <c r="M78" s="2">
        <v>448.44398385315702</v>
      </c>
      <c r="N78" s="2">
        <v>497.06561655803199</v>
      </c>
      <c r="O78" s="2">
        <v>558.09571632499706</v>
      </c>
      <c r="P78" s="2">
        <v>629.44806374241398</v>
      </c>
      <c r="Q78" s="2">
        <v>707.63016717206096</v>
      </c>
      <c r="R78" s="2">
        <v>791.12377226656304</v>
      </c>
      <c r="S78" s="2">
        <v>883.49907945763903</v>
      </c>
      <c r="T78" s="2">
        <v>137723320.735636</v>
      </c>
      <c r="U78" s="2">
        <v>153486061.572487</v>
      </c>
      <c r="V78" s="2">
        <v>173412355.29138499</v>
      </c>
      <c r="W78" s="2">
        <v>197881405.525581</v>
      </c>
      <c r="X78" s="2">
        <v>226913475.25238699</v>
      </c>
      <c r="Y78" s="2">
        <v>258786422.60146999</v>
      </c>
      <c r="Z78" s="2">
        <v>294526904.42718899</v>
      </c>
      <c r="AA78" s="1">
        <f>(Table134[[#This Row],[2050_BUILDINGS]]/Table134[[#This Row],[2020_BUILDINGS]])-1</f>
        <v>1.071525654234494</v>
      </c>
      <c r="AB78" s="1">
        <f>(Table134[[#This Row],[2050_DWELLINGS]]/Table134[[#This Row],[2020_DWELLINGS]])-1</f>
        <v>0.97014367740284091</v>
      </c>
      <c r="AC78" s="1">
        <f>(Table134[[#This Row],[2050_TOTAL_REPL_COST_USD]]/Table134[[#This Row],[2020_TOTAL_REPL_COST_USD]])-1</f>
        <v>1.1385405380439679</v>
      </c>
      <c r="AD78"/>
      <c r="AE78"/>
    </row>
    <row r="79" spans="1:31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124.14762820943599</v>
      </c>
      <c r="G79" s="2">
        <v>137.608083912544</v>
      </c>
      <c r="H79" s="2">
        <v>154.50371058669899</v>
      </c>
      <c r="I79" s="2">
        <v>175.18390893425101</v>
      </c>
      <c r="J79" s="2">
        <v>199.81382968011999</v>
      </c>
      <c r="K79" s="2">
        <v>226.85386418445799</v>
      </c>
      <c r="L79" s="2">
        <v>257.174996748213</v>
      </c>
      <c r="M79" s="2">
        <v>124.14762820943599</v>
      </c>
      <c r="N79" s="2">
        <v>137.608083912544</v>
      </c>
      <c r="O79" s="2">
        <v>154.50371058669899</v>
      </c>
      <c r="P79" s="2">
        <v>174.25695740904601</v>
      </c>
      <c r="Q79" s="2">
        <v>195.90095991258701</v>
      </c>
      <c r="R79" s="2">
        <v>219.01540322404401</v>
      </c>
      <c r="S79" s="2">
        <v>244.58866478137901</v>
      </c>
      <c r="T79" s="2">
        <v>38127445.643368103</v>
      </c>
      <c r="U79" s="2">
        <v>42491216.726125903</v>
      </c>
      <c r="V79" s="2">
        <v>48007629.462785304</v>
      </c>
      <c r="W79" s="2">
        <v>54781662.921795301</v>
      </c>
      <c r="X79" s="2">
        <v>62818926.7236754</v>
      </c>
      <c r="Y79" s="2">
        <v>71642661.593376696</v>
      </c>
      <c r="Z79" s="2">
        <v>81537088.1204108</v>
      </c>
      <c r="AA79" s="1">
        <f>(Table134[[#This Row],[2050_BUILDINGS]]/Table134[[#This Row],[2020_BUILDINGS]])-1</f>
        <v>1.0715256542344971</v>
      </c>
      <c r="AB79" s="1">
        <f>(Table134[[#This Row],[2050_DWELLINGS]]/Table134[[#This Row],[2020_DWELLINGS]])-1</f>
        <v>0.9701436774028418</v>
      </c>
      <c r="AC79" s="1">
        <f>(Table134[[#This Row],[2050_TOTAL_REPL_COST_USD]]/Table134[[#This Row],[2020_TOTAL_REPL_COST_USD]])-1</f>
        <v>1.1385405380439741</v>
      </c>
      <c r="AD79"/>
      <c r="AE79"/>
    </row>
    <row r="80" spans="1:31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302.83037407774498</v>
      </c>
      <c r="G80" s="2">
        <v>335.66414540805602</v>
      </c>
      <c r="H80" s="2">
        <v>376.877248065007</v>
      </c>
      <c r="I80" s="2">
        <v>427.32196692041703</v>
      </c>
      <c r="J80" s="2">
        <v>487.401150232676</v>
      </c>
      <c r="K80" s="2">
        <v>553.35926704993597</v>
      </c>
      <c r="L80" s="2">
        <v>627.32088878347895</v>
      </c>
      <c r="M80" s="2">
        <v>302.83037407774498</v>
      </c>
      <c r="N80" s="2">
        <v>335.66414540805602</v>
      </c>
      <c r="O80" s="2">
        <v>376.877248065007</v>
      </c>
      <c r="P80" s="2">
        <v>425.06087598232801</v>
      </c>
      <c r="Q80" s="2">
        <v>477.85657952673699</v>
      </c>
      <c r="R80" s="2">
        <v>534.23909456599995</v>
      </c>
      <c r="S80" s="2">
        <v>596.61934681480795</v>
      </c>
      <c r="T80" s="2">
        <v>93003376.651962996</v>
      </c>
      <c r="U80" s="2">
        <v>103647820.274775</v>
      </c>
      <c r="V80" s="2">
        <v>117103875.430268</v>
      </c>
      <c r="W80" s="2">
        <v>133627615.07792699</v>
      </c>
      <c r="X80" s="2">
        <v>153232722.63245001</v>
      </c>
      <c r="Y80" s="2">
        <v>174756250.46696201</v>
      </c>
      <c r="Z80" s="2">
        <v>198891491.14519501</v>
      </c>
      <c r="AA80" s="1">
        <f>(Table134[[#This Row],[2050_BUILDINGS]]/Table134[[#This Row],[2020_BUILDINGS]])-1</f>
        <v>1.0715256542344997</v>
      </c>
      <c r="AB80" s="1">
        <f>(Table134[[#This Row],[2050_DWELLINGS]]/Table134[[#This Row],[2020_DWELLINGS]])-1</f>
        <v>0.97014367740284602</v>
      </c>
      <c r="AC80" s="1">
        <f>(Table134[[#This Row],[2050_TOTAL_REPL_COST_USD]]/Table134[[#This Row],[2020_TOTAL_REPL_COST_USD]])-1</f>
        <v>1.1385405380439706</v>
      </c>
      <c r="AD80"/>
      <c r="AE80"/>
    </row>
    <row r="81" spans="1:31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816.94381453993003</v>
      </c>
      <c r="G81" s="2">
        <v>905.51929669889398</v>
      </c>
      <c r="H81" s="2">
        <v>1016.69965433683</v>
      </c>
      <c r="I81" s="2">
        <v>1152.7840916084799</v>
      </c>
      <c r="J81" s="2">
        <v>1314.85937001817</v>
      </c>
      <c r="K81" s="2">
        <v>1492.7942146210701</v>
      </c>
      <c r="L81" s="2">
        <v>1692.3200698876501</v>
      </c>
      <c r="M81" s="2">
        <v>816.94381453993003</v>
      </c>
      <c r="N81" s="2">
        <v>905.51929669889398</v>
      </c>
      <c r="O81" s="2">
        <v>1016.69965433683</v>
      </c>
      <c r="P81" s="2">
        <v>1146.6843591704401</v>
      </c>
      <c r="Q81" s="2">
        <v>1289.1110347515901</v>
      </c>
      <c r="R81" s="2">
        <v>1441.21383173756</v>
      </c>
      <c r="S81" s="2">
        <v>1609.4966910092</v>
      </c>
      <c r="T81" s="2">
        <v>250894691.52008599</v>
      </c>
      <c r="U81" s="2">
        <v>279610147.83241498</v>
      </c>
      <c r="V81" s="2">
        <v>315910472.92650801</v>
      </c>
      <c r="W81" s="2">
        <v>360486473.399822</v>
      </c>
      <c r="X81" s="2">
        <v>413375062.92401999</v>
      </c>
      <c r="Y81" s="2">
        <v>471438964.159266</v>
      </c>
      <c r="Z81" s="2">
        <v>536548468.595743</v>
      </c>
      <c r="AA81" s="1">
        <f>(Table134[[#This Row],[2050_BUILDINGS]]/Table134[[#This Row],[2020_BUILDINGS]])-1</f>
        <v>1.0715256542344922</v>
      </c>
      <c r="AB81" s="1">
        <f>(Table134[[#This Row],[2050_DWELLINGS]]/Table134[[#This Row],[2020_DWELLINGS]])-1</f>
        <v>0.97014367740283824</v>
      </c>
      <c r="AC81" s="1">
        <f>(Table134[[#This Row],[2050_TOTAL_REPL_COST_USD]]/Table134[[#This Row],[2020_TOTAL_REPL_COST_USD]])-1</f>
        <v>1.1385405380439795</v>
      </c>
      <c r="AD81"/>
      <c r="AE81"/>
    </row>
    <row r="82" spans="1:31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51.5047491332787</v>
      </c>
      <c r="G82" s="2">
        <v>57.089047473949599</v>
      </c>
      <c r="H82" s="2">
        <v>64.098484753201305</v>
      </c>
      <c r="I82" s="2">
        <v>72.678015778314602</v>
      </c>
      <c r="J82" s="2">
        <v>82.896156128515102</v>
      </c>
      <c r="K82" s="2">
        <v>94.114173047466394</v>
      </c>
      <c r="L82" s="2">
        <v>106.69340914449801</v>
      </c>
      <c r="M82" s="2">
        <v>51.5047491332787</v>
      </c>
      <c r="N82" s="2">
        <v>57.089047473949599</v>
      </c>
      <c r="O82" s="2">
        <v>64.098484753201305</v>
      </c>
      <c r="P82" s="2">
        <v>72.293454216785406</v>
      </c>
      <c r="Q82" s="2">
        <v>81.272835742337506</v>
      </c>
      <c r="R82" s="2">
        <v>90.862254576047306</v>
      </c>
      <c r="S82" s="2">
        <v>101.471755861148</v>
      </c>
      <c r="T82" s="2">
        <v>15817817.474865999</v>
      </c>
      <c r="U82" s="2">
        <v>17628201.919048399</v>
      </c>
      <c r="V82" s="2">
        <v>19916779.3024032</v>
      </c>
      <c r="W82" s="2">
        <v>22727101.971944399</v>
      </c>
      <c r="X82" s="2">
        <v>26061497.173884701</v>
      </c>
      <c r="Y82" s="2">
        <v>29722173.237029899</v>
      </c>
      <c r="Z82" s="2">
        <v>33827043.893381402</v>
      </c>
      <c r="AA82" s="1">
        <f>(Table134[[#This Row],[2050_BUILDINGS]]/Table134[[#This Row],[2020_BUILDINGS]])-1</f>
        <v>1.0715256542344815</v>
      </c>
      <c r="AB82" s="1">
        <f>(Table134[[#This Row],[2050_DWELLINGS]]/Table134[[#This Row],[2020_DWELLINGS]])-1</f>
        <v>0.97014367740283158</v>
      </c>
      <c r="AC82" s="1">
        <f>(Table134[[#This Row],[2050_TOTAL_REPL_COST_USD]]/Table134[[#This Row],[2020_TOTAL_REPL_COST_USD]])-1</f>
        <v>1.1385405380439799</v>
      </c>
      <c r="AD82"/>
      <c r="AE82"/>
    </row>
    <row r="83" spans="1:31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109.187919682808</v>
      </c>
      <c r="G83" s="2">
        <v>121.026399220456</v>
      </c>
      <c r="H83" s="2">
        <v>135.88611385935499</v>
      </c>
      <c r="I83" s="2">
        <v>154.07436174426601</v>
      </c>
      <c r="J83" s="2">
        <v>175.73639304507401</v>
      </c>
      <c r="K83" s="2">
        <v>199.518120962577</v>
      </c>
      <c r="L83" s="2">
        <v>226.18557675543201</v>
      </c>
      <c r="M83" s="2">
        <v>109.187919682808</v>
      </c>
      <c r="N83" s="2">
        <v>121.026399220456</v>
      </c>
      <c r="O83" s="2">
        <v>135.88611385935499</v>
      </c>
      <c r="P83" s="2">
        <v>153.25910727550499</v>
      </c>
      <c r="Q83" s="2">
        <v>172.29502154190001</v>
      </c>
      <c r="R83" s="2">
        <v>192.62418945436701</v>
      </c>
      <c r="S83" s="2">
        <v>215.11588961185399</v>
      </c>
      <c r="T83" s="2">
        <v>33533113.219011001</v>
      </c>
      <c r="U83" s="2">
        <v>37371052.721927002</v>
      </c>
      <c r="V83" s="2">
        <v>42222741.3084497</v>
      </c>
      <c r="W83" s="2">
        <v>48180508.137496702</v>
      </c>
      <c r="X83" s="2">
        <v>55249286.8739601</v>
      </c>
      <c r="Y83" s="2">
        <v>63009767.425630502</v>
      </c>
      <c r="Z83" s="2">
        <v>71711921.985673293</v>
      </c>
      <c r="AA83" s="1">
        <f>(Table134[[#This Row],[2050_BUILDINGS]]/Table134[[#This Row],[2020_BUILDINGS]])-1</f>
        <v>1.0715256542344922</v>
      </c>
      <c r="AB83" s="1">
        <f>(Table134[[#This Row],[2050_DWELLINGS]]/Table134[[#This Row],[2020_DWELLINGS]])-1</f>
        <v>0.97014367740284646</v>
      </c>
      <c r="AC83" s="1">
        <f>(Table134[[#This Row],[2050_TOTAL_REPL_COST_USD]]/Table134[[#This Row],[2020_TOTAL_REPL_COST_USD]])-1</f>
        <v>1.1385405380439741</v>
      </c>
      <c r="AD83"/>
      <c r="AE83"/>
    </row>
    <row r="84" spans="1:31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70.129745191794299</v>
      </c>
      <c r="G84" s="2">
        <v>77.733421091521606</v>
      </c>
      <c r="H84" s="2">
        <v>87.277590485682893</v>
      </c>
      <c r="I84" s="2">
        <v>98.9596263130843</v>
      </c>
      <c r="J84" s="2">
        <v>112.87282055540901</v>
      </c>
      <c r="K84" s="2">
        <v>128.147463793599</v>
      </c>
      <c r="L84" s="2">
        <v>145.27556628972999</v>
      </c>
      <c r="M84" s="2">
        <v>70.129745191794299</v>
      </c>
      <c r="N84" s="2">
        <v>77.733421091521606</v>
      </c>
      <c r="O84" s="2">
        <v>87.277590485682893</v>
      </c>
      <c r="P84" s="2">
        <v>98.436000729532495</v>
      </c>
      <c r="Q84" s="2">
        <v>110.662479820564</v>
      </c>
      <c r="R84" s="2">
        <v>123.71959611881501</v>
      </c>
      <c r="S84" s="2">
        <v>138.165674087485</v>
      </c>
      <c r="T84" s="2">
        <v>21537810.156732</v>
      </c>
      <c r="U84" s="2">
        <v>24002860.504636001</v>
      </c>
      <c r="V84" s="2">
        <v>27119026.517425701</v>
      </c>
      <c r="W84" s="2">
        <v>30945609.813883301</v>
      </c>
      <c r="X84" s="2">
        <v>35485779.212159701</v>
      </c>
      <c r="Y84" s="2">
        <v>40470218.198043399</v>
      </c>
      <c r="Z84" s="2">
        <v>46059480.120866701</v>
      </c>
      <c r="AA84" s="1">
        <f>(Table134[[#This Row],[2050_BUILDINGS]]/Table134[[#This Row],[2020_BUILDINGS]])-1</f>
        <v>1.0715256542344931</v>
      </c>
      <c r="AB84" s="1">
        <f>(Table134[[#This Row],[2050_DWELLINGS]]/Table134[[#This Row],[2020_DWELLINGS]])-1</f>
        <v>0.97014367740282914</v>
      </c>
      <c r="AC84" s="1">
        <f>(Table134[[#This Row],[2050_TOTAL_REPL_COST_USD]]/Table134[[#This Row],[2020_TOTAL_REPL_COST_USD]])-1</f>
        <v>1.1385405380439777</v>
      </c>
      <c r="AD84"/>
      <c r="AE84"/>
    </row>
    <row r="85" spans="1:31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198.384686384112</v>
      </c>
      <c r="G85" s="2">
        <v>219.894145096795</v>
      </c>
      <c r="H85" s="2">
        <v>246.89291782695801</v>
      </c>
      <c r="I85" s="2">
        <v>279.93933782476199</v>
      </c>
      <c r="J85" s="2">
        <v>319.297311660491</v>
      </c>
      <c r="K85" s="2">
        <v>362.50658470362202</v>
      </c>
      <c r="L85" s="2">
        <v>410.95896725195303</v>
      </c>
      <c r="M85" s="2">
        <v>198.384686384112</v>
      </c>
      <c r="N85" s="2">
        <v>219.894145096795</v>
      </c>
      <c r="O85" s="2">
        <v>246.89291782695801</v>
      </c>
      <c r="P85" s="2">
        <v>278.45809335579202</v>
      </c>
      <c r="Q85" s="2">
        <v>313.044647369681</v>
      </c>
      <c r="R85" s="2">
        <v>349.98092761460799</v>
      </c>
      <c r="S85" s="2">
        <v>390.84633557320399</v>
      </c>
      <c r="T85" s="2">
        <v>60926668.158546098</v>
      </c>
      <c r="U85" s="2">
        <v>67899861.043427706</v>
      </c>
      <c r="V85" s="2">
        <v>76714945.362890407</v>
      </c>
      <c r="W85" s="2">
        <v>87539674.942533195</v>
      </c>
      <c r="X85" s="2">
        <v>100383013.81029201</v>
      </c>
      <c r="Y85" s="2">
        <v>114483113.023699</v>
      </c>
      <c r="Z85" s="2">
        <v>130294149.70500299</v>
      </c>
      <c r="AA85" s="1">
        <f>(Table134[[#This Row],[2050_BUILDINGS]]/Table134[[#This Row],[2020_BUILDINGS]])-1</f>
        <v>1.0715256542344966</v>
      </c>
      <c r="AB85" s="1">
        <f>(Table134[[#This Row],[2050_DWELLINGS]]/Table134[[#This Row],[2020_DWELLINGS]])-1</f>
        <v>0.97014367740284224</v>
      </c>
      <c r="AC85" s="1">
        <f>(Table134[[#This Row],[2050_TOTAL_REPL_COST_USD]]/Table134[[#This Row],[2020_TOTAL_REPL_COST_USD]])-1</f>
        <v>1.1385405380439604</v>
      </c>
      <c r="AD85"/>
      <c r="AE85"/>
    </row>
    <row r="86" spans="1:31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306.27668313580398</v>
      </c>
      <c r="G86" s="2">
        <v>339.48411356121198</v>
      </c>
      <c r="H86" s="2">
        <v>381.16623485418899</v>
      </c>
      <c r="I86" s="2">
        <v>432.18503116814998</v>
      </c>
      <c r="J86" s="2">
        <v>492.94793530689498</v>
      </c>
      <c r="K86" s="2">
        <v>559.65667714363099</v>
      </c>
      <c r="L86" s="2">
        <v>634.46000640966702</v>
      </c>
      <c r="M86" s="2">
        <v>306.27668313580398</v>
      </c>
      <c r="N86" s="2">
        <v>339.48411356121198</v>
      </c>
      <c r="O86" s="2">
        <v>381.16623485418899</v>
      </c>
      <c r="P86" s="2">
        <v>429.89820827300503</v>
      </c>
      <c r="Q86" s="2">
        <v>483.294744253413</v>
      </c>
      <c r="R86" s="2">
        <v>540.318910820822</v>
      </c>
      <c r="S86" s="2">
        <v>603.40907081591695</v>
      </c>
      <c r="T86" s="2">
        <v>94061785.605694294</v>
      </c>
      <c r="U86" s="2">
        <v>104827366.49086601</v>
      </c>
      <c r="V86" s="2">
        <v>118436555.970845</v>
      </c>
      <c r="W86" s="2">
        <v>135148341.19944799</v>
      </c>
      <c r="X86" s="2">
        <v>154976561.313122</v>
      </c>
      <c r="Y86" s="2">
        <v>176745033.95927399</v>
      </c>
      <c r="Z86" s="2">
        <v>201154941.59857801</v>
      </c>
      <c r="AA86" s="1">
        <f>(Table134[[#This Row],[2050_BUILDINGS]]/Table134[[#This Row],[2020_BUILDINGS]])-1</f>
        <v>1.0715256542344935</v>
      </c>
      <c r="AB86" s="1">
        <f>(Table134[[#This Row],[2050_DWELLINGS]]/Table134[[#This Row],[2020_DWELLINGS]])-1</f>
        <v>0.97014367740283913</v>
      </c>
      <c r="AC86" s="1">
        <f>(Table134[[#This Row],[2050_TOTAL_REPL_COST_USD]]/Table134[[#This Row],[2020_TOTAL_REPL_COST_USD]])-1</f>
        <v>1.1385405380439697</v>
      </c>
      <c r="AD86"/>
      <c r="AE86"/>
    </row>
    <row r="87" spans="1:31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528.78528494136003</v>
      </c>
      <c r="G87" s="2">
        <v>586.11776085786198</v>
      </c>
      <c r="H87" s="2">
        <v>658.08175158416304</v>
      </c>
      <c r="I87" s="2">
        <v>746.16546879707596</v>
      </c>
      <c r="J87" s="2">
        <v>851.07234335867702</v>
      </c>
      <c r="K87" s="2">
        <v>966.24467936238398</v>
      </c>
      <c r="L87" s="2">
        <v>1095.3922833377201</v>
      </c>
      <c r="M87" s="2">
        <v>528.78528494136003</v>
      </c>
      <c r="N87" s="2">
        <v>586.11776085786198</v>
      </c>
      <c r="O87" s="2">
        <v>658.08175158416304</v>
      </c>
      <c r="P87" s="2">
        <v>742.21727958515498</v>
      </c>
      <c r="Q87" s="2">
        <v>834.40615339753799</v>
      </c>
      <c r="R87" s="2">
        <v>932.85811473577701</v>
      </c>
      <c r="S87" s="2">
        <v>1041.7829858308801</v>
      </c>
      <c r="T87" s="2">
        <v>162397240.28076199</v>
      </c>
      <c r="U87" s="2">
        <v>180983966.17070201</v>
      </c>
      <c r="V87" s="2">
        <v>204480169.22250399</v>
      </c>
      <c r="W87" s="2">
        <v>233332989.56621701</v>
      </c>
      <c r="X87" s="2">
        <v>267566320.40727299</v>
      </c>
      <c r="Y87" s="2">
        <v>305149488.32289898</v>
      </c>
      <c r="Z87" s="2">
        <v>347293081.60687798</v>
      </c>
      <c r="AA87" s="1">
        <f>(Table134[[#This Row],[2050_BUILDINGS]]/Table134[[#This Row],[2020_BUILDINGS]])-1</f>
        <v>1.0715256542344864</v>
      </c>
      <c r="AB87" s="1">
        <f>(Table134[[#This Row],[2050_DWELLINGS]]/Table134[[#This Row],[2020_DWELLINGS]])-1</f>
        <v>0.97014367740284091</v>
      </c>
      <c r="AC87" s="1">
        <f>(Table134[[#This Row],[2050_TOTAL_REPL_COST_USD]]/Table134[[#This Row],[2020_TOTAL_REPL_COST_USD]])-1</f>
        <v>1.1385405380439786</v>
      </c>
      <c r="AD87"/>
      <c r="AE87"/>
    </row>
    <row r="88" spans="1:31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412.33892282153698</v>
      </c>
      <c r="G88" s="2">
        <v>457.04593724748599</v>
      </c>
      <c r="H88" s="2">
        <v>513.16238992319302</v>
      </c>
      <c r="I88" s="2">
        <v>581.84876624267997</v>
      </c>
      <c r="J88" s="2">
        <v>663.65359115966305</v>
      </c>
      <c r="K88" s="2">
        <v>753.46327066289496</v>
      </c>
      <c r="L88" s="2">
        <v>854.170656864232</v>
      </c>
      <c r="M88" s="2">
        <v>412.33892282153698</v>
      </c>
      <c r="N88" s="2">
        <v>457.04593724748599</v>
      </c>
      <c r="O88" s="2">
        <v>513.16238992319302</v>
      </c>
      <c r="P88" s="2">
        <v>578.77002685052798</v>
      </c>
      <c r="Q88" s="2">
        <v>650.657543403006</v>
      </c>
      <c r="R88" s="2">
        <v>727.42892272075505</v>
      </c>
      <c r="S88" s="2">
        <v>812.36692174395</v>
      </c>
      <c r="T88" s="2">
        <v>126634959.469392</v>
      </c>
      <c r="U88" s="2">
        <v>141128612.66</v>
      </c>
      <c r="V88" s="2">
        <v>159450603.32933301</v>
      </c>
      <c r="W88" s="2">
        <v>181949604.7193</v>
      </c>
      <c r="X88" s="2">
        <v>208644248.39713901</v>
      </c>
      <c r="Y88" s="2">
        <v>237951045.34454101</v>
      </c>
      <c r="Z88" s="2">
        <v>270813994.35885</v>
      </c>
      <c r="AA88" s="1">
        <f>(Table134[[#This Row],[2050_BUILDINGS]]/Table134[[#This Row],[2020_BUILDINGS]])-1</f>
        <v>1.0715256542344966</v>
      </c>
      <c r="AB88" s="1">
        <f>(Table134[[#This Row],[2050_DWELLINGS]]/Table134[[#This Row],[2020_DWELLINGS]])-1</f>
        <v>0.97014367740284313</v>
      </c>
      <c r="AC88" s="1">
        <f>(Table134[[#This Row],[2050_TOTAL_REPL_COST_USD]]/Table134[[#This Row],[2020_TOTAL_REPL_COST_USD]])-1</f>
        <v>1.1385405380439706</v>
      </c>
      <c r="AD88"/>
      <c r="AE88"/>
    </row>
    <row r="89" spans="1:31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143.77920299135499</v>
      </c>
      <c r="G89" s="2">
        <v>159.368172517445</v>
      </c>
      <c r="H89" s="2">
        <v>178.93551965315899</v>
      </c>
      <c r="I89" s="2">
        <v>202.88589614442799</v>
      </c>
      <c r="J89" s="2">
        <v>231.41056814708</v>
      </c>
      <c r="K89" s="2">
        <v>262.726467338757</v>
      </c>
      <c r="L89" s="2">
        <v>297.84230754198097</v>
      </c>
      <c r="M89" s="2">
        <v>143.77920299135499</v>
      </c>
      <c r="N89" s="2">
        <v>159.368172517445</v>
      </c>
      <c r="O89" s="2">
        <v>178.93551965315899</v>
      </c>
      <c r="P89" s="2">
        <v>201.81236495073799</v>
      </c>
      <c r="Q89" s="2">
        <v>226.87895280574</v>
      </c>
      <c r="R89" s="2">
        <v>253.64850358043199</v>
      </c>
      <c r="S89" s="2">
        <v>283.26568771543799</v>
      </c>
      <c r="T89" s="2">
        <v>44156572.507786497</v>
      </c>
      <c r="U89" s="2">
        <v>49210390.590055399</v>
      </c>
      <c r="V89" s="2">
        <v>55599118.575339198</v>
      </c>
      <c r="W89" s="2">
        <v>63444335.965478599</v>
      </c>
      <c r="X89" s="2">
        <v>72752539.435271204</v>
      </c>
      <c r="Y89" s="2">
        <v>82971579.341796294</v>
      </c>
      <c r="Z89" s="2">
        <v>94430620.328979298</v>
      </c>
      <c r="AA89" s="1">
        <f>(Table134[[#This Row],[2050_BUILDINGS]]/Table134[[#This Row],[2020_BUILDINGS]])-1</f>
        <v>1.0715256542344953</v>
      </c>
      <c r="AB89" s="1">
        <f>(Table134[[#This Row],[2050_DWELLINGS]]/Table134[[#This Row],[2020_DWELLINGS]])-1</f>
        <v>0.97014367740284313</v>
      </c>
      <c r="AC89" s="1">
        <f>(Table134[[#This Row],[2050_TOTAL_REPL_COST_USD]]/Table134[[#This Row],[2020_TOTAL_REPL_COST_USD]])-1</f>
        <v>1.1385405380439697</v>
      </c>
      <c r="AD89"/>
      <c r="AE89"/>
    </row>
    <row r="90" spans="1:31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5805.7669006368496</v>
      </c>
      <c r="G90" s="2">
        <v>6590.63826416139</v>
      </c>
      <c r="H90" s="2">
        <v>7485.3466810160899</v>
      </c>
      <c r="I90" s="2">
        <v>8510.1771994029295</v>
      </c>
      <c r="J90" s="2">
        <v>9732.5062425874894</v>
      </c>
      <c r="K90" s="2">
        <v>11127.590921217599</v>
      </c>
      <c r="L90" s="2">
        <v>12717.120979621801</v>
      </c>
      <c r="M90" s="2">
        <v>5805.7669006368496</v>
      </c>
      <c r="N90" s="2">
        <v>6590.63826416139</v>
      </c>
      <c r="O90" s="2">
        <v>7485.3466810160899</v>
      </c>
      <c r="P90" s="2">
        <v>8510.1771994029295</v>
      </c>
      <c r="Q90" s="2">
        <v>9667.2085757267705</v>
      </c>
      <c r="R90" s="2">
        <v>10952.340101019599</v>
      </c>
      <c r="S90" s="2">
        <v>12395.274636245</v>
      </c>
      <c r="T90" s="2">
        <v>3437487575.27916</v>
      </c>
      <c r="U90" s="2">
        <v>3933130297.1741099</v>
      </c>
      <c r="V90" s="2">
        <v>4504445301.2323399</v>
      </c>
      <c r="W90" s="2">
        <v>5163737988.1136503</v>
      </c>
      <c r="X90" s="2">
        <v>5948633135.8134403</v>
      </c>
      <c r="Y90" s="2">
        <v>6840788278.3473797</v>
      </c>
      <c r="Z90" s="2">
        <v>7857291030.8613005</v>
      </c>
      <c r="AA90" s="1">
        <f>(Table134[[#This Row],[2050_BUILDINGS]]/Table134[[#This Row],[2020_BUILDINGS]])-1</f>
        <v>1.1904291366273809</v>
      </c>
      <c r="AB90" s="1">
        <f>(Table134[[#This Row],[2050_DWELLINGS]]/Table134[[#This Row],[2020_DWELLINGS]])-1</f>
        <v>1.1349935070395833</v>
      </c>
      <c r="AC90" s="1">
        <f>(Table134[[#This Row],[2050_TOTAL_REPL_COST_USD]]/Table134[[#This Row],[2020_TOTAL_REPL_COST_USD]])-1</f>
        <v>1.2857656526142369</v>
      </c>
      <c r="AD90"/>
      <c r="AE90"/>
    </row>
    <row r="91" spans="1:31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3497.17024032165</v>
      </c>
      <c r="G91" s="2">
        <v>3969.94650260969</v>
      </c>
      <c r="H91" s="2">
        <v>4508.8843729617302</v>
      </c>
      <c r="I91" s="2">
        <v>5126.2027826765197</v>
      </c>
      <c r="J91" s="2">
        <v>5862.4866926001096</v>
      </c>
      <c r="K91" s="2">
        <v>6702.8319397196601</v>
      </c>
      <c r="L91" s="2">
        <v>7660.3035901467902</v>
      </c>
      <c r="M91" s="2">
        <v>3497.17024032165</v>
      </c>
      <c r="N91" s="2">
        <v>3969.94650260969</v>
      </c>
      <c r="O91" s="2">
        <v>4508.8843729617302</v>
      </c>
      <c r="P91" s="2">
        <v>5126.2027826765197</v>
      </c>
      <c r="Q91" s="2">
        <v>5823.1538945019502</v>
      </c>
      <c r="R91" s="2">
        <v>6597.26759938741</v>
      </c>
      <c r="S91" s="2">
        <v>7466.4357560988301</v>
      </c>
      <c r="T91" s="2">
        <v>2070610042.6496699</v>
      </c>
      <c r="U91" s="2">
        <v>2369166117.4126601</v>
      </c>
      <c r="V91" s="2">
        <v>2713304258.71877</v>
      </c>
      <c r="W91" s="2">
        <v>3110436765.7042198</v>
      </c>
      <c r="X91" s="2">
        <v>3583227354.6628399</v>
      </c>
      <c r="Y91" s="2">
        <v>4120627230.9612398</v>
      </c>
      <c r="Z91" s="2">
        <v>4732929315.4467201</v>
      </c>
      <c r="AA91" s="1">
        <f>(Table134[[#This Row],[2050_BUILDINGS]]/Table134[[#This Row],[2020_BUILDINGS]])-1</f>
        <v>1.1904291366274005</v>
      </c>
      <c r="AB91" s="1">
        <f>(Table134[[#This Row],[2050_DWELLINGS]]/Table134[[#This Row],[2020_DWELLINGS]])-1</f>
        <v>1.1349935070395971</v>
      </c>
      <c r="AC91" s="1">
        <f>(Table134[[#This Row],[2050_TOTAL_REPL_COST_USD]]/Table134[[#This Row],[2020_TOTAL_REPL_COST_USD]])-1</f>
        <v>1.2857656526142391</v>
      </c>
      <c r="AD91"/>
      <c r="AE91"/>
    </row>
    <row r="92" spans="1:31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2217.2703394037899</v>
      </c>
      <c r="G92" s="2">
        <v>2517.0191967682599</v>
      </c>
      <c r="H92" s="2">
        <v>2858.7157321371301</v>
      </c>
      <c r="I92" s="2">
        <v>3250.1069729886599</v>
      </c>
      <c r="J92" s="2">
        <v>3716.9245319484598</v>
      </c>
      <c r="K92" s="2">
        <v>4249.7188951779099</v>
      </c>
      <c r="L92" s="2">
        <v>4856.7735552097902</v>
      </c>
      <c r="M92" s="2">
        <v>2217.2703394037899</v>
      </c>
      <c r="N92" s="2">
        <v>2517.0191967682599</v>
      </c>
      <c r="O92" s="2">
        <v>2858.7157321371301</v>
      </c>
      <c r="P92" s="2">
        <v>3250.1069729886599</v>
      </c>
      <c r="Q92" s="2">
        <v>3691.9868135659599</v>
      </c>
      <c r="R92" s="2">
        <v>4182.7891592391998</v>
      </c>
      <c r="S92" s="2">
        <v>4733.8577779785701</v>
      </c>
      <c r="T92" s="2">
        <v>1312804901.2611001</v>
      </c>
      <c r="U92" s="2">
        <v>1502094951.13866</v>
      </c>
      <c r="V92" s="2">
        <v>1720284870.6849899</v>
      </c>
      <c r="W92" s="2">
        <v>1972074194.0640299</v>
      </c>
      <c r="X92" s="2">
        <v>2271832134.8014998</v>
      </c>
      <c r="Y92" s="2">
        <v>2612553553.6152802</v>
      </c>
      <c r="Z92" s="2">
        <v>3000764351.88625</v>
      </c>
      <c r="AA92" s="1">
        <f>(Table134[[#This Row],[2050_BUILDINGS]]/Table134[[#This Row],[2020_BUILDINGS]])-1</f>
        <v>1.1904291366274022</v>
      </c>
      <c r="AB92" s="1">
        <f>(Table134[[#This Row],[2050_DWELLINGS]]/Table134[[#This Row],[2020_DWELLINGS]])-1</f>
        <v>1.1349935070395949</v>
      </c>
      <c r="AC92" s="1">
        <f>(Table134[[#This Row],[2050_TOTAL_REPL_COST_USD]]/Table134[[#This Row],[2020_TOTAL_REPL_COST_USD]])-1</f>
        <v>1.2857656526142391</v>
      </c>
      <c r="AD92"/>
      <c r="AE92"/>
    </row>
    <row r="93" spans="1:31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2282.7429959832298</v>
      </c>
      <c r="G93" s="2">
        <v>2591.3429860442998</v>
      </c>
      <c r="H93" s="2">
        <v>2943.12930591848</v>
      </c>
      <c r="I93" s="2">
        <v>3346.0777411477302</v>
      </c>
      <c r="J93" s="2">
        <v>3826.6797201576601</v>
      </c>
      <c r="K93" s="2">
        <v>4375.20669918558</v>
      </c>
      <c r="L93" s="2">
        <v>5000.1867698337801</v>
      </c>
      <c r="M93" s="2">
        <v>2282.7429959832298</v>
      </c>
      <c r="N93" s="2">
        <v>2591.3429860442998</v>
      </c>
      <c r="O93" s="2">
        <v>2943.12930591848</v>
      </c>
      <c r="P93" s="2">
        <v>3346.0777411477302</v>
      </c>
      <c r="Q93" s="2">
        <v>3801.0056284775401</v>
      </c>
      <c r="R93" s="2">
        <v>4306.3006288603101</v>
      </c>
      <c r="S93" s="2">
        <v>4873.6414746643004</v>
      </c>
      <c r="T93" s="2">
        <v>1351570054.48963</v>
      </c>
      <c r="U93" s="2">
        <v>1546449554.6968601</v>
      </c>
      <c r="V93" s="2">
        <v>1771082294.2357099</v>
      </c>
      <c r="W93" s="2">
        <v>2030306577.4421599</v>
      </c>
      <c r="X93" s="2">
        <v>2338915919.0945702</v>
      </c>
      <c r="Y93" s="2">
        <v>2689698328.6891398</v>
      </c>
      <c r="Z93" s="2">
        <v>3089372407.6543598</v>
      </c>
      <c r="AA93" s="1">
        <f>(Table134[[#This Row],[2050_BUILDINGS]]/Table134[[#This Row],[2020_BUILDINGS]])-1</f>
        <v>1.1904291366273956</v>
      </c>
      <c r="AB93" s="1">
        <f>(Table134[[#This Row],[2050_DWELLINGS]]/Table134[[#This Row],[2020_DWELLINGS]])-1</f>
        <v>1.1349935070395918</v>
      </c>
      <c r="AC93" s="1">
        <f>(Table134[[#This Row],[2050_TOTAL_REPL_COST_USD]]/Table134[[#This Row],[2020_TOTAL_REPL_COST_USD]])-1</f>
        <v>1.2857656526142449</v>
      </c>
      <c r="AD93"/>
      <c r="AE93"/>
    </row>
    <row r="94" spans="1:31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3591.16890900512</v>
      </c>
      <c r="G94" s="2">
        <v>4076.65268513616</v>
      </c>
      <c r="H94" s="2">
        <v>4630.0763937045203</v>
      </c>
      <c r="I94" s="2">
        <v>5263.9873924782896</v>
      </c>
      <c r="J94" s="2">
        <v>6020.0615049227399</v>
      </c>
      <c r="K94" s="2">
        <v>6882.9939665716201</v>
      </c>
      <c r="L94" s="2">
        <v>7866.2010128352404</v>
      </c>
      <c r="M94" s="2">
        <v>3591.16890900512</v>
      </c>
      <c r="N94" s="2">
        <v>4076.65268513616</v>
      </c>
      <c r="O94" s="2">
        <v>4630.0763937045203</v>
      </c>
      <c r="P94" s="2">
        <v>5263.9873924782896</v>
      </c>
      <c r="Q94" s="2">
        <v>5979.6715004540702</v>
      </c>
      <c r="R94" s="2">
        <v>6774.5922157703899</v>
      </c>
      <c r="S94" s="2">
        <v>7667.1223034083996</v>
      </c>
      <c r="T94" s="2">
        <v>2126264921.8796301</v>
      </c>
      <c r="U94" s="2">
        <v>2432845734.2523298</v>
      </c>
      <c r="V94" s="2">
        <v>2786233790.4619198</v>
      </c>
      <c r="W94" s="2">
        <v>3194040621.08113</v>
      </c>
      <c r="X94" s="2">
        <v>3679539108.96209</v>
      </c>
      <c r="Y94" s="2">
        <v>4231383484.5131402</v>
      </c>
      <c r="Z94" s="2">
        <v>4860143326.7909403</v>
      </c>
      <c r="AA94" s="1">
        <f>(Table134[[#This Row],[2050_BUILDINGS]]/Table134[[#This Row],[2020_BUILDINGS]])-1</f>
        <v>1.1904291366273982</v>
      </c>
      <c r="AB94" s="1">
        <f>(Table134[[#This Row],[2050_DWELLINGS]]/Table134[[#This Row],[2020_DWELLINGS]])-1</f>
        <v>1.1349935070395958</v>
      </c>
      <c r="AC94" s="1">
        <f>(Table134[[#This Row],[2050_TOTAL_REPL_COST_USD]]/Table134[[#This Row],[2020_TOTAL_REPL_COST_USD]])-1</f>
        <v>1.2857656526142311</v>
      </c>
      <c r="AD94"/>
      <c r="AE94"/>
    </row>
    <row r="95" spans="1:31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2855.4040029508901</v>
      </c>
      <c r="G95" s="2">
        <v>3241.4210221604699</v>
      </c>
      <c r="H95" s="2">
        <v>3681.4583227762701</v>
      </c>
      <c r="I95" s="2">
        <v>4185.4925381745898</v>
      </c>
      <c r="J95" s="2">
        <v>4786.66087692574</v>
      </c>
      <c r="K95" s="2">
        <v>5472.7942412155098</v>
      </c>
      <c r="L95" s="2">
        <v>6254.5601249061301</v>
      </c>
      <c r="M95" s="2">
        <v>2855.4040029508901</v>
      </c>
      <c r="N95" s="2">
        <v>3241.4210221604699</v>
      </c>
      <c r="O95" s="2">
        <v>3681.4583227762701</v>
      </c>
      <c r="P95" s="2">
        <v>4185.4925381745898</v>
      </c>
      <c r="Q95" s="2">
        <v>4754.5460465289198</v>
      </c>
      <c r="R95" s="2">
        <v>5386.6020288724703</v>
      </c>
      <c r="S95" s="2">
        <v>6096.2690062750098</v>
      </c>
      <c r="T95" s="2">
        <v>1690632081.95103</v>
      </c>
      <c r="U95" s="2">
        <v>1934400086.4806399</v>
      </c>
      <c r="V95" s="2">
        <v>2215385385.65874</v>
      </c>
      <c r="W95" s="2">
        <v>2539640046.4910002</v>
      </c>
      <c r="X95" s="2">
        <v>2925668763.2816901</v>
      </c>
      <c r="Y95" s="2">
        <v>3364450307.3642101</v>
      </c>
      <c r="Z95" s="2">
        <v>3864388744.1313601</v>
      </c>
      <c r="AA95" s="1">
        <f>(Table134[[#This Row],[2050_BUILDINGS]]/Table134[[#This Row],[2020_BUILDINGS]])-1</f>
        <v>1.1904291366273965</v>
      </c>
      <c r="AB95" s="1">
        <f>(Table134[[#This Row],[2050_DWELLINGS]]/Table134[[#This Row],[2020_DWELLINGS]])-1</f>
        <v>1.1349935070395918</v>
      </c>
      <c r="AC95" s="1">
        <f>(Table134[[#This Row],[2050_TOTAL_REPL_COST_USD]]/Table134[[#This Row],[2020_TOTAL_REPL_COST_USD]])-1</f>
        <v>1.2857656526142356</v>
      </c>
      <c r="AD95"/>
      <c r="AE95"/>
    </row>
    <row r="96" spans="1:31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739.70289494224699</v>
      </c>
      <c r="G96" s="2">
        <v>839.70202161966904</v>
      </c>
      <c r="H96" s="2">
        <v>953.695300613359</v>
      </c>
      <c r="I96" s="2">
        <v>1084.2672154438901</v>
      </c>
      <c r="J96" s="2">
        <v>1240.0020817053</v>
      </c>
      <c r="K96" s="2">
        <v>1417.74744991138</v>
      </c>
      <c r="L96" s="2">
        <v>1620.26677352913</v>
      </c>
      <c r="M96" s="2">
        <v>739.70289494224699</v>
      </c>
      <c r="N96" s="2">
        <v>839.70202161966904</v>
      </c>
      <c r="O96" s="2">
        <v>953.695300613359</v>
      </c>
      <c r="P96" s="2">
        <v>1084.2672154438901</v>
      </c>
      <c r="Q96" s="2">
        <v>1231.6826169323499</v>
      </c>
      <c r="R96" s="2">
        <v>1395.4190407175299</v>
      </c>
      <c r="S96" s="2">
        <v>1579.26087784008</v>
      </c>
      <c r="T96" s="2">
        <v>437964450.56777698</v>
      </c>
      <c r="U96" s="2">
        <v>501113447.50779003</v>
      </c>
      <c r="V96" s="2">
        <v>573903721.32664704</v>
      </c>
      <c r="W96" s="2">
        <v>657903082.21157503</v>
      </c>
      <c r="X96" s="2">
        <v>757905239.19034898</v>
      </c>
      <c r="Y96" s="2">
        <v>871573209.84166396</v>
      </c>
      <c r="Z96" s="2">
        <v>1001084098.17389</v>
      </c>
      <c r="AA96" s="1">
        <f>(Table134[[#This Row],[2050_BUILDINGS]]/Table134[[#This Row],[2020_BUILDINGS]])-1</f>
        <v>1.1904291366273938</v>
      </c>
      <c r="AB96" s="1">
        <f>(Table134[[#This Row],[2050_DWELLINGS]]/Table134[[#This Row],[2020_DWELLINGS]])-1</f>
        <v>1.1349935070395829</v>
      </c>
      <c r="AC96" s="1">
        <f>(Table134[[#This Row],[2050_TOTAL_REPL_COST_USD]]/Table134[[#This Row],[2020_TOTAL_REPL_COST_USD]])-1</f>
        <v>1.285765652614236</v>
      </c>
      <c r="AD96"/>
      <c r="AE96"/>
    </row>
    <row r="97" spans="1:31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11869.5247006887</v>
      </c>
      <c r="G97" s="2">
        <v>13474.144761338401</v>
      </c>
      <c r="H97" s="2">
        <v>15303.319758461699</v>
      </c>
      <c r="I97" s="2">
        <v>17398.521195274101</v>
      </c>
      <c r="J97" s="2">
        <v>19897.495924841201</v>
      </c>
      <c r="K97" s="2">
        <v>22749.6586685326</v>
      </c>
      <c r="L97" s="2">
        <v>25999.352742307201</v>
      </c>
      <c r="M97" s="2">
        <v>11869.5247006887</v>
      </c>
      <c r="N97" s="2">
        <v>13474.144761338401</v>
      </c>
      <c r="O97" s="2">
        <v>15303.319758461699</v>
      </c>
      <c r="P97" s="2">
        <v>17398.521195274101</v>
      </c>
      <c r="Q97" s="2">
        <v>19763.998958296499</v>
      </c>
      <c r="R97" s="2">
        <v>22391.369406363199</v>
      </c>
      <c r="S97" s="2">
        <v>25341.358167616501</v>
      </c>
      <c r="T97" s="2">
        <v>7027726807.0495796</v>
      </c>
      <c r="U97" s="2">
        <v>8041037129.5159101</v>
      </c>
      <c r="V97" s="2">
        <v>9209054665.9759808</v>
      </c>
      <c r="W97" s="2">
        <v>10556937032.914</v>
      </c>
      <c r="X97" s="2">
        <v>12161605718.811701</v>
      </c>
      <c r="Y97" s="2">
        <v>13985560707.4268</v>
      </c>
      <c r="Z97" s="2">
        <v>16063736551.510201</v>
      </c>
      <c r="AA97" s="1">
        <f>(Table134[[#This Row],[2050_BUILDINGS]]/Table134[[#This Row],[2020_BUILDINGS]])-1</f>
        <v>1.1904291366274045</v>
      </c>
      <c r="AB97" s="1">
        <f>(Table134[[#This Row],[2050_DWELLINGS]]/Table134[[#This Row],[2020_DWELLINGS]])-1</f>
        <v>1.134993507039598</v>
      </c>
      <c r="AC97" s="1">
        <f>(Table134[[#This Row],[2050_TOTAL_REPL_COST_USD]]/Table134[[#This Row],[2020_TOTAL_REPL_COST_USD]])-1</f>
        <v>1.2857656526142298</v>
      </c>
      <c r="AD97"/>
      <c r="AE97"/>
    </row>
    <row r="98" spans="1:31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881.43965384421404</v>
      </c>
      <c r="G98" s="2">
        <v>1000.5999223871</v>
      </c>
      <c r="H98" s="2">
        <v>1136.4358060422701</v>
      </c>
      <c r="I98" s="2">
        <v>1292.02700920903</v>
      </c>
      <c r="J98" s="2">
        <v>1477.6027147355801</v>
      </c>
      <c r="K98" s="2">
        <v>1689.40642254208</v>
      </c>
      <c r="L98" s="2">
        <v>1930.73109995913</v>
      </c>
      <c r="M98" s="2">
        <v>881.43965384421404</v>
      </c>
      <c r="N98" s="2">
        <v>1000.5999223871</v>
      </c>
      <c r="O98" s="2">
        <v>1136.4358060422701</v>
      </c>
      <c r="P98" s="2">
        <v>1292.02700920903</v>
      </c>
      <c r="Q98" s="2">
        <v>1467.6891315932301</v>
      </c>
      <c r="R98" s="2">
        <v>1662.7995978219301</v>
      </c>
      <c r="S98" s="2">
        <v>1881.8679378046199</v>
      </c>
      <c r="T98" s="2">
        <v>521884173.15126699</v>
      </c>
      <c r="U98" s="2">
        <v>597133344.65513206</v>
      </c>
      <c r="V98" s="2">
        <v>683871187.911955</v>
      </c>
      <c r="W98" s="2">
        <v>783965926.06669199</v>
      </c>
      <c r="X98" s="2">
        <v>903129805.55634606</v>
      </c>
      <c r="Y98" s="2">
        <v>1038578047.53178</v>
      </c>
      <c r="Z98" s="2">
        <v>1192904917.6321399</v>
      </c>
      <c r="AA98" s="1">
        <f>(Table134[[#This Row],[2050_BUILDINGS]]/Table134[[#This Row],[2020_BUILDINGS]])-1</f>
        <v>1.1904291366273929</v>
      </c>
      <c r="AB98" s="1">
        <f>(Table134[[#This Row],[2050_DWELLINGS]]/Table134[[#This Row],[2020_DWELLINGS]])-1</f>
        <v>1.1349935070395891</v>
      </c>
      <c r="AC98" s="1">
        <f>(Table134[[#This Row],[2050_TOTAL_REPL_COST_USD]]/Table134[[#This Row],[2020_TOTAL_REPL_COST_USD]])-1</f>
        <v>1.2857656526142232</v>
      </c>
      <c r="AD98"/>
      <c r="AE98"/>
    </row>
    <row r="99" spans="1:31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4112.1650703673004</v>
      </c>
      <c r="G99" s="2">
        <v>4668.0813965055604</v>
      </c>
      <c r="H99" s="2">
        <v>5301.7941794886301</v>
      </c>
      <c r="I99" s="2">
        <v>6027.67111063007</v>
      </c>
      <c r="J99" s="2">
        <v>6893.4342185715304</v>
      </c>
      <c r="K99" s="2">
        <v>7881.55836889495</v>
      </c>
      <c r="L99" s="2">
        <v>9007.4061847539906</v>
      </c>
      <c r="M99" s="2">
        <v>4112.1650703673004</v>
      </c>
      <c r="N99" s="2">
        <v>4668.0813965055604</v>
      </c>
      <c r="O99" s="2">
        <v>5301.7941794886301</v>
      </c>
      <c r="P99" s="2">
        <v>6027.67111063007</v>
      </c>
      <c r="Q99" s="2">
        <v>6847.18455174256</v>
      </c>
      <c r="R99" s="2">
        <v>7757.43001277846</v>
      </c>
      <c r="S99" s="2">
        <v>8779.4457251092008</v>
      </c>
      <c r="T99" s="2">
        <v>2434737146.49722</v>
      </c>
      <c r="U99" s="2">
        <v>2785795796.1537499</v>
      </c>
      <c r="V99" s="2">
        <v>3190452346.1105399</v>
      </c>
      <c r="W99" s="2">
        <v>3657422585.2781701</v>
      </c>
      <c r="X99" s="2">
        <v>4213355757.50351</v>
      </c>
      <c r="Y99" s="2">
        <v>4845260082.50735</v>
      </c>
      <c r="Z99" s="2">
        <v>5565238542.6073399</v>
      </c>
      <c r="AA99" s="1">
        <f>(Table134[[#This Row],[2050_BUILDINGS]]/Table134[[#This Row],[2020_BUILDINGS]])-1</f>
        <v>1.1904291366273982</v>
      </c>
      <c r="AB99" s="1">
        <f>(Table134[[#This Row],[2050_DWELLINGS]]/Table134[[#This Row],[2020_DWELLINGS]])-1</f>
        <v>1.134993507039594</v>
      </c>
      <c r="AC99" s="1">
        <f>(Table134[[#This Row],[2050_TOTAL_REPL_COST_USD]]/Table134[[#This Row],[2020_TOTAL_REPL_COST_USD]])-1</f>
        <v>1.2857656526142356</v>
      </c>
      <c r="AD99"/>
      <c r="AE99"/>
    </row>
    <row r="100" spans="1:31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3173.0411164116499</v>
      </c>
      <c r="G100" s="2">
        <v>3601.9989354526201</v>
      </c>
      <c r="H100" s="2">
        <v>4090.9862893141999</v>
      </c>
      <c r="I100" s="2">
        <v>4651.0896189601399</v>
      </c>
      <c r="J100" s="2">
        <v>5319.1323389293702</v>
      </c>
      <c r="K100" s="2">
        <v>6081.5916525618104</v>
      </c>
      <c r="L100" s="2">
        <v>6950.3217131048004</v>
      </c>
      <c r="M100" s="2">
        <v>3173.0411164116499</v>
      </c>
      <c r="N100" s="2">
        <v>3601.9989354526201</v>
      </c>
      <c r="O100" s="2">
        <v>4090.9862893141999</v>
      </c>
      <c r="P100" s="2">
        <v>4651.0896189601399</v>
      </c>
      <c r="Q100" s="2">
        <v>5283.4450326181104</v>
      </c>
      <c r="R100" s="2">
        <v>5985.8113589864197</v>
      </c>
      <c r="S100" s="2">
        <v>6774.4221811085399</v>
      </c>
      <c r="T100" s="2">
        <v>1878699162.4342501</v>
      </c>
      <c r="U100" s="2">
        <v>2149584088.1536002</v>
      </c>
      <c r="V100" s="2">
        <v>2461826386.0833998</v>
      </c>
      <c r="W100" s="2">
        <v>2822151359.3430901</v>
      </c>
      <c r="X100" s="2">
        <v>3251122177.2121701</v>
      </c>
      <c r="Y100" s="2">
        <v>3738714083.31638</v>
      </c>
      <c r="Z100" s="2">
        <v>4294266017.0873499</v>
      </c>
      <c r="AA100" s="1">
        <f>(Table134[[#This Row],[2050_BUILDINGS]]/Table134[[#This Row],[2020_BUILDINGS]])-1</f>
        <v>1.1904291366273965</v>
      </c>
      <c r="AB100" s="1">
        <f>(Table134[[#This Row],[2050_DWELLINGS]]/Table134[[#This Row],[2020_DWELLINGS]])-1</f>
        <v>1.1349935070395949</v>
      </c>
      <c r="AC100" s="1">
        <f>(Table134[[#This Row],[2050_TOTAL_REPL_COST_USD]]/Table134[[#This Row],[2020_TOTAL_REPL_COST_USD]])-1</f>
        <v>1.28576565261424</v>
      </c>
      <c r="AD100"/>
      <c r="AE100"/>
    </row>
    <row r="101" spans="1:31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6199.0391084443399</v>
      </c>
      <c r="G101" s="2">
        <v>7037.0762464928703</v>
      </c>
      <c r="H101" s="2">
        <v>7992.3906023152304</v>
      </c>
      <c r="I101" s="2">
        <v>9086.6412967946308</v>
      </c>
      <c r="J101" s="2">
        <v>10391.768710927799</v>
      </c>
      <c r="K101" s="2">
        <v>11881.3539165397</v>
      </c>
      <c r="L101" s="2">
        <v>13578.555882229201</v>
      </c>
      <c r="M101" s="2">
        <v>6199.0391084443399</v>
      </c>
      <c r="N101" s="2">
        <v>7037.0762464928703</v>
      </c>
      <c r="O101" s="2">
        <v>7992.3906023152304</v>
      </c>
      <c r="P101" s="2">
        <v>9086.6412967946308</v>
      </c>
      <c r="Q101" s="2">
        <v>10322.047897556</v>
      </c>
      <c r="R101" s="2">
        <v>11694.231920981199</v>
      </c>
      <c r="S101" s="2">
        <v>13234.908246413101</v>
      </c>
      <c r="T101" s="2">
        <v>3670336801.0881701</v>
      </c>
      <c r="U101" s="2">
        <v>4199553469.5192699</v>
      </c>
      <c r="V101" s="2">
        <v>4809568324.4059696</v>
      </c>
      <c r="W101" s="2">
        <v>5513520312.1167202</v>
      </c>
      <c r="X101" s="2">
        <v>6351582845.4377604</v>
      </c>
      <c r="Y101" s="2">
        <v>7304170972.7290897</v>
      </c>
      <c r="Z101" s="2">
        <v>8389529793.4533396</v>
      </c>
      <c r="AA101" s="1">
        <f>(Table134[[#This Row],[2050_BUILDINGS]]/Table134[[#This Row],[2020_BUILDINGS]])-1</f>
        <v>1.1904291366273965</v>
      </c>
      <c r="AB101" s="1">
        <f>(Table134[[#This Row],[2050_DWELLINGS]]/Table134[[#This Row],[2020_DWELLINGS]])-1</f>
        <v>1.1349935070395811</v>
      </c>
      <c r="AC101" s="1">
        <f>(Table134[[#This Row],[2050_TOTAL_REPL_COST_USD]]/Table134[[#This Row],[2020_TOTAL_REPL_COST_USD]])-1</f>
        <v>1.2857656526142338</v>
      </c>
      <c r="AD101"/>
      <c r="AE101"/>
    </row>
    <row r="102" spans="1:31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5906.7665594889104</v>
      </c>
      <c r="G102" s="2">
        <v>6705.29188834059</v>
      </c>
      <c r="H102" s="2">
        <v>7615.5650439147403</v>
      </c>
      <c r="I102" s="2">
        <v>8658.2239619789598</v>
      </c>
      <c r="J102" s="2">
        <v>9901.8171755099193</v>
      </c>
      <c r="K102" s="2">
        <v>11321.171357036599</v>
      </c>
      <c r="L102" s="2">
        <v>12938.3535751608</v>
      </c>
      <c r="M102" s="2">
        <v>5906.7665594889104</v>
      </c>
      <c r="N102" s="2">
        <v>6705.29188834059</v>
      </c>
      <c r="O102" s="2">
        <v>7615.5650439147403</v>
      </c>
      <c r="P102" s="2">
        <v>8658.2239619789598</v>
      </c>
      <c r="Q102" s="2">
        <v>9835.3835618932098</v>
      </c>
      <c r="R102" s="2">
        <v>11142.8717969638</v>
      </c>
      <c r="S102" s="2">
        <v>12610.9082521074</v>
      </c>
      <c r="T102" s="2">
        <v>3497287611.75209</v>
      </c>
      <c r="U102" s="2">
        <v>4001552751.09518</v>
      </c>
      <c r="V102" s="2">
        <v>4582806600.7003403</v>
      </c>
      <c r="W102" s="2">
        <v>5253568631.3562803</v>
      </c>
      <c r="X102" s="2">
        <v>6052118158.1431103</v>
      </c>
      <c r="Y102" s="2">
        <v>6959793621.5202999</v>
      </c>
      <c r="Z102" s="2">
        <v>7993979900.2561998</v>
      </c>
      <c r="AA102" s="1">
        <f>(Table134[[#This Row],[2050_BUILDINGS]]/Table134[[#This Row],[2020_BUILDINGS]])-1</f>
        <v>1.1904291366273845</v>
      </c>
      <c r="AB102" s="1">
        <f>(Table134[[#This Row],[2050_DWELLINGS]]/Table134[[#This Row],[2020_DWELLINGS]])-1</f>
        <v>1.1349935070395896</v>
      </c>
      <c r="AC102" s="1">
        <f>(Table134[[#This Row],[2050_TOTAL_REPL_COST_USD]]/Table134[[#This Row],[2020_TOTAL_REPL_COST_USD]])-1</f>
        <v>1.2857656526142365</v>
      </c>
      <c r="AD102"/>
      <c r="AE102"/>
    </row>
    <row r="103" spans="1:31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4274.1221992033697</v>
      </c>
      <c r="G103" s="2">
        <v>4851.9332232717497</v>
      </c>
      <c r="H103" s="2">
        <v>5510.6047083210997</v>
      </c>
      <c r="I103" s="2">
        <v>6265.0702154667297</v>
      </c>
      <c r="J103" s="2">
        <v>7164.93129973332</v>
      </c>
      <c r="K103" s="2">
        <v>8191.9726013824902</v>
      </c>
      <c r="L103" s="2">
        <v>9362.1617986410401</v>
      </c>
      <c r="M103" s="2">
        <v>4274.1221992033697</v>
      </c>
      <c r="N103" s="2">
        <v>4851.9332232717497</v>
      </c>
      <c r="O103" s="2">
        <v>5510.6047083210997</v>
      </c>
      <c r="P103" s="2">
        <v>6265.0702154667297</v>
      </c>
      <c r="Q103" s="2">
        <v>7116.8600953149999</v>
      </c>
      <c r="R103" s="2">
        <v>8062.9554648255798</v>
      </c>
      <c r="S103" s="2">
        <v>9125.2231435929898</v>
      </c>
      <c r="T103" s="2">
        <v>2530628977.4353199</v>
      </c>
      <c r="U103" s="2">
        <v>2895514029.9668598</v>
      </c>
      <c r="V103" s="2">
        <v>3316107929.68326</v>
      </c>
      <c r="W103" s="2">
        <v>3801469735.7975898</v>
      </c>
      <c r="X103" s="2">
        <v>4379298269.4341497</v>
      </c>
      <c r="Y103" s="2">
        <v>5036090070.6033401</v>
      </c>
      <c r="Z103" s="2">
        <v>5784424796.1319399</v>
      </c>
      <c r="AA103" s="1">
        <f>(Table134[[#This Row],[2050_BUILDINGS]]/Table134[[#This Row],[2020_BUILDINGS]])-1</f>
        <v>1.1904291366273996</v>
      </c>
      <c r="AB103" s="1">
        <f>(Table134[[#This Row],[2050_DWELLINGS]]/Table134[[#This Row],[2020_DWELLINGS]])-1</f>
        <v>1.1349935070395953</v>
      </c>
      <c r="AC103" s="1">
        <f>(Table134[[#This Row],[2050_TOTAL_REPL_COST_USD]]/Table134[[#This Row],[2020_TOTAL_REPL_COST_USD]])-1</f>
        <v>1.2857656526142356</v>
      </c>
      <c r="AD103"/>
      <c r="AE103"/>
    </row>
    <row r="104" spans="1:31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30589.665080555002</v>
      </c>
      <c r="G104" s="2">
        <v>34975.879159859302</v>
      </c>
      <c r="H104" s="2">
        <v>40025.621231680503</v>
      </c>
      <c r="I104" s="2">
        <v>45780.948277828596</v>
      </c>
      <c r="J104" s="2">
        <v>52255.545686397898</v>
      </c>
      <c r="K104" s="2">
        <v>59380.369272627402</v>
      </c>
      <c r="L104" s="2">
        <v>67156.584786528998</v>
      </c>
      <c r="M104" s="2">
        <v>30589.665080555002</v>
      </c>
      <c r="N104" s="2">
        <v>34749.059352408098</v>
      </c>
      <c r="O104" s="2">
        <v>39517.246915949399</v>
      </c>
      <c r="P104" s="2">
        <v>44745.674059505203</v>
      </c>
      <c r="Q104" s="2">
        <v>50676.247778064499</v>
      </c>
      <c r="R104" s="2">
        <v>57134.693642159698</v>
      </c>
      <c r="S104" s="2">
        <v>64154.7972122418</v>
      </c>
      <c r="T104" s="2">
        <v>23152822279.214802</v>
      </c>
      <c r="U104" s="2">
        <v>27020950774.274502</v>
      </c>
      <c r="V104" s="2">
        <v>31474233456.685699</v>
      </c>
      <c r="W104" s="2">
        <v>36549759672.023697</v>
      </c>
      <c r="X104" s="2">
        <v>42259598334.093597</v>
      </c>
      <c r="Y104" s="2">
        <v>48542860536.5028</v>
      </c>
      <c r="Z104" s="2">
        <v>55400574334.5989</v>
      </c>
      <c r="AA104" s="1">
        <f>(Table134[[#This Row],[2050_BUILDINGS]]/Table134[[#This Row],[2020_BUILDINGS]])-1</f>
        <v>1.1954011137316627</v>
      </c>
      <c r="AB104" s="1">
        <f>(Table134[[#This Row],[2050_DWELLINGS]]/Table134[[#This Row],[2020_DWELLINGS]])-1</f>
        <v>1.0972703376547663</v>
      </c>
      <c r="AC104" s="1">
        <f>(Table134[[#This Row],[2050_TOTAL_REPL_COST_USD]]/Table134[[#This Row],[2020_TOTAL_REPL_COST_USD]])-1</f>
        <v>1.3928216468164303</v>
      </c>
      <c r="AD104"/>
      <c r="AE104"/>
    </row>
    <row r="105" spans="1:31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15943.4556404041</v>
      </c>
      <c r="G105" s="2">
        <v>18229.567940703699</v>
      </c>
      <c r="H105" s="2">
        <v>20861.513681382701</v>
      </c>
      <c r="I105" s="2">
        <v>23861.213129370801</v>
      </c>
      <c r="J105" s="2">
        <v>27235.799163613301</v>
      </c>
      <c r="K105" s="2">
        <v>30949.285679193599</v>
      </c>
      <c r="L105" s="2">
        <v>35002.280269674397</v>
      </c>
      <c r="M105" s="2">
        <v>15943.4556404041</v>
      </c>
      <c r="N105" s="2">
        <v>18111.348550954299</v>
      </c>
      <c r="O105" s="2">
        <v>20596.546957156199</v>
      </c>
      <c r="P105" s="2">
        <v>23321.624071039201</v>
      </c>
      <c r="Q105" s="2">
        <v>26412.662784768101</v>
      </c>
      <c r="R105" s="2">
        <v>29778.830569508202</v>
      </c>
      <c r="S105" s="2">
        <v>33437.736594333997</v>
      </c>
      <c r="T105" s="2">
        <v>12644917962.493799</v>
      </c>
      <c r="U105" s="2">
        <v>14740338381.6738</v>
      </c>
      <c r="V105" s="2">
        <v>17152745176.593599</v>
      </c>
      <c r="W105" s="2">
        <v>19902230175.1623</v>
      </c>
      <c r="X105" s="2">
        <v>22995331280.258801</v>
      </c>
      <c r="Y105" s="2">
        <v>26399064102.166302</v>
      </c>
      <c r="Z105" s="2">
        <v>30113985553.140701</v>
      </c>
      <c r="AA105" s="1">
        <f>(Table134[[#This Row],[2050_BUILDINGS]]/Table134[[#This Row],[2020_BUILDINGS]])-1</f>
        <v>1.1954011137316551</v>
      </c>
      <c r="AB105" s="1">
        <f>(Table134[[#This Row],[2050_DWELLINGS]]/Table134[[#This Row],[2020_DWELLINGS]])-1</f>
        <v>1.0972703376547601</v>
      </c>
      <c r="AC105" s="1">
        <f>(Table134[[#This Row],[2050_TOTAL_REPL_COST_USD]]/Table134[[#This Row],[2020_TOTAL_REPL_COST_USD]])-1</f>
        <v>1.3815089700433054</v>
      </c>
      <c r="AD105"/>
      <c r="AE105"/>
    </row>
    <row r="106" spans="1:31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6677.9577570606498</v>
      </c>
      <c r="G106" s="2">
        <v>7635.5018248980496</v>
      </c>
      <c r="H106" s="2">
        <v>8737.8991264333908</v>
      </c>
      <c r="I106" s="2">
        <v>9994.3310223379103</v>
      </c>
      <c r="J106" s="2">
        <v>11407.785137462701</v>
      </c>
      <c r="K106" s="2">
        <v>12963.1885984046</v>
      </c>
      <c r="L106" s="2">
        <v>14660.7958973039</v>
      </c>
      <c r="M106" s="2">
        <v>6677.9577570606498</v>
      </c>
      <c r="N106" s="2">
        <v>7585.9853268051502</v>
      </c>
      <c r="O106" s="2">
        <v>8626.9171265884597</v>
      </c>
      <c r="P106" s="2">
        <v>9768.3227454008593</v>
      </c>
      <c r="Q106" s="2">
        <v>11063.0123297222</v>
      </c>
      <c r="R106" s="2">
        <v>12472.940439203399</v>
      </c>
      <c r="S106" s="2">
        <v>14005.482719994799</v>
      </c>
      <c r="T106" s="2">
        <v>4800151846.0534201</v>
      </c>
      <c r="U106" s="2">
        <v>5586912726.3894501</v>
      </c>
      <c r="V106" s="2">
        <v>6492691479.1050901</v>
      </c>
      <c r="W106" s="2">
        <v>7525031919.3071299</v>
      </c>
      <c r="X106" s="2">
        <v>8686388812.7206306</v>
      </c>
      <c r="Y106" s="2">
        <v>9964377614.8153095</v>
      </c>
      <c r="Z106" s="2">
        <v>11359207427.675301</v>
      </c>
      <c r="AA106" s="1">
        <f>(Table134[[#This Row],[2050_BUILDINGS]]/Table134[[#This Row],[2020_BUILDINGS]])-1</f>
        <v>1.1954011137316556</v>
      </c>
      <c r="AB106" s="1">
        <f>(Table134[[#This Row],[2050_DWELLINGS]]/Table134[[#This Row],[2020_DWELLINGS]])-1</f>
        <v>1.0972703376547579</v>
      </c>
      <c r="AC106" s="1">
        <f>(Table134[[#This Row],[2050_TOTAL_REPL_COST_USD]]/Table134[[#This Row],[2020_TOTAL_REPL_COST_USD]])-1</f>
        <v>1.3664266864838019</v>
      </c>
      <c r="AD106"/>
      <c r="AE106"/>
    </row>
    <row r="107" spans="1:31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7363.7179181841902</v>
      </c>
      <c r="G107" s="2">
        <v>8419.5922837160797</v>
      </c>
      <c r="H107" s="2">
        <v>9635.1948762438406</v>
      </c>
      <c r="I107" s="2">
        <v>11020.649891299599</v>
      </c>
      <c r="J107" s="2">
        <v>12579.251753234201</v>
      </c>
      <c r="K107" s="2">
        <v>14294.3797537421</v>
      </c>
      <c r="L107" s="2">
        <v>16166.3145187873</v>
      </c>
      <c r="M107" s="2">
        <v>7363.7179181841902</v>
      </c>
      <c r="N107" s="2">
        <v>8364.9909313989192</v>
      </c>
      <c r="O107" s="2">
        <v>9512.8161235495809</v>
      </c>
      <c r="P107" s="2">
        <v>10771.432801422099</v>
      </c>
      <c r="Q107" s="2">
        <v>12199.0741908085</v>
      </c>
      <c r="R107" s="2">
        <v>13753.7879612215</v>
      </c>
      <c r="S107" s="2">
        <v>15443.7071646645</v>
      </c>
      <c r="T107" s="2">
        <v>5305641641.0100603</v>
      </c>
      <c r="U107" s="2">
        <v>6170808489.8897696</v>
      </c>
      <c r="V107" s="2">
        <v>7166854135.84828</v>
      </c>
      <c r="W107" s="2">
        <v>8302074185.4765997</v>
      </c>
      <c r="X107" s="2">
        <v>9579168038.2748508</v>
      </c>
      <c r="Y107" s="2">
        <v>10984516947.259199</v>
      </c>
      <c r="Z107" s="2">
        <v>12518350852.930901</v>
      </c>
      <c r="AA107" s="1">
        <f>(Table134[[#This Row],[2050_BUILDINGS]]/Table134[[#This Row],[2020_BUILDINGS]])-1</f>
        <v>1.1954011137316529</v>
      </c>
      <c r="AB107" s="1">
        <f>(Table134[[#This Row],[2050_DWELLINGS]]/Table134[[#This Row],[2020_DWELLINGS]])-1</f>
        <v>1.0972703376547512</v>
      </c>
      <c r="AC107" s="1">
        <f>(Table134[[#This Row],[2050_TOTAL_REPL_COST_USD]]/Table134[[#This Row],[2020_TOTAL_REPL_COST_USD]])-1</f>
        <v>1.359441458723873</v>
      </c>
      <c r="AD107"/>
      <c r="AE107"/>
    </row>
    <row r="108" spans="1:31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13135.9914268843</v>
      </c>
      <c r="G108" s="2">
        <v>15019.544920866299</v>
      </c>
      <c r="H108" s="2">
        <v>17188.034454463301</v>
      </c>
      <c r="I108" s="2">
        <v>19659.520380772999</v>
      </c>
      <c r="J108" s="2">
        <v>22439.8795585384</v>
      </c>
      <c r="K108" s="2">
        <v>25499.4626334204</v>
      </c>
      <c r="L108" s="2">
        <v>28838.770208551301</v>
      </c>
      <c r="M108" s="2">
        <v>13135.9914268843</v>
      </c>
      <c r="N108" s="2">
        <v>14922.142643388601</v>
      </c>
      <c r="O108" s="2">
        <v>16969.7254067668</v>
      </c>
      <c r="P108" s="2">
        <v>19214.9469204046</v>
      </c>
      <c r="Q108" s="2">
        <v>21761.688289371799</v>
      </c>
      <c r="R108" s="2">
        <v>24535.111577215499</v>
      </c>
      <c r="S108" s="2">
        <v>27549.7251752917</v>
      </c>
      <c r="T108" s="2">
        <v>9861418825.5590401</v>
      </c>
      <c r="U108" s="2">
        <v>11506329304.0324</v>
      </c>
      <c r="V108" s="2">
        <v>13400074911.826401</v>
      </c>
      <c r="W108" s="2">
        <v>15558427786.101101</v>
      </c>
      <c r="X108" s="2">
        <v>17986520197.619099</v>
      </c>
      <c r="Y108" s="2">
        <v>20658459314.672501</v>
      </c>
      <c r="Z108" s="2">
        <v>23574682314.830502</v>
      </c>
      <c r="AA108" s="1">
        <f>(Table134[[#This Row],[2050_BUILDINGS]]/Table134[[#This Row],[2020_BUILDINGS]])-1</f>
        <v>1.1954011137316578</v>
      </c>
      <c r="AB108" s="1">
        <f>(Table134[[#This Row],[2050_DWELLINGS]]/Table134[[#This Row],[2020_DWELLINGS]])-1</f>
        <v>1.0972703376547623</v>
      </c>
      <c r="AC108" s="1">
        <f>(Table134[[#This Row],[2050_TOTAL_REPL_COST_USD]]/Table134[[#This Row],[2020_TOTAL_REPL_COST_USD]])-1</f>
        <v>1.3905974111685762</v>
      </c>
      <c r="AD108"/>
      <c r="AE108"/>
    </row>
    <row r="109" spans="1:31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14596.8461363059</v>
      </c>
      <c r="G109" s="2">
        <v>16689.8697724882</v>
      </c>
      <c r="H109" s="2">
        <v>19099.5172091729</v>
      </c>
      <c r="I109" s="2">
        <v>21845.857292842102</v>
      </c>
      <c r="J109" s="2">
        <v>24935.420448193101</v>
      </c>
      <c r="K109" s="2">
        <v>28335.2600137013</v>
      </c>
      <c r="L109" s="2">
        <v>32045.932264615501</v>
      </c>
      <c r="M109" s="2">
        <v>14596.8461363059</v>
      </c>
      <c r="N109" s="2">
        <v>16581.6353795547</v>
      </c>
      <c r="O109" s="2">
        <v>18856.929993953901</v>
      </c>
      <c r="P109" s="2">
        <v>21351.842780621901</v>
      </c>
      <c r="Q109" s="2">
        <v>24181.8074710447</v>
      </c>
      <c r="R109" s="2">
        <v>27263.6633955734</v>
      </c>
      <c r="S109" s="2">
        <v>30613.532424984802</v>
      </c>
      <c r="T109" s="2">
        <v>11732431203.087099</v>
      </c>
      <c r="U109" s="2">
        <v>13689848203.1185</v>
      </c>
      <c r="V109" s="2">
        <v>15943375002.869301</v>
      </c>
      <c r="W109" s="2">
        <v>18511780191.759998</v>
      </c>
      <c r="X109" s="2">
        <v>21401171089.4114</v>
      </c>
      <c r="Y109" s="2">
        <v>24580735642.749901</v>
      </c>
      <c r="Z109" s="2">
        <v>28050994086.047901</v>
      </c>
      <c r="AA109" s="1">
        <f>(Table134[[#This Row],[2050_BUILDINGS]]/Table134[[#This Row],[2020_BUILDINGS]])-1</f>
        <v>1.1954011137316498</v>
      </c>
      <c r="AB109" s="1">
        <f>(Table134[[#This Row],[2050_DWELLINGS]]/Table134[[#This Row],[2020_DWELLINGS]])-1</f>
        <v>1.0972703376547566</v>
      </c>
      <c r="AC109" s="1">
        <f>(Table134[[#This Row],[2050_TOTAL_REPL_COST_USD]]/Table134[[#This Row],[2020_TOTAL_REPL_COST_USD]])-1</f>
        <v>1.3908935497245425</v>
      </c>
      <c r="AD109"/>
      <c r="AE109"/>
    </row>
    <row r="110" spans="1:31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21198.557144443799</v>
      </c>
      <c r="G110" s="2">
        <v>24238.191921844598</v>
      </c>
      <c r="H110" s="2">
        <v>27737.649846352899</v>
      </c>
      <c r="I110" s="2">
        <v>31726.076295333201</v>
      </c>
      <c r="J110" s="2">
        <v>36212.955206605497</v>
      </c>
      <c r="K110" s="2">
        <v>41150.4391424063</v>
      </c>
      <c r="L110" s="2">
        <v>46539.335964416197</v>
      </c>
      <c r="M110" s="2">
        <v>21198.557144443799</v>
      </c>
      <c r="N110" s="2">
        <v>24081.006394082699</v>
      </c>
      <c r="O110" s="2">
        <v>27385.3477876539</v>
      </c>
      <c r="P110" s="2">
        <v>31008.633995147698</v>
      </c>
      <c r="Q110" s="2">
        <v>35118.505925459598</v>
      </c>
      <c r="R110" s="2">
        <v>39594.1918590512</v>
      </c>
      <c r="S110" s="2">
        <v>44459.105100121502</v>
      </c>
      <c r="T110" s="2">
        <v>14850544718.607599</v>
      </c>
      <c r="U110" s="2">
        <v>17232512875.597</v>
      </c>
      <c r="V110" s="2">
        <v>19974815143.25</v>
      </c>
      <c r="W110" s="2">
        <v>23100290897.3106</v>
      </c>
      <c r="X110" s="2">
        <v>26616372095.742298</v>
      </c>
      <c r="Y110" s="2">
        <v>30485563749.3465</v>
      </c>
      <c r="Z110" s="2">
        <v>34708498927.863503</v>
      </c>
      <c r="AA110" s="1">
        <f>(Table134[[#This Row],[2050_BUILDINGS]]/Table134[[#This Row],[2020_BUILDINGS]])-1</f>
        <v>1.1954011137316618</v>
      </c>
      <c r="AB110" s="1">
        <f>(Table134[[#This Row],[2050_DWELLINGS]]/Table134[[#This Row],[2020_DWELLINGS]])-1</f>
        <v>1.0972703376547663</v>
      </c>
      <c r="AC110" s="1">
        <f>(Table134[[#This Row],[2050_TOTAL_REPL_COST_USD]]/Table134[[#This Row],[2020_TOTAL_REPL_COST_USD]])-1</f>
        <v>1.3371869238152634</v>
      </c>
      <c r="AD110"/>
      <c r="AE110"/>
    </row>
    <row r="111" spans="1:31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9924.1413890531894</v>
      </c>
      <c r="G111" s="2">
        <v>11347.151695672699</v>
      </c>
      <c r="H111" s="2">
        <v>12985.429008191</v>
      </c>
      <c r="I111" s="2">
        <v>14852.617785701401</v>
      </c>
      <c r="J111" s="2">
        <v>16953.157950186</v>
      </c>
      <c r="K111" s="2">
        <v>19264.6496404547</v>
      </c>
      <c r="L111" s="2">
        <v>21787.471058357802</v>
      </c>
      <c r="M111" s="2">
        <v>9924.1413890531894</v>
      </c>
      <c r="N111" s="2">
        <v>11273.5650175232</v>
      </c>
      <c r="O111" s="2">
        <v>12820.4981867978</v>
      </c>
      <c r="P111" s="2">
        <v>14516.745925318901</v>
      </c>
      <c r="Q111" s="2">
        <v>16440.789616094698</v>
      </c>
      <c r="R111" s="2">
        <v>18536.089768614798</v>
      </c>
      <c r="S111" s="2">
        <v>20813.607361953102</v>
      </c>
      <c r="T111" s="2">
        <v>7545847245.5289602</v>
      </c>
      <c r="U111" s="2">
        <v>8780070998.7756405</v>
      </c>
      <c r="V111" s="2">
        <v>10201002923.238199</v>
      </c>
      <c r="W111" s="2">
        <v>11820477308.1241</v>
      </c>
      <c r="X111" s="2">
        <v>13642345044.1451</v>
      </c>
      <c r="Y111" s="2">
        <v>15647177993.204399</v>
      </c>
      <c r="Z111" s="2">
        <v>17835304182.2355</v>
      </c>
      <c r="AA111" s="1">
        <f>(Table134[[#This Row],[2050_BUILDINGS]]/Table134[[#This Row],[2020_BUILDINGS]])-1</f>
        <v>1.1954011137316565</v>
      </c>
      <c r="AB111" s="1">
        <f>(Table134[[#This Row],[2050_DWELLINGS]]/Table134[[#This Row],[2020_DWELLINGS]])-1</f>
        <v>1.0972703376547539</v>
      </c>
      <c r="AC111" s="1">
        <f>(Table134[[#This Row],[2050_TOTAL_REPL_COST_USD]]/Table134[[#This Row],[2020_TOTAL_REPL_COST_USD]])-1</f>
        <v>1.3635919999312489</v>
      </c>
      <c r="AD111"/>
      <c r="AE111"/>
    </row>
    <row r="112" spans="1:31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39182.679615499903</v>
      </c>
      <c r="G112" s="2">
        <v>44801.035375256797</v>
      </c>
      <c r="H112" s="2">
        <v>51269.3123315435</v>
      </c>
      <c r="I112" s="2">
        <v>58641.381791532302</v>
      </c>
      <c r="J112" s="2">
        <v>66934.773537771995</v>
      </c>
      <c r="K112" s="2">
        <v>76061.048021687602</v>
      </c>
      <c r="L112" s="2">
        <v>86021.698466859205</v>
      </c>
      <c r="M112" s="2">
        <v>39182.679615499903</v>
      </c>
      <c r="N112" s="2">
        <v>44510.499083917799</v>
      </c>
      <c r="O112" s="2">
        <v>50618.129394901902</v>
      </c>
      <c r="P112" s="2">
        <v>57315.286265349503</v>
      </c>
      <c r="Q112" s="2">
        <v>64911.831351360503</v>
      </c>
      <c r="R112" s="2">
        <v>73184.534384900893</v>
      </c>
      <c r="S112" s="2">
        <v>82176.671707417801</v>
      </c>
      <c r="T112" s="2">
        <v>29744270726.4702</v>
      </c>
      <c r="U112" s="2">
        <v>34695268506.599297</v>
      </c>
      <c r="V112" s="2">
        <v>40395232378.809097</v>
      </c>
      <c r="W112" s="2">
        <v>46891634723.565903</v>
      </c>
      <c r="X112" s="2">
        <v>54199923105.6371</v>
      </c>
      <c r="Y112" s="2">
        <v>62242162978.441101</v>
      </c>
      <c r="Z112" s="2">
        <v>71019670197.888</v>
      </c>
      <c r="AA112" s="1">
        <f>(Table134[[#This Row],[2050_BUILDINGS]]/Table134[[#This Row],[2020_BUILDINGS]])-1</f>
        <v>1.1954011137316578</v>
      </c>
      <c r="AB112" s="1">
        <f>(Table134[[#This Row],[2050_DWELLINGS]]/Table134[[#This Row],[2020_DWELLINGS]])-1</f>
        <v>1.097270337654761</v>
      </c>
      <c r="AC112" s="1">
        <f>(Table134[[#This Row],[2050_TOTAL_REPL_COST_USD]]/Table134[[#This Row],[2020_TOTAL_REPL_COST_USD]])-1</f>
        <v>1.3876756250300581</v>
      </c>
      <c r="AD112"/>
      <c r="AE112"/>
    </row>
    <row r="113" spans="1:31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31998.219563670002</v>
      </c>
      <c r="G113" s="2">
        <v>36586.4045206886</v>
      </c>
      <c r="H113" s="2">
        <v>41868.670773964703</v>
      </c>
      <c r="I113" s="2">
        <v>47889.011892391798</v>
      </c>
      <c r="J113" s="2">
        <v>54661.743431628602</v>
      </c>
      <c r="K113" s="2">
        <v>62114.641947000397</v>
      </c>
      <c r="L113" s="2">
        <v>70248.926867511298</v>
      </c>
      <c r="M113" s="2">
        <v>31998.219563670002</v>
      </c>
      <c r="N113" s="2">
        <v>36349.140399584299</v>
      </c>
      <c r="O113" s="2">
        <v>41336.887476159602</v>
      </c>
      <c r="P113" s="2">
        <v>46806.066666960804</v>
      </c>
      <c r="Q113" s="2">
        <v>53009.723996495297</v>
      </c>
      <c r="R113" s="2">
        <v>59765.560265221298</v>
      </c>
      <c r="S113" s="2">
        <v>67108.916748649397</v>
      </c>
      <c r="T113" s="2">
        <v>22541447526.2687</v>
      </c>
      <c r="U113" s="2">
        <v>26158721959.174801</v>
      </c>
      <c r="V113" s="2">
        <v>30323202433.430901</v>
      </c>
      <c r="W113" s="2">
        <v>35069572993.699501</v>
      </c>
      <c r="X113" s="2">
        <v>40409119866.225403</v>
      </c>
      <c r="Y113" s="2">
        <v>46284902883.529198</v>
      </c>
      <c r="Z113" s="2">
        <v>52697883429.993103</v>
      </c>
      <c r="AA113" s="1">
        <f>(Table134[[#This Row],[2050_BUILDINGS]]/Table134[[#This Row],[2020_BUILDINGS]])-1</f>
        <v>1.1954011137316596</v>
      </c>
      <c r="AB113" s="1">
        <f>(Table134[[#This Row],[2050_DWELLINGS]]/Table134[[#This Row],[2020_DWELLINGS]])-1</f>
        <v>1.0972703376547619</v>
      </c>
      <c r="AC113" s="1">
        <f>(Table134[[#This Row],[2050_TOTAL_REPL_COST_USD]]/Table134[[#This Row],[2020_TOTAL_REPL_COST_USD]])-1</f>
        <v>1.3378216225280815</v>
      </c>
      <c r="AD113"/>
      <c r="AE113"/>
    </row>
    <row r="114" spans="1:31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3700.77731814968</v>
      </c>
      <c r="G114" s="2">
        <v>4312.1860442548996</v>
      </c>
      <c r="H114" s="2">
        <v>5033.20254547889</v>
      </c>
      <c r="I114" s="2">
        <v>5851.6257725824898</v>
      </c>
      <c r="J114" s="2">
        <v>6836.2845992103903</v>
      </c>
      <c r="K114" s="2">
        <v>7910.1713740743398</v>
      </c>
      <c r="L114" s="2">
        <v>9165.8105148183895</v>
      </c>
      <c r="M114" s="2">
        <v>3700.77731814968</v>
      </c>
      <c r="N114" s="2">
        <v>4312.1860442548996</v>
      </c>
      <c r="O114" s="2">
        <v>5033.20254547889</v>
      </c>
      <c r="P114" s="2">
        <v>5851.6257725824898</v>
      </c>
      <c r="Q114" s="2">
        <v>6836.2845992103903</v>
      </c>
      <c r="R114" s="2">
        <v>7910.1713740743398</v>
      </c>
      <c r="S114" s="2">
        <v>9082.7992272137308</v>
      </c>
      <c r="T114" s="2">
        <v>1768148497.3013799</v>
      </c>
      <c r="U114" s="2">
        <v>2074059033.8899801</v>
      </c>
      <c r="V114" s="2">
        <v>2436755818.8798299</v>
      </c>
      <c r="W114" s="2">
        <v>2850279275.0966601</v>
      </c>
      <c r="X114" s="2">
        <v>3349647361.70539</v>
      </c>
      <c r="Y114" s="2">
        <v>3896318643.6687102</v>
      </c>
      <c r="Z114" s="2">
        <v>4532350079.9349403</v>
      </c>
      <c r="AA114" s="1">
        <f>(Table134[[#This Row],[2050_BUILDINGS]]/Table134[[#This Row],[2020_BUILDINGS]])-1</f>
        <v>1.4767257597117798</v>
      </c>
      <c r="AB114" s="1">
        <f>(Table134[[#This Row],[2050_DWELLINGS]]/Table134[[#This Row],[2020_DWELLINGS]])-1</f>
        <v>1.4542949889659833</v>
      </c>
      <c r="AC114" s="1">
        <f>(Table134[[#This Row],[2050_TOTAL_REPL_COST_USD]]/Table134[[#This Row],[2020_TOTAL_REPL_COST_USD]])-1</f>
        <v>1.5633311267986807</v>
      </c>
      <c r="AD114"/>
      <c r="AE114"/>
    </row>
    <row r="115" spans="1:31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14042.1637169071</v>
      </c>
      <c r="G115" s="2">
        <v>16362.082126428701</v>
      </c>
      <c r="H115" s="2">
        <v>19097.894330833598</v>
      </c>
      <c r="I115" s="2">
        <v>22203.3048856233</v>
      </c>
      <c r="J115" s="2">
        <v>25939.4768463074</v>
      </c>
      <c r="K115" s="2">
        <v>30014.213748769998</v>
      </c>
      <c r="L115" s="2">
        <v>34778.588599754097</v>
      </c>
      <c r="M115" s="2">
        <v>14042.1637169071</v>
      </c>
      <c r="N115" s="2">
        <v>16362.082126428701</v>
      </c>
      <c r="O115" s="2">
        <v>19097.894330833598</v>
      </c>
      <c r="P115" s="2">
        <v>22203.3048856233</v>
      </c>
      <c r="Q115" s="2">
        <v>25939.4768463074</v>
      </c>
      <c r="R115" s="2">
        <v>30014.213748769998</v>
      </c>
      <c r="S115" s="2">
        <v>34463.612044645197</v>
      </c>
      <c r="T115" s="2">
        <v>6709031249.5006399</v>
      </c>
      <c r="U115" s="2">
        <v>7869772755.4640102</v>
      </c>
      <c r="V115" s="2">
        <v>9245982993.6336002</v>
      </c>
      <c r="W115" s="2">
        <v>10815049050.2428</v>
      </c>
      <c r="X115" s="2">
        <v>12709842447.502501</v>
      </c>
      <c r="Y115" s="2">
        <v>14784122248.9412</v>
      </c>
      <c r="Z115" s="2">
        <v>17197468632.509998</v>
      </c>
      <c r="AA115" s="1">
        <f>(Table134[[#This Row],[2050_BUILDINGS]]/Table134[[#This Row],[2020_BUILDINGS]])-1</f>
        <v>1.4767257597117918</v>
      </c>
      <c r="AB115" s="1">
        <f>(Table134[[#This Row],[2050_DWELLINGS]]/Table134[[#This Row],[2020_DWELLINGS]])-1</f>
        <v>1.4542949889659944</v>
      </c>
      <c r="AC115" s="1">
        <f>(Table134[[#This Row],[2050_TOTAL_REPL_COST_USD]]/Table134[[#This Row],[2020_TOTAL_REPL_COST_USD]])-1</f>
        <v>1.5633311267986749</v>
      </c>
      <c r="AD115"/>
      <c r="AE115"/>
    </row>
    <row r="116" spans="1:31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5327.8143982117999</v>
      </c>
      <c r="G116" s="2">
        <v>6208.0273735129904</v>
      </c>
      <c r="H116" s="2">
        <v>7246.0368959260004</v>
      </c>
      <c r="I116" s="2">
        <v>8424.2777567875492</v>
      </c>
      <c r="J116" s="2">
        <v>9841.8392642325307</v>
      </c>
      <c r="K116" s="2">
        <v>11387.8575542576</v>
      </c>
      <c r="L116" s="2">
        <v>13195.5351630144</v>
      </c>
      <c r="M116" s="2">
        <v>5327.8143982117999</v>
      </c>
      <c r="N116" s="2">
        <v>6208.0273735129904</v>
      </c>
      <c r="O116" s="2">
        <v>7246.0368959260004</v>
      </c>
      <c r="P116" s="2">
        <v>8424.2777567875492</v>
      </c>
      <c r="Q116" s="2">
        <v>9841.8392642325307</v>
      </c>
      <c r="R116" s="2">
        <v>11387.8575542576</v>
      </c>
      <c r="S116" s="2">
        <v>13076.028179671999</v>
      </c>
      <c r="T116" s="2">
        <v>2545510365.0518599</v>
      </c>
      <c r="U116" s="2">
        <v>2985913669.8949499</v>
      </c>
      <c r="V116" s="2">
        <v>3508069148.9012399</v>
      </c>
      <c r="W116" s="2">
        <v>4103397112.3605099</v>
      </c>
      <c r="X116" s="2">
        <v>4822311073.7040901</v>
      </c>
      <c r="Y116" s="2">
        <v>5609324956.6656504</v>
      </c>
      <c r="Z116" s="2">
        <v>6524985952.3261099</v>
      </c>
      <c r="AA116" s="1">
        <f>(Table134[[#This Row],[2050_BUILDINGS]]/Table134[[#This Row],[2020_BUILDINGS]])-1</f>
        <v>1.4767257597117647</v>
      </c>
      <c r="AB116" s="1">
        <f>(Table134[[#This Row],[2050_DWELLINGS]]/Table134[[#This Row],[2020_DWELLINGS]])-1</f>
        <v>1.4542949889659762</v>
      </c>
      <c r="AC116" s="1">
        <f>(Table134[[#This Row],[2050_TOTAL_REPL_COST_USD]]/Table134[[#This Row],[2020_TOTAL_REPL_COST_USD]])-1</f>
        <v>1.5633311267986825</v>
      </c>
      <c r="AD116"/>
      <c r="AE116"/>
    </row>
    <row r="117" spans="1:31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4086.6542303943502</v>
      </c>
      <c r="G117" s="2">
        <v>4761.8140258200201</v>
      </c>
      <c r="H117" s="2">
        <v>5558.0103061150903</v>
      </c>
      <c r="I117" s="2">
        <v>6461.7698289842501</v>
      </c>
      <c r="J117" s="2">
        <v>7549.0981963516597</v>
      </c>
      <c r="K117" s="2">
        <v>8734.9582344413193</v>
      </c>
      <c r="L117" s="2">
        <v>10121.521803452801</v>
      </c>
      <c r="M117" s="2">
        <v>4086.6542303943502</v>
      </c>
      <c r="N117" s="2">
        <v>4761.8140258200201</v>
      </c>
      <c r="O117" s="2">
        <v>5558.0103061150903</v>
      </c>
      <c r="P117" s="2">
        <v>6461.7698289842501</v>
      </c>
      <c r="Q117" s="2">
        <v>7549.0981963516597</v>
      </c>
      <c r="R117" s="2">
        <v>8734.9582344413193</v>
      </c>
      <c r="S117" s="2">
        <v>10029.8549992934</v>
      </c>
      <c r="T117" s="2">
        <v>1952511841.50546</v>
      </c>
      <c r="U117" s="2">
        <v>2290319410.2940302</v>
      </c>
      <c r="V117" s="2">
        <v>2690834281.4428601</v>
      </c>
      <c r="W117" s="2">
        <v>3147475477.72017</v>
      </c>
      <c r="X117" s="2">
        <v>3698912251.1934299</v>
      </c>
      <c r="Y117" s="2">
        <v>4302584484.0819197</v>
      </c>
      <c r="Z117" s="2">
        <v>5004934378.7739801</v>
      </c>
      <c r="AA117" s="1">
        <f>(Table134[[#This Row],[2050_BUILDINGS]]/Table134[[#This Row],[2020_BUILDINGS]])-1</f>
        <v>1.4767257597117784</v>
      </c>
      <c r="AB117" s="1">
        <f>(Table134[[#This Row],[2050_DWELLINGS]]/Table134[[#This Row],[2020_DWELLINGS]])-1</f>
        <v>1.4542949889659611</v>
      </c>
      <c r="AC117" s="1">
        <f>(Table134[[#This Row],[2050_TOTAL_REPL_COST_USD]]/Table134[[#This Row],[2020_TOTAL_REPL_COST_USD]])-1</f>
        <v>1.5633311267986922</v>
      </c>
      <c r="AD117"/>
      <c r="AE117"/>
    </row>
    <row r="118" spans="1:31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373.84948796508598</v>
      </c>
      <c r="G118" s="2">
        <v>435.61349577793698</v>
      </c>
      <c r="H118" s="2">
        <v>508.44999109339602</v>
      </c>
      <c r="I118" s="2">
        <v>591.12643392903101</v>
      </c>
      <c r="J118" s="2">
        <v>690.59586062212202</v>
      </c>
      <c r="K118" s="2">
        <v>799.07902142902196</v>
      </c>
      <c r="L118" s="2">
        <v>925.92265709818696</v>
      </c>
      <c r="M118" s="2">
        <v>373.84948796508598</v>
      </c>
      <c r="N118" s="2">
        <v>435.61349577793698</v>
      </c>
      <c r="O118" s="2">
        <v>508.44999109339602</v>
      </c>
      <c r="P118" s="2">
        <v>591.12643392903101</v>
      </c>
      <c r="Q118" s="2">
        <v>690.59586062212202</v>
      </c>
      <c r="R118" s="2">
        <v>799.07902142902196</v>
      </c>
      <c r="S118" s="2">
        <v>917.536924940208</v>
      </c>
      <c r="T118" s="2">
        <v>178616910.32327601</v>
      </c>
      <c r="U118" s="2">
        <v>209519741.71112999</v>
      </c>
      <c r="V118" s="2">
        <v>246159073.31588399</v>
      </c>
      <c r="W118" s="2">
        <v>287932873.54159099</v>
      </c>
      <c r="X118" s="2">
        <v>338378627.888713</v>
      </c>
      <c r="Y118" s="2">
        <v>393602912.21538597</v>
      </c>
      <c r="Z118" s="2">
        <v>457854286.00426197</v>
      </c>
      <c r="AA118" s="1">
        <f>(Table134[[#This Row],[2050_BUILDINGS]]/Table134[[#This Row],[2020_BUILDINGS]])-1</f>
        <v>1.4767257597117784</v>
      </c>
      <c r="AB118" s="1">
        <f>(Table134[[#This Row],[2050_DWELLINGS]]/Table134[[#This Row],[2020_DWELLINGS]])-1</f>
        <v>1.4542949889659802</v>
      </c>
      <c r="AC118" s="1">
        <f>(Table134[[#This Row],[2050_TOTAL_REPL_COST_USD]]/Table134[[#This Row],[2020_TOTAL_REPL_COST_USD]])-1</f>
        <v>1.5633311267986807</v>
      </c>
      <c r="AD118"/>
      <c r="AE118"/>
    </row>
    <row r="119" spans="1:31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5334.4730887968199</v>
      </c>
      <c r="G119" s="2">
        <v>6215.7861523168203</v>
      </c>
      <c r="H119" s="2">
        <v>7255.0929767222597</v>
      </c>
      <c r="I119" s="2">
        <v>8434.8064003911204</v>
      </c>
      <c r="J119" s="2">
        <v>9854.1395730552395</v>
      </c>
      <c r="K119" s="2">
        <v>11402.0900733006</v>
      </c>
      <c r="L119" s="2">
        <v>13212.0269135123</v>
      </c>
      <c r="M119" s="2">
        <v>5334.4730887968199</v>
      </c>
      <c r="N119" s="2">
        <v>6215.7861523168203</v>
      </c>
      <c r="O119" s="2">
        <v>7255.0929767222597</v>
      </c>
      <c r="P119" s="2">
        <v>8434.8064003911204</v>
      </c>
      <c r="Q119" s="2">
        <v>9854.1395730552395</v>
      </c>
      <c r="R119" s="2">
        <v>11402.0900733006</v>
      </c>
      <c r="S119" s="2">
        <v>13092.3705706079</v>
      </c>
      <c r="T119" s="2">
        <v>2548691738.2445002</v>
      </c>
      <c r="U119" s="2">
        <v>2989645458.1584601</v>
      </c>
      <c r="V119" s="2">
        <v>3512453525.9210601</v>
      </c>
      <c r="W119" s="2">
        <v>4108525528.9449601</v>
      </c>
      <c r="X119" s="2">
        <v>4828337987.35847</v>
      </c>
      <c r="Y119" s="2">
        <v>5616335478.5205097</v>
      </c>
      <c r="Z119" s="2">
        <v>6533140865.2567701</v>
      </c>
      <c r="AA119" s="1">
        <f>(Table134[[#This Row],[2050_BUILDINGS]]/Table134[[#This Row],[2020_BUILDINGS]])-1</f>
        <v>1.4767257597117709</v>
      </c>
      <c r="AB119" s="1">
        <f>(Table134[[#This Row],[2050_DWELLINGS]]/Table134[[#This Row],[2020_DWELLINGS]])-1</f>
        <v>1.4542949889659784</v>
      </c>
      <c r="AC119" s="1">
        <f>(Table134[[#This Row],[2050_TOTAL_REPL_COST_USD]]/Table134[[#This Row],[2020_TOTAL_REPL_COST_USD]])-1</f>
        <v>1.5633311267986838</v>
      </c>
      <c r="AD119"/>
      <c r="AE119"/>
    </row>
    <row r="120" spans="1:31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9579.7406647082498</v>
      </c>
      <c r="G120" s="2">
        <v>11162.4181761333</v>
      </c>
      <c r="H120" s="2">
        <v>13028.8236641983</v>
      </c>
      <c r="I120" s="2">
        <v>15147.373794511501</v>
      </c>
      <c r="J120" s="2">
        <v>17696.237287608001</v>
      </c>
      <c r="K120" s="2">
        <v>20476.074041363299</v>
      </c>
      <c r="L120" s="2">
        <v>23726.390475641299</v>
      </c>
      <c r="M120" s="2">
        <v>9579.7406647082498</v>
      </c>
      <c r="N120" s="2">
        <v>11162.4181761333</v>
      </c>
      <c r="O120" s="2">
        <v>13028.8236641983</v>
      </c>
      <c r="P120" s="2">
        <v>15147.373794511501</v>
      </c>
      <c r="Q120" s="2">
        <v>17696.237287608001</v>
      </c>
      <c r="R120" s="2">
        <v>20476.074041363299</v>
      </c>
      <c r="S120" s="2">
        <v>23511.509508987001</v>
      </c>
      <c r="T120" s="2">
        <v>4576985482.9605503</v>
      </c>
      <c r="U120" s="2">
        <v>5368857934.3907804</v>
      </c>
      <c r="V120" s="2">
        <v>6307725864.4026899</v>
      </c>
      <c r="W120" s="2">
        <v>7378162458.8724403</v>
      </c>
      <c r="X120" s="2">
        <v>8670814341.0816193</v>
      </c>
      <c r="Y120" s="2">
        <v>10085914105.222601</v>
      </c>
      <c r="Z120" s="2">
        <v>11732329355.378401</v>
      </c>
      <c r="AA120" s="1">
        <f>(Table134[[#This Row],[2050_BUILDINGS]]/Table134[[#This Row],[2020_BUILDINGS]])-1</f>
        <v>1.4767257597117722</v>
      </c>
      <c r="AB120" s="1">
        <f>(Table134[[#This Row],[2050_DWELLINGS]]/Table134[[#This Row],[2020_DWELLINGS]])-1</f>
        <v>1.4542949889659713</v>
      </c>
      <c r="AC120" s="1">
        <f>(Table134[[#This Row],[2050_TOTAL_REPL_COST_USD]]/Table134[[#This Row],[2020_TOTAL_REPL_COST_USD]])-1</f>
        <v>1.5633311267986651</v>
      </c>
      <c r="AD120"/>
      <c r="AE120"/>
    </row>
    <row r="121" spans="1:31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11183.556561809701</v>
      </c>
      <c r="G121" s="2">
        <v>13031.201930053699</v>
      </c>
      <c r="H121" s="2">
        <v>15210.076293526199</v>
      </c>
      <c r="I121" s="2">
        <v>17683.308716056301</v>
      </c>
      <c r="J121" s="2">
        <v>20658.8964737073</v>
      </c>
      <c r="K121" s="2">
        <v>23904.1264497911</v>
      </c>
      <c r="L121" s="2">
        <v>27698.6026218279</v>
      </c>
      <c r="M121" s="2">
        <v>11183.556561809701</v>
      </c>
      <c r="N121" s="2">
        <v>13031.201930053699</v>
      </c>
      <c r="O121" s="2">
        <v>15210.076293526199</v>
      </c>
      <c r="P121" s="2">
        <v>17683.308716056301</v>
      </c>
      <c r="Q121" s="2">
        <v>20658.8964737073</v>
      </c>
      <c r="R121" s="2">
        <v>23904.1264497911</v>
      </c>
      <c r="S121" s="2">
        <v>27447.746828467301</v>
      </c>
      <c r="T121" s="2">
        <v>5343252789.6965199</v>
      </c>
      <c r="U121" s="2">
        <v>6267698519.5203199</v>
      </c>
      <c r="V121" s="2">
        <v>7363749338.3111696</v>
      </c>
      <c r="W121" s="2">
        <v>8613395713.83214</v>
      </c>
      <c r="X121" s="2">
        <v>10122460097.242201</v>
      </c>
      <c r="Y121" s="2">
        <v>11774472276.5674</v>
      </c>
      <c r="Z121" s="2">
        <v>13696526194.182899</v>
      </c>
      <c r="AA121" s="1">
        <f>(Table134[[#This Row],[2050_BUILDINGS]]/Table134[[#This Row],[2020_BUILDINGS]])-1</f>
        <v>1.4767257597117895</v>
      </c>
      <c r="AB121" s="1">
        <f>(Table134[[#This Row],[2050_DWELLINGS]]/Table134[[#This Row],[2020_DWELLINGS]])-1</f>
        <v>1.4542949889659935</v>
      </c>
      <c r="AC121" s="1">
        <f>(Table134[[#This Row],[2050_TOTAL_REPL_COST_USD]]/Table134[[#This Row],[2020_TOTAL_REPL_COST_USD]])-1</f>
        <v>1.5633311267986665</v>
      </c>
      <c r="AD121"/>
      <c r="AE121"/>
    </row>
    <row r="122" spans="1:31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9946.9979258612602</v>
      </c>
      <c r="G122" s="2">
        <v>11590.350337419701</v>
      </c>
      <c r="H122" s="2">
        <v>13528.3079678379</v>
      </c>
      <c r="I122" s="2">
        <v>15728.0766765767</v>
      </c>
      <c r="J122" s="2">
        <v>18374.655615037598</v>
      </c>
      <c r="K122" s="2">
        <v>21261.062605751202</v>
      </c>
      <c r="L122" s="2">
        <v>24635.9859947802</v>
      </c>
      <c r="M122" s="2">
        <v>9946.9979258612602</v>
      </c>
      <c r="N122" s="2">
        <v>11590.350337419701</v>
      </c>
      <c r="O122" s="2">
        <v>13528.3079678379</v>
      </c>
      <c r="P122" s="2">
        <v>15728.0766765767</v>
      </c>
      <c r="Q122" s="2">
        <v>18374.655615037598</v>
      </c>
      <c r="R122" s="2">
        <v>21261.062605751202</v>
      </c>
      <c r="S122" s="2">
        <v>24412.867164696301</v>
      </c>
      <c r="T122" s="2">
        <v>4752452774.9929705</v>
      </c>
      <c r="U122" s="2">
        <v>5574683136.7125998</v>
      </c>
      <c r="V122" s="2">
        <v>6549544323.3928099</v>
      </c>
      <c r="W122" s="2">
        <v>7661018105.16045</v>
      </c>
      <c r="X122" s="2">
        <v>9003226213.00247</v>
      </c>
      <c r="Y122" s="2">
        <v>10472576471.162701</v>
      </c>
      <c r="Z122" s="2">
        <v>12182110126.780199</v>
      </c>
      <c r="AA122" s="1">
        <f>(Table134[[#This Row],[2050_BUILDINGS]]/Table134[[#This Row],[2020_BUILDINGS]])-1</f>
        <v>1.4767257597117771</v>
      </c>
      <c r="AB122" s="1">
        <f>(Table134[[#This Row],[2050_DWELLINGS]]/Table134[[#This Row],[2020_DWELLINGS]])-1</f>
        <v>1.4542949889659815</v>
      </c>
      <c r="AC122" s="1">
        <f>(Table134[[#This Row],[2050_TOTAL_REPL_COST_USD]]/Table134[[#This Row],[2020_TOTAL_REPL_COST_USD]])-1</f>
        <v>1.5633311267986705</v>
      </c>
      <c r="AD122"/>
      <c r="AE122"/>
    </row>
    <row r="123" spans="1:31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5383.6893027922397</v>
      </c>
      <c r="G123" s="2">
        <v>6273.1334209842098</v>
      </c>
      <c r="H123" s="2">
        <v>7322.0289613181703</v>
      </c>
      <c r="I123" s="2">
        <v>8512.6265018147096</v>
      </c>
      <c r="J123" s="2">
        <v>9945.0545395187</v>
      </c>
      <c r="K123" s="2">
        <v>11507.286537075201</v>
      </c>
      <c r="L123" s="2">
        <v>13333.9219785103</v>
      </c>
      <c r="M123" s="2">
        <v>5383.6893027922397</v>
      </c>
      <c r="N123" s="2">
        <v>6273.1334209842098</v>
      </c>
      <c r="O123" s="2">
        <v>7322.0289613181703</v>
      </c>
      <c r="P123" s="2">
        <v>8512.6265018147096</v>
      </c>
      <c r="Q123" s="2">
        <v>9945.0545395187</v>
      </c>
      <c r="R123" s="2">
        <v>11507.286537075201</v>
      </c>
      <c r="S123" s="2">
        <v>13213.161677992701</v>
      </c>
      <c r="T123" s="2">
        <v>2572206142.7432799</v>
      </c>
      <c r="U123" s="2">
        <v>3017228131.87148</v>
      </c>
      <c r="V123" s="2">
        <v>3544859662.6665502</v>
      </c>
      <c r="W123" s="2">
        <v>4146431066.8063998</v>
      </c>
      <c r="X123" s="2">
        <v>4872884564.2503996</v>
      </c>
      <c r="Y123" s="2">
        <v>5668152174.2240496</v>
      </c>
      <c r="Z123" s="2">
        <v>6593416070.2366199</v>
      </c>
      <c r="AA123" s="1">
        <f>(Table134[[#This Row],[2050_BUILDINGS]]/Table134[[#This Row],[2020_BUILDINGS]])-1</f>
        <v>1.4767257597117811</v>
      </c>
      <c r="AB123" s="1">
        <f>(Table134[[#This Row],[2050_DWELLINGS]]/Table134[[#This Row],[2020_DWELLINGS]])-1</f>
        <v>1.4542949889659718</v>
      </c>
      <c r="AC123" s="1">
        <f>(Table134[[#This Row],[2050_TOTAL_REPL_COST_USD]]/Table134[[#This Row],[2020_TOTAL_REPL_COST_USD]])-1</f>
        <v>1.5633311267986807</v>
      </c>
      <c r="AD123"/>
      <c r="AE123"/>
    </row>
    <row r="124" spans="1:31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16468.978546615501</v>
      </c>
      <c r="G124" s="2">
        <v>19189.833201678899</v>
      </c>
      <c r="H124" s="2">
        <v>22398.457841745199</v>
      </c>
      <c r="I124" s="2">
        <v>26040.556085029999</v>
      </c>
      <c r="J124" s="2">
        <v>30422.426080812002</v>
      </c>
      <c r="K124" s="2">
        <v>35201.372971237499</v>
      </c>
      <c r="L124" s="2">
        <v>40789.143402543501</v>
      </c>
      <c r="M124" s="2">
        <v>16468.978546615501</v>
      </c>
      <c r="N124" s="2">
        <v>19189.833201678899</v>
      </c>
      <c r="O124" s="2">
        <v>22398.457841745199</v>
      </c>
      <c r="P124" s="2">
        <v>26040.556085029999</v>
      </c>
      <c r="Q124" s="2">
        <v>30422.426080812002</v>
      </c>
      <c r="R124" s="2">
        <v>35201.372971237499</v>
      </c>
      <c r="S124" s="2">
        <v>40419.731520346897</v>
      </c>
      <c r="T124" s="2">
        <v>7868509009.3035498</v>
      </c>
      <c r="U124" s="2">
        <v>9229853838.0111294</v>
      </c>
      <c r="V124" s="2">
        <v>10843905443.231899</v>
      </c>
      <c r="W124" s="2">
        <v>12684142869.9902</v>
      </c>
      <c r="X124" s="2">
        <v>14906400952.066799</v>
      </c>
      <c r="Y124" s="2">
        <v>17339164893.4557</v>
      </c>
      <c r="Z124" s="2">
        <v>20169594065.043598</v>
      </c>
      <c r="AA124" s="1">
        <f>(Table134[[#This Row],[2050_BUILDINGS]]/Table134[[#This Row],[2020_BUILDINGS]])-1</f>
        <v>1.4767257597117931</v>
      </c>
      <c r="AB124" s="1">
        <f>(Table134[[#This Row],[2050_DWELLINGS]]/Table134[[#This Row],[2020_DWELLINGS]])-1</f>
        <v>1.4542949889659949</v>
      </c>
      <c r="AC124" s="1">
        <f>(Table134[[#This Row],[2050_TOTAL_REPL_COST_USD]]/Table134[[#This Row],[2020_TOTAL_REPL_COST_USD]])-1</f>
        <v>1.5633311267986754</v>
      </c>
      <c r="AD124"/>
      <c r="AE124"/>
    </row>
    <row r="125" spans="1:31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10942.053796362001</v>
      </c>
      <c r="G125" s="2">
        <v>12749.800277026499</v>
      </c>
      <c r="H125" s="2">
        <v>14881.623044574801</v>
      </c>
      <c r="I125" s="2">
        <v>17301.447370464601</v>
      </c>
      <c r="J125" s="2">
        <v>20212.778943749301</v>
      </c>
      <c r="K125" s="2">
        <v>23387.9299597629</v>
      </c>
      <c r="L125" s="2">
        <v>27100.466501601801</v>
      </c>
      <c r="M125" s="2">
        <v>10942.053796362001</v>
      </c>
      <c r="N125" s="2">
        <v>12749.800277026499</v>
      </c>
      <c r="O125" s="2">
        <v>14881.623044574801</v>
      </c>
      <c r="P125" s="2">
        <v>17301.447370464601</v>
      </c>
      <c r="Q125" s="2">
        <v>20212.778943749301</v>
      </c>
      <c r="R125" s="2">
        <v>23387.9299597629</v>
      </c>
      <c r="S125" s="2">
        <v>26855.027801407399</v>
      </c>
      <c r="T125" s="2">
        <v>5227868178.5429697</v>
      </c>
      <c r="U125" s="2">
        <v>6132351010.2471199</v>
      </c>
      <c r="V125" s="2">
        <v>7204733213.2138004</v>
      </c>
      <c r="W125" s="2">
        <v>8427394161.1695604</v>
      </c>
      <c r="X125" s="2">
        <v>9903871127.5251198</v>
      </c>
      <c r="Y125" s="2">
        <v>11520209010.605101</v>
      </c>
      <c r="Z125" s="2">
        <v>13400757228.859501</v>
      </c>
      <c r="AA125" s="1">
        <f>(Table134[[#This Row],[2050_BUILDINGS]]/Table134[[#This Row],[2020_BUILDINGS]])-1</f>
        <v>1.4767257597117762</v>
      </c>
      <c r="AB125" s="1">
        <f>(Table134[[#This Row],[2050_DWELLINGS]]/Table134[[#This Row],[2020_DWELLINGS]])-1</f>
        <v>1.4542949889659766</v>
      </c>
      <c r="AC125" s="1">
        <f>(Table134[[#This Row],[2050_TOTAL_REPL_COST_USD]]/Table134[[#This Row],[2020_TOTAL_REPL_COST_USD]])-1</f>
        <v>1.5633311267986776</v>
      </c>
      <c r="AD125"/>
      <c r="AE125"/>
    </row>
    <row r="126" spans="1:31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11009.8552402108</v>
      </c>
      <c r="G126" s="2">
        <v>12828.803257971</v>
      </c>
      <c r="H126" s="2">
        <v>14973.8356719311</v>
      </c>
      <c r="I126" s="2">
        <v>17408.654219765798</v>
      </c>
      <c r="J126" s="2">
        <v>20338.0255950717</v>
      </c>
      <c r="K126" s="2">
        <v>23532.851146353602</v>
      </c>
      <c r="L126" s="2">
        <v>27268.3920841279</v>
      </c>
      <c r="M126" s="2">
        <v>11009.8552402108</v>
      </c>
      <c r="N126" s="2">
        <v>12828.803257971</v>
      </c>
      <c r="O126" s="2">
        <v>14973.8356719311</v>
      </c>
      <c r="P126" s="2">
        <v>17408.654219765798</v>
      </c>
      <c r="Q126" s="2">
        <v>20338.0255950717</v>
      </c>
      <c r="R126" s="2">
        <v>23532.851146353602</v>
      </c>
      <c r="S126" s="2">
        <v>27021.432545290299</v>
      </c>
      <c r="T126" s="2">
        <v>5260262189.5169001</v>
      </c>
      <c r="U126" s="2">
        <v>6170349567.0464697</v>
      </c>
      <c r="V126" s="2">
        <v>7249376689.0632896</v>
      </c>
      <c r="W126" s="2">
        <v>8479613744.6814499</v>
      </c>
      <c r="X126" s="2">
        <v>9965239566.6350098</v>
      </c>
      <c r="Y126" s="2">
        <v>11591592940.7974</v>
      </c>
      <c r="Z126" s="2">
        <v>13483793805.510799</v>
      </c>
      <c r="AA126" s="1">
        <f>(Table134[[#This Row],[2050_BUILDINGS]]/Table134[[#This Row],[2020_BUILDINGS]])-1</f>
        <v>1.4767257597117878</v>
      </c>
      <c r="AB126" s="1">
        <f>(Table134[[#This Row],[2050_DWELLINGS]]/Table134[[#This Row],[2020_DWELLINGS]])-1</f>
        <v>1.4542949889659886</v>
      </c>
      <c r="AC126" s="1">
        <f>(Table134[[#This Row],[2050_TOTAL_REPL_COST_USD]]/Table134[[#This Row],[2020_TOTAL_REPL_COST_USD]])-1</f>
        <v>1.5633311267986709</v>
      </c>
      <c r="AD126"/>
      <c r="AE126"/>
    </row>
    <row r="127" spans="1:31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12575.8290436892</v>
      </c>
      <c r="G127" s="2">
        <v>14653.4929921819</v>
      </c>
      <c r="H127" s="2">
        <v>17103.621567225498</v>
      </c>
      <c r="I127" s="2">
        <v>19884.753665869401</v>
      </c>
      <c r="J127" s="2">
        <v>23230.780731400399</v>
      </c>
      <c r="K127" s="2">
        <v>26880.0185352357</v>
      </c>
      <c r="L127" s="2">
        <v>31146.879742236699</v>
      </c>
      <c r="M127" s="2">
        <v>12575.8290436892</v>
      </c>
      <c r="N127" s="2">
        <v>14653.4929921819</v>
      </c>
      <c r="O127" s="2">
        <v>17103.621567225498</v>
      </c>
      <c r="P127" s="2">
        <v>19884.753665869401</v>
      </c>
      <c r="Q127" s="2">
        <v>23230.780731400399</v>
      </c>
      <c r="R127" s="2">
        <v>26880.0185352357</v>
      </c>
      <c r="S127" s="2">
        <v>30864.794204019301</v>
      </c>
      <c r="T127" s="2">
        <v>6008449391.6633997</v>
      </c>
      <c r="U127" s="2">
        <v>7047981976.3272696</v>
      </c>
      <c r="V127" s="2">
        <v>8280483251.2239199</v>
      </c>
      <c r="W127" s="2">
        <v>9685701626.6808891</v>
      </c>
      <c r="X127" s="2">
        <v>11382633689.1064</v>
      </c>
      <c r="Y127" s="2">
        <v>13240309521.5184</v>
      </c>
      <c r="Z127" s="2">
        <v>15401645349.4454</v>
      </c>
      <c r="AA127" s="1">
        <f>(Table134[[#This Row],[2050_BUILDINGS]]/Table134[[#This Row],[2020_BUILDINGS]])-1</f>
        <v>1.4767257597117878</v>
      </c>
      <c r="AB127" s="1">
        <f>(Table134[[#This Row],[2050_DWELLINGS]]/Table134[[#This Row],[2020_DWELLINGS]])-1</f>
        <v>1.4542949889659851</v>
      </c>
      <c r="AC127" s="1">
        <f>(Table134[[#This Row],[2050_TOTAL_REPL_COST_USD]]/Table134[[#This Row],[2020_TOTAL_REPL_COST_USD]])-1</f>
        <v>1.5633311267986825</v>
      </c>
      <c r="AD127"/>
      <c r="AE127"/>
    </row>
    <row r="128" spans="1:31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7306.7148900657203</v>
      </c>
      <c r="G128" s="2">
        <v>8513.8637830941298</v>
      </c>
      <c r="H128" s="2">
        <v>9937.4193101017499</v>
      </c>
      <c r="I128" s="2">
        <v>11553.292048654799</v>
      </c>
      <c r="J128" s="2">
        <v>13497.375869875799</v>
      </c>
      <c r="K128" s="2">
        <v>15617.628944726101</v>
      </c>
      <c r="L128" s="2">
        <v>18096.728987095299</v>
      </c>
      <c r="M128" s="2">
        <v>7306.7148900657203</v>
      </c>
      <c r="N128" s="2">
        <v>8513.8637830941298</v>
      </c>
      <c r="O128" s="2">
        <v>9937.4193101017499</v>
      </c>
      <c r="P128" s="2">
        <v>11553.292048654799</v>
      </c>
      <c r="Q128" s="2">
        <v>13497.375869875799</v>
      </c>
      <c r="R128" s="2">
        <v>15617.628944726101</v>
      </c>
      <c r="S128" s="2">
        <v>17932.833740491398</v>
      </c>
      <c r="T128" s="2">
        <v>3490984688.4650502</v>
      </c>
      <c r="U128" s="2">
        <v>4094966198.4461799</v>
      </c>
      <c r="V128" s="2">
        <v>4811064945.1790199</v>
      </c>
      <c r="W128" s="2">
        <v>5627514500.2799597</v>
      </c>
      <c r="X128" s="2">
        <v>6613453377.5404596</v>
      </c>
      <c r="Y128" s="2">
        <v>7692786407.4699001</v>
      </c>
      <c r="Z128" s="2">
        <v>8948549715.1200695</v>
      </c>
      <c r="AA128" s="1">
        <f>(Table134[[#This Row],[2050_BUILDINGS]]/Table134[[#This Row],[2020_BUILDINGS]])-1</f>
        <v>1.4767257597117669</v>
      </c>
      <c r="AB128" s="1">
        <f>(Table134[[#This Row],[2050_DWELLINGS]]/Table134[[#This Row],[2020_DWELLINGS]])-1</f>
        <v>1.4542949889659784</v>
      </c>
      <c r="AC128" s="1">
        <f>(Table134[[#This Row],[2050_TOTAL_REPL_COST_USD]]/Table134[[#This Row],[2020_TOTAL_REPL_COST_USD]])-1</f>
        <v>1.5633311267986838</v>
      </c>
      <c r="AD128"/>
      <c r="AE128"/>
    </row>
    <row r="129" spans="1:31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7153.2213539229997</v>
      </c>
      <c r="G129" s="2">
        <v>8335.01144275152</v>
      </c>
      <c r="H129" s="2">
        <v>9728.6620706323192</v>
      </c>
      <c r="I129" s="2">
        <v>11310.5898661666</v>
      </c>
      <c r="J129" s="2">
        <v>13213.8339523266</v>
      </c>
      <c r="K129" s="2">
        <v>15289.5464714179</v>
      </c>
      <c r="L129" s="2">
        <v>17716.5675921814</v>
      </c>
      <c r="M129" s="2">
        <v>7153.2213539229997</v>
      </c>
      <c r="N129" s="2">
        <v>8335.01144275152</v>
      </c>
      <c r="O129" s="2">
        <v>9728.6620706323192</v>
      </c>
      <c r="P129" s="2">
        <v>11310.5898661666</v>
      </c>
      <c r="Q129" s="2">
        <v>13213.8339523266</v>
      </c>
      <c r="R129" s="2">
        <v>15289.5464714179</v>
      </c>
      <c r="S129" s="2">
        <v>17556.1153238976</v>
      </c>
      <c r="T129" s="2">
        <v>3417648915.4788699</v>
      </c>
      <c r="U129" s="2">
        <v>4008942472.10112</v>
      </c>
      <c r="V129" s="2">
        <v>4709997997.5618601</v>
      </c>
      <c r="W129" s="2">
        <v>5509296243.05511</v>
      </c>
      <c r="X129" s="2">
        <v>6474523316.5887403</v>
      </c>
      <c r="Y129" s="2">
        <v>7531182594.2324896</v>
      </c>
      <c r="Z129" s="2">
        <v>8760565845.5167599</v>
      </c>
      <c r="AA129" s="1">
        <f>(Table134[[#This Row],[2050_BUILDINGS]]/Table134[[#This Row],[2020_BUILDINGS]])-1</f>
        <v>1.4767257597117704</v>
      </c>
      <c r="AB129" s="1">
        <f>(Table134[[#This Row],[2050_DWELLINGS]]/Table134[[#This Row],[2020_DWELLINGS]])-1</f>
        <v>1.4542949889659713</v>
      </c>
      <c r="AC129" s="1">
        <f>(Table134[[#This Row],[2050_TOTAL_REPL_COST_USD]]/Table134[[#This Row],[2020_TOTAL_REPL_COST_USD]])-1</f>
        <v>1.5633311267986865</v>
      </c>
      <c r="AD129"/>
      <c r="AE129"/>
    </row>
    <row r="130" spans="1:31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13707.373239267299</v>
      </c>
      <c r="G130" s="2">
        <v>15971.9806149576</v>
      </c>
      <c r="H130" s="2">
        <v>18642.5661282976</v>
      </c>
      <c r="I130" s="2">
        <v>21673.9381015791</v>
      </c>
      <c r="J130" s="2">
        <v>25321.032992626398</v>
      </c>
      <c r="K130" s="2">
        <v>29298.6208273716</v>
      </c>
      <c r="L130" s="2">
        <v>33949.404399677202</v>
      </c>
      <c r="M130" s="2">
        <v>13707.373239267299</v>
      </c>
      <c r="N130" s="2">
        <v>15971.9806149576</v>
      </c>
      <c r="O130" s="2">
        <v>18642.5661282976</v>
      </c>
      <c r="P130" s="2">
        <v>21673.9381015791</v>
      </c>
      <c r="Q130" s="2">
        <v>25321.032992626398</v>
      </c>
      <c r="R130" s="2">
        <v>29298.6208273716</v>
      </c>
      <c r="S130" s="2">
        <v>33641.937453020102</v>
      </c>
      <c r="T130" s="2">
        <v>6549075859.3055601</v>
      </c>
      <c r="U130" s="2">
        <v>7682143196.88346</v>
      </c>
      <c r="V130" s="2">
        <v>9025542103.9606209</v>
      </c>
      <c r="W130" s="2">
        <v>10557198799.368</v>
      </c>
      <c r="X130" s="2">
        <v>12406816908.881001</v>
      </c>
      <c r="Y130" s="2">
        <v>14431642143.382401</v>
      </c>
      <c r="Z130" s="2">
        <v>16787450001.9237</v>
      </c>
      <c r="AA130" s="1">
        <f>(Table134[[#This Row],[2050_BUILDINGS]]/Table134[[#This Row],[2020_BUILDINGS]])-1</f>
        <v>1.4767257597117784</v>
      </c>
      <c r="AB130" s="1">
        <f>(Table134[[#This Row],[2050_DWELLINGS]]/Table134[[#This Row],[2020_DWELLINGS]])-1</f>
        <v>1.4542949889659798</v>
      </c>
      <c r="AC130" s="1">
        <f>(Table134[[#This Row],[2050_TOTAL_REPL_COST_USD]]/Table134[[#This Row],[2020_TOTAL_REPL_COST_USD]])-1</f>
        <v>1.5633311267986718</v>
      </c>
      <c r="AD130"/>
      <c r="AE130"/>
    </row>
    <row r="131" spans="1:31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7902.1177971564102</v>
      </c>
      <c r="G131" s="2">
        <v>9207.6337362533195</v>
      </c>
      <c r="H131" s="2">
        <v>10747.1906553965</v>
      </c>
      <c r="I131" s="2">
        <v>12494.7361553065</v>
      </c>
      <c r="J131" s="2">
        <v>14597.2377027149</v>
      </c>
      <c r="K131" s="2">
        <v>16890.264022932901</v>
      </c>
      <c r="L131" s="2">
        <v>19571.3787044942</v>
      </c>
      <c r="M131" s="2">
        <v>7902.1177971564102</v>
      </c>
      <c r="N131" s="2">
        <v>9207.6337362533195</v>
      </c>
      <c r="O131" s="2">
        <v>10747.1906553965</v>
      </c>
      <c r="P131" s="2">
        <v>12494.7361553065</v>
      </c>
      <c r="Q131" s="2">
        <v>14597.2377027149</v>
      </c>
      <c r="R131" s="2">
        <v>16890.264022932901</v>
      </c>
      <c r="S131" s="2">
        <v>19394.128111779799</v>
      </c>
      <c r="T131" s="2">
        <v>3775454859.1770902</v>
      </c>
      <c r="U131" s="2">
        <v>4428653062.6083403</v>
      </c>
      <c r="V131" s="2">
        <v>5203104609.7424202</v>
      </c>
      <c r="W131" s="2">
        <v>6086084260.2301197</v>
      </c>
      <c r="X131" s="2">
        <v>7152364423.9055099</v>
      </c>
      <c r="Y131" s="2">
        <v>8319649157.6317797</v>
      </c>
      <c r="Z131" s="2">
        <v>9677740958.3519802</v>
      </c>
      <c r="AA131" s="1">
        <f>(Table134[[#This Row],[2050_BUILDINGS]]/Table134[[#This Row],[2020_BUILDINGS]])-1</f>
        <v>1.4767257597117815</v>
      </c>
      <c r="AB131" s="1">
        <f>(Table134[[#This Row],[2050_DWELLINGS]]/Table134[[#This Row],[2020_DWELLINGS]])-1</f>
        <v>1.4542949889659713</v>
      </c>
      <c r="AC131" s="1">
        <f>(Table134[[#This Row],[2050_TOTAL_REPL_COST_USD]]/Table134[[#This Row],[2020_TOTAL_REPL_COST_USD]])-1</f>
        <v>1.5633311267986847</v>
      </c>
      <c r="AD131"/>
      <c r="AE131"/>
    </row>
    <row r="132" spans="1:31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2917.3787607893</v>
      </c>
      <c r="G132" s="2">
        <v>3399.36151153541</v>
      </c>
      <c r="H132" s="2">
        <v>3967.7497300141099</v>
      </c>
      <c r="I132" s="2">
        <v>4612.9251444815</v>
      </c>
      <c r="J132" s="2">
        <v>5389.1465975637402</v>
      </c>
      <c r="K132" s="2">
        <v>6235.7077924553596</v>
      </c>
      <c r="L132" s="2">
        <v>7225.5471276829003</v>
      </c>
      <c r="M132" s="2">
        <v>2917.3787607893</v>
      </c>
      <c r="N132" s="2">
        <v>3399.36151153541</v>
      </c>
      <c r="O132" s="2">
        <v>3967.7497300141099</v>
      </c>
      <c r="P132" s="2">
        <v>4612.9251444815</v>
      </c>
      <c r="Q132" s="2">
        <v>5389.1465975637402</v>
      </c>
      <c r="R132" s="2">
        <v>6235.7077924553596</v>
      </c>
      <c r="S132" s="2">
        <v>7160.1080735209698</v>
      </c>
      <c r="T132" s="2">
        <v>1393858216.39429</v>
      </c>
      <c r="U132" s="2">
        <v>1635012121.48563</v>
      </c>
      <c r="V132" s="2">
        <v>1920931485.4923799</v>
      </c>
      <c r="W132" s="2">
        <v>2246918283.5465598</v>
      </c>
      <c r="X132" s="2">
        <v>2640577702.7565498</v>
      </c>
      <c r="Y132" s="2">
        <v>3071526946.6658301</v>
      </c>
      <c r="Z132" s="2">
        <v>3572920152.4275799</v>
      </c>
      <c r="AA132" s="1">
        <f>(Table134[[#This Row],[2050_BUILDINGS]]/Table134[[#This Row],[2020_BUILDINGS]])-1</f>
        <v>1.4767257597117833</v>
      </c>
      <c r="AB132" s="1">
        <f>(Table134[[#This Row],[2050_DWELLINGS]]/Table134[[#This Row],[2020_DWELLINGS]])-1</f>
        <v>1.4542949889659833</v>
      </c>
      <c r="AC132" s="1">
        <f>(Table134[[#This Row],[2050_TOTAL_REPL_COST_USD]]/Table134[[#This Row],[2020_TOTAL_REPL_COST_USD]])-1</f>
        <v>1.5633311267986847</v>
      </c>
      <c r="AD132"/>
      <c r="AE132"/>
    </row>
    <row r="133" spans="1:31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6113.5757077201697</v>
      </c>
      <c r="G133" s="2">
        <v>7123.6050107731398</v>
      </c>
      <c r="H133" s="2">
        <v>8314.7031471377195</v>
      </c>
      <c r="I133" s="2">
        <v>9666.7143409255696</v>
      </c>
      <c r="J133" s="2">
        <v>11293.3418749146</v>
      </c>
      <c r="K133" s="2">
        <v>13067.371365273901</v>
      </c>
      <c r="L133" s="2">
        <v>15141.650439258699</v>
      </c>
      <c r="M133" s="2">
        <v>6113.5757077201697</v>
      </c>
      <c r="N133" s="2">
        <v>7123.6050107731398</v>
      </c>
      <c r="O133" s="2">
        <v>8314.7031471377195</v>
      </c>
      <c r="P133" s="2">
        <v>9666.7143409255696</v>
      </c>
      <c r="Q133" s="2">
        <v>11293.3418749146</v>
      </c>
      <c r="R133" s="2">
        <v>13067.371365273901</v>
      </c>
      <c r="S133" s="2">
        <v>15004.518224121701</v>
      </c>
      <c r="T133" s="2">
        <v>2920929516.00456</v>
      </c>
      <c r="U133" s="2">
        <v>3426284760.1722398</v>
      </c>
      <c r="V133" s="2">
        <v>4025449223.02915</v>
      </c>
      <c r="W133" s="2">
        <v>4708577857.6814203</v>
      </c>
      <c r="X133" s="2">
        <v>5533519306.7465696</v>
      </c>
      <c r="Y133" s="2">
        <v>6436604248.6933498</v>
      </c>
      <c r="Z133" s="2">
        <v>7487309547.5595198</v>
      </c>
      <c r="AA133" s="1">
        <f>(Table134[[#This Row],[2050_BUILDINGS]]/Table134[[#This Row],[2020_BUILDINGS]])-1</f>
        <v>1.4767257597117767</v>
      </c>
      <c r="AB133" s="1">
        <f>(Table134[[#This Row],[2050_DWELLINGS]]/Table134[[#This Row],[2020_DWELLINGS]])-1</f>
        <v>1.4542949889659709</v>
      </c>
      <c r="AC133" s="1">
        <f>(Table134[[#This Row],[2050_TOTAL_REPL_COST_USD]]/Table134[[#This Row],[2020_TOTAL_REPL_COST_USD]])-1</f>
        <v>1.5633311267986896</v>
      </c>
      <c r="AD133"/>
      <c r="AE133"/>
    </row>
    <row r="134" spans="1:31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2636.9105939934002</v>
      </c>
      <c r="G134" s="2">
        <v>3072.5569484011598</v>
      </c>
      <c r="H134" s="2">
        <v>3586.30200439178</v>
      </c>
      <c r="I134" s="2">
        <v>4169.4521624236504</v>
      </c>
      <c r="J134" s="2">
        <v>4871.0499804470401</v>
      </c>
      <c r="K134" s="2">
        <v>5636.2252855107799</v>
      </c>
      <c r="L134" s="2">
        <v>6530.90439420036</v>
      </c>
      <c r="M134" s="2">
        <v>2636.9105939934002</v>
      </c>
      <c r="N134" s="2">
        <v>3072.5569484011598</v>
      </c>
      <c r="O134" s="2">
        <v>3586.30200439178</v>
      </c>
      <c r="P134" s="2">
        <v>4169.4521624236504</v>
      </c>
      <c r="Q134" s="2">
        <v>4871.0499804470401</v>
      </c>
      <c r="R134" s="2">
        <v>5636.2252855107799</v>
      </c>
      <c r="S134" s="2">
        <v>6471.7564571893199</v>
      </c>
      <c r="T134" s="2">
        <v>1259856809.3847499</v>
      </c>
      <c r="U134" s="2">
        <v>1477826891.1804299</v>
      </c>
      <c r="V134" s="2">
        <v>1736258813.0517199</v>
      </c>
      <c r="W134" s="2">
        <v>2030906204.3484499</v>
      </c>
      <c r="X134" s="2">
        <v>2386720371.1244102</v>
      </c>
      <c r="Y134" s="2">
        <v>2776239429.1264601</v>
      </c>
      <c r="Z134" s="2">
        <v>3229430174.8052101</v>
      </c>
      <c r="AA134" s="1">
        <f>(Table134[[#This Row],[2050_BUILDINGS]]/Table134[[#This Row],[2020_BUILDINGS]])-1</f>
        <v>1.4767257597117855</v>
      </c>
      <c r="AB134" s="1">
        <f>(Table134[[#This Row],[2050_DWELLINGS]]/Table134[[#This Row],[2020_DWELLINGS]])-1</f>
        <v>1.4542949889659846</v>
      </c>
      <c r="AC134" s="1">
        <f>(Table134[[#This Row],[2050_TOTAL_REPL_COST_USD]]/Table134[[#This Row],[2020_TOTAL_REPL_COST_USD]])-1</f>
        <v>1.5633311267986874</v>
      </c>
      <c r="AD134"/>
      <c r="AE134"/>
    </row>
    <row r="135" spans="1:31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4040.90196832217</v>
      </c>
      <c r="G135" s="2">
        <v>4708.50299166695</v>
      </c>
      <c r="H135" s="2">
        <v>5495.7854322233898</v>
      </c>
      <c r="I135" s="2">
        <v>6389.42688779118</v>
      </c>
      <c r="J135" s="2">
        <v>7464.5820372601302</v>
      </c>
      <c r="K135" s="2">
        <v>8637.1657431266794</v>
      </c>
      <c r="L135" s="2">
        <v>10008.205997413501</v>
      </c>
      <c r="M135" s="2">
        <v>4040.90196832217</v>
      </c>
      <c r="N135" s="2">
        <v>4708.50299166695</v>
      </c>
      <c r="O135" s="2">
        <v>5495.7854322233898</v>
      </c>
      <c r="P135" s="2">
        <v>6389.42688779118</v>
      </c>
      <c r="Q135" s="2">
        <v>7464.5820372601302</v>
      </c>
      <c r="R135" s="2">
        <v>8637.1657431266794</v>
      </c>
      <c r="S135" s="2">
        <v>9917.5654517558705</v>
      </c>
      <c r="T135" s="2">
        <v>1930652435.63569</v>
      </c>
      <c r="U135" s="2">
        <v>2264678069.4853501</v>
      </c>
      <c r="V135" s="2">
        <v>2660708964.1792302</v>
      </c>
      <c r="W135" s="2">
        <v>3112237820.01685</v>
      </c>
      <c r="X135" s="2">
        <v>3657500966.2748399</v>
      </c>
      <c r="Y135" s="2">
        <v>4254414768.2690701</v>
      </c>
      <c r="Z135" s="2">
        <v>4948901483.2946701</v>
      </c>
      <c r="AA135" s="1">
        <f>(Table134[[#This Row],[2050_BUILDINGS]]/Table134[[#This Row],[2020_BUILDINGS]])-1</f>
        <v>1.4767257597117669</v>
      </c>
      <c r="AB135" s="1">
        <f>(Table134[[#This Row],[2050_DWELLINGS]]/Table134[[#This Row],[2020_DWELLINGS]])-1</f>
        <v>1.4542949889659811</v>
      </c>
      <c r="AC135" s="1">
        <f>(Table134[[#This Row],[2050_TOTAL_REPL_COST_USD]]/Table134[[#This Row],[2020_TOTAL_REPL_COST_USD]])-1</f>
        <v>1.5633311267986909</v>
      </c>
      <c r="AD135"/>
      <c r="AE135"/>
    </row>
    <row r="136" spans="1:31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2708.7194535427502</v>
      </c>
      <c r="G136" s="2">
        <v>3156.2294137732201</v>
      </c>
      <c r="H136" s="2">
        <v>3683.9648745404802</v>
      </c>
      <c r="I136" s="2">
        <v>4282.9954905179802</v>
      </c>
      <c r="J136" s="2">
        <v>5003.6993560840201</v>
      </c>
      <c r="K136" s="2">
        <v>5789.7120631200196</v>
      </c>
      <c r="L136" s="2">
        <v>6708.7552464217497</v>
      </c>
      <c r="M136" s="2">
        <v>2708.7194535427502</v>
      </c>
      <c r="N136" s="2">
        <v>3156.2294137732201</v>
      </c>
      <c r="O136" s="2">
        <v>3683.9648745404802</v>
      </c>
      <c r="P136" s="2">
        <v>4282.9954905179802</v>
      </c>
      <c r="Q136" s="2">
        <v>5003.6993560840201</v>
      </c>
      <c r="R136" s="2">
        <v>5789.7120631200196</v>
      </c>
      <c r="S136" s="2">
        <v>6647.9965813446497</v>
      </c>
      <c r="T136" s="2">
        <v>1294165473.8057101</v>
      </c>
      <c r="U136" s="2">
        <v>1518071359.04702</v>
      </c>
      <c r="V136" s="2">
        <v>1783540949.0224099</v>
      </c>
      <c r="W136" s="2">
        <v>2086212235.0944901</v>
      </c>
      <c r="X136" s="2">
        <v>2451716002.11169</v>
      </c>
      <c r="Y136" s="2">
        <v>2851842518.4748902</v>
      </c>
      <c r="Z136" s="2">
        <v>3317374642.2343502</v>
      </c>
      <c r="AA136" s="1">
        <f>(Table134[[#This Row],[2050_BUILDINGS]]/Table134[[#This Row],[2020_BUILDINGS]])-1</f>
        <v>1.4767257597117815</v>
      </c>
      <c r="AB136" s="1">
        <f>(Table134[[#This Row],[2050_DWELLINGS]]/Table134[[#This Row],[2020_DWELLINGS]])-1</f>
        <v>1.4542949889659837</v>
      </c>
      <c r="AC136" s="1">
        <f>(Table134[[#This Row],[2050_TOTAL_REPL_COST_USD]]/Table134[[#This Row],[2020_TOTAL_REPL_COST_USD]])-1</f>
        <v>1.5633311267986891</v>
      </c>
      <c r="AD136"/>
      <c r="AE136"/>
    </row>
    <row r="137" spans="1:31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2961.1709712157999</v>
      </c>
      <c r="G137" s="2">
        <v>3450.3886721597701</v>
      </c>
      <c r="H137" s="2">
        <v>4027.3088566629399</v>
      </c>
      <c r="I137" s="2">
        <v>4682.1688749575997</v>
      </c>
      <c r="J137" s="2">
        <v>5470.0420387014201</v>
      </c>
      <c r="K137" s="2">
        <v>6329.3108005651002</v>
      </c>
      <c r="L137" s="2">
        <v>7334.00842332092</v>
      </c>
      <c r="M137" s="2">
        <v>2961.1709712157999</v>
      </c>
      <c r="N137" s="2">
        <v>3450.3886721597701</v>
      </c>
      <c r="O137" s="2">
        <v>4027.3088566629399</v>
      </c>
      <c r="P137" s="2">
        <v>4682.1688749575997</v>
      </c>
      <c r="Q137" s="2">
        <v>5470.0420387014201</v>
      </c>
      <c r="R137" s="2">
        <v>6329.3108005651002</v>
      </c>
      <c r="S137" s="2">
        <v>7267.5870761264696</v>
      </c>
      <c r="T137" s="2">
        <v>1414781153.4970901</v>
      </c>
      <c r="U137" s="2">
        <v>1659554973.3896501</v>
      </c>
      <c r="V137" s="2">
        <v>1949766217.8755</v>
      </c>
      <c r="W137" s="2">
        <v>2280646340.94066</v>
      </c>
      <c r="X137" s="2">
        <v>2680214905.8379002</v>
      </c>
      <c r="Y137" s="2">
        <v>3117633045.8076</v>
      </c>
      <c r="Z137" s="2">
        <v>3626552568.36724</v>
      </c>
      <c r="AA137" s="1">
        <f>(Table134[[#This Row],[2050_BUILDINGS]]/Table134[[#This Row],[2020_BUILDINGS]])-1</f>
        <v>1.4767257597117793</v>
      </c>
      <c r="AB137" s="1">
        <f>(Table134[[#This Row],[2050_DWELLINGS]]/Table134[[#This Row],[2020_DWELLINGS]])-1</f>
        <v>1.4542949889659824</v>
      </c>
      <c r="AC137" s="1">
        <f>(Table134[[#This Row],[2050_TOTAL_REPL_COST_USD]]/Table134[[#This Row],[2020_TOTAL_REPL_COST_USD]])-1</f>
        <v>1.5633311267986856</v>
      </c>
      <c r="AD137"/>
      <c r="AE137"/>
    </row>
    <row r="138" spans="1:31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4305.2192983636996</v>
      </c>
      <c r="G138" s="2">
        <v>5016.4884238814202</v>
      </c>
      <c r="H138" s="2">
        <v>5855.2673853403003</v>
      </c>
      <c r="I138" s="2">
        <v>6807.3623558415902</v>
      </c>
      <c r="J138" s="2">
        <v>7952.8439177589898</v>
      </c>
      <c r="K138" s="2">
        <v>9202.1268845367395</v>
      </c>
      <c r="L138" s="2">
        <v>10662.847537465601</v>
      </c>
      <c r="M138" s="2">
        <v>4305.2192983636996</v>
      </c>
      <c r="N138" s="2">
        <v>5016.4884238814202</v>
      </c>
      <c r="O138" s="2">
        <v>5855.2673853403003</v>
      </c>
      <c r="P138" s="2">
        <v>6807.3623558415902</v>
      </c>
      <c r="Q138" s="2">
        <v>7952.8439177589898</v>
      </c>
      <c r="R138" s="2">
        <v>9202.1268845367395</v>
      </c>
      <c r="S138" s="2">
        <v>10566.278150373601</v>
      </c>
      <c r="T138" s="2">
        <v>2056937334.6572101</v>
      </c>
      <c r="U138" s="2">
        <v>2412811744.9425998</v>
      </c>
      <c r="V138" s="2">
        <v>2834747209.83393</v>
      </c>
      <c r="W138" s="2">
        <v>3315810784.04565</v>
      </c>
      <c r="X138" s="2">
        <v>3896739853.4363298</v>
      </c>
      <c r="Y138" s="2">
        <v>4532698072.6534796</v>
      </c>
      <c r="Z138" s="2">
        <v>5272611495.8011398</v>
      </c>
      <c r="AA138" s="1">
        <f>(Table134[[#This Row],[2050_BUILDINGS]]/Table134[[#This Row],[2020_BUILDINGS]])-1</f>
        <v>1.4767257597117687</v>
      </c>
      <c r="AB138" s="1">
        <f>(Table134[[#This Row],[2050_DWELLINGS]]/Table134[[#This Row],[2020_DWELLINGS]])-1</f>
        <v>1.454294988965966</v>
      </c>
      <c r="AC138" s="1">
        <f>(Table134[[#This Row],[2050_TOTAL_REPL_COST_USD]]/Table134[[#This Row],[2020_TOTAL_REPL_COST_USD]])-1</f>
        <v>1.5633311267986798</v>
      </c>
      <c r="AD138"/>
      <c r="AE138"/>
    </row>
    <row r="139" spans="1:31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18753.889443101602</v>
      </c>
      <c r="G139" s="2">
        <v>21852.236268156699</v>
      </c>
      <c r="H139" s="2">
        <v>25506.026428481</v>
      </c>
      <c r="I139" s="2">
        <v>29653.430446413498</v>
      </c>
      <c r="J139" s="2">
        <v>34643.242365977101</v>
      </c>
      <c r="K139" s="2">
        <v>40085.221744589602</v>
      </c>
      <c r="L139" s="2">
        <v>46448.241078516701</v>
      </c>
      <c r="M139" s="2">
        <v>18753.889443101602</v>
      </c>
      <c r="N139" s="2">
        <v>21852.236268156699</v>
      </c>
      <c r="O139" s="2">
        <v>25506.026428481</v>
      </c>
      <c r="P139" s="2">
        <v>29653.430446413498</v>
      </c>
      <c r="Q139" s="2">
        <v>34643.242365977101</v>
      </c>
      <c r="R139" s="2">
        <v>40085.221744589602</v>
      </c>
      <c r="S139" s="2">
        <v>46027.576883826499</v>
      </c>
      <c r="T139" s="2">
        <v>8960188248.7638092</v>
      </c>
      <c r="U139" s="2">
        <v>10510406456.848499</v>
      </c>
      <c r="V139" s="2">
        <v>12348392053.4715</v>
      </c>
      <c r="W139" s="2">
        <v>14443944558.613001</v>
      </c>
      <c r="X139" s="2">
        <v>16974519376.4342</v>
      </c>
      <c r="Y139" s="2">
        <v>19744805698.0075</v>
      </c>
      <c r="Z139" s="2">
        <v>22967929440.032001</v>
      </c>
      <c r="AA139" s="1">
        <f>(Table134[[#This Row],[2050_BUILDINGS]]/Table134[[#This Row],[2020_BUILDINGS]])-1</f>
        <v>1.4767257597117882</v>
      </c>
      <c r="AB139" s="1">
        <f>(Table134[[#This Row],[2050_DWELLINGS]]/Table134[[#This Row],[2020_DWELLINGS]])-1</f>
        <v>1.4542949889659931</v>
      </c>
      <c r="AC139" s="1">
        <f>(Table134[[#This Row],[2050_TOTAL_REPL_COST_USD]]/Table134[[#This Row],[2020_TOTAL_REPL_COST_USD]])-1</f>
        <v>1.5633311267986771</v>
      </c>
      <c r="AD139"/>
      <c r="AE139"/>
    </row>
    <row r="140" spans="1:31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901.10423196610304</v>
      </c>
      <c r="G140" s="2">
        <v>1027.2622313673301</v>
      </c>
      <c r="H140" s="2">
        <v>1173.68284476238</v>
      </c>
      <c r="I140" s="2">
        <v>1339.03811500641</v>
      </c>
      <c r="J140" s="2">
        <v>1524.0769470297901</v>
      </c>
      <c r="K140" s="2">
        <v>1721.3084423986099</v>
      </c>
      <c r="L140" s="2">
        <v>1938.96327198936</v>
      </c>
      <c r="M140" s="2">
        <v>901.10423196610304</v>
      </c>
      <c r="N140" s="2">
        <v>1019.47143436179</v>
      </c>
      <c r="O140" s="2">
        <v>1156.5990047907301</v>
      </c>
      <c r="P140" s="2">
        <v>1310.3603045109001</v>
      </c>
      <c r="Q140" s="2">
        <v>1481.83398529397</v>
      </c>
      <c r="R140" s="2">
        <v>1665.3380187222999</v>
      </c>
      <c r="S140" s="2">
        <v>1865.7897797354899</v>
      </c>
      <c r="T140" s="2">
        <v>567392509.24998295</v>
      </c>
      <c r="U140" s="2">
        <v>649522713.36523497</v>
      </c>
      <c r="V140" s="2">
        <v>744844095.45667398</v>
      </c>
      <c r="W140" s="2">
        <v>852492141.24949801</v>
      </c>
      <c r="X140" s="2">
        <v>972954395.84656894</v>
      </c>
      <c r="Y140" s="2">
        <v>1101354204.4158101</v>
      </c>
      <c r="Z140" s="2">
        <v>1243049821.54514</v>
      </c>
      <c r="AA140" s="1">
        <f>(Table134[[#This Row],[2050_BUILDINGS]]/Table134[[#This Row],[2020_BUILDINGS]])-1</f>
        <v>1.1517635842845517</v>
      </c>
      <c r="AB140" s="1">
        <f>(Table134[[#This Row],[2050_DWELLINGS]]/Table134[[#This Row],[2020_DWELLINGS]])-1</f>
        <v>1.0705593354772698</v>
      </c>
      <c r="AC140" s="1">
        <f>(Table134[[#This Row],[2050_TOTAL_REPL_COST_USD]]/Table134[[#This Row],[2020_TOTAL_REPL_COST_USD]])-1</f>
        <v>1.1908111250680515</v>
      </c>
      <c r="AD140"/>
      <c r="AE140"/>
    </row>
    <row r="141" spans="1:31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363.76631108301098</v>
      </c>
      <c r="G141" s="2">
        <v>414.69496997485402</v>
      </c>
      <c r="H141" s="2">
        <v>473.80343324887201</v>
      </c>
      <c r="I141" s="2">
        <v>540.55561855773897</v>
      </c>
      <c r="J141" s="2">
        <v>615.25385095355102</v>
      </c>
      <c r="K141" s="2">
        <v>694.87413344091397</v>
      </c>
      <c r="L141" s="2">
        <v>782.73910137794905</v>
      </c>
      <c r="M141" s="2">
        <v>363.76631108301098</v>
      </c>
      <c r="N141" s="2">
        <v>411.54990707694901</v>
      </c>
      <c r="O141" s="2">
        <v>466.90686654197498</v>
      </c>
      <c r="P141" s="2">
        <v>528.97868776125301</v>
      </c>
      <c r="Q141" s="2">
        <v>598.20081112226001</v>
      </c>
      <c r="R141" s="2">
        <v>672.27946145046099</v>
      </c>
      <c r="S141" s="2">
        <v>753.19973134505994</v>
      </c>
      <c r="T141" s="2">
        <v>229050394.73143101</v>
      </c>
      <c r="U141" s="2">
        <v>262205495.23996401</v>
      </c>
      <c r="V141" s="2">
        <v>300685735.705688</v>
      </c>
      <c r="W141" s="2">
        <v>344142120.79879802</v>
      </c>
      <c r="X141" s="2">
        <v>392771467.35497701</v>
      </c>
      <c r="Y141" s="2">
        <v>444605121.05460399</v>
      </c>
      <c r="Z141" s="2">
        <v>501806152.97885001</v>
      </c>
      <c r="AA141" s="1">
        <f>(Table134[[#This Row],[2050_BUILDINGS]]/Table134[[#This Row],[2020_BUILDINGS]])-1</f>
        <v>1.1517635842845522</v>
      </c>
      <c r="AB141" s="1">
        <f>(Table134[[#This Row],[2050_DWELLINGS]]/Table134[[#This Row],[2020_DWELLINGS]])-1</f>
        <v>1.0705593354772778</v>
      </c>
      <c r="AC141" s="1">
        <f>(Table134[[#This Row],[2050_TOTAL_REPL_COST_USD]]/Table134[[#This Row],[2020_TOTAL_REPL_COST_USD]])-1</f>
        <v>1.1908111250680617</v>
      </c>
      <c r="AD141"/>
      <c r="AE141"/>
    </row>
    <row r="142" spans="1:31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4188.87291864914</v>
      </c>
      <c r="G142" s="2">
        <v>4775.3309646953003</v>
      </c>
      <c r="H142" s="2">
        <v>5455.9817933395198</v>
      </c>
      <c r="I142" s="2">
        <v>6224.6522633137101</v>
      </c>
      <c r="J142" s="2">
        <v>7084.8237338993304</v>
      </c>
      <c r="K142" s="2">
        <v>8001.6740164160101</v>
      </c>
      <c r="L142" s="2">
        <v>9013.4642055449694</v>
      </c>
      <c r="M142" s="2">
        <v>4188.87291864914</v>
      </c>
      <c r="N142" s="2">
        <v>4739.1146675861501</v>
      </c>
      <c r="O142" s="2">
        <v>5376.5658589057603</v>
      </c>
      <c r="P142" s="2">
        <v>6091.34060025703</v>
      </c>
      <c r="Q142" s="2">
        <v>6888.4531120094998</v>
      </c>
      <c r="R142" s="2">
        <v>7741.4899182108002</v>
      </c>
      <c r="S142" s="2">
        <v>8673.3099268369297</v>
      </c>
      <c r="T142" s="2">
        <v>2637580683.7083402</v>
      </c>
      <c r="U142" s="2">
        <v>3019371131.0474501</v>
      </c>
      <c r="V142" s="2">
        <v>3462482085.1929402</v>
      </c>
      <c r="W142" s="2">
        <v>3962894765.2923298</v>
      </c>
      <c r="X142" s="2">
        <v>4522875573.3949699</v>
      </c>
      <c r="Y142" s="2">
        <v>5119754893.0070105</v>
      </c>
      <c r="Z142" s="2">
        <v>5778441105.1328497</v>
      </c>
      <c r="AA142" s="1">
        <f>(Table134[[#This Row],[2050_BUILDINGS]]/Table134[[#This Row],[2020_BUILDINGS]])-1</f>
        <v>1.1517635842845526</v>
      </c>
      <c r="AB142" s="1">
        <f>(Table134[[#This Row],[2050_DWELLINGS]]/Table134[[#This Row],[2020_DWELLINGS]])-1</f>
        <v>1.0705593354772782</v>
      </c>
      <c r="AC142" s="1">
        <f>(Table134[[#This Row],[2050_TOTAL_REPL_COST_USD]]/Table134[[#This Row],[2020_TOTAL_REPL_COST_USD]])-1</f>
        <v>1.1908111250680591</v>
      </c>
      <c r="AD142"/>
      <c r="AE142"/>
    </row>
    <row r="143" spans="1:31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502.34700938608398</v>
      </c>
      <c r="G143" s="2">
        <v>572.67748999104504</v>
      </c>
      <c r="H143" s="2">
        <v>654.30395965149205</v>
      </c>
      <c r="I143" s="2">
        <v>746.48610966989395</v>
      </c>
      <c r="J143" s="2">
        <v>849.64143908658696</v>
      </c>
      <c r="K143" s="2">
        <v>959.59392664631298</v>
      </c>
      <c r="L143" s="2">
        <v>1080.93200147122</v>
      </c>
      <c r="M143" s="2">
        <v>502.34700938608398</v>
      </c>
      <c r="N143" s="2">
        <v>568.33428147239397</v>
      </c>
      <c r="O143" s="2">
        <v>644.78007149943403</v>
      </c>
      <c r="P143" s="2">
        <v>730.49882226504997</v>
      </c>
      <c r="Q143" s="2">
        <v>826.09185986720797</v>
      </c>
      <c r="R143" s="2">
        <v>928.39157074735294</v>
      </c>
      <c r="S143" s="2">
        <v>1040.1392899334501</v>
      </c>
      <c r="T143" s="2">
        <v>316309612.205347</v>
      </c>
      <c r="U143" s="2">
        <v>362095505.72794902</v>
      </c>
      <c r="V143" s="2">
        <v>415235208.689619</v>
      </c>
      <c r="W143" s="2">
        <v>475246772.22682798</v>
      </c>
      <c r="X143" s="2">
        <v>542401992.67087102</v>
      </c>
      <c r="Y143" s="2">
        <v>613982235.61321294</v>
      </c>
      <c r="Z143" s="2">
        <v>692974617.38543797</v>
      </c>
      <c r="AA143" s="1">
        <f>(Table134[[#This Row],[2050_BUILDINGS]]/Table134[[#This Row],[2020_BUILDINGS]])-1</f>
        <v>1.1517635842845411</v>
      </c>
      <c r="AB143" s="1">
        <f>(Table134[[#This Row],[2050_DWELLINGS]]/Table134[[#This Row],[2020_DWELLINGS]])-1</f>
        <v>1.0705593354772822</v>
      </c>
      <c r="AC143" s="1">
        <f>(Table134[[#This Row],[2050_TOTAL_REPL_COST_USD]]/Table134[[#This Row],[2020_TOTAL_REPL_COST_USD]])-1</f>
        <v>1.19081112506806</v>
      </c>
      <c r="AD143"/>
      <c r="AE143"/>
    </row>
    <row r="144" spans="1:31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599.04846258871396</v>
      </c>
      <c r="G144" s="2">
        <v>682.917512254234</v>
      </c>
      <c r="H144" s="2">
        <v>780.25702108577502</v>
      </c>
      <c r="I144" s="2">
        <v>890.18417147158505</v>
      </c>
      <c r="J144" s="2">
        <v>1013.19683072961</v>
      </c>
      <c r="K144" s="2">
        <v>1144.3150963901501</v>
      </c>
      <c r="L144" s="2">
        <v>1289.01066702004</v>
      </c>
      <c r="M144" s="2">
        <v>599.04846258871396</v>
      </c>
      <c r="N144" s="2">
        <v>677.73823908810198</v>
      </c>
      <c r="O144" s="2">
        <v>768.89979102616098</v>
      </c>
      <c r="P144" s="2">
        <v>871.11934225613902</v>
      </c>
      <c r="Q144" s="2">
        <v>985.11397373556304</v>
      </c>
      <c r="R144" s="2">
        <v>1107.10630847826</v>
      </c>
      <c r="S144" s="2">
        <v>1240.36538661637</v>
      </c>
      <c r="T144" s="2">
        <v>377198994.62567502</v>
      </c>
      <c r="U144" s="2">
        <v>431798641.10607201</v>
      </c>
      <c r="V144" s="2">
        <v>495167700.27597302</v>
      </c>
      <c r="W144" s="2">
        <v>566731448.44766796</v>
      </c>
      <c r="X144" s="2">
        <v>646814002.55896699</v>
      </c>
      <c r="Y144" s="2">
        <v>732173392.95076096</v>
      </c>
      <c r="Z144" s="2">
        <v>826371753.79041505</v>
      </c>
      <c r="AA144" s="1">
        <f>(Table134[[#This Row],[2050_BUILDINGS]]/Table134[[#This Row],[2020_BUILDINGS]])-1</f>
        <v>1.1517635842845495</v>
      </c>
      <c r="AB144" s="1">
        <f>(Table134[[#This Row],[2050_DWELLINGS]]/Table134[[#This Row],[2020_DWELLINGS]])-1</f>
        <v>1.0705593354772738</v>
      </c>
      <c r="AC144" s="1">
        <f>(Table134[[#This Row],[2050_TOTAL_REPL_COST_USD]]/Table134[[#This Row],[2020_TOTAL_REPL_COST_USD]])-1</f>
        <v>1.1908111250680569</v>
      </c>
      <c r="AD144"/>
      <c r="AE144"/>
    </row>
    <row r="145" spans="1:31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579.44100773395201</v>
      </c>
      <c r="G145" s="2">
        <v>660.56493958726298</v>
      </c>
      <c r="H145" s="2">
        <v>754.71842901604896</v>
      </c>
      <c r="I145" s="2">
        <v>861.04755391125195</v>
      </c>
      <c r="J145" s="2">
        <v>980.03388589595704</v>
      </c>
      <c r="K145" s="2">
        <v>1106.8605196850599</v>
      </c>
      <c r="L145" s="2">
        <v>1246.82005968306</v>
      </c>
      <c r="M145" s="2">
        <v>579.44100773395201</v>
      </c>
      <c r="N145" s="2">
        <v>655.555189207897</v>
      </c>
      <c r="O145" s="2">
        <v>743.73293244642105</v>
      </c>
      <c r="P145" s="2">
        <v>842.60673560894702</v>
      </c>
      <c r="Q145" s="2">
        <v>952.87020887663095</v>
      </c>
      <c r="R145" s="2">
        <v>1070.8696125870699</v>
      </c>
      <c r="S145" s="2">
        <v>1199.7669879218899</v>
      </c>
      <c r="T145" s="2">
        <v>364852894.56822002</v>
      </c>
      <c r="U145" s="2">
        <v>417665440.05377698</v>
      </c>
      <c r="V145" s="2">
        <v>478960366.58757502</v>
      </c>
      <c r="W145" s="2">
        <v>548181761.762568</v>
      </c>
      <c r="X145" s="2">
        <v>625643133.84527802</v>
      </c>
      <c r="Y145" s="2">
        <v>708208626.08348298</v>
      </c>
      <c r="Z145" s="2">
        <v>799323780.43334198</v>
      </c>
      <c r="AA145" s="1">
        <f>(Table134[[#This Row],[2050_BUILDINGS]]/Table134[[#This Row],[2020_BUILDINGS]])-1</f>
        <v>1.1517635842845495</v>
      </c>
      <c r="AB145" s="1">
        <f>(Table134[[#This Row],[2050_DWELLINGS]]/Table134[[#This Row],[2020_DWELLINGS]])-1</f>
        <v>1.0705593354772676</v>
      </c>
      <c r="AC145" s="1">
        <f>(Table134[[#This Row],[2050_TOTAL_REPL_COST_USD]]/Table134[[#This Row],[2020_TOTAL_REPL_COST_USD]])-1</f>
        <v>1.1908111250680644</v>
      </c>
      <c r="AD145"/>
      <c r="AE145"/>
    </row>
    <row r="146" spans="1:31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1225.35999985678</v>
      </c>
      <c r="G146" s="2">
        <v>1396.91503272011</v>
      </c>
      <c r="H146" s="2">
        <v>1596.0240330377801</v>
      </c>
      <c r="I146" s="2">
        <v>1820.8811879980301</v>
      </c>
      <c r="J146" s="2">
        <v>2072.5048904935302</v>
      </c>
      <c r="K146" s="2">
        <v>2340.70869707156</v>
      </c>
      <c r="L146" s="2">
        <v>2636.6850253307598</v>
      </c>
      <c r="M146" s="2">
        <v>1225.35999985678</v>
      </c>
      <c r="N146" s="2">
        <v>1386.32077438801</v>
      </c>
      <c r="O146" s="2">
        <v>1572.7926981903699</v>
      </c>
      <c r="P146" s="2">
        <v>1781.8838771231201</v>
      </c>
      <c r="Q146" s="2">
        <v>2015.0611079095499</v>
      </c>
      <c r="R146" s="2">
        <v>2264.5977257599002</v>
      </c>
      <c r="S146" s="2">
        <v>2537.1805870239</v>
      </c>
      <c r="T146" s="2">
        <v>771564554.23178399</v>
      </c>
      <c r="U146" s="2">
        <v>883248711.66085505</v>
      </c>
      <c r="V146" s="2">
        <v>1012870795.99072</v>
      </c>
      <c r="W146" s="2">
        <v>1159255203.8072</v>
      </c>
      <c r="X146" s="2">
        <v>1323064919.7528701</v>
      </c>
      <c r="Y146" s="2">
        <v>1497668460.4184599</v>
      </c>
      <c r="Z146" s="2">
        <v>1690352209.11917</v>
      </c>
      <c r="AA146" s="1">
        <f>(Table134[[#This Row],[2050_BUILDINGS]]/Table134[[#This Row],[2020_BUILDINGS]])-1</f>
        <v>1.1517635842845659</v>
      </c>
      <c r="AB146" s="1">
        <f>(Table134[[#This Row],[2050_DWELLINGS]]/Table134[[#This Row],[2020_DWELLINGS]])-1</f>
        <v>1.0705593354772849</v>
      </c>
      <c r="AC146" s="1">
        <f>(Table134[[#This Row],[2050_TOTAL_REPL_COST_USD]]/Table134[[#This Row],[2020_TOTAL_REPL_COST_USD]])-1</f>
        <v>1.1908111250680586</v>
      </c>
      <c r="AD146"/>
      <c r="AE146"/>
    </row>
    <row r="147" spans="1:31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3799.2116737685401</v>
      </c>
      <c r="G147" s="2">
        <v>4331.1156722867399</v>
      </c>
      <c r="H147" s="2">
        <v>4948.4503644977603</v>
      </c>
      <c r="I147" s="2">
        <v>5645.6168528401404</v>
      </c>
      <c r="J147" s="2">
        <v>6425.7726503441199</v>
      </c>
      <c r="K147" s="2">
        <v>7257.3348304540596</v>
      </c>
      <c r="L147" s="2">
        <v>8175.0053286039201</v>
      </c>
      <c r="M147" s="2">
        <v>3799.2116737685401</v>
      </c>
      <c r="N147" s="2">
        <v>4298.26832135728</v>
      </c>
      <c r="O147" s="2">
        <v>4876.4219332124203</v>
      </c>
      <c r="P147" s="2">
        <v>5524.7062316848496</v>
      </c>
      <c r="Q147" s="2">
        <v>6247.6689996586201</v>
      </c>
      <c r="R147" s="2">
        <v>7021.3538201853198</v>
      </c>
      <c r="S147" s="2">
        <v>7866.4931985757203</v>
      </c>
      <c r="T147" s="2">
        <v>2392225192.4707999</v>
      </c>
      <c r="U147" s="2">
        <v>2738500372.6048899</v>
      </c>
      <c r="V147" s="2">
        <v>3140391846.14885</v>
      </c>
      <c r="W147" s="2">
        <v>3594254671.0321798</v>
      </c>
      <c r="X147" s="2">
        <v>4102144421.9382501</v>
      </c>
      <c r="Y147" s="2">
        <v>4643500276.58957</v>
      </c>
      <c r="Z147" s="2">
        <v>5240913565.3331003</v>
      </c>
      <c r="AA147" s="1">
        <f>(Table134[[#This Row],[2050_BUILDINGS]]/Table134[[#This Row],[2020_BUILDINGS]])-1</f>
        <v>1.1517635842845557</v>
      </c>
      <c r="AB147" s="1">
        <f>(Table134[[#This Row],[2050_DWELLINGS]]/Table134[[#This Row],[2020_DWELLINGS]])-1</f>
        <v>1.0705593354772818</v>
      </c>
      <c r="AC147" s="1">
        <f>(Table134[[#This Row],[2050_TOTAL_REPL_COST_USD]]/Table134[[#This Row],[2020_TOTAL_REPL_COST_USD]])-1</f>
        <v>1.190811125068056</v>
      </c>
      <c r="AD147"/>
      <c r="AE147"/>
    </row>
    <row r="148" spans="1:31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540.96396393953103</v>
      </c>
      <c r="G148" s="2">
        <v>616.70096418628896</v>
      </c>
      <c r="H148" s="2">
        <v>704.60231079501898</v>
      </c>
      <c r="I148" s="2">
        <v>803.87078526919902</v>
      </c>
      <c r="J148" s="2">
        <v>914.95598108023603</v>
      </c>
      <c r="K148" s="2">
        <v>1033.36085341741</v>
      </c>
      <c r="L148" s="2">
        <v>1164.0265580153</v>
      </c>
      <c r="M148" s="2">
        <v>540.96396393953103</v>
      </c>
      <c r="N148" s="2">
        <v>612.02387991472801</v>
      </c>
      <c r="O148" s="2">
        <v>694.34629216528697</v>
      </c>
      <c r="P148" s="2">
        <v>786.65450607260402</v>
      </c>
      <c r="Q148" s="2">
        <v>889.59607351516001</v>
      </c>
      <c r="R148" s="2">
        <v>999.75987676985301</v>
      </c>
      <c r="S148" s="2">
        <v>1120.09798569179</v>
      </c>
      <c r="T148" s="2">
        <v>340625301.74091297</v>
      </c>
      <c r="U148" s="2">
        <v>389930897.25499701</v>
      </c>
      <c r="V148" s="2">
        <v>447155612.08279198</v>
      </c>
      <c r="W148" s="2">
        <v>511780448.474217</v>
      </c>
      <c r="X148" s="2">
        <v>584098096.57774496</v>
      </c>
      <c r="Y148" s="2">
        <v>661180932.22389901</v>
      </c>
      <c r="Z148" s="2">
        <v>746245700.533656</v>
      </c>
      <c r="AA148" s="1">
        <f>(Table134[[#This Row],[2050_BUILDINGS]]/Table134[[#This Row],[2020_BUILDINGS]])-1</f>
        <v>1.1517635842845437</v>
      </c>
      <c r="AB148" s="1">
        <f>(Table134[[#This Row],[2050_DWELLINGS]]/Table134[[#This Row],[2020_DWELLINGS]])-1</f>
        <v>1.0705593354772787</v>
      </c>
      <c r="AC148" s="1">
        <f>(Table134[[#This Row],[2050_TOTAL_REPL_COST_USD]]/Table134[[#This Row],[2020_TOTAL_REPL_COST_USD]])-1</f>
        <v>1.1908111250680573</v>
      </c>
      <c r="AD148"/>
      <c r="AE148"/>
    </row>
    <row r="149" spans="1:31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510.89501938768501</v>
      </c>
      <c r="G149" s="2">
        <v>582.42225371148095</v>
      </c>
      <c r="H149" s="2">
        <v>665.43769128856002</v>
      </c>
      <c r="I149" s="2">
        <v>759.18842622058401</v>
      </c>
      <c r="J149" s="2">
        <v>864.09906177247103</v>
      </c>
      <c r="K149" s="2">
        <v>975.922516902025</v>
      </c>
      <c r="L149" s="2">
        <v>1099.3252981107701</v>
      </c>
      <c r="M149" s="2">
        <v>510.89501938768501</v>
      </c>
      <c r="N149" s="2">
        <v>578.00514052302503</v>
      </c>
      <c r="O149" s="2">
        <v>655.75174326621902</v>
      </c>
      <c r="P149" s="2">
        <v>742.92909680079401</v>
      </c>
      <c r="Q149" s="2">
        <v>840.14875947733003</v>
      </c>
      <c r="R149" s="2">
        <v>944.18921716282296</v>
      </c>
      <c r="S149" s="2">
        <v>1057.83845184201</v>
      </c>
      <c r="T149" s="2">
        <v>321691982.71460497</v>
      </c>
      <c r="U149" s="2">
        <v>368256975.68131799</v>
      </c>
      <c r="V149" s="2">
        <v>422300911.58139801</v>
      </c>
      <c r="W149" s="2">
        <v>483333640.63914001</v>
      </c>
      <c r="X149" s="2">
        <v>551631584.11186504</v>
      </c>
      <c r="Y149" s="2">
        <v>624429846.91130996</v>
      </c>
      <c r="Z149" s="2">
        <v>704766374.57635903</v>
      </c>
      <c r="AA149" s="1">
        <f>(Table134[[#This Row],[2050_BUILDINGS]]/Table134[[#This Row],[2020_BUILDINGS]])-1</f>
        <v>1.1517635842845504</v>
      </c>
      <c r="AB149" s="1">
        <f>(Table134[[#This Row],[2050_DWELLINGS]]/Table134[[#This Row],[2020_DWELLINGS]])-1</f>
        <v>1.0705593354772662</v>
      </c>
      <c r="AC149" s="1">
        <f>(Table134[[#This Row],[2050_TOTAL_REPL_COST_USD]]/Table134[[#This Row],[2020_TOTAL_REPL_COST_USD]])-1</f>
        <v>1.1908111250680613</v>
      </c>
      <c r="AD149"/>
      <c r="AE149"/>
    </row>
    <row r="150" spans="1:31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377.42533572572</v>
      </c>
      <c r="G150" s="2">
        <v>430.266309710055</v>
      </c>
      <c r="H150" s="2">
        <v>491.59423072893298</v>
      </c>
      <c r="I150" s="2">
        <v>560.85288713286604</v>
      </c>
      <c r="J150" s="2">
        <v>638.355955946937</v>
      </c>
      <c r="K150" s="2">
        <v>720.96589241659603</v>
      </c>
      <c r="L150" s="2">
        <v>812.13009320097694</v>
      </c>
      <c r="M150" s="2">
        <v>377.42533572572</v>
      </c>
      <c r="N150" s="2">
        <v>427.00315316159299</v>
      </c>
      <c r="O150" s="2">
        <v>484.43870553212298</v>
      </c>
      <c r="P150" s="2">
        <v>548.841255325818</v>
      </c>
      <c r="Q150" s="2">
        <v>620.66259323749</v>
      </c>
      <c r="R150" s="2">
        <v>697.52281535918405</v>
      </c>
      <c r="S150" s="2">
        <v>781.48155233253703</v>
      </c>
      <c r="T150" s="2">
        <v>237650984.97505301</v>
      </c>
      <c r="U150" s="2">
        <v>272051023.01924998</v>
      </c>
      <c r="V150" s="2">
        <v>311976154.16551501</v>
      </c>
      <c r="W150" s="2">
        <v>357064278.693492</v>
      </c>
      <c r="X150" s="2">
        <v>407519603.69443703</v>
      </c>
      <c r="Y150" s="2">
        <v>461299554.04560697</v>
      </c>
      <c r="Z150" s="2">
        <v>520648421.766729</v>
      </c>
      <c r="AA150" s="1">
        <f>(Table134[[#This Row],[2050_BUILDINGS]]/Table134[[#This Row],[2020_BUILDINGS]])-1</f>
        <v>1.1517635842845553</v>
      </c>
      <c r="AB150" s="1">
        <f>(Table134[[#This Row],[2050_DWELLINGS]]/Table134[[#This Row],[2020_DWELLINGS]])-1</f>
        <v>1.0705593354772822</v>
      </c>
      <c r="AC150" s="1">
        <f>(Table134[[#This Row],[2050_TOTAL_REPL_COST_USD]]/Table134[[#This Row],[2020_TOTAL_REPL_COST_USD]])-1</f>
        <v>1.1908111250680622</v>
      </c>
      <c r="AD150"/>
      <c r="AE150"/>
    </row>
    <row r="151" spans="1:31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27.038131117216899</v>
      </c>
      <c r="G151" s="2">
        <v>30.823571700326401</v>
      </c>
      <c r="H151" s="2">
        <v>35.217003228886497</v>
      </c>
      <c r="I151" s="2">
        <v>40.178579613924597</v>
      </c>
      <c r="J151" s="2">
        <v>45.730772162292403</v>
      </c>
      <c r="K151" s="2">
        <v>51.648812321299602</v>
      </c>
      <c r="L151" s="2">
        <v>58.179665925138401</v>
      </c>
      <c r="M151" s="2">
        <v>27.038131117216899</v>
      </c>
      <c r="N151" s="2">
        <v>30.589804525042201</v>
      </c>
      <c r="O151" s="2">
        <v>34.7043931569847</v>
      </c>
      <c r="P151" s="2">
        <v>39.3180860407886</v>
      </c>
      <c r="Q151" s="2">
        <v>44.463248719748101</v>
      </c>
      <c r="R151" s="2">
        <v>49.969388786971898</v>
      </c>
      <c r="S151" s="2">
        <v>55.984054798612199</v>
      </c>
      <c r="T151" s="2">
        <v>17024926.213646699</v>
      </c>
      <c r="U151" s="2">
        <v>19489288.435880199</v>
      </c>
      <c r="V151" s="2">
        <v>22349459.252789199</v>
      </c>
      <c r="W151" s="2">
        <v>25579498.435168799</v>
      </c>
      <c r="X151" s="2">
        <v>29194035.043619301</v>
      </c>
      <c r="Y151" s="2">
        <v>33046742.3513478</v>
      </c>
      <c r="Z151" s="2">
        <v>37298397.752320103</v>
      </c>
      <c r="AA151" s="1">
        <f>(Table134[[#This Row],[2050_BUILDINGS]]/Table134[[#This Row],[2020_BUILDINGS]])-1</f>
        <v>1.1517635842845553</v>
      </c>
      <c r="AB151" s="1">
        <f>(Table134[[#This Row],[2050_DWELLINGS]]/Table134[[#This Row],[2020_DWELLINGS]])-1</f>
        <v>1.0705593354772804</v>
      </c>
      <c r="AC151" s="1">
        <f>(Table134[[#This Row],[2050_TOTAL_REPL_COST_USD]]/Table134[[#This Row],[2020_TOTAL_REPL_COST_USD]])-1</f>
        <v>1.1908111250680644</v>
      </c>
      <c r="AD151"/>
      <c r="AE151"/>
    </row>
    <row r="152" spans="1:31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322.27106955553398</v>
      </c>
      <c r="G152" s="2">
        <v>357.75263626629601</v>
      </c>
      <c r="H152" s="2">
        <v>394.47004666175701</v>
      </c>
      <c r="I152" s="2">
        <v>435.29252505767198</v>
      </c>
      <c r="J152" s="2">
        <v>482.19115905625603</v>
      </c>
      <c r="K152" s="2">
        <v>529.08793703174695</v>
      </c>
      <c r="L152" s="2">
        <v>579.827682208037</v>
      </c>
      <c r="M152" s="2">
        <v>322.27106955553398</v>
      </c>
      <c r="N152" s="2">
        <v>357.75263626629601</v>
      </c>
      <c r="O152" s="2">
        <v>394.47004666175701</v>
      </c>
      <c r="P152" s="2">
        <v>435.29252505767198</v>
      </c>
      <c r="Q152" s="2">
        <v>482.19115905625603</v>
      </c>
      <c r="R152" s="2">
        <v>529.08793703174695</v>
      </c>
      <c r="S152" s="2">
        <v>579.827682208037</v>
      </c>
      <c r="T152" s="2">
        <v>231118806.760768</v>
      </c>
      <c r="U152" s="2">
        <v>257683222.34673199</v>
      </c>
      <c r="V152" s="2">
        <v>285878420.48702902</v>
      </c>
      <c r="W152" s="2">
        <v>317756857.04812402</v>
      </c>
      <c r="X152" s="2">
        <v>354431151.09760797</v>
      </c>
      <c r="Y152" s="2">
        <v>391832907.22838998</v>
      </c>
      <c r="Z152" s="2">
        <v>432566132.90543097</v>
      </c>
      <c r="AA152" s="1">
        <f>(Table134[[#This Row],[2050_BUILDINGS]]/Table134[[#This Row],[2020_BUILDINGS]])-1</f>
        <v>0.79919247175279162</v>
      </c>
      <c r="AB152" s="1">
        <f>(Table134[[#This Row],[2050_DWELLINGS]]/Table134[[#This Row],[2020_DWELLINGS]])-1</f>
        <v>0.79919247175279162</v>
      </c>
      <c r="AC152" s="1">
        <f>(Table134[[#This Row],[2050_TOTAL_REPL_COST_USD]]/Table134[[#This Row],[2020_TOTAL_REPL_COST_USD]])-1</f>
        <v>0.87161806071966219</v>
      </c>
      <c r="AD152"/>
      <c r="AE152"/>
    </row>
    <row r="153" spans="1:31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60.791920146400997</v>
      </c>
      <c r="G153" s="2">
        <v>67.485020377596797</v>
      </c>
      <c r="H153" s="2">
        <v>74.4112451976589</v>
      </c>
      <c r="I153" s="2">
        <v>82.111833557157993</v>
      </c>
      <c r="J153" s="2">
        <v>90.958603504424104</v>
      </c>
      <c r="K153" s="2">
        <v>99.805023338948601</v>
      </c>
      <c r="L153" s="2">
        <v>109.376365070801</v>
      </c>
      <c r="M153" s="2">
        <v>60.791920146400997</v>
      </c>
      <c r="N153" s="2">
        <v>67.485020377596797</v>
      </c>
      <c r="O153" s="2">
        <v>74.4112451976589</v>
      </c>
      <c r="P153" s="2">
        <v>82.111833557157993</v>
      </c>
      <c r="Q153" s="2">
        <v>90.958603504424104</v>
      </c>
      <c r="R153" s="2">
        <v>99.805023338948601</v>
      </c>
      <c r="S153" s="2">
        <v>109.376365070801</v>
      </c>
      <c r="T153" s="2">
        <v>43597323.409481503</v>
      </c>
      <c r="U153" s="2">
        <v>48608328.068586998</v>
      </c>
      <c r="V153" s="2">
        <v>53926956.998639204</v>
      </c>
      <c r="W153" s="2">
        <v>59940377.230517</v>
      </c>
      <c r="X153" s="2">
        <v>66858468.756252497</v>
      </c>
      <c r="Y153" s="2">
        <v>73913785.807123795</v>
      </c>
      <c r="Z153" s="2">
        <v>81597537.892221496</v>
      </c>
      <c r="AA153" s="1">
        <f>(Table134[[#This Row],[2050_BUILDINGS]]/Table134[[#This Row],[2020_BUILDINGS]])-1</f>
        <v>0.79919247175278274</v>
      </c>
      <c r="AB153" s="1">
        <f>(Table134[[#This Row],[2050_DWELLINGS]]/Table134[[#This Row],[2020_DWELLINGS]])-1</f>
        <v>0.79919247175278274</v>
      </c>
      <c r="AC153" s="1">
        <f>(Table134[[#This Row],[2050_TOTAL_REPL_COST_USD]]/Table134[[#This Row],[2020_TOTAL_REPL_COST_USD]])-1</f>
        <v>0.87161806071965753</v>
      </c>
      <c r="AD153"/>
      <c r="AE153"/>
    </row>
    <row r="154" spans="1:31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416.38727062977199</v>
      </c>
      <c r="G154" s="2">
        <v>462.23089146964003</v>
      </c>
      <c r="H154" s="2">
        <v>509.67127238948098</v>
      </c>
      <c r="I154" s="2">
        <v>562.41556738021995</v>
      </c>
      <c r="J154" s="2">
        <v>623.01050143330599</v>
      </c>
      <c r="K154" s="2">
        <v>683.60303742940403</v>
      </c>
      <c r="L154" s="2">
        <v>749.16084265077905</v>
      </c>
      <c r="M154" s="2">
        <v>416.38727062977199</v>
      </c>
      <c r="N154" s="2">
        <v>462.23089146964003</v>
      </c>
      <c r="O154" s="2">
        <v>509.67127238948098</v>
      </c>
      <c r="P154" s="2">
        <v>562.41556738021995</v>
      </c>
      <c r="Q154" s="2">
        <v>623.01050143330599</v>
      </c>
      <c r="R154" s="2">
        <v>683.60303742940403</v>
      </c>
      <c r="S154" s="2">
        <v>749.16084265077905</v>
      </c>
      <c r="T154" s="2">
        <v>298614856.341434</v>
      </c>
      <c r="U154" s="2">
        <v>332937156.872379</v>
      </c>
      <c r="V154" s="2">
        <v>369366494.49395299</v>
      </c>
      <c r="W154" s="2">
        <v>410554725.28961599</v>
      </c>
      <c r="X154" s="2">
        <v>457939398.14467299</v>
      </c>
      <c r="Y154" s="2">
        <v>506263981.46372598</v>
      </c>
      <c r="Z154" s="2">
        <v>558892958.32783401</v>
      </c>
      <c r="AA154" s="1">
        <f>(Table134[[#This Row],[2050_BUILDINGS]]/Table134[[#This Row],[2020_BUILDINGS]])-1</f>
        <v>0.79919247175279406</v>
      </c>
      <c r="AB154" s="1">
        <f>(Table134[[#This Row],[2050_DWELLINGS]]/Table134[[#This Row],[2020_DWELLINGS]])-1</f>
        <v>0.79919247175279406</v>
      </c>
      <c r="AC154" s="1">
        <f>(Table134[[#This Row],[2050_TOTAL_REPL_COST_USD]]/Table134[[#This Row],[2020_TOTAL_REPL_COST_USD]])-1</f>
        <v>0.87161806071965819</v>
      </c>
      <c r="AD154"/>
      <c r="AE154"/>
    </row>
    <row r="155" spans="1:31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215.451682714398</v>
      </c>
      <c r="G155" s="2">
        <v>232.34298727704899</v>
      </c>
      <c r="H155" s="2">
        <v>249.88956236227301</v>
      </c>
      <c r="I155" s="2">
        <v>266.11208143547799</v>
      </c>
      <c r="J155" s="2">
        <v>281.41851779170202</v>
      </c>
      <c r="K155" s="2">
        <v>295.902723269641</v>
      </c>
      <c r="L155" s="2">
        <v>308.67671405992701</v>
      </c>
      <c r="M155" s="2">
        <v>215.451682714398</v>
      </c>
      <c r="N155" s="2">
        <v>226.75108819795801</v>
      </c>
      <c r="O155" s="2">
        <v>238.25414513632799</v>
      </c>
      <c r="P155" s="2">
        <v>249.26509411439</v>
      </c>
      <c r="Q155" s="2">
        <v>259.39622972780899</v>
      </c>
      <c r="R155" s="2">
        <v>268.93171667553202</v>
      </c>
      <c r="S155" s="2">
        <v>276.931827275594</v>
      </c>
      <c r="T155" s="2">
        <v>152890461.72982001</v>
      </c>
      <c r="U155" s="2">
        <v>165522766.69523799</v>
      </c>
      <c r="V155" s="2">
        <v>178645121.26252401</v>
      </c>
      <c r="W155" s="2">
        <v>190777269.34380099</v>
      </c>
      <c r="X155" s="2">
        <v>202224317.21795499</v>
      </c>
      <c r="Y155" s="2">
        <v>213056452.77625</v>
      </c>
      <c r="Z155" s="2">
        <v>222609589.81725299</v>
      </c>
      <c r="AA155" s="1">
        <f>(Table134[[#This Row],[2050_BUILDINGS]]/Table134[[#This Row],[2020_BUILDINGS]])-1</f>
        <v>0.43269576812313781</v>
      </c>
      <c r="AB155" s="1">
        <f>(Table134[[#This Row],[2050_DWELLINGS]]/Table134[[#This Row],[2020_DWELLINGS]])-1</f>
        <v>0.28535467343132281</v>
      </c>
      <c r="AC155" s="1">
        <f>(Table134[[#This Row],[2050_TOTAL_REPL_COST_USD]]/Table134[[#This Row],[2020_TOTAL_REPL_COST_USD]])-1</f>
        <v>0.45600704778194046</v>
      </c>
      <c r="AD155"/>
      <c r="AE155"/>
    </row>
    <row r="156" spans="1:31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202.69650833203201</v>
      </c>
      <c r="G156" s="2">
        <v>218.587813579162</v>
      </c>
      <c r="H156" s="2">
        <v>235.09559601164</v>
      </c>
      <c r="I156" s="2">
        <v>250.357709219859</v>
      </c>
      <c r="J156" s="2">
        <v>264.75797365653102</v>
      </c>
      <c r="K156" s="2">
        <v>278.38468494211298</v>
      </c>
      <c r="L156" s="2">
        <v>290.40242970063798</v>
      </c>
      <c r="M156" s="2">
        <v>202.69650833203201</v>
      </c>
      <c r="N156" s="2">
        <v>213.32696620959501</v>
      </c>
      <c r="O156" s="2">
        <v>224.149018964889</v>
      </c>
      <c r="P156" s="2">
        <v>234.50809754416301</v>
      </c>
      <c r="Q156" s="2">
        <v>244.03944948538</v>
      </c>
      <c r="R156" s="2">
        <v>253.01041636388601</v>
      </c>
      <c r="S156" s="2">
        <v>260.53690427278798</v>
      </c>
      <c r="T156" s="2">
        <v>143839037.87369099</v>
      </c>
      <c r="U156" s="2">
        <v>155723484.89409199</v>
      </c>
      <c r="V156" s="2">
        <v>168068969.59104699</v>
      </c>
      <c r="W156" s="2">
        <v>179482870.024129</v>
      </c>
      <c r="X156" s="2">
        <v>190252229.56483001</v>
      </c>
      <c r="Y156" s="2">
        <v>200443080.83962101</v>
      </c>
      <c r="Z156" s="2">
        <v>209430652.89026701</v>
      </c>
      <c r="AA156" s="1">
        <f>(Table134[[#This Row],[2050_BUILDINGS]]/Table134[[#This Row],[2020_BUILDINGS]])-1</f>
        <v>0.43269576812313471</v>
      </c>
      <c r="AB156" s="1">
        <f>(Table134[[#This Row],[2050_DWELLINGS]]/Table134[[#This Row],[2020_DWELLINGS]])-1</f>
        <v>0.28535467343132059</v>
      </c>
      <c r="AC156" s="1">
        <f>(Table134[[#This Row],[2050_TOTAL_REPL_COST_USD]]/Table134[[#This Row],[2020_TOTAL_REPL_COST_USD]])-1</f>
        <v>0.45600704778193668</v>
      </c>
      <c r="AD156"/>
      <c r="AE156"/>
    </row>
    <row r="157" spans="1:31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82.283008478144794</v>
      </c>
      <c r="G157" s="2">
        <v>88.733955340221101</v>
      </c>
      <c r="H157" s="2">
        <v>95.435156130626297</v>
      </c>
      <c r="I157" s="2">
        <v>101.630687572387</v>
      </c>
      <c r="J157" s="2">
        <v>107.47635847456699</v>
      </c>
      <c r="K157" s="2">
        <v>113.00801173030101</v>
      </c>
      <c r="L157" s="2">
        <v>117.886518035077</v>
      </c>
      <c r="M157" s="2">
        <v>82.283008478144794</v>
      </c>
      <c r="N157" s="2">
        <v>86.598356891710907</v>
      </c>
      <c r="O157" s="2">
        <v>90.991481696584898</v>
      </c>
      <c r="P157" s="2">
        <v>95.196665878484595</v>
      </c>
      <c r="Q157" s="2">
        <v>99.065841124970206</v>
      </c>
      <c r="R157" s="2">
        <v>102.707532586729</v>
      </c>
      <c r="S157" s="2">
        <v>105.76284949137199</v>
      </c>
      <c r="T157" s="2">
        <v>58390294.288945697</v>
      </c>
      <c r="U157" s="2">
        <v>63214689.4548252</v>
      </c>
      <c r="V157" s="2">
        <v>68226239.137380198</v>
      </c>
      <c r="W157" s="2">
        <v>72859619.721151695</v>
      </c>
      <c r="X157" s="2">
        <v>77231354.141658798</v>
      </c>
      <c r="Y157" s="2">
        <v>81368247.809651896</v>
      </c>
      <c r="Z157" s="2">
        <v>85016680.006766394</v>
      </c>
      <c r="AA157" s="1">
        <f>(Table134[[#This Row],[2050_BUILDINGS]]/Table134[[#This Row],[2020_BUILDINGS]])-1</f>
        <v>0.43269576812312183</v>
      </c>
      <c r="AB157" s="1">
        <f>(Table134[[#This Row],[2050_DWELLINGS]]/Table134[[#This Row],[2020_DWELLINGS]])-1</f>
        <v>0.28535467343131593</v>
      </c>
      <c r="AC157" s="1">
        <f>(Table134[[#This Row],[2050_TOTAL_REPL_COST_USD]]/Table134[[#This Row],[2020_TOTAL_REPL_COST_USD]])-1</f>
        <v>0.45600704778193824</v>
      </c>
      <c r="AD157"/>
      <c r="AE157"/>
    </row>
    <row r="158" spans="1:31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245.595173852236</v>
      </c>
      <c r="G158" s="2">
        <v>264.849713099231</v>
      </c>
      <c r="H158" s="2">
        <v>284.85120069159802</v>
      </c>
      <c r="I158" s="2">
        <v>303.34338576952399</v>
      </c>
      <c r="J158" s="2">
        <v>320.79132050182398</v>
      </c>
      <c r="K158" s="2">
        <v>337.30198738383302</v>
      </c>
      <c r="L158" s="2">
        <v>351.86316624956402</v>
      </c>
      <c r="M158" s="2">
        <v>245.595173852236</v>
      </c>
      <c r="N158" s="2">
        <v>258.47546060237698</v>
      </c>
      <c r="O158" s="2">
        <v>271.58789134795597</v>
      </c>
      <c r="P158" s="2">
        <v>284.13936411658602</v>
      </c>
      <c r="Q158" s="2">
        <v>295.68793027745801</v>
      </c>
      <c r="R158" s="2">
        <v>306.55751154592298</v>
      </c>
      <c r="S158" s="2">
        <v>315.67690448314897</v>
      </c>
      <c r="T158" s="2">
        <v>174281115.17076799</v>
      </c>
      <c r="U158" s="2">
        <v>188680785.18053401</v>
      </c>
      <c r="V158" s="2">
        <v>203639066.82726201</v>
      </c>
      <c r="W158" s="2">
        <v>217468603.82453001</v>
      </c>
      <c r="X158" s="2">
        <v>230517189.36969</v>
      </c>
      <c r="Y158" s="2">
        <v>242864831.22662199</v>
      </c>
      <c r="Z158" s="2">
        <v>253754531.983935</v>
      </c>
      <c r="AA158" s="1">
        <f>(Table134[[#This Row],[2050_BUILDINGS]]/Table134[[#This Row],[2020_BUILDINGS]])-1</f>
        <v>0.43269576812313448</v>
      </c>
      <c r="AB158" s="1">
        <f>(Table134[[#This Row],[2050_DWELLINGS]]/Table134[[#This Row],[2020_DWELLINGS]])-1</f>
        <v>0.28535467343131971</v>
      </c>
      <c r="AC158" s="1">
        <f>(Table134[[#This Row],[2050_TOTAL_REPL_COST_USD]]/Table134[[#This Row],[2020_TOTAL_REPL_COST_USD]])-1</f>
        <v>0.45600704778194467</v>
      </c>
      <c r="AD158"/>
      <c r="AE158"/>
    </row>
    <row r="159" spans="1:31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85.387937936455799</v>
      </c>
      <c r="G159" s="2">
        <v>92.0823097208402</v>
      </c>
      <c r="H159" s="2">
        <v>99.036378705116803</v>
      </c>
      <c r="I159" s="2">
        <v>105.465697029968</v>
      </c>
      <c r="J159" s="2">
        <v>111.531952912249</v>
      </c>
      <c r="K159" s="2">
        <v>117.272341768012</v>
      </c>
      <c r="L159" s="2">
        <v>122.334937330321</v>
      </c>
      <c r="M159" s="2">
        <v>85.387937936455799</v>
      </c>
      <c r="N159" s="2">
        <v>89.866124980499606</v>
      </c>
      <c r="O159" s="2">
        <v>94.425023289198506</v>
      </c>
      <c r="P159" s="2">
        <v>98.788889080892304</v>
      </c>
      <c r="Q159" s="2">
        <v>102.80406672111999</v>
      </c>
      <c r="R159" s="2">
        <v>106.58317653093</v>
      </c>
      <c r="S159" s="2">
        <v>109.753785081286</v>
      </c>
      <c r="T159" s="2">
        <v>60593637.946042903</v>
      </c>
      <c r="U159" s="2">
        <v>65600080.498693101</v>
      </c>
      <c r="V159" s="2">
        <v>70800739.7985183</v>
      </c>
      <c r="W159" s="2">
        <v>75608959.879923806</v>
      </c>
      <c r="X159" s="2">
        <v>80145660.643266395</v>
      </c>
      <c r="Y159" s="2">
        <v>84438658.994999394</v>
      </c>
      <c r="Z159" s="2">
        <v>88224763.900185704</v>
      </c>
      <c r="AA159" s="1">
        <f>(Table134[[#This Row],[2050_BUILDINGS]]/Table134[[#This Row],[2020_BUILDINGS]])-1</f>
        <v>0.4326957681231336</v>
      </c>
      <c r="AB159" s="1">
        <f>(Table134[[#This Row],[2050_DWELLINGS]]/Table134[[#This Row],[2020_DWELLINGS]])-1</f>
        <v>0.2853546734313086</v>
      </c>
      <c r="AC159" s="1">
        <f>(Table134[[#This Row],[2050_TOTAL_REPL_COST_USD]]/Table134[[#This Row],[2020_TOTAL_REPL_COST_USD]])-1</f>
        <v>0.45600704778194068</v>
      </c>
      <c r="AD159"/>
      <c r="AE159"/>
    </row>
    <row r="160" spans="1:31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74.622171989437504</v>
      </c>
      <c r="G160" s="2">
        <v>80.472513088285993</v>
      </c>
      <c r="H160" s="2">
        <v>86.549808597603501</v>
      </c>
      <c r="I160" s="2">
        <v>92.168514346991103</v>
      </c>
      <c r="J160" s="2">
        <v>97.469932799283498</v>
      </c>
      <c r="K160" s="2">
        <v>102.48656974863501</v>
      </c>
      <c r="L160" s="2">
        <v>106.91087001742299</v>
      </c>
      <c r="M160" s="2">
        <v>74.622171989437504</v>
      </c>
      <c r="N160" s="2">
        <v>78.535746340538395</v>
      </c>
      <c r="O160" s="2">
        <v>82.519855828312402</v>
      </c>
      <c r="P160" s="2">
        <v>86.333522623837098</v>
      </c>
      <c r="Q160" s="2">
        <v>89.842464093535796</v>
      </c>
      <c r="R160" s="2">
        <v>93.145101316189795</v>
      </c>
      <c r="S160" s="2">
        <v>95.915957508219194</v>
      </c>
      <c r="T160" s="2">
        <v>52953953.234474801</v>
      </c>
      <c r="U160" s="2">
        <v>57329180.301055603</v>
      </c>
      <c r="V160" s="2">
        <v>61874137.1428385</v>
      </c>
      <c r="W160" s="2">
        <v>66076133.7544057</v>
      </c>
      <c r="X160" s="2">
        <v>70040844.377570093</v>
      </c>
      <c r="Y160" s="2">
        <v>73792578.745389</v>
      </c>
      <c r="Z160" s="2">
        <v>77101329.117310598</v>
      </c>
      <c r="AA160" s="1">
        <f>(Table134[[#This Row],[2050_BUILDINGS]]/Table134[[#This Row],[2020_BUILDINGS]])-1</f>
        <v>0.43269576812312338</v>
      </c>
      <c r="AB160" s="1">
        <f>(Table134[[#This Row],[2050_DWELLINGS]]/Table134[[#This Row],[2020_DWELLINGS]])-1</f>
        <v>0.28535467343131948</v>
      </c>
      <c r="AC160" s="1">
        <f>(Table134[[#This Row],[2050_TOTAL_REPL_COST_USD]]/Table134[[#This Row],[2020_TOTAL_REPL_COST_USD]])-1</f>
        <v>0.45600704778194068</v>
      </c>
      <c r="AD160"/>
      <c r="AE160"/>
    </row>
    <row r="161" spans="1:31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501.43003503180199</v>
      </c>
      <c r="G161" s="2">
        <v>540.74189990969398</v>
      </c>
      <c r="H161" s="2">
        <v>581.57880426255895</v>
      </c>
      <c r="I161" s="2">
        <v>619.33417569757501</v>
      </c>
      <c r="J161" s="2">
        <v>654.95750813860104</v>
      </c>
      <c r="K161" s="2">
        <v>688.66722703570599</v>
      </c>
      <c r="L161" s="2">
        <v>718.39668919989697</v>
      </c>
      <c r="M161" s="2">
        <v>501.43003503180199</v>
      </c>
      <c r="N161" s="2">
        <v>527.72763092930302</v>
      </c>
      <c r="O161" s="2">
        <v>554.49919368022199</v>
      </c>
      <c r="P161" s="2">
        <v>580.12545225589395</v>
      </c>
      <c r="Q161" s="2">
        <v>603.70408307254399</v>
      </c>
      <c r="R161" s="2">
        <v>625.89643494468203</v>
      </c>
      <c r="S161" s="2">
        <v>644.51543892695702</v>
      </c>
      <c r="T161" s="2">
        <v>355828595.14185101</v>
      </c>
      <c r="U161" s="2">
        <v>385228305.74767703</v>
      </c>
      <c r="V161" s="2">
        <v>415768530.02198303</v>
      </c>
      <c r="W161" s="2">
        <v>444004203.84342998</v>
      </c>
      <c r="X161" s="2">
        <v>470645414.27275997</v>
      </c>
      <c r="Y161" s="2">
        <v>495855512.63001198</v>
      </c>
      <c r="Z161" s="2">
        <v>518088942.32888103</v>
      </c>
      <c r="AA161" s="1">
        <f>(Table134[[#This Row],[2050_BUILDINGS]]/Table134[[#This Row],[2020_BUILDINGS]])-1</f>
        <v>0.43269576812313293</v>
      </c>
      <c r="AB161" s="1">
        <f>(Table134[[#This Row],[2050_DWELLINGS]]/Table134[[#This Row],[2020_DWELLINGS]])-1</f>
        <v>0.28535467343131971</v>
      </c>
      <c r="AC161" s="1">
        <f>(Table134[[#This Row],[2050_TOTAL_REPL_COST_USD]]/Table134[[#This Row],[2020_TOTAL_REPL_COST_USD]])-1</f>
        <v>0.45600704778193824</v>
      </c>
      <c r="AD161"/>
      <c r="AE161"/>
    </row>
    <row r="162" spans="1:31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462.807077291415</v>
      </c>
      <c r="G162" s="2">
        <v>499.09092152874399</v>
      </c>
      <c r="H162" s="2">
        <v>536.78233813481097</v>
      </c>
      <c r="I162" s="2">
        <v>571.62957879677799</v>
      </c>
      <c r="J162" s="2">
        <v>604.50900208335099</v>
      </c>
      <c r="K162" s="2">
        <v>635.62220908957795</v>
      </c>
      <c r="L162" s="2">
        <v>663.06174109284598</v>
      </c>
      <c r="M162" s="2">
        <v>462.807077291415</v>
      </c>
      <c r="N162" s="2">
        <v>487.07908464402902</v>
      </c>
      <c r="O162" s="2">
        <v>511.788551260823</v>
      </c>
      <c r="P162" s="2">
        <v>535.44093146291596</v>
      </c>
      <c r="Q162" s="2">
        <v>557.20340369714302</v>
      </c>
      <c r="R162" s="2">
        <v>577.68637597764302</v>
      </c>
      <c r="S162" s="2">
        <v>594.87123969361005</v>
      </c>
      <c r="T162" s="2">
        <v>328420678.118864</v>
      </c>
      <c r="U162" s="2">
        <v>355555857.88094801</v>
      </c>
      <c r="V162" s="2">
        <v>383743702.542705</v>
      </c>
      <c r="W162" s="2">
        <v>409804506.171727</v>
      </c>
      <c r="X162" s="2">
        <v>434393660.93490797</v>
      </c>
      <c r="Y162" s="2">
        <v>457661935.91610003</v>
      </c>
      <c r="Z162" s="2">
        <v>478182821.97838998</v>
      </c>
      <c r="AA162" s="1">
        <f>(Table134[[#This Row],[2050_BUILDINGS]]/Table134[[#This Row],[2020_BUILDINGS]])-1</f>
        <v>0.43269576812313293</v>
      </c>
      <c r="AB162" s="1">
        <f>(Table134[[#This Row],[2050_DWELLINGS]]/Table134[[#This Row],[2020_DWELLINGS]])-1</f>
        <v>0.28535467343131926</v>
      </c>
      <c r="AC162" s="1">
        <f>(Table134[[#This Row],[2050_TOTAL_REPL_COST_USD]]/Table134[[#This Row],[2020_TOTAL_REPL_COST_USD]])-1</f>
        <v>0.45600704778194001</v>
      </c>
      <c r="AD162"/>
      <c r="AE162"/>
    </row>
    <row r="163" spans="1:31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98.011171209927596</v>
      </c>
      <c r="G163" s="2">
        <v>105.69519819264301</v>
      </c>
      <c r="H163" s="2">
        <v>113.67731442937399</v>
      </c>
      <c r="I163" s="2">
        <v>121.057104061595</v>
      </c>
      <c r="J163" s="2">
        <v>128.02015830848401</v>
      </c>
      <c r="K163" s="2">
        <v>134.60917133011699</v>
      </c>
      <c r="L163" s="2">
        <v>140.42019022125501</v>
      </c>
      <c r="M163" s="2">
        <v>98.011171209927596</v>
      </c>
      <c r="N163" s="2">
        <v>103.151386182802</v>
      </c>
      <c r="O163" s="2">
        <v>108.384244282678</v>
      </c>
      <c r="P163" s="2">
        <v>113.393237444747</v>
      </c>
      <c r="Q163" s="2">
        <v>118.00199452033701</v>
      </c>
      <c r="R163" s="2">
        <v>122.339784933616</v>
      </c>
      <c r="S163" s="2">
        <v>125.979116963157</v>
      </c>
      <c r="T163" s="2">
        <v>69551432.748985797</v>
      </c>
      <c r="U163" s="2">
        <v>75297997.311132893</v>
      </c>
      <c r="V163" s="2">
        <v>81267490.442809299</v>
      </c>
      <c r="W163" s="2">
        <v>86786528.529480696</v>
      </c>
      <c r="X163" s="2">
        <v>91993907.533937797</v>
      </c>
      <c r="Y163" s="2">
        <v>96921556.644855097</v>
      </c>
      <c r="Z163" s="2">
        <v>101267376.265854</v>
      </c>
      <c r="AA163" s="1">
        <f>(Table134[[#This Row],[2050_BUILDINGS]]/Table134[[#This Row],[2020_BUILDINGS]])-1</f>
        <v>0.43269576812313204</v>
      </c>
      <c r="AB163" s="1">
        <f>(Table134[[#This Row],[2050_DWELLINGS]]/Table134[[#This Row],[2020_DWELLINGS]])-1</f>
        <v>0.28535467343131304</v>
      </c>
      <c r="AC163" s="1">
        <f>(Table134[[#This Row],[2050_TOTAL_REPL_COST_USD]]/Table134[[#This Row],[2020_TOTAL_REPL_COST_USD]])-1</f>
        <v>0.45600704778192624</v>
      </c>
      <c r="AD163"/>
      <c r="AE163"/>
    </row>
    <row r="164" spans="1:31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294.75183769830198</v>
      </c>
      <c r="G164" s="2">
        <v>317.86023489547199</v>
      </c>
      <c r="H164" s="2">
        <v>341.86508455142399</v>
      </c>
      <c r="I164" s="2">
        <v>364.05853994096202</v>
      </c>
      <c r="J164" s="2">
        <v>384.99873492003599</v>
      </c>
      <c r="K164" s="2">
        <v>404.81406487446299</v>
      </c>
      <c r="L164" s="2">
        <v>422.28971051687398</v>
      </c>
      <c r="M164" s="2">
        <v>294.75183769830198</v>
      </c>
      <c r="N164" s="2">
        <v>310.21015526267399</v>
      </c>
      <c r="O164" s="2">
        <v>325.94708118971403</v>
      </c>
      <c r="P164" s="2">
        <v>341.010771596756</v>
      </c>
      <c r="Q164" s="2">
        <v>354.87082041329103</v>
      </c>
      <c r="R164" s="2">
        <v>367.91598332768399</v>
      </c>
      <c r="S164" s="2">
        <v>378.86065208798198</v>
      </c>
      <c r="T164" s="2">
        <v>209164040.83575401</v>
      </c>
      <c r="U164" s="2">
        <v>226445851.10528901</v>
      </c>
      <c r="V164" s="2">
        <v>244398080.92734</v>
      </c>
      <c r="W164" s="2">
        <v>260995644.22845599</v>
      </c>
      <c r="X164" s="2">
        <v>276655946.13289702</v>
      </c>
      <c r="Y164" s="2">
        <v>291475008.21577197</v>
      </c>
      <c r="Z164" s="2">
        <v>304544317.59940797</v>
      </c>
      <c r="AA164" s="1">
        <f>(Table134[[#This Row],[2050_BUILDINGS]]/Table134[[#This Row],[2020_BUILDINGS]])-1</f>
        <v>0.4326957681231336</v>
      </c>
      <c r="AB164" s="1">
        <f>(Table134[[#This Row],[2050_DWELLINGS]]/Table134[[#This Row],[2020_DWELLINGS]])-1</f>
        <v>0.2853546734313186</v>
      </c>
      <c r="AC164" s="1">
        <f>(Table134[[#This Row],[2050_TOTAL_REPL_COST_USD]]/Table134[[#This Row],[2020_TOTAL_REPL_COST_USD]])-1</f>
        <v>0.45600704778194312</v>
      </c>
      <c r="AD164"/>
      <c r="AE164"/>
    </row>
    <row r="165" spans="1:31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1446.26486336484</v>
      </c>
      <c r="G165" s="2">
        <v>1559.6513079615199</v>
      </c>
      <c r="H165" s="2">
        <v>1677.43639415085</v>
      </c>
      <c r="I165" s="2">
        <v>1786.3334750891499</v>
      </c>
      <c r="J165" s="2">
        <v>1889.0811575692201</v>
      </c>
      <c r="K165" s="2">
        <v>1986.30944185359</v>
      </c>
      <c r="L165" s="2">
        <v>2072.0575493279898</v>
      </c>
      <c r="M165" s="2">
        <v>1446.26486336484</v>
      </c>
      <c r="N165" s="2">
        <v>1522.1145059477999</v>
      </c>
      <c r="O165" s="2">
        <v>1599.33120187541</v>
      </c>
      <c r="P165" s="2">
        <v>1673.24451932387</v>
      </c>
      <c r="Q165" s="2">
        <v>1741.2519039916201</v>
      </c>
      <c r="R165" s="2">
        <v>1805.26087135646</v>
      </c>
      <c r="S165" s="2">
        <v>1858.9633011455101</v>
      </c>
      <c r="T165" s="2">
        <v>1026309472.0712</v>
      </c>
      <c r="U165" s="2">
        <v>1111106483.5617599</v>
      </c>
      <c r="V165" s="2">
        <v>1199193056.3662901</v>
      </c>
      <c r="W165" s="2">
        <v>1280632659.27879</v>
      </c>
      <c r="X165" s="2">
        <v>1357473382.5494001</v>
      </c>
      <c r="Y165" s="2">
        <v>1430186377.2022901</v>
      </c>
      <c r="Z165" s="2">
        <v>1494313824.5410299</v>
      </c>
      <c r="AA165" s="1">
        <f>(Table134[[#This Row],[2050_BUILDINGS]]/Table134[[#This Row],[2020_BUILDINGS]])-1</f>
        <v>0.43269576812313471</v>
      </c>
      <c r="AB165" s="1">
        <f>(Table134[[#This Row],[2050_DWELLINGS]]/Table134[[#This Row],[2020_DWELLINGS]])-1</f>
        <v>0.28535467343132237</v>
      </c>
      <c r="AC165" s="1">
        <f>(Table134[[#This Row],[2050_TOTAL_REPL_COST_USD]]/Table134[[#This Row],[2020_TOTAL_REPL_COST_USD]])-1</f>
        <v>0.45600704778194068</v>
      </c>
      <c r="AD165"/>
      <c r="AE165"/>
    </row>
    <row r="166" spans="1:31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57.248985951871703</v>
      </c>
      <c r="G166" s="2">
        <v>61.737277922642001</v>
      </c>
      <c r="H166" s="2">
        <v>66.399685836573298</v>
      </c>
      <c r="I166" s="2">
        <v>70.710270719574595</v>
      </c>
      <c r="J166" s="2">
        <v>74.777437654131703</v>
      </c>
      <c r="K166" s="2">
        <v>78.626124587014701</v>
      </c>
      <c r="L166" s="2">
        <v>82.020379902587194</v>
      </c>
      <c r="M166" s="2">
        <v>57.248985951871703</v>
      </c>
      <c r="N166" s="2">
        <v>60.251420175837801</v>
      </c>
      <c r="O166" s="2">
        <v>63.3079678749396</v>
      </c>
      <c r="P166" s="2">
        <v>66.233754554440495</v>
      </c>
      <c r="Q166" s="2">
        <v>68.925760637205698</v>
      </c>
      <c r="R166" s="2">
        <v>71.459493265500299</v>
      </c>
      <c r="S166" s="2">
        <v>73.585251642442103</v>
      </c>
      <c r="T166" s="2">
        <v>40625460.8247751</v>
      </c>
      <c r="U166" s="2">
        <v>43982067.932195902</v>
      </c>
      <c r="V166" s="2">
        <v>47468889.120192498</v>
      </c>
      <c r="W166" s="2">
        <v>50692596.479172498</v>
      </c>
      <c r="X166" s="2">
        <v>53734261.666844897</v>
      </c>
      <c r="Y166" s="2">
        <v>56612534.737599596</v>
      </c>
      <c r="Z166" s="2">
        <v>59150957.280261599</v>
      </c>
      <c r="AA166" s="1">
        <f>(Table134[[#This Row],[2050_BUILDINGS]]/Table134[[#This Row],[2020_BUILDINGS]])-1</f>
        <v>0.4326957681231316</v>
      </c>
      <c r="AB166" s="1">
        <f>(Table134[[#This Row],[2050_DWELLINGS]]/Table134[[#This Row],[2020_DWELLINGS]])-1</f>
        <v>0.28535467343131682</v>
      </c>
      <c r="AC166" s="1">
        <f>(Table134[[#This Row],[2050_TOTAL_REPL_COST_USD]]/Table134[[#This Row],[2020_TOTAL_REPL_COST_USD]])-1</f>
        <v>0.45600704778193868</v>
      </c>
      <c r="AD166"/>
      <c r="AE166"/>
    </row>
    <row r="167" spans="1:31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149.88518295418299</v>
      </c>
      <c r="G167" s="2">
        <v>161.63610660820601</v>
      </c>
      <c r="H167" s="2">
        <v>173.84288811825999</v>
      </c>
      <c r="I167" s="2">
        <v>185.12855183938399</v>
      </c>
      <c r="J167" s="2">
        <v>195.77691617205201</v>
      </c>
      <c r="K167" s="2">
        <v>205.85327185726001</v>
      </c>
      <c r="L167" s="2">
        <v>214.73986732281901</v>
      </c>
      <c r="M167" s="2">
        <v>149.88518295418299</v>
      </c>
      <c r="N167" s="2">
        <v>157.74594058132101</v>
      </c>
      <c r="O167" s="2">
        <v>165.74837422221</v>
      </c>
      <c r="P167" s="2">
        <v>173.40845875384801</v>
      </c>
      <c r="Q167" s="2">
        <v>180.45647571904399</v>
      </c>
      <c r="R167" s="2">
        <v>187.09011249416801</v>
      </c>
      <c r="S167" s="2">
        <v>192.65562038826701</v>
      </c>
      <c r="T167" s="2">
        <v>106362663.496581</v>
      </c>
      <c r="U167" s="2">
        <v>115150691.12774301</v>
      </c>
      <c r="V167" s="2">
        <v>124279635.911686</v>
      </c>
      <c r="W167" s="2">
        <v>132719714.96736901</v>
      </c>
      <c r="X167" s="2">
        <v>140683184.28581101</v>
      </c>
      <c r="Y167" s="2">
        <v>148218872.09982499</v>
      </c>
      <c r="Z167" s="2">
        <v>154864787.67188001</v>
      </c>
      <c r="AA167" s="1">
        <f>(Table134[[#This Row],[2050_BUILDINGS]]/Table134[[#This Row],[2020_BUILDINGS]])-1</f>
        <v>0.4326957681231296</v>
      </c>
      <c r="AB167" s="1">
        <f>(Table134[[#This Row],[2050_DWELLINGS]]/Table134[[#This Row],[2020_DWELLINGS]])-1</f>
        <v>0.2853546734313166</v>
      </c>
      <c r="AC167" s="1">
        <f>(Table134[[#This Row],[2050_TOTAL_REPL_COST_USD]]/Table134[[#This Row],[2020_TOTAL_REPL_COST_USD]])-1</f>
        <v>0.45600704778193224</v>
      </c>
      <c r="AD167"/>
      <c r="AE167"/>
    </row>
    <row r="168" spans="1:31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174.43232728329201</v>
      </c>
      <c r="G168" s="2">
        <v>188.10773482058099</v>
      </c>
      <c r="H168" s="2">
        <v>202.313657417267</v>
      </c>
      <c r="I168" s="2">
        <v>215.44760801206399</v>
      </c>
      <c r="J168" s="2">
        <v>227.83988679305199</v>
      </c>
      <c r="K168" s="2">
        <v>239.566477360996</v>
      </c>
      <c r="L168" s="2">
        <v>249.90845712264201</v>
      </c>
      <c r="M168" s="2">
        <v>174.43232728329201</v>
      </c>
      <c r="N168" s="2">
        <v>183.58046467810499</v>
      </c>
      <c r="O168" s="2">
        <v>192.893480790826</v>
      </c>
      <c r="P168" s="2">
        <v>201.80808025759799</v>
      </c>
      <c r="Q168" s="2">
        <v>210.01037202346899</v>
      </c>
      <c r="R168" s="2">
        <v>217.730419317208</v>
      </c>
      <c r="S168" s="2">
        <v>224.20740707108101</v>
      </c>
      <c r="T168" s="2">
        <v>123781994.75147299</v>
      </c>
      <c r="U168" s="2">
        <v>134009263.929922</v>
      </c>
      <c r="V168" s="2">
        <v>144633283.28206</v>
      </c>
      <c r="W168" s="2">
        <v>154455619.30701399</v>
      </c>
      <c r="X168" s="2">
        <v>163723289.79375899</v>
      </c>
      <c r="Y168" s="2">
        <v>172493119.72071499</v>
      </c>
      <c r="Z168" s="2">
        <v>180227456.74665099</v>
      </c>
      <c r="AA168" s="1">
        <f>(Table134[[#This Row],[2050_BUILDINGS]]/Table134[[#This Row],[2020_BUILDINGS]])-1</f>
        <v>0.43269576812313426</v>
      </c>
      <c r="AB168" s="1">
        <f>(Table134[[#This Row],[2050_DWELLINGS]]/Table134[[#This Row],[2020_DWELLINGS]])-1</f>
        <v>0.28535467343132037</v>
      </c>
      <c r="AC168" s="1">
        <f>(Table134[[#This Row],[2050_TOTAL_REPL_COST_USD]]/Table134[[#This Row],[2020_TOTAL_REPL_COST_USD]])-1</f>
        <v>0.45600704778193357</v>
      </c>
      <c r="AD168"/>
      <c r="AE168"/>
    </row>
    <row r="169" spans="1:31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100.282423086658</v>
      </c>
      <c r="G169" s="2">
        <v>108.14451508471799</v>
      </c>
      <c r="H169" s="2">
        <v>116.31160407770901</v>
      </c>
      <c r="I169" s="2">
        <v>123.86240851207</v>
      </c>
      <c r="J169" s="2">
        <v>130.986820386164</v>
      </c>
      <c r="K169" s="2">
        <v>137.728523228829</v>
      </c>
      <c r="L169" s="2">
        <v>143.674203173389</v>
      </c>
      <c r="M169" s="2">
        <v>100.282423086658</v>
      </c>
      <c r="N169" s="2">
        <v>105.54175430679101</v>
      </c>
      <c r="O169" s="2">
        <v>110.895875509978</v>
      </c>
      <c r="P169" s="2">
        <v>116.02094406406</v>
      </c>
      <c r="Q169" s="2">
        <v>120.736501701547</v>
      </c>
      <c r="R169" s="2">
        <v>125.17481345841701</v>
      </c>
      <c r="S169" s="2">
        <v>128.89848117745299</v>
      </c>
      <c r="T169" s="2">
        <v>71163175.780013293</v>
      </c>
      <c r="U169" s="2">
        <v>77042907.769765005</v>
      </c>
      <c r="V169" s="2">
        <v>83150734.341508195</v>
      </c>
      <c r="W169" s="2">
        <v>88797667.294217393</v>
      </c>
      <c r="X169" s="2">
        <v>94125718.964766607</v>
      </c>
      <c r="Y169" s="2">
        <v>99167558.449626893</v>
      </c>
      <c r="Z169" s="2">
        <v>103614085.47824401</v>
      </c>
      <c r="AA169" s="1">
        <f>(Table134[[#This Row],[2050_BUILDINGS]]/Table134[[#This Row],[2020_BUILDINGS]])-1</f>
        <v>0.43269576812313804</v>
      </c>
      <c r="AB169" s="1">
        <f>(Table134[[#This Row],[2050_DWELLINGS]]/Table134[[#This Row],[2020_DWELLINGS]])-1</f>
        <v>0.28535467343132237</v>
      </c>
      <c r="AC169" s="1">
        <f>(Table134[[#This Row],[2050_TOTAL_REPL_COST_USD]]/Table134[[#This Row],[2020_TOTAL_REPL_COST_USD]])-1</f>
        <v>0.45600704778193424</v>
      </c>
      <c r="AD169"/>
      <c r="AE169"/>
    </row>
    <row r="170" spans="1:31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72.601529131947103</v>
      </c>
      <c r="G170" s="2">
        <v>78.293452837678899</v>
      </c>
      <c r="H170" s="2">
        <v>84.206185410319904</v>
      </c>
      <c r="I170" s="2">
        <v>89.672746062102405</v>
      </c>
      <c r="J170" s="2">
        <v>94.830611022924302</v>
      </c>
      <c r="K170" s="2">
        <v>99.711405884729302</v>
      </c>
      <c r="L170" s="2">
        <v>104.015903546609</v>
      </c>
      <c r="M170" s="2">
        <v>72.601529131947103</v>
      </c>
      <c r="N170" s="2">
        <v>76.409130474637905</v>
      </c>
      <c r="O170" s="2">
        <v>80.285356981183895</v>
      </c>
      <c r="P170" s="2">
        <v>83.995756096798203</v>
      </c>
      <c r="Q170" s="2">
        <v>87.409681335676098</v>
      </c>
      <c r="R170" s="2">
        <v>90.622888699389804</v>
      </c>
      <c r="S170" s="2">
        <v>93.318714768008206</v>
      </c>
      <c r="T170" s="2">
        <v>51520049.281715803</v>
      </c>
      <c r="U170" s="2">
        <v>55776802.561132602</v>
      </c>
      <c r="V170" s="2">
        <v>60198689.619028099</v>
      </c>
      <c r="W170" s="2">
        <v>64286903.232673898</v>
      </c>
      <c r="X170" s="2">
        <v>68144256.163223207</v>
      </c>
      <c r="Y170" s="2">
        <v>71794399.877065897</v>
      </c>
      <c r="Z170" s="2">
        <v>75013554.856250897</v>
      </c>
      <c r="AA170" s="1">
        <f>(Table134[[#This Row],[2050_BUILDINGS]]/Table134[[#This Row],[2020_BUILDINGS]])-1</f>
        <v>0.43269576812313337</v>
      </c>
      <c r="AB170" s="1">
        <f>(Table134[[#This Row],[2050_DWELLINGS]]/Table134[[#This Row],[2020_DWELLINGS]])-1</f>
        <v>0.28535467343131815</v>
      </c>
      <c r="AC170" s="1">
        <f>(Table134[[#This Row],[2050_TOTAL_REPL_COST_USD]]/Table134[[#This Row],[2020_TOTAL_REPL_COST_USD]])-1</f>
        <v>0.45600704778193646</v>
      </c>
      <c r="AD170"/>
      <c r="AE170"/>
    </row>
    <row r="171" spans="1:31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250.01394704455299</v>
      </c>
      <c r="G171" s="2">
        <v>269.614915907897</v>
      </c>
      <c r="H171" s="2">
        <v>289.97627228674497</v>
      </c>
      <c r="I171" s="2">
        <v>308.80117062775298</v>
      </c>
      <c r="J171" s="2">
        <v>326.56303036536599</v>
      </c>
      <c r="K171" s="2">
        <v>343.370758834789</v>
      </c>
      <c r="L171" s="2">
        <v>358.193923902493</v>
      </c>
      <c r="M171" s="2">
        <v>250.01394704455299</v>
      </c>
      <c r="N171" s="2">
        <v>263.12597721582102</v>
      </c>
      <c r="O171" s="2">
        <v>276.47432814075802</v>
      </c>
      <c r="P171" s="2">
        <v>289.25162827612399</v>
      </c>
      <c r="Q171" s="2">
        <v>301.00797740667298</v>
      </c>
      <c r="R171" s="2">
        <v>312.07312528</v>
      </c>
      <c r="S171" s="2">
        <v>321.35659525672702</v>
      </c>
      <c r="T171" s="2">
        <v>177416798.61097699</v>
      </c>
      <c r="U171" s="2">
        <v>192075548.939055</v>
      </c>
      <c r="V171" s="2">
        <v>207302961.50113001</v>
      </c>
      <c r="W171" s="2">
        <v>221381320.925919</v>
      </c>
      <c r="X171" s="2">
        <v>234664677.94113901</v>
      </c>
      <c r="Y171" s="2">
        <v>247234479.81843999</v>
      </c>
      <c r="Z171" s="2">
        <v>258320109.172492</v>
      </c>
      <c r="AA171" s="1">
        <f>(Table134[[#This Row],[2050_BUILDINGS]]/Table134[[#This Row],[2020_BUILDINGS]])-1</f>
        <v>0.43269576812313648</v>
      </c>
      <c r="AB171" s="1">
        <f>(Table134[[#This Row],[2050_DWELLINGS]]/Table134[[#This Row],[2020_DWELLINGS]])-1</f>
        <v>0.28535467343132104</v>
      </c>
      <c r="AC171" s="1">
        <f>(Table134[[#This Row],[2050_TOTAL_REPL_COST_USD]]/Table134[[#This Row],[2020_TOTAL_REPL_COST_USD]])-1</f>
        <v>0.45600704778194223</v>
      </c>
      <c r="AD171"/>
      <c r="AE171"/>
    </row>
    <row r="172" spans="1:31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931.99236615026905</v>
      </c>
      <c r="G172" s="2">
        <v>1005.06010323347</v>
      </c>
      <c r="H172" s="2">
        <v>1080.9623836217299</v>
      </c>
      <c r="I172" s="2">
        <v>1151.1371148908099</v>
      </c>
      <c r="J172" s="2">
        <v>1217.34909178159</v>
      </c>
      <c r="K172" s="2">
        <v>1280.0042948652699</v>
      </c>
      <c r="L172" s="2">
        <v>1335.26151890655</v>
      </c>
      <c r="M172" s="2">
        <v>931.99236615026905</v>
      </c>
      <c r="N172" s="2">
        <v>980.87088740402896</v>
      </c>
      <c r="O172" s="2">
        <v>1030.6303560648701</v>
      </c>
      <c r="P172" s="2">
        <v>1078.2610835780399</v>
      </c>
      <c r="Q172" s="2">
        <v>1122.08594924249</v>
      </c>
      <c r="R172" s="2">
        <v>1163.3341814718201</v>
      </c>
      <c r="S172" s="2">
        <v>1197.9407434335601</v>
      </c>
      <c r="T172" s="2">
        <v>661367511.24041998</v>
      </c>
      <c r="U172" s="2">
        <v>716011836.34535694</v>
      </c>
      <c r="V172" s="2">
        <v>772775998.63245296</v>
      </c>
      <c r="W172" s="2">
        <v>825256764.87340796</v>
      </c>
      <c r="X172" s="2">
        <v>874773951.73989403</v>
      </c>
      <c r="Y172" s="2">
        <v>921631175.23542297</v>
      </c>
      <c r="Z172" s="2">
        <v>962955757.54005206</v>
      </c>
      <c r="AA172" s="1">
        <f>(Table134[[#This Row],[2050_BUILDINGS]]/Table134[[#This Row],[2020_BUILDINGS]])-1</f>
        <v>0.43269576812312671</v>
      </c>
      <c r="AB172" s="1">
        <f>(Table134[[#This Row],[2050_DWELLINGS]]/Table134[[#This Row],[2020_DWELLINGS]])-1</f>
        <v>0.28535467343131771</v>
      </c>
      <c r="AC172" s="1">
        <f>(Table134[[#This Row],[2050_TOTAL_REPL_COST_USD]]/Table134[[#This Row],[2020_TOTAL_REPL_COST_USD]])-1</f>
        <v>0.45600704778193868</v>
      </c>
      <c r="AD172"/>
      <c r="AE172"/>
    </row>
    <row r="173" spans="1:31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83.617295331357397</v>
      </c>
      <c r="G173" s="2">
        <v>90.172849617834601</v>
      </c>
      <c r="H173" s="2">
        <v>96.982715906509</v>
      </c>
      <c r="I173" s="2">
        <v>103.278713000952</v>
      </c>
      <c r="J173" s="2">
        <v>109.219176278584</v>
      </c>
      <c r="K173" s="2">
        <v>114.840529854617</v>
      </c>
      <c r="L173" s="2">
        <v>119.79814516313699</v>
      </c>
      <c r="M173" s="2">
        <v>83.617295331357397</v>
      </c>
      <c r="N173" s="2">
        <v>88.002620678943799</v>
      </c>
      <c r="O173" s="2">
        <v>92.466983626176301</v>
      </c>
      <c r="P173" s="2">
        <v>96.740358338211294</v>
      </c>
      <c r="Q173" s="2">
        <v>100.67227545278899</v>
      </c>
      <c r="R173" s="2">
        <v>104.37301994543201</v>
      </c>
      <c r="S173" s="2">
        <v>107.47788133384699</v>
      </c>
      <c r="T173" s="2">
        <v>59337141.073791303</v>
      </c>
      <c r="U173" s="2">
        <v>64239767.786664501</v>
      </c>
      <c r="V173" s="2">
        <v>69332583.881074503</v>
      </c>
      <c r="W173" s="2">
        <v>74041098.552833304</v>
      </c>
      <c r="X173" s="2">
        <v>78483724.252972797</v>
      </c>
      <c r="Y173" s="2">
        <v>82687701.064089</v>
      </c>
      <c r="Z173" s="2">
        <v>86395295.598671302</v>
      </c>
      <c r="AA173" s="1">
        <f>(Table134[[#This Row],[2050_BUILDINGS]]/Table134[[#This Row],[2020_BUILDINGS]])-1</f>
        <v>0.4326957681231216</v>
      </c>
      <c r="AB173" s="1">
        <f>(Table134[[#This Row],[2050_DWELLINGS]]/Table134[[#This Row],[2020_DWELLINGS]])-1</f>
        <v>0.28535467343131837</v>
      </c>
      <c r="AC173" s="1">
        <f>(Table134[[#This Row],[2050_TOTAL_REPL_COST_USD]]/Table134[[#This Row],[2020_TOTAL_REPL_COST_USD]])-1</f>
        <v>0.4560070477819389</v>
      </c>
      <c r="AD173"/>
      <c r="AE173"/>
    </row>
    <row r="174" spans="1:31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55.184054005379402</v>
      </c>
      <c r="G174" s="2">
        <v>59.510456340525202</v>
      </c>
      <c r="H174" s="2">
        <v>64.004694375305107</v>
      </c>
      <c r="I174" s="2">
        <v>68.159799396349499</v>
      </c>
      <c r="J174" s="2">
        <v>72.080266388623897</v>
      </c>
      <c r="K174" s="2">
        <v>75.7901338041369</v>
      </c>
      <c r="L174" s="2">
        <v>79.061960641385497</v>
      </c>
      <c r="M174" s="2">
        <v>55.184054005379402</v>
      </c>
      <c r="N174" s="2">
        <v>58.0781924710327</v>
      </c>
      <c r="O174" s="2">
        <v>61.024492575615199</v>
      </c>
      <c r="P174" s="2">
        <v>63.844748121548101</v>
      </c>
      <c r="Q174" s="2">
        <v>66.439655377704796</v>
      </c>
      <c r="R174" s="2">
        <v>68.881997995136402</v>
      </c>
      <c r="S174" s="2">
        <v>70.931081714700696</v>
      </c>
      <c r="T174" s="2">
        <v>39160128.111832798</v>
      </c>
      <c r="U174" s="2">
        <v>42395664.686165802</v>
      </c>
      <c r="V174" s="2">
        <v>45756718.607841603</v>
      </c>
      <c r="W174" s="2">
        <v>48864149.037178002</v>
      </c>
      <c r="X174" s="2">
        <v>51796103.4323861</v>
      </c>
      <c r="Y174" s="2">
        <v>54570559.153091401</v>
      </c>
      <c r="Z174" s="2">
        <v>57017422.522872202</v>
      </c>
      <c r="AA174" s="1">
        <f>(Table134[[#This Row],[2050_BUILDINGS]]/Table134[[#This Row],[2020_BUILDINGS]])-1</f>
        <v>0.43269576812313293</v>
      </c>
      <c r="AB174" s="1">
        <f>(Table134[[#This Row],[2050_DWELLINGS]]/Table134[[#This Row],[2020_DWELLINGS]])-1</f>
        <v>0.28535467343131882</v>
      </c>
      <c r="AC174" s="1">
        <f>(Table134[[#This Row],[2050_TOTAL_REPL_COST_USD]]/Table134[[#This Row],[2020_TOTAL_REPL_COST_USD]])-1</f>
        <v>0.45600704778193935</v>
      </c>
      <c r="AD174"/>
      <c r="AE174"/>
    </row>
    <row r="175" spans="1:31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61.539756808834397</v>
      </c>
      <c r="G175" s="2">
        <v>66.364443076648001</v>
      </c>
      <c r="H175" s="2">
        <v>71.376295153960299</v>
      </c>
      <c r="I175" s="2">
        <v>76.009955313928103</v>
      </c>
      <c r="J175" s="2">
        <v>80.381953523014104</v>
      </c>
      <c r="K175" s="2">
        <v>84.519096809395904</v>
      </c>
      <c r="L175" s="2">
        <v>88.167749151343699</v>
      </c>
      <c r="M175" s="2">
        <v>61.539756808834397</v>
      </c>
      <c r="N175" s="2">
        <v>64.767221346507299</v>
      </c>
      <c r="O175" s="2">
        <v>68.052855125862905</v>
      </c>
      <c r="P175" s="2">
        <v>71.197927440023705</v>
      </c>
      <c r="Q175" s="2">
        <v>74.091697467680405</v>
      </c>
      <c r="R175" s="2">
        <v>76.815331557809898</v>
      </c>
      <c r="S175" s="2">
        <v>79.100414016062004</v>
      </c>
      <c r="T175" s="2">
        <v>43670310.274233699</v>
      </c>
      <c r="U175" s="2">
        <v>47278492.701554701</v>
      </c>
      <c r="V175" s="2">
        <v>51026648.662353501</v>
      </c>
      <c r="W175" s="2">
        <v>54491970.599431403</v>
      </c>
      <c r="X175" s="2">
        <v>57761606.433690801</v>
      </c>
      <c r="Y175" s="2">
        <v>60855604.027859002</v>
      </c>
      <c r="Z175" s="2">
        <v>63584279.538108297</v>
      </c>
      <c r="AA175" s="1">
        <f>(Table134[[#This Row],[2050_BUILDINGS]]/Table134[[#This Row],[2020_BUILDINGS]])-1</f>
        <v>0.43269576812313137</v>
      </c>
      <c r="AB175" s="1">
        <f>(Table134[[#This Row],[2050_DWELLINGS]]/Table134[[#This Row],[2020_DWELLINGS]])-1</f>
        <v>0.28535467343131704</v>
      </c>
      <c r="AC175" s="1">
        <f>(Table134[[#This Row],[2050_TOTAL_REPL_COST_USD]]/Table134[[#This Row],[2020_TOTAL_REPL_COST_USD]])-1</f>
        <v>0.45600704778193912</v>
      </c>
      <c r="AD175"/>
      <c r="AE175"/>
    </row>
    <row r="176" spans="1:31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263.20830768449298</v>
      </c>
      <c r="G176" s="2">
        <v>283.84370784710097</v>
      </c>
      <c r="H176" s="2">
        <v>305.27962459490698</v>
      </c>
      <c r="I176" s="2">
        <v>325.09799750266399</v>
      </c>
      <c r="J176" s="2">
        <v>343.79723047798802</v>
      </c>
      <c r="K176" s="2">
        <v>361.49197838606699</v>
      </c>
      <c r="L176" s="2">
        <v>377.09742855442499</v>
      </c>
      <c r="M176" s="2">
        <v>263.20830768449298</v>
      </c>
      <c r="N176" s="2">
        <v>277.01231867061801</v>
      </c>
      <c r="O176" s="2">
        <v>291.06512211964099</v>
      </c>
      <c r="P176" s="2">
        <v>304.51673786012998</v>
      </c>
      <c r="Q176" s="2">
        <v>316.89352241866601</v>
      </c>
      <c r="R176" s="2">
        <v>328.54262792036201</v>
      </c>
      <c r="S176" s="2">
        <v>338.31602836821202</v>
      </c>
      <c r="T176" s="2">
        <v>186779881.15948701</v>
      </c>
      <c r="U176" s="2">
        <v>202212239.68281001</v>
      </c>
      <c r="V176" s="2">
        <v>218243271.30427101</v>
      </c>
      <c r="W176" s="2">
        <v>233064609.085529</v>
      </c>
      <c r="X176" s="2">
        <v>247048988.60385099</v>
      </c>
      <c r="Y176" s="2">
        <v>260282155.46979499</v>
      </c>
      <c r="Z176" s="2">
        <v>271952823.35208601</v>
      </c>
      <c r="AA176" s="1">
        <f>(Table134[[#This Row],[2050_BUILDINGS]]/Table134[[#This Row],[2020_BUILDINGS]])-1</f>
        <v>0.43269576812313448</v>
      </c>
      <c r="AB176" s="1">
        <f>(Table134[[#This Row],[2050_DWELLINGS]]/Table134[[#This Row],[2020_DWELLINGS]])-1</f>
        <v>0.28535467343132059</v>
      </c>
      <c r="AC176" s="1">
        <f>(Table134[[#This Row],[2050_TOTAL_REPL_COST_USD]]/Table134[[#This Row],[2020_TOTAL_REPL_COST_USD]])-1</f>
        <v>0.45600704778193846</v>
      </c>
      <c r="AD176"/>
      <c r="AE176"/>
    </row>
    <row r="177" spans="1:31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102.674522840156</v>
      </c>
      <c r="G177" s="2">
        <v>110.289778196836</v>
      </c>
      <c r="H177" s="2">
        <v>117.86470878627701</v>
      </c>
      <c r="I177" s="2">
        <v>125.1342270199</v>
      </c>
      <c r="J177" s="2">
        <v>132.70789351839599</v>
      </c>
      <c r="K177" s="2">
        <v>139.66149014327999</v>
      </c>
      <c r="L177" s="2">
        <v>146.583750618973</v>
      </c>
      <c r="M177" s="2">
        <v>102.674522840156</v>
      </c>
      <c r="N177" s="2">
        <v>110.19809563528101</v>
      </c>
      <c r="O177" s="2">
        <v>116.637832419563</v>
      </c>
      <c r="P177" s="2">
        <v>122.271406672533</v>
      </c>
      <c r="Q177" s="2">
        <v>128.154919137831</v>
      </c>
      <c r="R177" s="2">
        <v>133.25702228741901</v>
      </c>
      <c r="S177" s="2">
        <v>138.53871688197</v>
      </c>
      <c r="T177" s="2">
        <v>60955971.764590196</v>
      </c>
      <c r="U177" s="2">
        <v>65529750.058299899</v>
      </c>
      <c r="V177" s="2">
        <v>70079309.000660107</v>
      </c>
      <c r="W177" s="2">
        <v>74445435.039166301</v>
      </c>
      <c r="X177" s="2">
        <v>78994234.759221897</v>
      </c>
      <c r="Y177" s="2">
        <v>83170615.959389001</v>
      </c>
      <c r="Z177" s="2">
        <v>87328176.4382184</v>
      </c>
      <c r="AA177" s="1">
        <f>(Table134[[#This Row],[2050_BUILDINGS]]/Table134[[#This Row],[2020_BUILDINGS]])-1</f>
        <v>0.42765455893255044</v>
      </c>
      <c r="AB177" s="1">
        <f>(Table134[[#This Row],[2050_DWELLINGS]]/Table134[[#This Row],[2020_DWELLINGS]])-1</f>
        <v>0.34929983651005103</v>
      </c>
      <c r="AC177" s="1">
        <f>(Table134[[#This Row],[2050_TOTAL_REPL_COST_USD]]/Table134[[#This Row],[2020_TOTAL_REPL_COST_USD]])-1</f>
        <v>0.43264349513574696</v>
      </c>
      <c r="AD177"/>
      <c r="AE177"/>
    </row>
    <row r="178" spans="1:31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248.49120034318199</v>
      </c>
      <c r="G178" s="2">
        <v>266.92151676595398</v>
      </c>
      <c r="H178" s="2">
        <v>285.25423984679702</v>
      </c>
      <c r="I178" s="2">
        <v>302.84780894087402</v>
      </c>
      <c r="J178" s="2">
        <v>321.17747268949603</v>
      </c>
      <c r="K178" s="2">
        <v>338.00645347482498</v>
      </c>
      <c r="L178" s="2">
        <v>354.759595024563</v>
      </c>
      <c r="M178" s="2">
        <v>248.49120034318199</v>
      </c>
      <c r="N178" s="2">
        <v>266.69962813047499</v>
      </c>
      <c r="O178" s="2">
        <v>282.28497373672297</v>
      </c>
      <c r="P178" s="2">
        <v>295.91925797413199</v>
      </c>
      <c r="Q178" s="2">
        <v>310.15843858383403</v>
      </c>
      <c r="R178" s="2">
        <v>322.50646515211503</v>
      </c>
      <c r="S178" s="2">
        <v>335.28913599724098</v>
      </c>
      <c r="T178" s="2">
        <v>147524645.57784101</v>
      </c>
      <c r="U178" s="2">
        <v>158594028.97372901</v>
      </c>
      <c r="V178" s="2">
        <v>169604797.091728</v>
      </c>
      <c r="W178" s="2">
        <v>180171623.89692301</v>
      </c>
      <c r="X178" s="2">
        <v>191180554.557522</v>
      </c>
      <c r="Y178" s="2">
        <v>201288164.009341</v>
      </c>
      <c r="Z178" s="2">
        <v>211350223.859301</v>
      </c>
      <c r="AA178" s="1">
        <f>(Table134[[#This Row],[2050_BUILDINGS]]/Table134[[#This Row],[2020_BUILDINGS]])-1</f>
        <v>0.42765455893254045</v>
      </c>
      <c r="AB178" s="1">
        <f>(Table134[[#This Row],[2050_DWELLINGS]]/Table134[[#This Row],[2020_DWELLINGS]])-1</f>
        <v>0.3492998365100477</v>
      </c>
      <c r="AC178" s="1">
        <f>(Table134[[#This Row],[2050_TOTAL_REPL_COST_USD]]/Table134[[#This Row],[2020_TOTAL_REPL_COST_USD]])-1</f>
        <v>0.43264349513575051</v>
      </c>
      <c r="AD178"/>
      <c r="AE178"/>
    </row>
    <row r="179" spans="1:31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168.447612206325</v>
      </c>
      <c r="G179" s="2">
        <v>180.94118457160599</v>
      </c>
      <c r="H179" s="2">
        <v>193.36860020621501</v>
      </c>
      <c r="I179" s="2">
        <v>205.29495695442799</v>
      </c>
      <c r="J179" s="2">
        <v>217.72029872402001</v>
      </c>
      <c r="K179" s="2">
        <v>229.128355126982</v>
      </c>
      <c r="L179" s="2">
        <v>240.485001507661</v>
      </c>
      <c r="M179" s="2">
        <v>168.447612206325</v>
      </c>
      <c r="N179" s="2">
        <v>180.79077034860501</v>
      </c>
      <c r="O179" s="2">
        <v>191.355789347898</v>
      </c>
      <c r="P179" s="2">
        <v>200.59821974689001</v>
      </c>
      <c r="Q179" s="2">
        <v>210.250698265913</v>
      </c>
      <c r="R179" s="2">
        <v>218.621198259534</v>
      </c>
      <c r="S179" s="2">
        <v>227.28633561050299</v>
      </c>
      <c r="T179" s="2">
        <v>100004242.624496</v>
      </c>
      <c r="U179" s="2">
        <v>107507973.93996499</v>
      </c>
      <c r="V179" s="2">
        <v>114971971.037137</v>
      </c>
      <c r="W179" s="2">
        <v>122135028.48736</v>
      </c>
      <c r="X179" s="2">
        <v>129597780.005972</v>
      </c>
      <c r="Y179" s="2">
        <v>136449542.46243599</v>
      </c>
      <c r="Z179" s="2">
        <v>143270427.681961</v>
      </c>
      <c r="AA179" s="1">
        <f>(Table134[[#This Row],[2050_BUILDINGS]]/Table134[[#This Row],[2020_BUILDINGS]])-1</f>
        <v>0.42765455893254312</v>
      </c>
      <c r="AB179" s="1">
        <f>(Table134[[#This Row],[2050_DWELLINGS]]/Table134[[#This Row],[2020_DWELLINGS]])-1</f>
        <v>0.34929983651005214</v>
      </c>
      <c r="AC179" s="1">
        <f>(Table134[[#This Row],[2050_TOTAL_REPL_COST_USD]]/Table134[[#This Row],[2020_TOTAL_REPL_COST_USD]])-1</f>
        <v>0.43264349513574496</v>
      </c>
      <c r="AD179"/>
      <c r="AE179"/>
    </row>
    <row r="180" spans="1:31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227.61782683520099</v>
      </c>
      <c r="G180" s="2">
        <v>244.49998832117299</v>
      </c>
      <c r="H180" s="2">
        <v>261.29275435019099</v>
      </c>
      <c r="I180" s="2">
        <v>277.40845566250402</v>
      </c>
      <c r="J180" s="2">
        <v>294.19841934459498</v>
      </c>
      <c r="K180" s="2">
        <v>309.61375811279999</v>
      </c>
      <c r="L180" s="2">
        <v>324.95962817559302</v>
      </c>
      <c r="M180" s="2">
        <v>227.61782683520099</v>
      </c>
      <c r="N180" s="2">
        <v>244.29673843168999</v>
      </c>
      <c r="O180" s="2">
        <v>258.572907939787</v>
      </c>
      <c r="P180" s="2">
        <v>271.061906118742</v>
      </c>
      <c r="Q180" s="2">
        <v>284.104989100426</v>
      </c>
      <c r="R180" s="2">
        <v>295.415775837718</v>
      </c>
      <c r="S180" s="2">
        <v>307.12469653550897</v>
      </c>
      <c r="T180" s="2">
        <v>135132508.45376599</v>
      </c>
      <c r="U180" s="2">
        <v>145272058.624951</v>
      </c>
      <c r="V180" s="2">
        <v>155357917.22816801</v>
      </c>
      <c r="W180" s="2">
        <v>165037125.79016501</v>
      </c>
      <c r="X180" s="2">
        <v>175121301.28323799</v>
      </c>
      <c r="Y180" s="2">
        <v>184379866.957775</v>
      </c>
      <c r="Z180" s="2">
        <v>193596709.217664</v>
      </c>
      <c r="AA180" s="1">
        <f>(Table134[[#This Row],[2050_BUILDINGS]]/Table134[[#This Row],[2020_BUILDINGS]])-1</f>
        <v>0.427654558932544</v>
      </c>
      <c r="AB180" s="1">
        <f>(Table134[[#This Row],[2050_DWELLINGS]]/Table134[[#This Row],[2020_DWELLINGS]])-1</f>
        <v>0.34929983651004748</v>
      </c>
      <c r="AC180" s="1">
        <f>(Table134[[#This Row],[2050_TOTAL_REPL_COST_USD]]/Table134[[#This Row],[2020_TOTAL_REPL_COST_USD]])-1</f>
        <v>0.43264349513574563</v>
      </c>
      <c r="AD180"/>
      <c r="AE180"/>
    </row>
    <row r="181" spans="1:31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905.88598033406004</v>
      </c>
      <c r="G181" s="2">
        <v>973.07453766507297</v>
      </c>
      <c r="H181" s="2">
        <v>1039.9073140263499</v>
      </c>
      <c r="I181" s="2">
        <v>1104.04547088805</v>
      </c>
      <c r="J181" s="2">
        <v>1170.86709431448</v>
      </c>
      <c r="K181" s="2">
        <v>1232.21790969823</v>
      </c>
      <c r="L181" s="2">
        <v>1293.29224969699</v>
      </c>
      <c r="M181" s="2">
        <v>905.88598033406004</v>
      </c>
      <c r="N181" s="2">
        <v>972.26563254570203</v>
      </c>
      <c r="O181" s="2">
        <v>1029.08271928303</v>
      </c>
      <c r="P181" s="2">
        <v>1078.78712300235</v>
      </c>
      <c r="Q181" s="2">
        <v>1130.6967039772901</v>
      </c>
      <c r="R181" s="2">
        <v>1175.7119968228701</v>
      </c>
      <c r="S181" s="2">
        <v>1222.3118051614899</v>
      </c>
      <c r="T181" s="2">
        <v>537807809.68562102</v>
      </c>
      <c r="U181" s="2">
        <v>578161750.65185499</v>
      </c>
      <c r="V181" s="2">
        <v>618302006.95481002</v>
      </c>
      <c r="W181" s="2">
        <v>656823854.99701405</v>
      </c>
      <c r="X181" s="2">
        <v>696957412.76538897</v>
      </c>
      <c r="Y181" s="2">
        <v>733805163.04568005</v>
      </c>
      <c r="Z181" s="2">
        <v>770486860.17930901</v>
      </c>
      <c r="AA181" s="1">
        <f>(Table134[[#This Row],[2050_BUILDINGS]]/Table134[[#This Row],[2020_BUILDINGS]])-1</f>
        <v>0.42765455893253557</v>
      </c>
      <c r="AB181" s="1">
        <f>(Table134[[#This Row],[2050_DWELLINGS]]/Table134[[#This Row],[2020_DWELLINGS]])-1</f>
        <v>0.34929983651004592</v>
      </c>
      <c r="AC181" s="1">
        <f>(Table134[[#This Row],[2050_TOTAL_REPL_COST_USD]]/Table134[[#This Row],[2020_TOTAL_REPL_COST_USD]])-1</f>
        <v>0.4326434951357474</v>
      </c>
      <c r="AD181"/>
      <c r="AE181"/>
    </row>
    <row r="182" spans="1:31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78.477986873032506</v>
      </c>
      <c r="G182" s="2">
        <v>84.298612023116803</v>
      </c>
      <c r="H182" s="2">
        <v>90.088415441903393</v>
      </c>
      <c r="I182" s="2">
        <v>95.6447807478296</v>
      </c>
      <c r="J182" s="2">
        <v>101.433617974519</v>
      </c>
      <c r="K182" s="2">
        <v>106.748512551605</v>
      </c>
      <c r="L182" s="2">
        <v>112.039455735133</v>
      </c>
      <c r="M182" s="2">
        <v>78.477986873032506</v>
      </c>
      <c r="N182" s="2">
        <v>84.228535604320598</v>
      </c>
      <c r="O182" s="2">
        <v>89.150667841637997</v>
      </c>
      <c r="P182" s="2">
        <v>93.456619834822504</v>
      </c>
      <c r="Q182" s="2">
        <v>97.953608973382003</v>
      </c>
      <c r="R182" s="2">
        <v>101.853337678443</v>
      </c>
      <c r="S182" s="2">
        <v>105.89033485742</v>
      </c>
      <c r="T182" s="2">
        <v>46590934.339394897</v>
      </c>
      <c r="U182" s="2">
        <v>50086844.551246703</v>
      </c>
      <c r="V182" s="2">
        <v>53564243.0049261</v>
      </c>
      <c r="W182" s="2">
        <v>56901436.813650399</v>
      </c>
      <c r="X182" s="2">
        <v>60378254.965260699</v>
      </c>
      <c r="Y182" s="2">
        <v>63570419.680880897</v>
      </c>
      <c r="Z182" s="2">
        <v>66748199.013630897</v>
      </c>
      <c r="AA182" s="1">
        <f>(Table134[[#This Row],[2050_BUILDINGS]]/Table134[[#This Row],[2020_BUILDINGS]])-1</f>
        <v>0.42765455893254156</v>
      </c>
      <c r="AB182" s="1">
        <f>(Table134[[#This Row],[2050_DWELLINGS]]/Table134[[#This Row],[2020_DWELLINGS]])-1</f>
        <v>0.34929983651004215</v>
      </c>
      <c r="AC182" s="1">
        <f>(Table134[[#This Row],[2050_TOTAL_REPL_COST_USD]]/Table134[[#This Row],[2020_TOTAL_REPL_COST_USD]])-1</f>
        <v>0.43264349513574896</v>
      </c>
      <c r="AD182"/>
      <c r="AE182"/>
    </row>
    <row r="183" spans="1:31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5069.7696899816801</v>
      </c>
      <c r="G183" s="2">
        <v>5646.0023394731497</v>
      </c>
      <c r="H183" s="2">
        <v>6175.1877462419097</v>
      </c>
      <c r="I183" s="2">
        <v>6648.4570921815603</v>
      </c>
      <c r="J183" s="2">
        <v>7134.46251414776</v>
      </c>
      <c r="K183" s="2">
        <v>7641.85984987145</v>
      </c>
      <c r="L183" s="2">
        <v>8147.1110071718904</v>
      </c>
      <c r="M183" s="2">
        <v>5069.7696899816801</v>
      </c>
      <c r="N183" s="2">
        <v>5491.6160251314795</v>
      </c>
      <c r="O183" s="2">
        <v>5883.9588821903199</v>
      </c>
      <c r="P183" s="2">
        <v>6246.0093624233496</v>
      </c>
      <c r="Q183" s="2">
        <v>6627.6807271331199</v>
      </c>
      <c r="R183" s="2">
        <v>7039.6662153674397</v>
      </c>
      <c r="S183" s="2">
        <v>7456.2253620399197</v>
      </c>
      <c r="T183" s="2">
        <v>6547367495.7850399</v>
      </c>
      <c r="U183" s="2">
        <v>7370950434.9248199</v>
      </c>
      <c r="V183" s="2">
        <v>8127290904.4228897</v>
      </c>
      <c r="W183" s="2">
        <v>8803713108.6796703</v>
      </c>
      <c r="X183" s="2">
        <v>9498338403.1922894</v>
      </c>
      <c r="Y183" s="2">
        <v>10223538180.4624</v>
      </c>
      <c r="Z183" s="2">
        <v>10945670523.1898</v>
      </c>
      <c r="AA183" s="1">
        <f>(Table134[[#This Row],[2050_BUILDINGS]]/Table134[[#This Row],[2020_BUILDINGS]])-1</f>
        <v>0.60699824752814968</v>
      </c>
      <c r="AB183" s="1">
        <f>(Table134[[#This Row],[2050_DWELLINGS]]/Table134[[#This Row],[2020_DWELLINGS]])-1</f>
        <v>0.47072269905555864</v>
      </c>
      <c r="AC183" s="1">
        <f>(Table134[[#This Row],[2050_TOTAL_REPL_COST_USD]]/Table134[[#This Row],[2020_TOTAL_REPL_COST_USD]])-1</f>
        <v>0.67176663448878182</v>
      </c>
      <c r="AD183"/>
      <c r="AE183"/>
    </row>
    <row r="184" spans="1:31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5317.0266345951004</v>
      </c>
      <c r="G184" s="2">
        <v>5921.3626365093096</v>
      </c>
      <c r="H184" s="2">
        <v>6476.35686198441</v>
      </c>
      <c r="I184" s="2">
        <v>6972.7079531732597</v>
      </c>
      <c r="J184" s="2">
        <v>7482.4162695605601</v>
      </c>
      <c r="K184" s="2">
        <v>8014.5598013854096</v>
      </c>
      <c r="L184" s="2">
        <v>8544.4524838548205</v>
      </c>
      <c r="M184" s="2">
        <v>5317.0266345951004</v>
      </c>
      <c r="N184" s="2">
        <v>5759.4467713776603</v>
      </c>
      <c r="O184" s="2">
        <v>6170.92452055378</v>
      </c>
      <c r="P184" s="2">
        <v>6550.6325081318</v>
      </c>
      <c r="Q184" s="2">
        <v>6950.91830727457</v>
      </c>
      <c r="R184" s="2">
        <v>7382.9966753190201</v>
      </c>
      <c r="S184" s="2">
        <v>7819.8717629819903</v>
      </c>
      <c r="T184" s="2">
        <v>6866688131.8817902</v>
      </c>
      <c r="U184" s="2">
        <v>7730437905.7339697</v>
      </c>
      <c r="V184" s="2">
        <v>8523665737.9745998</v>
      </c>
      <c r="W184" s="2">
        <v>9233077623.7594509</v>
      </c>
      <c r="X184" s="2">
        <v>9961580379.867979</v>
      </c>
      <c r="Y184" s="2">
        <v>10722148762.050501</v>
      </c>
      <c r="Z184" s="2">
        <v>11479500108.320101</v>
      </c>
      <c r="AA184" s="1">
        <f>(Table134[[#This Row],[2050_BUILDINGS]]/Table134[[#This Row],[2020_BUILDINGS]])-1</f>
        <v>0.60699824752814946</v>
      </c>
      <c r="AB184" s="1">
        <f>(Table134[[#This Row],[2050_DWELLINGS]]/Table134[[#This Row],[2020_DWELLINGS]])-1</f>
        <v>0.47072269905555686</v>
      </c>
      <c r="AC184" s="1">
        <f>(Table134[[#This Row],[2050_TOTAL_REPL_COST_USD]]/Table134[[#This Row],[2020_TOTAL_REPL_COST_USD]])-1</f>
        <v>0.67176663448878471</v>
      </c>
      <c r="AD184"/>
      <c r="AE184"/>
    </row>
    <row r="185" spans="1:31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5521.7856490695203</v>
      </c>
      <c r="G185" s="2">
        <v>6149.3946666497204</v>
      </c>
      <c r="H185" s="2">
        <v>6725.7617530219104</v>
      </c>
      <c r="I185" s="2">
        <v>7241.2273544905902</v>
      </c>
      <c r="J185" s="2">
        <v>7770.5645687009401</v>
      </c>
      <c r="K185" s="2">
        <v>8323.2009798404106</v>
      </c>
      <c r="L185" s="2">
        <v>8873.4998612808195</v>
      </c>
      <c r="M185" s="2">
        <v>5521.7856490695203</v>
      </c>
      <c r="N185" s="2">
        <v>5981.2434118443698</v>
      </c>
      <c r="O185" s="2">
        <v>6408.5671938109399</v>
      </c>
      <c r="P185" s="2">
        <v>6802.8977587555401</v>
      </c>
      <c r="Q185" s="2">
        <v>7218.5985880219696</v>
      </c>
      <c r="R185" s="2">
        <v>7667.3163199245701</v>
      </c>
      <c r="S185" s="2">
        <v>8121.01549340578</v>
      </c>
      <c r="T185" s="2">
        <v>7131124703.5248899</v>
      </c>
      <c r="U185" s="2">
        <v>8028137532.9532404</v>
      </c>
      <c r="V185" s="2">
        <v>8851912616.5704994</v>
      </c>
      <c r="W185" s="2">
        <v>9588643996.6089096</v>
      </c>
      <c r="X185" s="2">
        <v>10345201437.5317</v>
      </c>
      <c r="Y185" s="2">
        <v>11135059353.7111</v>
      </c>
      <c r="Z185" s="2">
        <v>11921576345.7316</v>
      </c>
      <c r="AA185" s="1">
        <f>(Table134[[#This Row],[2050_BUILDINGS]]/Table134[[#This Row],[2020_BUILDINGS]])-1</f>
        <v>0.60699824752815212</v>
      </c>
      <c r="AB185" s="1">
        <f>(Table134[[#This Row],[2050_DWELLINGS]]/Table134[[#This Row],[2020_DWELLINGS]])-1</f>
        <v>0.47072269905555952</v>
      </c>
      <c r="AC185" s="1">
        <f>(Table134[[#This Row],[2050_TOTAL_REPL_COST_USD]]/Table134[[#This Row],[2020_TOTAL_REPL_COST_USD]])-1</f>
        <v>0.67176663448877938</v>
      </c>
      <c r="AD185"/>
      <c r="AE185"/>
    </row>
    <row r="186" spans="1:31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2154.6863629704699</v>
      </c>
      <c r="G186" s="2">
        <v>2399.5891312778999</v>
      </c>
      <c r="H186" s="2">
        <v>2624.4965036385902</v>
      </c>
      <c r="I186" s="2">
        <v>2825.63917245118</v>
      </c>
      <c r="J186" s="2">
        <v>3032.1947596033301</v>
      </c>
      <c r="K186" s="2">
        <v>3247.8420545981699</v>
      </c>
      <c r="L186" s="2">
        <v>3462.5772092663501</v>
      </c>
      <c r="M186" s="2">
        <v>2154.6863629704699</v>
      </c>
      <c r="N186" s="2">
        <v>2333.97390485083</v>
      </c>
      <c r="O186" s="2">
        <v>2500.7222692556402</v>
      </c>
      <c r="P186" s="2">
        <v>2654.5961688938401</v>
      </c>
      <c r="Q186" s="2">
        <v>2816.8090769676701</v>
      </c>
      <c r="R186" s="2">
        <v>2991.9056923019698</v>
      </c>
      <c r="S186" s="2">
        <v>3168.9461433661399</v>
      </c>
      <c r="T186" s="2">
        <v>2782675411.1536598</v>
      </c>
      <c r="U186" s="2">
        <v>3132703723.3364301</v>
      </c>
      <c r="V186" s="2">
        <v>3454153531.7193599</v>
      </c>
      <c r="W186" s="2">
        <v>3741637537.5515399</v>
      </c>
      <c r="X186" s="2">
        <v>4036857979.6987</v>
      </c>
      <c r="Y186" s="2">
        <v>4345072783.53901</v>
      </c>
      <c r="Z186" s="2">
        <v>4651983906.9790602</v>
      </c>
      <c r="AA186" s="1">
        <f>(Table134[[#This Row],[2050_BUILDINGS]]/Table134[[#This Row],[2020_BUILDINGS]])-1</f>
        <v>0.60699824752815079</v>
      </c>
      <c r="AB186" s="1">
        <f>(Table134[[#This Row],[2050_DWELLINGS]]/Table134[[#This Row],[2020_DWELLINGS]])-1</f>
        <v>0.47072269905556108</v>
      </c>
      <c r="AC186" s="1">
        <f>(Table134[[#This Row],[2050_TOTAL_REPL_COST_USD]]/Table134[[#This Row],[2020_TOTAL_REPL_COST_USD]])-1</f>
        <v>0.67176663448878871</v>
      </c>
      <c r="AD186"/>
      <c r="AE186"/>
    </row>
    <row r="187" spans="1:31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2043.69758650926</v>
      </c>
      <c r="G187" s="2">
        <v>2275.9853129834401</v>
      </c>
      <c r="H187" s="2">
        <v>2489.3076145401301</v>
      </c>
      <c r="I187" s="2">
        <v>2680.0893421553001</v>
      </c>
      <c r="J187" s="2">
        <v>2876.0051664708399</v>
      </c>
      <c r="K187" s="2">
        <v>3080.5443810369202</v>
      </c>
      <c r="L187" s="2">
        <v>3284.2184399979001</v>
      </c>
      <c r="M187" s="2">
        <v>2043.69758650926</v>
      </c>
      <c r="N187" s="2">
        <v>2213.7499537256799</v>
      </c>
      <c r="O187" s="2">
        <v>2371.9090416305598</v>
      </c>
      <c r="P187" s="2">
        <v>2517.8568337184201</v>
      </c>
      <c r="Q187" s="2">
        <v>2671.71408850426</v>
      </c>
      <c r="R187" s="2">
        <v>2837.7914055163401</v>
      </c>
      <c r="S187" s="2">
        <v>3005.71243048424</v>
      </c>
      <c r="T187" s="2">
        <v>2639338661.7871099</v>
      </c>
      <c r="U187" s="2">
        <v>2971336872.34413</v>
      </c>
      <c r="V187" s="2">
        <v>3276228669.52913</v>
      </c>
      <c r="W187" s="2">
        <v>3548904256.5548201</v>
      </c>
      <c r="X187" s="2">
        <v>3828917772.8944302</v>
      </c>
      <c r="Y187" s="2">
        <v>4121256306.0378299</v>
      </c>
      <c r="Z187" s="2">
        <v>4412358311.8919697</v>
      </c>
      <c r="AA187" s="1">
        <f>(Table134[[#This Row],[2050_BUILDINGS]]/Table134[[#This Row],[2020_BUILDINGS]])-1</f>
        <v>0.60699824752815479</v>
      </c>
      <c r="AB187" s="1">
        <f>(Table134[[#This Row],[2050_DWELLINGS]]/Table134[[#This Row],[2020_DWELLINGS]])-1</f>
        <v>0.47072269905556352</v>
      </c>
      <c r="AC187" s="1">
        <f>(Table134[[#This Row],[2050_TOTAL_REPL_COST_USD]]/Table134[[#This Row],[2020_TOTAL_REPL_COST_USD]])-1</f>
        <v>0.67176663448878471</v>
      </c>
      <c r="AD187"/>
      <c r="AE187"/>
    </row>
    <row r="188" spans="1:31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443.92532933091002</v>
      </c>
      <c r="G188" s="2">
        <v>494.38211224990698</v>
      </c>
      <c r="H188" s="2">
        <v>540.71928737664996</v>
      </c>
      <c r="I188" s="2">
        <v>582.16027249154604</v>
      </c>
      <c r="J188" s="2">
        <v>624.71646935967897</v>
      </c>
      <c r="K188" s="2">
        <v>669.14581095440201</v>
      </c>
      <c r="L188" s="2">
        <v>713.38722626812898</v>
      </c>
      <c r="M188" s="2">
        <v>443.92532933091002</v>
      </c>
      <c r="N188" s="2">
        <v>480.86355033697799</v>
      </c>
      <c r="O188" s="2">
        <v>515.21835197119299</v>
      </c>
      <c r="P188" s="2">
        <v>546.92065572464901</v>
      </c>
      <c r="Q188" s="2">
        <v>580.34102718842098</v>
      </c>
      <c r="R188" s="2">
        <v>616.41580074379306</v>
      </c>
      <c r="S188" s="2">
        <v>652.89105853268302</v>
      </c>
      <c r="T188" s="2">
        <v>573308542.50844097</v>
      </c>
      <c r="U188" s="2">
        <v>645424111.82343698</v>
      </c>
      <c r="V188" s="2">
        <v>711651714.36556494</v>
      </c>
      <c r="W188" s="2">
        <v>770881416.72952199</v>
      </c>
      <c r="X188" s="2">
        <v>831705040.18473399</v>
      </c>
      <c r="Y188" s="2">
        <v>895205863.62283397</v>
      </c>
      <c r="Z188" s="2">
        <v>958438092.63300705</v>
      </c>
      <c r="AA188" s="1">
        <f>(Table134[[#This Row],[2050_BUILDINGS]]/Table134[[#This Row],[2020_BUILDINGS]])-1</f>
        <v>0.60699824752814946</v>
      </c>
      <c r="AB188" s="1">
        <f>(Table134[[#This Row],[2050_DWELLINGS]]/Table134[[#This Row],[2020_DWELLINGS]])-1</f>
        <v>0.47072269905555708</v>
      </c>
      <c r="AC188" s="1">
        <f>(Table134[[#This Row],[2050_TOTAL_REPL_COST_USD]]/Table134[[#This Row],[2020_TOTAL_REPL_COST_USD]])-1</f>
        <v>0.67176663448878537</v>
      </c>
      <c r="AD188"/>
      <c r="AE188"/>
    </row>
    <row r="189" spans="1:31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4701.8790190215695</v>
      </c>
      <c r="G189" s="2">
        <v>5236.2970242562296</v>
      </c>
      <c r="H189" s="2">
        <v>5727.0817962302399</v>
      </c>
      <c r="I189" s="2">
        <v>6166.0080875797303</v>
      </c>
      <c r="J189" s="2">
        <v>6616.7462544809296</v>
      </c>
      <c r="K189" s="2">
        <v>7087.3240189622302</v>
      </c>
      <c r="L189" s="2">
        <v>7555.9113436570397</v>
      </c>
      <c r="M189" s="2">
        <v>4701.8790190215695</v>
      </c>
      <c r="N189" s="2">
        <v>5093.1138390985998</v>
      </c>
      <c r="O189" s="2">
        <v>5456.9861174613297</v>
      </c>
      <c r="P189" s="2">
        <v>5792.7642022524997</v>
      </c>
      <c r="Q189" s="2">
        <v>6146.7393710725801</v>
      </c>
      <c r="R189" s="2">
        <v>6528.8289021016099</v>
      </c>
      <c r="S189" s="2">
        <v>6915.16020148811</v>
      </c>
      <c r="T189" s="2">
        <v>6072254114.2429504</v>
      </c>
      <c r="U189" s="2">
        <v>6836073297.1177797</v>
      </c>
      <c r="V189" s="2">
        <v>7537529497.7411299</v>
      </c>
      <c r="W189" s="2">
        <v>8164866746.7053404</v>
      </c>
      <c r="X189" s="2">
        <v>8809086168.5075893</v>
      </c>
      <c r="Y189" s="2">
        <v>9481661418.6385403</v>
      </c>
      <c r="Z189" s="2">
        <v>10151391824.3286</v>
      </c>
      <c r="AA189" s="1">
        <f>(Table134[[#This Row],[2050_BUILDINGS]]/Table134[[#This Row],[2020_BUILDINGS]])-1</f>
        <v>0.60699824752815013</v>
      </c>
      <c r="AB189" s="1">
        <f>(Table134[[#This Row],[2050_DWELLINGS]]/Table134[[#This Row],[2020_DWELLINGS]])-1</f>
        <v>0.47072269905555975</v>
      </c>
      <c r="AC189" s="1">
        <f>(Table134[[#This Row],[2050_TOTAL_REPL_COST_USD]]/Table134[[#This Row],[2020_TOTAL_REPL_COST_USD]])-1</f>
        <v>0.67176663448878249</v>
      </c>
      <c r="AD189"/>
      <c r="AE189"/>
    </row>
    <row r="190" spans="1:31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3113.9479120418</v>
      </c>
      <c r="G190" s="2">
        <v>3467.88084498746</v>
      </c>
      <c r="H190" s="2">
        <v>3792.9164764377201</v>
      </c>
      <c r="I190" s="2">
        <v>4083.6074114784901</v>
      </c>
      <c r="J190" s="2">
        <v>4382.1210839956602</v>
      </c>
      <c r="K190" s="2">
        <v>4693.7740723502602</v>
      </c>
      <c r="L190" s="2">
        <v>5004.10883754511</v>
      </c>
      <c r="M190" s="2">
        <v>3113.9479120418</v>
      </c>
      <c r="N190" s="2">
        <v>3373.05386652686</v>
      </c>
      <c r="O190" s="2">
        <v>3614.0382297726301</v>
      </c>
      <c r="P190" s="2">
        <v>3836.4164453359999</v>
      </c>
      <c r="Q190" s="2">
        <v>4070.8461772373698</v>
      </c>
      <c r="R190" s="2">
        <v>4323.8954140525902</v>
      </c>
      <c r="S190" s="2">
        <v>4579.7538779165297</v>
      </c>
      <c r="T190" s="2">
        <v>4021516279.7550702</v>
      </c>
      <c r="U190" s="2">
        <v>4527376413.5586596</v>
      </c>
      <c r="V190" s="2">
        <v>4991934957.5967398</v>
      </c>
      <c r="W190" s="2">
        <v>5407406199.7650805</v>
      </c>
      <c r="X190" s="2">
        <v>5834058122.3905497</v>
      </c>
      <c r="Y190" s="2">
        <v>6279489467.46842</v>
      </c>
      <c r="Z190" s="2">
        <v>6723036736.5480003</v>
      </c>
      <c r="AA190" s="1">
        <f>(Table134[[#This Row],[2050_BUILDINGS]]/Table134[[#This Row],[2020_BUILDINGS]])-1</f>
        <v>0.60699824752814857</v>
      </c>
      <c r="AB190" s="1">
        <f>(Table134[[#This Row],[2050_DWELLINGS]]/Table134[[#This Row],[2020_DWELLINGS]])-1</f>
        <v>0.47072269905555619</v>
      </c>
      <c r="AC190" s="1">
        <f>(Table134[[#This Row],[2050_TOTAL_REPL_COST_USD]]/Table134[[#This Row],[2020_TOTAL_REPL_COST_USD]])-1</f>
        <v>0.67176663448878693</v>
      </c>
      <c r="AD190"/>
      <c r="AE190"/>
    </row>
    <row r="191" spans="1:31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2886.4620167498401</v>
      </c>
      <c r="G191" s="2">
        <v>3214.5387849815402</v>
      </c>
      <c r="H191" s="2">
        <v>3515.8293109544902</v>
      </c>
      <c r="I191" s="2">
        <v>3785.2841529459101</v>
      </c>
      <c r="J191" s="2">
        <v>4061.9902512943299</v>
      </c>
      <c r="K191" s="2">
        <v>4350.8757878228698</v>
      </c>
      <c r="L191" s="2">
        <v>4638.5394024735597</v>
      </c>
      <c r="M191" s="2">
        <v>2886.4620167498401</v>
      </c>
      <c r="N191" s="2">
        <v>3126.6392827351501</v>
      </c>
      <c r="O191" s="2">
        <v>3350.0188095569101</v>
      </c>
      <c r="P191" s="2">
        <v>3556.1514394875799</v>
      </c>
      <c r="Q191" s="2">
        <v>3773.4551760444601</v>
      </c>
      <c r="R191" s="2">
        <v>4008.0181909266598</v>
      </c>
      <c r="S191" s="2">
        <v>4245.1852079956698</v>
      </c>
      <c r="T191" s="2">
        <v>3727729017.6773901</v>
      </c>
      <c r="U191" s="2">
        <v>4196634119.2578001</v>
      </c>
      <c r="V191" s="2">
        <v>4627254871.3702803</v>
      </c>
      <c r="W191" s="2">
        <v>5012374338.1838503</v>
      </c>
      <c r="X191" s="2">
        <v>5407857693.6598301</v>
      </c>
      <c r="Y191" s="2">
        <v>5820748562.4072199</v>
      </c>
      <c r="Z191" s="2">
        <v>6231892994.1687098</v>
      </c>
      <c r="AA191" s="1">
        <f>(Table134[[#This Row],[2050_BUILDINGS]]/Table134[[#This Row],[2020_BUILDINGS]])-1</f>
        <v>0.60699824752814902</v>
      </c>
      <c r="AB191" s="1">
        <f>(Table134[[#This Row],[2050_DWELLINGS]]/Table134[[#This Row],[2020_DWELLINGS]])-1</f>
        <v>0.47072269905555642</v>
      </c>
      <c r="AC191" s="1">
        <f>(Table134[[#This Row],[2050_TOTAL_REPL_COST_USD]]/Table134[[#This Row],[2020_TOTAL_REPL_COST_USD]])-1</f>
        <v>0.6717666344887836</v>
      </c>
      <c r="AD191"/>
      <c r="AE191"/>
    </row>
    <row r="192" spans="1:31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4877.74404402665</v>
      </c>
      <c r="G192" s="2">
        <v>5432.1509591149097</v>
      </c>
      <c r="H192" s="2">
        <v>5941.2926211420499</v>
      </c>
      <c r="I192" s="2">
        <v>6396.6361326903698</v>
      </c>
      <c r="J192" s="2">
        <v>6864.2333209896497</v>
      </c>
      <c r="K192" s="2">
        <v>7352.4121700549204</v>
      </c>
      <c r="L192" s="2">
        <v>7838.5261306416896</v>
      </c>
      <c r="M192" s="2">
        <v>4877.74404402665</v>
      </c>
      <c r="N192" s="2">
        <v>5283.6122736698098</v>
      </c>
      <c r="O192" s="2">
        <v>5661.0945167028303</v>
      </c>
      <c r="P192" s="2">
        <v>6009.4317551938402</v>
      </c>
      <c r="Q192" s="2">
        <v>6376.6467057403097</v>
      </c>
      <c r="R192" s="2">
        <v>6773.0275838365096</v>
      </c>
      <c r="S192" s="2">
        <v>7173.8088857330404</v>
      </c>
      <c r="T192" s="2">
        <v>6299375466.6465998</v>
      </c>
      <c r="U192" s="2">
        <v>7091763883.0453596</v>
      </c>
      <c r="V192" s="2">
        <v>7819456746.0250797</v>
      </c>
      <c r="W192" s="2">
        <v>8470258376.0440397</v>
      </c>
      <c r="X192" s="2">
        <v>9138573625.1242104</v>
      </c>
      <c r="Y192" s="2">
        <v>9836305299.4641895</v>
      </c>
      <c r="Z192" s="2">
        <v>10531085723.257</v>
      </c>
      <c r="AA192" s="1">
        <f>(Table134[[#This Row],[2050_BUILDINGS]]/Table134[[#This Row],[2020_BUILDINGS]])-1</f>
        <v>0.60699824752814835</v>
      </c>
      <c r="AB192" s="1">
        <f>(Table134[[#This Row],[2050_DWELLINGS]]/Table134[[#This Row],[2020_DWELLINGS]])-1</f>
        <v>0.47072269905555664</v>
      </c>
      <c r="AC192" s="1">
        <f>(Table134[[#This Row],[2050_TOTAL_REPL_COST_USD]]/Table134[[#This Row],[2020_TOTAL_REPL_COST_USD]])-1</f>
        <v>0.67176663448878404</v>
      </c>
      <c r="AD192"/>
      <c r="AE192"/>
    </row>
    <row r="193" spans="1:31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3192.7891718884998</v>
      </c>
      <c r="G193" s="2">
        <v>3555.6832432741398</v>
      </c>
      <c r="H193" s="2">
        <v>3888.9483696942698</v>
      </c>
      <c r="I193" s="2">
        <v>4186.9992350203402</v>
      </c>
      <c r="J193" s="2">
        <v>4493.0708997350303</v>
      </c>
      <c r="K193" s="2">
        <v>4812.6145513026604</v>
      </c>
      <c r="L193" s="2">
        <v>5130.8066039516698</v>
      </c>
      <c r="M193" s="2">
        <v>3192.7891718884998</v>
      </c>
      <c r="N193" s="2">
        <v>3458.4553645221899</v>
      </c>
      <c r="O193" s="2">
        <v>3705.5411499298898</v>
      </c>
      <c r="P193" s="2">
        <v>3933.5497033064498</v>
      </c>
      <c r="Q193" s="2">
        <v>4173.9149023160398</v>
      </c>
      <c r="R193" s="2">
        <v>4433.3710287765898</v>
      </c>
      <c r="S193" s="2">
        <v>4695.7075083952104</v>
      </c>
      <c r="T193" s="2">
        <v>4123336033.6320801</v>
      </c>
      <c r="U193" s="2">
        <v>4642003912.26052</v>
      </c>
      <c r="V193" s="2">
        <v>5118324496.6149702</v>
      </c>
      <c r="W193" s="2">
        <v>5544314950.1149902</v>
      </c>
      <c r="X193" s="2">
        <v>5981769164.8936901</v>
      </c>
      <c r="Y193" s="2">
        <v>6438478273.5736198</v>
      </c>
      <c r="Z193" s="2">
        <v>6893255603.8114405</v>
      </c>
      <c r="AA193" s="1">
        <f>(Table134[[#This Row],[2050_BUILDINGS]]/Table134[[#This Row],[2020_BUILDINGS]])-1</f>
        <v>0.60699824752814924</v>
      </c>
      <c r="AB193" s="1">
        <f>(Table134[[#This Row],[2050_DWELLINGS]]/Table134[[#This Row],[2020_DWELLINGS]])-1</f>
        <v>0.47072269905555686</v>
      </c>
      <c r="AC193" s="1">
        <f>(Table134[[#This Row],[2050_TOTAL_REPL_COST_USD]]/Table134[[#This Row],[2020_TOTAL_REPL_COST_USD]])-1</f>
        <v>0.6717666344887856</v>
      </c>
      <c r="AD193"/>
      <c r="AE193"/>
    </row>
    <row r="194" spans="1:31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3422.57074259198</v>
      </c>
      <c r="G194" s="2">
        <v>3811.5819063481899</v>
      </c>
      <c r="H194" s="2">
        <v>4168.8317621340302</v>
      </c>
      <c r="I194" s="2">
        <v>4488.3330246824198</v>
      </c>
      <c r="J194" s="2">
        <v>4816.4323348442904</v>
      </c>
      <c r="K194" s="2">
        <v>5158.9731961281304</v>
      </c>
      <c r="L194" s="2">
        <v>5500.0651853864301</v>
      </c>
      <c r="M194" s="2">
        <v>3422.57074259198</v>
      </c>
      <c r="N194" s="2">
        <v>3707.35664271016</v>
      </c>
      <c r="O194" s="2">
        <v>3972.22492386464</v>
      </c>
      <c r="P194" s="2">
        <v>4216.6430053083895</v>
      </c>
      <c r="Q194" s="2">
        <v>4474.3070267573603</v>
      </c>
      <c r="R194" s="2">
        <v>4752.4359289813901</v>
      </c>
      <c r="S194" s="2">
        <v>5033.6524802534605</v>
      </c>
      <c r="T194" s="2">
        <v>4420088051.8011398</v>
      </c>
      <c r="U194" s="2">
        <v>4976083894.6039896</v>
      </c>
      <c r="V194" s="2">
        <v>5486684754.3348999</v>
      </c>
      <c r="W194" s="2">
        <v>5943333278.3307104</v>
      </c>
      <c r="X194" s="2">
        <v>6412270598.05968</v>
      </c>
      <c r="Y194" s="2">
        <v>6901848565.5014496</v>
      </c>
      <c r="Z194" s="2">
        <v>7389355726.5036802</v>
      </c>
      <c r="AA194" s="1">
        <f>(Table134[[#This Row],[2050_BUILDINGS]]/Table134[[#This Row],[2020_BUILDINGS]])-1</f>
        <v>0.6069982475281499</v>
      </c>
      <c r="AB194" s="1">
        <f>(Table134[[#This Row],[2050_DWELLINGS]]/Table134[[#This Row],[2020_DWELLINGS]])-1</f>
        <v>0.47072269905555753</v>
      </c>
      <c r="AC194" s="1">
        <f>(Table134[[#This Row],[2050_TOTAL_REPL_COST_USD]]/Table134[[#This Row],[2020_TOTAL_REPL_COST_USD]])-1</f>
        <v>0.67176663448878471</v>
      </c>
      <c r="AD194"/>
      <c r="AE194"/>
    </row>
    <row r="195" spans="1:31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7791.6496525830098</v>
      </c>
      <c r="G195" s="2">
        <v>8677.2525887655593</v>
      </c>
      <c r="H195" s="2">
        <v>9490.5493542872191</v>
      </c>
      <c r="I195" s="2">
        <v>10217.909601470699</v>
      </c>
      <c r="J195" s="2">
        <v>10964.8437244743</v>
      </c>
      <c r="K195" s="2">
        <v>11744.6547447708</v>
      </c>
      <c r="L195" s="2">
        <v>12521.167337054199</v>
      </c>
      <c r="M195" s="2">
        <v>7791.6496525830098</v>
      </c>
      <c r="N195" s="2">
        <v>8439.9786796803292</v>
      </c>
      <c r="O195" s="2">
        <v>9042.9642732738303</v>
      </c>
      <c r="P195" s="2">
        <v>9599.3939872507199</v>
      </c>
      <c r="Q195" s="2">
        <v>10185.9787313503</v>
      </c>
      <c r="R195" s="2">
        <v>10819.1527772273</v>
      </c>
      <c r="S195" s="2">
        <v>11459.3560071421</v>
      </c>
      <c r="T195" s="2">
        <v>10062546583.6597</v>
      </c>
      <c r="U195" s="2">
        <v>11328298306.9189</v>
      </c>
      <c r="V195" s="2">
        <v>12490706131.488199</v>
      </c>
      <c r="W195" s="2">
        <v>13530288825.591999</v>
      </c>
      <c r="X195" s="2">
        <v>14597847564.080601</v>
      </c>
      <c r="Y195" s="2">
        <v>15712395746.375</v>
      </c>
      <c r="Z195" s="2">
        <v>16822229636.551399</v>
      </c>
      <c r="AA195" s="1">
        <f>(Table134[[#This Row],[2050_BUILDINGS]]/Table134[[#This Row],[2020_BUILDINGS]])-1</f>
        <v>0.60699824752814791</v>
      </c>
      <c r="AB195" s="1">
        <f>(Table134[[#This Row],[2050_DWELLINGS]]/Table134[[#This Row],[2020_DWELLINGS]])-1</f>
        <v>0.47072269905554709</v>
      </c>
      <c r="AC195" s="1">
        <f>(Table134[[#This Row],[2050_TOTAL_REPL_COST_USD]]/Table134[[#This Row],[2020_TOTAL_REPL_COST_USD]])-1</f>
        <v>0.67176663448878515</v>
      </c>
      <c r="AD195"/>
      <c r="AE195"/>
    </row>
    <row r="196" spans="1:31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3744.52455664336</v>
      </c>
      <c r="G196" s="2">
        <v>4170.1291577013299</v>
      </c>
      <c r="H196" s="2">
        <v>4560.9847333655798</v>
      </c>
      <c r="I196" s="2">
        <v>4910.5407874166203</v>
      </c>
      <c r="J196" s="2">
        <v>5269.5036887907199</v>
      </c>
      <c r="K196" s="2">
        <v>5644.2666267102104</v>
      </c>
      <c r="L196" s="2">
        <v>6017.4444003520002</v>
      </c>
      <c r="M196" s="2">
        <v>3744.52455664336</v>
      </c>
      <c r="N196" s="2">
        <v>4056.09964933838</v>
      </c>
      <c r="O196" s="2">
        <v>4345.8835158093898</v>
      </c>
      <c r="P196" s="2">
        <v>4613.2934765924501</v>
      </c>
      <c r="Q196" s="2">
        <v>4895.1953942569698</v>
      </c>
      <c r="R196" s="2">
        <v>5199.4872796896698</v>
      </c>
      <c r="S196" s="2">
        <v>5507.1572626263396</v>
      </c>
      <c r="T196" s="2">
        <v>4835876157.8031797</v>
      </c>
      <c r="U196" s="2">
        <v>5444173324.8590202</v>
      </c>
      <c r="V196" s="2">
        <v>6002805301.1429195</v>
      </c>
      <c r="W196" s="2">
        <v>6502409762.3679705</v>
      </c>
      <c r="X196" s="2">
        <v>7015458999.7145901</v>
      </c>
      <c r="Y196" s="2">
        <v>7551090505.7821102</v>
      </c>
      <c r="Z196" s="2">
        <v>8084456409.1351805</v>
      </c>
      <c r="AA196" s="1">
        <f>(Table134[[#This Row],[2050_BUILDINGS]]/Table134[[#This Row],[2020_BUILDINGS]])-1</f>
        <v>0.60699824752814946</v>
      </c>
      <c r="AB196" s="1">
        <f>(Table134[[#This Row],[2050_DWELLINGS]]/Table134[[#This Row],[2020_DWELLINGS]])-1</f>
        <v>0.47072269905555819</v>
      </c>
      <c r="AC196" s="1">
        <f>(Table134[[#This Row],[2050_TOTAL_REPL_COST_USD]]/Table134[[#This Row],[2020_TOTAL_REPL_COST_USD]])-1</f>
        <v>0.67176663448878537</v>
      </c>
      <c r="AD196"/>
      <c r="AE196"/>
    </row>
    <row r="197" spans="1:31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3436.3742588694899</v>
      </c>
      <c r="G197" s="2">
        <v>3826.9543374370801</v>
      </c>
      <c r="H197" s="2">
        <v>4185.64501200225</v>
      </c>
      <c r="I197" s="2">
        <v>4506.4348500717797</v>
      </c>
      <c r="J197" s="2">
        <v>4835.8574124055103</v>
      </c>
      <c r="K197" s="2">
        <v>5179.7797698540799</v>
      </c>
      <c r="L197" s="2">
        <v>5522.2474118541204</v>
      </c>
      <c r="M197" s="2">
        <v>3436.3742588694899</v>
      </c>
      <c r="N197" s="2">
        <v>3722.3087245261499</v>
      </c>
      <c r="O197" s="2">
        <v>3988.24524178304</v>
      </c>
      <c r="P197" s="2">
        <v>4233.6490819501196</v>
      </c>
      <c r="Q197" s="2">
        <v>4492.3522841148997</v>
      </c>
      <c r="R197" s="2">
        <v>4771.6029036437903</v>
      </c>
      <c r="S197" s="2">
        <v>5053.9536249695902</v>
      </c>
      <c r="T197" s="2">
        <v>4437914639.4628096</v>
      </c>
      <c r="U197" s="2">
        <v>4996152860.36199</v>
      </c>
      <c r="V197" s="2">
        <v>5508813016.39639</v>
      </c>
      <c r="W197" s="2">
        <v>5967303242.3782597</v>
      </c>
      <c r="X197" s="2">
        <v>6438131825.8422699</v>
      </c>
      <c r="Y197" s="2">
        <v>6929684302.4909801</v>
      </c>
      <c r="Z197" s="2">
        <v>7419157620.9632597</v>
      </c>
      <c r="AA197" s="1">
        <f>(Table134[[#This Row],[2050_BUILDINGS]]/Table134[[#This Row],[2020_BUILDINGS]])-1</f>
        <v>0.60699824752815146</v>
      </c>
      <c r="AB197" s="1">
        <f>(Table134[[#This Row],[2050_DWELLINGS]]/Table134[[#This Row],[2020_DWELLINGS]])-1</f>
        <v>0.4707226990555613</v>
      </c>
      <c r="AC197" s="1">
        <f>(Table134[[#This Row],[2050_TOTAL_REPL_COST_USD]]/Table134[[#This Row],[2020_TOTAL_REPL_COST_USD]])-1</f>
        <v>0.67176663448878693</v>
      </c>
      <c r="AD197"/>
      <c r="AE197"/>
    </row>
    <row r="198" spans="1:31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1565.8203255144199</v>
      </c>
      <c r="G198" s="2">
        <v>1743.7922749269801</v>
      </c>
      <c r="H198" s="2">
        <v>1907.2334796668199</v>
      </c>
      <c r="I198" s="2">
        <v>2053.40476685164</v>
      </c>
      <c r="J198" s="2">
        <v>2203.5096462761799</v>
      </c>
      <c r="K198" s="2">
        <v>2360.2215109113699</v>
      </c>
      <c r="L198" s="2">
        <v>2516.27051904563</v>
      </c>
      <c r="M198" s="2">
        <v>1565.8203255144199</v>
      </c>
      <c r="N198" s="2">
        <v>1696.1093931078799</v>
      </c>
      <c r="O198" s="2">
        <v>1817.28618371577</v>
      </c>
      <c r="P198" s="2">
        <v>1929.1070425471701</v>
      </c>
      <c r="Q198" s="2">
        <v>2046.9878965256701</v>
      </c>
      <c r="R198" s="2">
        <v>2174.23139884276</v>
      </c>
      <c r="S198" s="2">
        <v>2302.8874953766199</v>
      </c>
      <c r="T198" s="2">
        <v>2022182807.1936901</v>
      </c>
      <c r="U198" s="2">
        <v>2276549964.8182802</v>
      </c>
      <c r="V198" s="2">
        <v>2510148994.4723301</v>
      </c>
      <c r="W198" s="2">
        <v>2719064921.7870402</v>
      </c>
      <c r="X198" s="2">
        <v>2933602952.36338</v>
      </c>
      <c r="Y198" s="2">
        <v>3157584044.35501</v>
      </c>
      <c r="Z198" s="2">
        <v>3380617745.9032798</v>
      </c>
      <c r="AA198" s="1">
        <f>(Table134[[#This Row],[2050_BUILDINGS]]/Table134[[#This Row],[2020_BUILDINGS]])-1</f>
        <v>0.6069982475281499</v>
      </c>
      <c r="AB198" s="1">
        <f>(Table134[[#This Row],[2050_DWELLINGS]]/Table134[[#This Row],[2020_DWELLINGS]])-1</f>
        <v>0.47072269905555797</v>
      </c>
      <c r="AC198" s="1">
        <f>(Table134[[#This Row],[2050_TOTAL_REPL_COST_USD]]/Table134[[#This Row],[2020_TOTAL_REPL_COST_USD]])-1</f>
        <v>0.67176663448878537</v>
      </c>
      <c r="AD198"/>
      <c r="AE198"/>
    </row>
    <row r="199" spans="1:31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5746.7935268904002</v>
      </c>
      <c r="G199" s="2">
        <v>6399.9770564349901</v>
      </c>
      <c r="H199" s="2">
        <v>6999.8305914295097</v>
      </c>
      <c r="I199" s="2">
        <v>7536.3009599151201</v>
      </c>
      <c r="J199" s="2">
        <v>8087.2081970837398</v>
      </c>
      <c r="K199" s="2">
        <v>8662.3640528340293</v>
      </c>
      <c r="L199" s="2">
        <v>9235.0871266189806</v>
      </c>
      <c r="M199" s="2">
        <v>5746.7935268904002</v>
      </c>
      <c r="N199" s="2">
        <v>6224.9737868284001</v>
      </c>
      <c r="O199" s="2">
        <v>6669.7106346822502</v>
      </c>
      <c r="P199" s="2">
        <v>7080.1098211230701</v>
      </c>
      <c r="Q199" s="2">
        <v>7512.75009124181</v>
      </c>
      <c r="R199" s="2">
        <v>7979.7526735556303</v>
      </c>
      <c r="S199" s="2">
        <v>8451.9396867832602</v>
      </c>
      <c r="T199" s="2">
        <v>7421711723.37535</v>
      </c>
      <c r="U199" s="2">
        <v>8355277031.6493301</v>
      </c>
      <c r="V199" s="2">
        <v>9212620220.7937908</v>
      </c>
      <c r="W199" s="2">
        <v>9979372752.4816208</v>
      </c>
      <c r="X199" s="2">
        <v>10766759239.4867</v>
      </c>
      <c r="Y199" s="2">
        <v>11588803166.6406</v>
      </c>
      <c r="Z199" s="2">
        <v>12407370029.9331</v>
      </c>
      <c r="AA199" s="1">
        <f>(Table134[[#This Row],[2050_BUILDINGS]]/Table134[[#This Row],[2020_BUILDINGS]])-1</f>
        <v>0.60699824752814835</v>
      </c>
      <c r="AB199" s="1">
        <f>(Table134[[#This Row],[2050_DWELLINGS]]/Table134[[#This Row],[2020_DWELLINGS]])-1</f>
        <v>0.47072269905555819</v>
      </c>
      <c r="AC199" s="1">
        <f>(Table134[[#This Row],[2050_TOTAL_REPL_COST_USD]]/Table134[[#This Row],[2020_TOTAL_REPL_COST_USD]])-1</f>
        <v>0.6717666344887756</v>
      </c>
      <c r="AD199"/>
      <c r="AE199"/>
    </row>
    <row r="200" spans="1:31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3972.5394106843401</v>
      </c>
      <c r="G200" s="2">
        <v>4424.0602981817201</v>
      </c>
      <c r="H200" s="2">
        <v>4838.7161923344802</v>
      </c>
      <c r="I200" s="2">
        <v>5209.5577183961695</v>
      </c>
      <c r="J200" s="2">
        <v>5590.3789017296403</v>
      </c>
      <c r="K200" s="2">
        <v>5987.9622312094198</v>
      </c>
      <c r="L200" s="2">
        <v>6383.8638712062302</v>
      </c>
      <c r="M200" s="2">
        <v>3972.5394106843401</v>
      </c>
      <c r="N200" s="2">
        <v>4303.0872055766404</v>
      </c>
      <c r="O200" s="2">
        <v>4610.5168438986002</v>
      </c>
      <c r="P200" s="2">
        <v>4894.2101651603398</v>
      </c>
      <c r="Q200" s="2">
        <v>5193.2779001770496</v>
      </c>
      <c r="R200" s="2">
        <v>5516.0989924004298</v>
      </c>
      <c r="S200" s="2">
        <v>5842.5038841862397</v>
      </c>
      <c r="T200" s="2">
        <v>5130346545.0584698</v>
      </c>
      <c r="U200" s="2">
        <v>5775684673.5665903</v>
      </c>
      <c r="V200" s="2">
        <v>6368333355.20473</v>
      </c>
      <c r="W200" s="2">
        <v>6898360166.8727198</v>
      </c>
      <c r="X200" s="2">
        <v>7442650445.6919804</v>
      </c>
      <c r="Y200" s="2">
        <v>8010898092.4279099</v>
      </c>
      <c r="Z200" s="2">
        <v>8576742177.3935699</v>
      </c>
      <c r="AA200" s="1">
        <f>(Table134[[#This Row],[2050_BUILDINGS]]/Table134[[#This Row],[2020_BUILDINGS]])-1</f>
        <v>0.60699824752814657</v>
      </c>
      <c r="AB200" s="1">
        <f>(Table134[[#This Row],[2050_DWELLINGS]]/Table134[[#This Row],[2020_DWELLINGS]])-1</f>
        <v>0.47072269905555575</v>
      </c>
      <c r="AC200" s="1">
        <f>(Table134[[#This Row],[2050_TOTAL_REPL_COST_USD]]/Table134[[#This Row],[2020_TOTAL_REPL_COST_USD]])-1</f>
        <v>0.67176663448878626</v>
      </c>
      <c r="AD200"/>
      <c r="AE200"/>
    </row>
    <row r="201" spans="1:31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389.43024368703999</v>
      </c>
      <c r="G201" s="2">
        <v>433.693086939137</v>
      </c>
      <c r="H201" s="2">
        <v>474.34203442896398</v>
      </c>
      <c r="I201" s="2">
        <v>510.69583509235298</v>
      </c>
      <c r="J201" s="2">
        <v>548.02794709805698</v>
      </c>
      <c r="K201" s="2">
        <v>587.00326159557699</v>
      </c>
      <c r="L201" s="2">
        <v>625.81371913953399</v>
      </c>
      <c r="M201" s="2">
        <v>389.43024368703999</v>
      </c>
      <c r="N201" s="2">
        <v>421.83402751582003</v>
      </c>
      <c r="O201" s="2">
        <v>451.97152562253302</v>
      </c>
      <c r="P201" s="2">
        <v>479.78213939119701</v>
      </c>
      <c r="Q201" s="2">
        <v>509.09991547499101</v>
      </c>
      <c r="R201" s="2">
        <v>540.74624635184796</v>
      </c>
      <c r="S201" s="2">
        <v>572.74389908926798</v>
      </c>
      <c r="T201" s="2">
        <v>502930719.797921</v>
      </c>
      <c r="U201" s="2">
        <v>566193574.77918005</v>
      </c>
      <c r="V201" s="2">
        <v>624291254.03452098</v>
      </c>
      <c r="W201" s="2">
        <v>676250076.61369705</v>
      </c>
      <c r="X201" s="2">
        <v>729607154.79572499</v>
      </c>
      <c r="Y201" s="2">
        <v>785312787.05396903</v>
      </c>
      <c r="Z201" s="2">
        <v>840782796.81759405</v>
      </c>
      <c r="AA201" s="1">
        <f>(Table134[[#This Row],[2050_BUILDINGS]]/Table134[[#This Row],[2020_BUILDINGS]])-1</f>
        <v>0.60699824752815079</v>
      </c>
      <c r="AB201" s="1">
        <f>(Table134[[#This Row],[2050_DWELLINGS]]/Table134[[#This Row],[2020_DWELLINGS]])-1</f>
        <v>0.47072269905556019</v>
      </c>
      <c r="AC201" s="1">
        <f>(Table134[[#This Row],[2050_TOTAL_REPL_COST_USD]]/Table134[[#This Row],[2020_TOTAL_REPL_COST_USD]])-1</f>
        <v>0.67176663448878804</v>
      </c>
      <c r="AD201"/>
      <c r="AE201"/>
    </row>
    <row r="202" spans="1:31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2461.7679027885001</v>
      </c>
      <c r="G202" s="2">
        <v>2741.5737180033502</v>
      </c>
      <c r="H202" s="2">
        <v>2998.53443390761</v>
      </c>
      <c r="I202" s="2">
        <v>3228.3435488088699</v>
      </c>
      <c r="J202" s="2">
        <v>3464.3370202168198</v>
      </c>
      <c r="K202" s="2">
        <v>3710.7179312694998</v>
      </c>
      <c r="L202" s="2">
        <v>3956.05670560217</v>
      </c>
      <c r="M202" s="2">
        <v>2461.7679027885001</v>
      </c>
      <c r="N202" s="2">
        <v>2666.60714229732</v>
      </c>
      <c r="O202" s="2">
        <v>2857.1201461334599</v>
      </c>
      <c r="P202" s="2">
        <v>3032.9238425396502</v>
      </c>
      <c r="Q202" s="2">
        <v>3218.2550059873101</v>
      </c>
      <c r="R202" s="2">
        <v>3418.3060365802899</v>
      </c>
      <c r="S202" s="2">
        <v>3620.57793443744</v>
      </c>
      <c r="T202" s="2">
        <v>3179256679.20086</v>
      </c>
      <c r="U202" s="2">
        <v>3579170318.0521402</v>
      </c>
      <c r="V202" s="2">
        <v>3946432502.5789299</v>
      </c>
      <c r="W202" s="2">
        <v>4274888147.1150799</v>
      </c>
      <c r="X202" s="2">
        <v>4612182809.2129097</v>
      </c>
      <c r="Y202" s="2">
        <v>4964323763.1345196</v>
      </c>
      <c r="Z202" s="2">
        <v>5314975238.7636099</v>
      </c>
      <c r="AA202" s="1">
        <f>(Table134[[#This Row],[2050_BUILDINGS]]/Table134[[#This Row],[2020_BUILDINGS]])-1</f>
        <v>0.60699824752815057</v>
      </c>
      <c r="AB202" s="1">
        <f>(Table134[[#This Row],[2050_DWELLINGS]]/Table134[[#This Row],[2020_DWELLINGS]])-1</f>
        <v>0.47072269905555664</v>
      </c>
      <c r="AC202" s="1">
        <f>(Table134[[#This Row],[2050_TOTAL_REPL_COST_USD]]/Table134[[#This Row],[2020_TOTAL_REPL_COST_USD]])-1</f>
        <v>0.67176663448878426</v>
      </c>
      <c r="AD202"/>
      <c r="AE202"/>
    </row>
    <row r="203" spans="1:31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7410.3612876120997</v>
      </c>
      <c r="G203" s="2">
        <v>8252.6267906955509</v>
      </c>
      <c r="H203" s="2">
        <v>9026.1244625992003</v>
      </c>
      <c r="I203" s="2">
        <v>9717.8909636879998</v>
      </c>
      <c r="J203" s="2">
        <v>10428.2734829619</v>
      </c>
      <c r="K203" s="2">
        <v>11169.924051727299</v>
      </c>
      <c r="L203" s="2">
        <v>11908.437602743001</v>
      </c>
      <c r="M203" s="2">
        <v>7410.3612876120997</v>
      </c>
      <c r="N203" s="2">
        <v>8026.9640018325099</v>
      </c>
      <c r="O203" s="2">
        <v>8600.4421866828507</v>
      </c>
      <c r="P203" s="2">
        <v>9129.6427277216098</v>
      </c>
      <c r="Q203" s="2">
        <v>9687.5226470450398</v>
      </c>
      <c r="R203" s="2">
        <v>10289.7119968102</v>
      </c>
      <c r="S203" s="2">
        <v>10898.5865538936</v>
      </c>
      <c r="T203" s="2">
        <v>9570130714.6973209</v>
      </c>
      <c r="U203" s="2">
        <v>10773942229.330601</v>
      </c>
      <c r="V203" s="2">
        <v>11879467031.867201</v>
      </c>
      <c r="W203" s="2">
        <v>12868177214.582399</v>
      </c>
      <c r="X203" s="2">
        <v>13883494419.6271</v>
      </c>
      <c r="Y203" s="2">
        <v>14943501615.9869</v>
      </c>
      <c r="Z203" s="2">
        <v>15999025216.527201</v>
      </c>
      <c r="AA203" s="1">
        <f>(Table134[[#This Row],[2050_BUILDINGS]]/Table134[[#This Row],[2020_BUILDINGS]])-1</f>
        <v>0.60699824752813814</v>
      </c>
      <c r="AB203" s="1">
        <f>(Table134[[#This Row],[2050_DWELLINGS]]/Table134[[#This Row],[2020_DWELLINGS]])-1</f>
        <v>0.4707226990555462</v>
      </c>
      <c r="AC203" s="1">
        <f>(Table134[[#This Row],[2050_TOTAL_REPL_COST_USD]]/Table134[[#This Row],[2020_TOTAL_REPL_COST_USD]])-1</f>
        <v>0.6717666344887756</v>
      </c>
      <c r="AD203"/>
      <c r="AE203"/>
    </row>
    <row r="204" spans="1:31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3873.4226032873398</v>
      </c>
      <c r="G204" s="2">
        <v>4313.6778231059097</v>
      </c>
      <c r="H204" s="2">
        <v>4717.9878492513599</v>
      </c>
      <c r="I204" s="2">
        <v>5079.5766972868496</v>
      </c>
      <c r="J204" s="2">
        <v>5450.8962052487304</v>
      </c>
      <c r="K204" s="2">
        <v>5838.5596355863299</v>
      </c>
      <c r="L204" s="2">
        <v>6224.5833354186898</v>
      </c>
      <c r="M204" s="2">
        <v>3873.4226032873398</v>
      </c>
      <c r="N204" s="2">
        <v>4195.7230685159902</v>
      </c>
      <c r="O204" s="2">
        <v>4495.4821865234699</v>
      </c>
      <c r="P204" s="2">
        <v>4772.0972202274597</v>
      </c>
      <c r="Q204" s="2">
        <v>5063.7030685198797</v>
      </c>
      <c r="R204" s="2">
        <v>5378.4696161022302</v>
      </c>
      <c r="S204" s="2">
        <v>5696.7305456895701</v>
      </c>
      <c r="T204" s="2">
        <v>5002341881.5883703</v>
      </c>
      <c r="U204" s="2">
        <v>5631578507.1592999</v>
      </c>
      <c r="V204" s="2">
        <v>6209440313.4113598</v>
      </c>
      <c r="W204" s="2">
        <v>6726242696.0740499</v>
      </c>
      <c r="X204" s="2">
        <v>7256952665.3843298</v>
      </c>
      <c r="Y204" s="2">
        <v>7811022254.5271997</v>
      </c>
      <c r="Z204" s="2">
        <v>8362748251.9452801</v>
      </c>
      <c r="AA204" s="1">
        <f>(Table134[[#This Row],[2050_BUILDINGS]]/Table134[[#This Row],[2020_BUILDINGS]])-1</f>
        <v>0.60699824752815257</v>
      </c>
      <c r="AB204" s="1">
        <f>(Table134[[#This Row],[2050_DWELLINGS]]/Table134[[#This Row],[2020_DWELLINGS]])-1</f>
        <v>0.47072269905555997</v>
      </c>
      <c r="AC204" s="1">
        <f>(Table134[[#This Row],[2050_TOTAL_REPL_COST_USD]]/Table134[[#This Row],[2020_TOTAL_REPL_COST_USD]])-1</f>
        <v>0.67176663448878382</v>
      </c>
      <c r="AD204"/>
      <c r="AE204"/>
    </row>
    <row r="205" spans="1:31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1814.05207744932</v>
      </c>
      <c r="G205" s="2">
        <v>2020.23817638982</v>
      </c>
      <c r="H205" s="2">
        <v>2209.5899507715499</v>
      </c>
      <c r="I205" s="2">
        <v>2378.9339826891</v>
      </c>
      <c r="J205" s="2">
        <v>2552.8352048909001</v>
      </c>
      <c r="K205" s="2">
        <v>2734.39082718686</v>
      </c>
      <c r="L205" s="2">
        <v>2915.1785093858598</v>
      </c>
      <c r="M205" s="2">
        <v>1814.05207744932</v>
      </c>
      <c r="N205" s="2">
        <v>1964.99605862367</v>
      </c>
      <c r="O205" s="2">
        <v>2105.3831804147098</v>
      </c>
      <c r="P205" s="2">
        <v>2234.9311610865202</v>
      </c>
      <c r="Q205" s="2">
        <v>2371.4998366661698</v>
      </c>
      <c r="R205" s="2">
        <v>2518.9154347134199</v>
      </c>
      <c r="S205" s="2">
        <v>2667.9675675736098</v>
      </c>
      <c r="T205" s="2">
        <v>2342762360.7880201</v>
      </c>
      <c r="U205" s="2">
        <v>2637454710.3538499</v>
      </c>
      <c r="V205" s="2">
        <v>2908086530.7032499</v>
      </c>
      <c r="W205" s="2">
        <v>3150122200.9408202</v>
      </c>
      <c r="X205" s="2">
        <v>3398671254.5693402</v>
      </c>
      <c r="Y205" s="2">
        <v>3658160391.7430401</v>
      </c>
      <c r="Z205" s="2">
        <v>3916551947.30159</v>
      </c>
      <c r="AA205" s="1">
        <f>(Table134[[#This Row],[2050_BUILDINGS]]/Table134[[#This Row],[2020_BUILDINGS]])-1</f>
        <v>0.60699824752815146</v>
      </c>
      <c r="AB205" s="1">
        <f>(Table134[[#This Row],[2050_DWELLINGS]]/Table134[[#This Row],[2020_DWELLINGS]])-1</f>
        <v>0.47072269905555997</v>
      </c>
      <c r="AC205" s="1">
        <f>(Table134[[#This Row],[2050_TOTAL_REPL_COST_USD]]/Table134[[#This Row],[2020_TOTAL_REPL_COST_USD]])-1</f>
        <v>0.67176663448878537</v>
      </c>
      <c r="AD205"/>
      <c r="AE205"/>
    </row>
    <row r="206" spans="1:31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6570.3108632703097</v>
      </c>
      <c r="G206" s="2">
        <v>7317.0957999127604</v>
      </c>
      <c r="H206" s="2">
        <v>8002.9085368596798</v>
      </c>
      <c r="I206" s="2">
        <v>8616.2552794197709</v>
      </c>
      <c r="J206" s="2">
        <v>9246.1076985272703</v>
      </c>
      <c r="K206" s="2">
        <v>9903.6835709554598</v>
      </c>
      <c r="L206" s="2">
        <v>10558.4780429905</v>
      </c>
      <c r="M206" s="2">
        <v>6570.3108632703097</v>
      </c>
      <c r="N206" s="2">
        <v>7117.0145062272104</v>
      </c>
      <c r="O206" s="2">
        <v>7625.4822855336697</v>
      </c>
      <c r="P206" s="2">
        <v>8094.69180564818</v>
      </c>
      <c r="Q206" s="2">
        <v>8589.3295637907595</v>
      </c>
      <c r="R206" s="2">
        <v>9123.2537643722299</v>
      </c>
      <c r="S206" s="2">
        <v>9663.10532646297</v>
      </c>
      <c r="T206" s="2">
        <v>8485245368.9143496</v>
      </c>
      <c r="U206" s="2">
        <v>9552590882.16856</v>
      </c>
      <c r="V206" s="2">
        <v>10532791622.4298</v>
      </c>
      <c r="W206" s="2">
        <v>11409420035.268299</v>
      </c>
      <c r="X206" s="2">
        <v>12309639255.77</v>
      </c>
      <c r="Y206" s="2">
        <v>13249482338.593901</v>
      </c>
      <c r="Z206" s="2">
        <v>14185350093.201401</v>
      </c>
      <c r="AA206" s="1">
        <f>(Table134[[#This Row],[2050_BUILDINGS]]/Table134[[#This Row],[2020_BUILDINGS]])-1</f>
        <v>0.60699824752814191</v>
      </c>
      <c r="AB206" s="1">
        <f>(Table134[[#This Row],[2050_DWELLINGS]]/Table134[[#This Row],[2020_DWELLINGS]])-1</f>
        <v>0.47072269905555908</v>
      </c>
      <c r="AC206" s="1">
        <f>(Table134[[#This Row],[2050_TOTAL_REPL_COST_USD]]/Table134[[#This Row],[2020_TOTAL_REPL_COST_USD]])-1</f>
        <v>0.67176663448877427</v>
      </c>
      <c r="AD206"/>
      <c r="AE206"/>
    </row>
    <row r="207" spans="1:31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19351.6247818314</v>
      </c>
      <c r="G207" s="2">
        <v>21551.1404801549</v>
      </c>
      <c r="H207" s="2">
        <v>23571.073940257898</v>
      </c>
      <c r="I207" s="2">
        <v>25377.572334349599</v>
      </c>
      <c r="J207" s="2">
        <v>27232.6851191395</v>
      </c>
      <c r="K207" s="2">
        <v>29169.452163139402</v>
      </c>
      <c r="L207" s="2">
        <v>31098.027111225401</v>
      </c>
      <c r="M207" s="2">
        <v>19351.6247818314</v>
      </c>
      <c r="N207" s="2">
        <v>20961.8383600815</v>
      </c>
      <c r="O207" s="2">
        <v>22459.4353358648</v>
      </c>
      <c r="P207" s="2">
        <v>23841.4044338688</v>
      </c>
      <c r="Q207" s="2">
        <v>25298.2676626715</v>
      </c>
      <c r="R207" s="2">
        <v>26870.841777748999</v>
      </c>
      <c r="S207" s="2">
        <v>28460.873830245499</v>
      </c>
      <c r="T207" s="2">
        <v>24991707086.333</v>
      </c>
      <c r="U207" s="2">
        <v>28135374153.98</v>
      </c>
      <c r="V207" s="2">
        <v>31022372551.947498</v>
      </c>
      <c r="W207" s="2">
        <v>33604317983.658798</v>
      </c>
      <c r="X207" s="2">
        <v>36255745737.850403</v>
      </c>
      <c r="Y207" s="2">
        <v>39023878185.628502</v>
      </c>
      <c r="Z207" s="2">
        <v>41780302045.848396</v>
      </c>
      <c r="AA207" s="1">
        <f>(Table134[[#This Row],[2050_BUILDINGS]]/Table134[[#This Row],[2020_BUILDINGS]])-1</f>
        <v>0.60699824752815124</v>
      </c>
      <c r="AB207" s="1">
        <f>(Table134[[#This Row],[2050_DWELLINGS]]/Table134[[#This Row],[2020_DWELLINGS]])-1</f>
        <v>0.47072269905555797</v>
      </c>
      <c r="AC207" s="1">
        <f>(Table134[[#This Row],[2050_TOTAL_REPL_COST_USD]]/Table134[[#This Row],[2020_TOTAL_REPL_COST_USD]])-1</f>
        <v>0.67176663448878338</v>
      </c>
      <c r="AD207"/>
      <c r="AE207"/>
    </row>
    <row r="208" spans="1:31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3275.6533534243799</v>
      </c>
      <c r="G208" s="2">
        <v>3647.9658106133702</v>
      </c>
      <c r="H208" s="2">
        <v>3989.8803468280498</v>
      </c>
      <c r="I208" s="2">
        <v>4295.6666872142096</v>
      </c>
      <c r="J208" s="2">
        <v>4609.6819951269099</v>
      </c>
      <c r="K208" s="2">
        <v>4937.5189356424198</v>
      </c>
      <c r="L208" s="2">
        <v>5263.9691984626897</v>
      </c>
      <c r="M208" s="2">
        <v>3275.6533534243799</v>
      </c>
      <c r="N208" s="2">
        <v>3548.2145242195402</v>
      </c>
      <c r="O208" s="2">
        <v>3801.71306044625</v>
      </c>
      <c r="P208" s="2">
        <v>4035.6392429369098</v>
      </c>
      <c r="Q208" s="2">
        <v>4282.2427697574904</v>
      </c>
      <c r="R208" s="2">
        <v>4548.4327011785799</v>
      </c>
      <c r="S208" s="2">
        <v>4817.5777411187</v>
      </c>
      <c r="T208" s="2">
        <v>4230351200.3811698</v>
      </c>
      <c r="U208" s="2">
        <v>4762480346.5527096</v>
      </c>
      <c r="V208" s="2">
        <v>5251163136.2537298</v>
      </c>
      <c r="W208" s="2">
        <v>5688209550.0351896</v>
      </c>
      <c r="X208" s="2">
        <v>6137017250.2823896</v>
      </c>
      <c r="Y208" s="2">
        <v>6605579577.0902205</v>
      </c>
      <c r="Z208" s="2">
        <v>7072159988.9668198</v>
      </c>
      <c r="AA208" s="1">
        <f>(Table134[[#This Row],[2050_BUILDINGS]]/Table134[[#This Row],[2020_BUILDINGS]])-1</f>
        <v>0.60699824752815101</v>
      </c>
      <c r="AB208" s="1">
        <f>(Table134[[#This Row],[2050_DWELLINGS]]/Table134[[#This Row],[2020_DWELLINGS]])-1</f>
        <v>0.47072269905555997</v>
      </c>
      <c r="AC208" s="1">
        <f>(Table134[[#This Row],[2050_TOTAL_REPL_COST_USD]]/Table134[[#This Row],[2020_TOTAL_REPL_COST_USD]])-1</f>
        <v>0.67176663448878493</v>
      </c>
      <c r="AD208"/>
      <c r="AE208"/>
    </row>
    <row r="209" spans="1:31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3193.7067193559201</v>
      </c>
      <c r="G209" s="2">
        <v>3556.7050796620701</v>
      </c>
      <c r="H209" s="2">
        <v>3890.06598020203</v>
      </c>
      <c r="I209" s="2">
        <v>4188.2024997325798</v>
      </c>
      <c r="J209" s="2">
        <v>4494.3621236784402</v>
      </c>
      <c r="K209" s="2">
        <v>4813.9976060724803</v>
      </c>
      <c r="L209" s="2">
        <v>5132.28110112384</v>
      </c>
      <c r="M209" s="2">
        <v>3193.7067193559201</v>
      </c>
      <c r="N209" s="2">
        <v>3459.4492594491799</v>
      </c>
      <c r="O209" s="2">
        <v>3706.6060526574001</v>
      </c>
      <c r="P209" s="2">
        <v>3934.6801313973601</v>
      </c>
      <c r="Q209" s="2">
        <v>4175.1144068375397</v>
      </c>
      <c r="R209" s="2">
        <v>4434.6450961016099</v>
      </c>
      <c r="S209" s="2">
        <v>4697.0569662830103</v>
      </c>
      <c r="T209" s="2">
        <v>4124521002.73943</v>
      </c>
      <c r="U209" s="2">
        <v>4643337936.7463703</v>
      </c>
      <c r="V209" s="2">
        <v>5119795406.6646004</v>
      </c>
      <c r="W209" s="2">
        <v>5545908281.7968502</v>
      </c>
      <c r="X209" s="2">
        <v>5983488212.6768198</v>
      </c>
      <c r="Y209" s="2">
        <v>6440328570.9518404</v>
      </c>
      <c r="Z209" s="2">
        <v>6895236595.6280098</v>
      </c>
      <c r="AA209" s="1">
        <f>(Table134[[#This Row],[2050_BUILDINGS]]/Table134[[#This Row],[2020_BUILDINGS]])-1</f>
        <v>0.60699824752814968</v>
      </c>
      <c r="AB209" s="1">
        <f>(Table134[[#This Row],[2050_DWELLINGS]]/Table134[[#This Row],[2020_DWELLINGS]])-1</f>
        <v>0.47072269905555797</v>
      </c>
      <c r="AC209" s="1">
        <f>(Table134[[#This Row],[2050_TOTAL_REPL_COST_USD]]/Table134[[#This Row],[2020_TOTAL_REPL_COST_USD]])-1</f>
        <v>0.67176663448878604</v>
      </c>
      <c r="AD209"/>
      <c r="AE209"/>
    </row>
    <row r="210" spans="1:31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4149.6936162873799</v>
      </c>
      <c r="G210" s="2">
        <v>4621.3499425730297</v>
      </c>
      <c r="H210" s="2">
        <v>5054.4972921735798</v>
      </c>
      <c r="I210" s="2">
        <v>5441.8763850564701</v>
      </c>
      <c r="J210" s="2">
        <v>5839.6801750391896</v>
      </c>
      <c r="K210" s="2">
        <v>6254.9936140568498</v>
      </c>
      <c r="L210" s="2">
        <v>6668.5503691525801</v>
      </c>
      <c r="M210" s="2">
        <v>4149.6936162873799</v>
      </c>
      <c r="N210" s="2">
        <v>4494.9820911237302</v>
      </c>
      <c r="O210" s="2">
        <v>4816.1214621192803</v>
      </c>
      <c r="P210" s="2">
        <v>5112.46600210217</v>
      </c>
      <c r="Q210" s="2">
        <v>5424.8705732182098</v>
      </c>
      <c r="R210" s="2">
        <v>5762.0877753935501</v>
      </c>
      <c r="S210" s="2">
        <v>6103.0485955998001</v>
      </c>
      <c r="T210" s="2">
        <v>5359132813.1603699</v>
      </c>
      <c r="U210" s="2">
        <v>6033249602.2888803</v>
      </c>
      <c r="V210" s="2">
        <v>6652327274.4399595</v>
      </c>
      <c r="W210" s="2">
        <v>7205990473.0791798</v>
      </c>
      <c r="X210" s="2">
        <v>7774553213.9166498</v>
      </c>
      <c r="Y210" s="2">
        <v>8368141694.3199701</v>
      </c>
      <c r="Z210" s="2">
        <v>8959219426.8355293</v>
      </c>
      <c r="AA210" s="1">
        <f>(Table134[[#This Row],[2050_BUILDINGS]]/Table134[[#This Row],[2020_BUILDINGS]])-1</f>
        <v>0.60699824752815212</v>
      </c>
      <c r="AB210" s="1">
        <f>(Table134[[#This Row],[2050_DWELLINGS]]/Table134[[#This Row],[2020_DWELLINGS]])-1</f>
        <v>0.4707226990555593</v>
      </c>
      <c r="AC210" s="1">
        <f>(Table134[[#This Row],[2050_TOTAL_REPL_COST_USD]]/Table134[[#This Row],[2020_TOTAL_REPL_COST_USD]])-1</f>
        <v>0.6717666344887856</v>
      </c>
      <c r="AD210"/>
      <c r="AE210"/>
    </row>
    <row r="211" spans="1:31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3872.0808881630701</v>
      </c>
      <c r="G211" s="2">
        <v>4312.1836079454897</v>
      </c>
      <c r="H211" s="2">
        <v>4716.35358511294</v>
      </c>
      <c r="I211" s="2">
        <v>5077.8171823622697</v>
      </c>
      <c r="J211" s="2">
        <v>5449.0080689340402</v>
      </c>
      <c r="K211" s="2">
        <v>5836.5372165091103</v>
      </c>
      <c r="L211" s="2">
        <v>6222.4272015652996</v>
      </c>
      <c r="M211" s="2">
        <v>3872.0808881630701</v>
      </c>
      <c r="N211" s="2">
        <v>4194.2697117111902</v>
      </c>
      <c r="O211" s="2">
        <v>4493.9249961370097</v>
      </c>
      <c r="P211" s="2">
        <v>4770.4442131402702</v>
      </c>
      <c r="Q211" s="2">
        <v>5061.9490520626796</v>
      </c>
      <c r="R211" s="2">
        <v>5376.6065676387698</v>
      </c>
      <c r="S211" s="2">
        <v>5694.7572548006401</v>
      </c>
      <c r="T211" s="2">
        <v>5000609120.0369596</v>
      </c>
      <c r="U211" s="2">
        <v>5629627784.2895002</v>
      </c>
      <c r="V211" s="2">
        <v>6207289424.9504099</v>
      </c>
      <c r="W211" s="2">
        <v>6723912792.39993</v>
      </c>
      <c r="X211" s="2">
        <v>7254438929.0471001</v>
      </c>
      <c r="Y211" s="2">
        <v>7808316593.9865599</v>
      </c>
      <c r="Z211" s="2">
        <v>8359851478.9981203</v>
      </c>
      <c r="AA211" s="1">
        <f>(Table134[[#This Row],[2050_BUILDINGS]]/Table134[[#This Row],[2020_BUILDINGS]])-1</f>
        <v>0.60699824752815079</v>
      </c>
      <c r="AB211" s="1">
        <f>(Table134[[#This Row],[2050_DWELLINGS]]/Table134[[#This Row],[2020_DWELLINGS]])-1</f>
        <v>0.47072269905555997</v>
      </c>
      <c r="AC211" s="1">
        <f>(Table134[[#This Row],[2050_TOTAL_REPL_COST_USD]]/Table134[[#This Row],[2020_TOTAL_REPL_COST_USD]])-1</f>
        <v>0.67176663448878648</v>
      </c>
      <c r="AD211"/>
      <c r="AE211"/>
    </row>
    <row r="212" spans="1:31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3921.7004431620298</v>
      </c>
      <c r="G212" s="2">
        <v>4367.4429472723596</v>
      </c>
      <c r="H212" s="2">
        <v>4776.7922414505401</v>
      </c>
      <c r="I212" s="2">
        <v>5142.8878862634001</v>
      </c>
      <c r="J212" s="2">
        <v>5518.8354726932903</v>
      </c>
      <c r="K212" s="2">
        <v>5911.3306900399302</v>
      </c>
      <c r="L212" s="2">
        <v>6302.1657394917502</v>
      </c>
      <c r="M212" s="2">
        <v>3921.7004431620298</v>
      </c>
      <c r="N212" s="2">
        <v>4248.0180198307198</v>
      </c>
      <c r="O212" s="2">
        <v>4551.5132968330699</v>
      </c>
      <c r="P212" s="2">
        <v>4831.5760246494301</v>
      </c>
      <c r="Q212" s="2">
        <v>5126.8164106342902</v>
      </c>
      <c r="R212" s="2">
        <v>5445.5061678785996</v>
      </c>
      <c r="S212" s="2">
        <v>5767.73386065464</v>
      </c>
      <c r="T212" s="2">
        <v>5064690425.7809896</v>
      </c>
      <c r="U212" s="2">
        <v>5701769775.5170498</v>
      </c>
      <c r="V212" s="2">
        <v>6286833976.8107204</v>
      </c>
      <c r="W212" s="2">
        <v>6810077717.7326097</v>
      </c>
      <c r="X212" s="2">
        <v>7347402387.6687603</v>
      </c>
      <c r="Y212" s="2">
        <v>7908377828.7270403</v>
      </c>
      <c r="Z212" s="2">
        <v>8466980467.8354502</v>
      </c>
      <c r="AA212" s="1">
        <f>(Table134[[#This Row],[2050_BUILDINGS]]/Table134[[#This Row],[2020_BUILDINGS]])-1</f>
        <v>0.60699824752814968</v>
      </c>
      <c r="AB212" s="1">
        <f>(Table134[[#This Row],[2050_DWELLINGS]]/Table134[[#This Row],[2020_DWELLINGS]])-1</f>
        <v>0.47072269905555841</v>
      </c>
      <c r="AC212" s="1">
        <f>(Table134[[#This Row],[2050_TOTAL_REPL_COST_USD]]/Table134[[#This Row],[2020_TOTAL_REPL_COST_USD]])-1</f>
        <v>0.67176663448878382</v>
      </c>
      <c r="AD212"/>
      <c r="AE212"/>
    </row>
    <row r="213" spans="1:31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3511.7184982110098</v>
      </c>
      <c r="G213" s="2">
        <v>3910.8622420562301</v>
      </c>
      <c r="H213" s="2">
        <v>4277.41739062747</v>
      </c>
      <c r="I213" s="2">
        <v>4605.2407077412099</v>
      </c>
      <c r="J213" s="2">
        <v>4941.8860259540297</v>
      </c>
      <c r="K213" s="2">
        <v>5293.3490546049998</v>
      </c>
      <c r="L213" s="2">
        <v>5643.32547243729</v>
      </c>
      <c r="M213" s="2">
        <v>3511.7184982110098</v>
      </c>
      <c r="N213" s="2">
        <v>3803.9222212865302</v>
      </c>
      <c r="O213" s="2">
        <v>4075.6895308542898</v>
      </c>
      <c r="P213" s="2">
        <v>4326.4739740279101</v>
      </c>
      <c r="Q213" s="2">
        <v>4590.8493744208099</v>
      </c>
      <c r="R213" s="2">
        <v>4876.2227046701</v>
      </c>
      <c r="S213" s="2">
        <v>5164.7641080122403</v>
      </c>
      <c r="T213" s="2">
        <v>4535218156.9448996</v>
      </c>
      <c r="U213" s="2">
        <v>5105696032.4790497</v>
      </c>
      <c r="V213" s="2">
        <v>5629596521.0812397</v>
      </c>
      <c r="W213" s="2">
        <v>6098139376.5847597</v>
      </c>
      <c r="X213" s="2">
        <v>6579291114.2831297</v>
      </c>
      <c r="Y213" s="2">
        <v>7081621126.9798899</v>
      </c>
      <c r="Z213" s="2">
        <v>7581826394.9082098</v>
      </c>
      <c r="AA213" s="1">
        <f>(Table134[[#This Row],[2050_BUILDINGS]]/Table134[[#This Row],[2020_BUILDINGS]])-1</f>
        <v>0.60699824752815301</v>
      </c>
      <c r="AB213" s="1">
        <f>(Table134[[#This Row],[2050_DWELLINGS]]/Table134[[#This Row],[2020_DWELLINGS]])-1</f>
        <v>0.47072269905556174</v>
      </c>
      <c r="AC213" s="1">
        <f>(Table134[[#This Row],[2050_TOTAL_REPL_COST_USD]]/Table134[[#This Row],[2020_TOTAL_REPL_COST_USD]])-1</f>
        <v>0.67176663448878604</v>
      </c>
      <c r="AD213"/>
      <c r="AE213"/>
    </row>
    <row r="214" spans="1:31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4679.4020246545697</v>
      </c>
      <c r="G214" s="2">
        <v>5211.2652830646703</v>
      </c>
      <c r="H214" s="2">
        <v>5699.7038937464804</v>
      </c>
      <c r="I214" s="2">
        <v>6136.5319295393501</v>
      </c>
      <c r="J214" s="2">
        <v>6585.11537506269</v>
      </c>
      <c r="K214" s="2">
        <v>7053.4435763972697</v>
      </c>
      <c r="L214" s="2">
        <v>7519.7908530995801</v>
      </c>
      <c r="M214" s="2">
        <v>4679.4020246545697</v>
      </c>
      <c r="N214" s="2">
        <v>5068.7665748221698</v>
      </c>
      <c r="O214" s="2">
        <v>5430.8993879375003</v>
      </c>
      <c r="P214" s="2">
        <v>5765.0723097523696</v>
      </c>
      <c r="Q214" s="2">
        <v>6117.3553257451504</v>
      </c>
      <c r="R214" s="2">
        <v>6497.6183052610704</v>
      </c>
      <c r="S214" s="2">
        <v>6882.1027756660196</v>
      </c>
      <c r="T214" s="2">
        <v>6043226140.3268499</v>
      </c>
      <c r="U214" s="2">
        <v>6803393940.5520201</v>
      </c>
      <c r="V214" s="2">
        <v>7501496880.2755604</v>
      </c>
      <c r="W214" s="2">
        <v>8125835188.6557703</v>
      </c>
      <c r="X214" s="2">
        <v>8766974965.8613892</v>
      </c>
      <c r="Y214" s="2">
        <v>9436335018.3984604</v>
      </c>
      <c r="Z214" s="2">
        <v>10102863826.0688</v>
      </c>
      <c r="AA214" s="1">
        <f>(Table134[[#This Row],[2050_BUILDINGS]]/Table134[[#This Row],[2020_BUILDINGS]])-1</f>
        <v>0.60699824752815212</v>
      </c>
      <c r="AB214" s="1">
        <f>(Table134[[#This Row],[2050_DWELLINGS]]/Table134[[#This Row],[2020_DWELLINGS]])-1</f>
        <v>0.47072269905555975</v>
      </c>
      <c r="AC214" s="1">
        <f>(Table134[[#This Row],[2050_TOTAL_REPL_COST_USD]]/Table134[[#This Row],[2020_TOTAL_REPL_COST_USD]])-1</f>
        <v>0.67176663448877383</v>
      </c>
      <c r="AD214"/>
      <c r="AE214"/>
    </row>
    <row r="215" spans="1:31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6070.6941759802003</v>
      </c>
      <c r="G215" s="2">
        <v>6760.6924211056303</v>
      </c>
      <c r="H215" s="2">
        <v>7394.3548877129497</v>
      </c>
      <c r="I215" s="2">
        <v>7961.0617871887298</v>
      </c>
      <c r="J215" s="2">
        <v>8543.0192458194997</v>
      </c>
      <c r="K215" s="2">
        <v>9150.5920231337204</v>
      </c>
      <c r="L215" s="2">
        <v>9755.5949020795106</v>
      </c>
      <c r="M215" s="2">
        <v>6070.6941759802003</v>
      </c>
      <c r="N215" s="2">
        <v>6575.8256211054204</v>
      </c>
      <c r="O215" s="2">
        <v>7045.6287172975599</v>
      </c>
      <c r="P215" s="2">
        <v>7479.1588135669899</v>
      </c>
      <c r="Q215" s="2">
        <v>7936.1835449784703</v>
      </c>
      <c r="R215" s="2">
        <v>8429.5073164615696</v>
      </c>
      <c r="S215" s="2">
        <v>8928.3077236384397</v>
      </c>
      <c r="T215" s="2">
        <v>7840014074.6448603</v>
      </c>
      <c r="U215" s="2">
        <v>8826196970.0833607</v>
      </c>
      <c r="V215" s="2">
        <v>9731861717.0073395</v>
      </c>
      <c r="W215" s="2">
        <v>10541829937.8517</v>
      </c>
      <c r="X215" s="2">
        <v>11373595084.5445</v>
      </c>
      <c r="Y215" s="2">
        <v>12241971033.257799</v>
      </c>
      <c r="Z215" s="2">
        <v>13106673943.9137</v>
      </c>
      <c r="AA215" s="1">
        <f>(Table134[[#This Row],[2050_BUILDINGS]]/Table134[[#This Row],[2020_BUILDINGS]])-1</f>
        <v>0.60699824752814702</v>
      </c>
      <c r="AB215" s="1">
        <f>(Table134[[#This Row],[2050_DWELLINGS]]/Table134[[#This Row],[2020_DWELLINGS]])-1</f>
        <v>0.4707226990555553</v>
      </c>
      <c r="AC215" s="1">
        <f>(Table134[[#This Row],[2050_TOTAL_REPL_COST_USD]]/Table134[[#This Row],[2020_TOTAL_REPL_COST_USD]])-1</f>
        <v>0.67176663448877938</v>
      </c>
      <c r="AD215"/>
      <c r="AE215"/>
    </row>
    <row r="216" spans="1:31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4058.3794368691701</v>
      </c>
      <c r="G216" s="2">
        <v>4519.6569462144198</v>
      </c>
      <c r="H216" s="2">
        <v>4943.2728704970395</v>
      </c>
      <c r="I216" s="2">
        <v>5322.1276704414004</v>
      </c>
      <c r="J216" s="2">
        <v>5711.1777715953504</v>
      </c>
      <c r="K216" s="2">
        <v>6117.3522212340304</v>
      </c>
      <c r="L216" s="2">
        <v>6521.8086428530296</v>
      </c>
      <c r="M216" s="2">
        <v>4058.3794368691701</v>
      </c>
      <c r="N216" s="2">
        <v>4396.0698245555504</v>
      </c>
      <c r="O216" s="2">
        <v>4710.1425104285499</v>
      </c>
      <c r="P216" s="2">
        <v>4999.9659765694096</v>
      </c>
      <c r="Q216" s="2">
        <v>5305.4960721950201</v>
      </c>
      <c r="R216" s="2">
        <v>5635.2927959086601</v>
      </c>
      <c r="S216" s="2">
        <v>5968.7507591838003</v>
      </c>
      <c r="T216" s="2">
        <v>5241204874.2623701</v>
      </c>
      <c r="U216" s="2">
        <v>5900487695.60355</v>
      </c>
      <c r="V216" s="2">
        <v>6505942538.0096397</v>
      </c>
      <c r="W216" s="2">
        <v>7047422355.0952301</v>
      </c>
      <c r="X216" s="2">
        <v>7603473849.3376503</v>
      </c>
      <c r="Y216" s="2">
        <v>8184000390.71313</v>
      </c>
      <c r="Z216" s="2">
        <v>8762071433.3118191</v>
      </c>
      <c r="AA216" s="1">
        <f>(Table134[[#This Row],[2050_BUILDINGS]]/Table134[[#This Row],[2020_BUILDINGS]])-1</f>
        <v>0.60699824752814835</v>
      </c>
      <c r="AB216" s="1">
        <f>(Table134[[#This Row],[2050_DWELLINGS]]/Table134[[#This Row],[2020_DWELLINGS]])-1</f>
        <v>0.47072269905555775</v>
      </c>
      <c r="AC216" s="1">
        <f>(Table134[[#This Row],[2050_TOTAL_REPL_COST_USD]]/Table134[[#This Row],[2020_TOTAL_REPL_COST_USD]])-1</f>
        <v>0.67176663448878515</v>
      </c>
      <c r="AD216"/>
      <c r="AE216"/>
    </row>
    <row r="217" spans="1:31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4397.24770062896</v>
      </c>
      <c r="G217" s="2">
        <v>4897.0411523928096</v>
      </c>
      <c r="H217" s="2">
        <v>5356.0283363113704</v>
      </c>
      <c r="I217" s="2">
        <v>5766.5169128089701</v>
      </c>
      <c r="J217" s="2">
        <v>6188.0520820410502</v>
      </c>
      <c r="K217" s="2">
        <v>6628.1414557704302</v>
      </c>
      <c r="L217" s="2">
        <v>7066.3693488579402</v>
      </c>
      <c r="M217" s="2">
        <v>4397.24770062896</v>
      </c>
      <c r="N217" s="2">
        <v>4763.1347015556003</v>
      </c>
      <c r="O217" s="2">
        <v>5103.4319599240498</v>
      </c>
      <c r="P217" s="2">
        <v>5417.4552270681697</v>
      </c>
      <c r="Q217" s="2">
        <v>5748.4966024155401</v>
      </c>
      <c r="R217" s="2">
        <v>6105.8308309132899</v>
      </c>
      <c r="S217" s="2">
        <v>6467.1320066848803</v>
      </c>
      <c r="T217" s="2">
        <v>5678837191.1461697</v>
      </c>
      <c r="U217" s="2">
        <v>6393169085.2687101</v>
      </c>
      <c r="V217" s="2">
        <v>7049178449.3558302</v>
      </c>
      <c r="W217" s="2">
        <v>7635870974.6987696</v>
      </c>
      <c r="X217" s="2">
        <v>8238351889.1928101</v>
      </c>
      <c r="Y217" s="2">
        <v>8867351478.5428696</v>
      </c>
      <c r="Z217" s="2">
        <v>9493690538.85219</v>
      </c>
      <c r="AA217" s="1">
        <f>(Table134[[#This Row],[2050_BUILDINGS]]/Table134[[#This Row],[2020_BUILDINGS]])-1</f>
        <v>0.60699824752815323</v>
      </c>
      <c r="AB217" s="1">
        <f>(Table134[[#This Row],[2050_DWELLINGS]]/Table134[[#This Row],[2020_DWELLINGS]])-1</f>
        <v>0.47072269905556019</v>
      </c>
      <c r="AC217" s="1">
        <f>(Table134[[#This Row],[2050_TOTAL_REPL_COST_USD]]/Table134[[#This Row],[2020_TOTAL_REPL_COST_USD]])-1</f>
        <v>0.67176663448878737</v>
      </c>
      <c r="AD217"/>
      <c r="AE217"/>
    </row>
    <row r="218" spans="1:31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1063.5264620860301</v>
      </c>
      <c r="G218" s="2">
        <v>1184.40743075471</v>
      </c>
      <c r="H218" s="2">
        <v>1295.41892000648</v>
      </c>
      <c r="I218" s="2">
        <v>1394.7004463636999</v>
      </c>
      <c r="J218" s="2">
        <v>1496.65372207162</v>
      </c>
      <c r="K218" s="2">
        <v>1603.09455199737</v>
      </c>
      <c r="L218" s="2">
        <v>1709.0851607720599</v>
      </c>
      <c r="M218" s="2">
        <v>1063.5264620860301</v>
      </c>
      <c r="N218" s="2">
        <v>1152.0205688799499</v>
      </c>
      <c r="O218" s="2">
        <v>1234.3254932075899</v>
      </c>
      <c r="P218" s="2">
        <v>1310.27574142097</v>
      </c>
      <c r="Q218" s="2">
        <v>1390.3420207613201</v>
      </c>
      <c r="R218" s="2">
        <v>1476.7675381962599</v>
      </c>
      <c r="S218" s="2">
        <v>1564.15250883617</v>
      </c>
      <c r="T218" s="2">
        <v>1373494066.7086699</v>
      </c>
      <c r="U218" s="2">
        <v>1546263699.85958</v>
      </c>
      <c r="V218" s="2">
        <v>1704927338.02195</v>
      </c>
      <c r="W218" s="2">
        <v>1846825877.35624</v>
      </c>
      <c r="X218" s="2">
        <v>1992543025.6930301</v>
      </c>
      <c r="Y218" s="2">
        <v>2144674029.77983</v>
      </c>
      <c r="Z218" s="2">
        <v>2296161553.39188</v>
      </c>
      <c r="AA218" s="1">
        <f>(Table134[[#This Row],[2050_BUILDINGS]]/Table134[[#This Row],[2020_BUILDINGS]])-1</f>
        <v>0.60699824752814635</v>
      </c>
      <c r="AB218" s="1">
        <f>(Table134[[#This Row],[2050_DWELLINGS]]/Table134[[#This Row],[2020_DWELLINGS]])-1</f>
        <v>0.47072269905555353</v>
      </c>
      <c r="AC218" s="1">
        <f>(Table134[[#This Row],[2050_TOTAL_REPL_COST_USD]]/Table134[[#This Row],[2020_TOTAL_REPL_COST_USD]])-1</f>
        <v>0.67176663448879381</v>
      </c>
      <c r="AD218"/>
      <c r="AE218"/>
    </row>
    <row r="219" spans="1:31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2100.8395853467</v>
      </c>
      <c r="G219" s="2">
        <v>2339.6221010126601</v>
      </c>
      <c r="H219" s="2">
        <v>2558.9089164915699</v>
      </c>
      <c r="I219" s="2">
        <v>2755.02492121777</v>
      </c>
      <c r="J219" s="2">
        <v>2956.4185725264902</v>
      </c>
      <c r="K219" s="2">
        <v>3166.6767249814602</v>
      </c>
      <c r="L219" s="2">
        <v>3376.0455319899102</v>
      </c>
      <c r="M219" s="2">
        <v>2100.8395853467</v>
      </c>
      <c r="N219" s="2">
        <v>2275.6466345835502</v>
      </c>
      <c r="O219" s="2">
        <v>2438.2278671720801</v>
      </c>
      <c r="P219" s="2">
        <v>2588.2563748319799</v>
      </c>
      <c r="Q219" s="2">
        <v>2746.4154945963501</v>
      </c>
      <c r="R219" s="2">
        <v>2917.1363508083</v>
      </c>
      <c r="S219" s="2">
        <v>3089.7524652438501</v>
      </c>
      <c r="T219" s="2">
        <v>2713134847.55304</v>
      </c>
      <c r="U219" s="2">
        <v>3054415762.89325</v>
      </c>
      <c r="V219" s="2">
        <v>3367832366.7009501</v>
      </c>
      <c r="W219" s="2">
        <v>3648131991.7348499</v>
      </c>
      <c r="X219" s="2">
        <v>3935974715.3558002</v>
      </c>
      <c r="Y219" s="2">
        <v>4236487064.54286</v>
      </c>
      <c r="Z219" s="2">
        <v>4535728313.0080004</v>
      </c>
      <c r="AA219" s="1">
        <f>(Table134[[#This Row],[2050_BUILDINGS]]/Table134[[#This Row],[2020_BUILDINGS]])-1</f>
        <v>0.60699824752814902</v>
      </c>
      <c r="AB219" s="1">
        <f>(Table134[[#This Row],[2050_DWELLINGS]]/Table134[[#This Row],[2020_DWELLINGS]])-1</f>
        <v>0.47072269905555419</v>
      </c>
      <c r="AC219" s="1">
        <f>(Table134[[#This Row],[2050_TOTAL_REPL_COST_USD]]/Table134[[#This Row],[2020_TOTAL_REPL_COST_USD]])-1</f>
        <v>0.67176663448878937</v>
      </c>
      <c r="AD219"/>
      <c r="AE219"/>
    </row>
    <row r="220" spans="1:31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9658.8123293866702</v>
      </c>
      <c r="G220" s="2">
        <v>10756.6379427476</v>
      </c>
      <c r="H220" s="2">
        <v>11764.830196831699</v>
      </c>
      <c r="I220" s="2">
        <v>12666.492416856399</v>
      </c>
      <c r="J220" s="2">
        <v>13592.4191253442</v>
      </c>
      <c r="K220" s="2">
        <v>14559.1012316083</v>
      </c>
      <c r="L220" s="2">
        <v>15521.6944865276</v>
      </c>
      <c r="M220" s="2">
        <v>9658.8123293866702</v>
      </c>
      <c r="N220" s="2">
        <v>10462.504574244</v>
      </c>
      <c r="O220" s="2">
        <v>11209.9874495697</v>
      </c>
      <c r="P220" s="2">
        <v>11899.757963059799</v>
      </c>
      <c r="Q220" s="2">
        <v>12626.9097487746</v>
      </c>
      <c r="R220" s="2">
        <v>13411.8153276511</v>
      </c>
      <c r="S220" s="2">
        <v>14205.4345387466</v>
      </c>
      <c r="T220" s="2">
        <v>12473898768.6721</v>
      </c>
      <c r="U220" s="2">
        <v>14042970646.346399</v>
      </c>
      <c r="V220" s="2">
        <v>15483933668.0865</v>
      </c>
      <c r="W220" s="2">
        <v>16772638190.3564</v>
      </c>
      <c r="X220" s="2">
        <v>18096022834.869999</v>
      </c>
      <c r="Y220" s="2">
        <v>19477657303.159</v>
      </c>
      <c r="Z220" s="2">
        <v>20853447763.456902</v>
      </c>
      <c r="AA220" s="1">
        <f>(Table134[[#This Row],[2050_BUILDINGS]]/Table134[[#This Row],[2020_BUILDINGS]])-1</f>
        <v>0.60699824752814302</v>
      </c>
      <c r="AB220" s="1">
        <f>(Table134[[#This Row],[2050_DWELLINGS]]/Table134[[#This Row],[2020_DWELLINGS]])-1</f>
        <v>0.47072269905555131</v>
      </c>
      <c r="AC220" s="1">
        <f>(Table134[[#This Row],[2050_TOTAL_REPL_COST_USD]]/Table134[[#This Row],[2020_TOTAL_REPL_COST_USD]])-1</f>
        <v>0.6717666344887967</v>
      </c>
      <c r="AD220"/>
      <c r="AE220"/>
    </row>
    <row r="221" spans="1:31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3482.1968740305301</v>
      </c>
      <c r="G221" s="2">
        <v>3877.9851747769499</v>
      </c>
      <c r="H221" s="2">
        <v>4241.4588396406898</v>
      </c>
      <c r="I221" s="2">
        <v>4566.5262761876002</v>
      </c>
      <c r="J221" s="2">
        <v>4900.3415507703603</v>
      </c>
      <c r="K221" s="2">
        <v>5248.84996917837</v>
      </c>
      <c r="L221" s="2">
        <v>5595.8842741150702</v>
      </c>
      <c r="M221" s="2">
        <v>3482.1968740305301</v>
      </c>
      <c r="N221" s="2">
        <v>3771.94415633463</v>
      </c>
      <c r="O221" s="2">
        <v>4041.4268259514101</v>
      </c>
      <c r="P221" s="2">
        <v>4290.1030238071198</v>
      </c>
      <c r="Q221" s="2">
        <v>4552.2559250968197</v>
      </c>
      <c r="R221" s="2">
        <v>4835.2302349772899</v>
      </c>
      <c r="S221" s="2">
        <v>5121.3459852170199</v>
      </c>
      <c r="T221" s="2">
        <v>4497092377.1951904</v>
      </c>
      <c r="U221" s="2">
        <v>5062774471.5602598</v>
      </c>
      <c r="V221" s="2">
        <v>5582270736.6062803</v>
      </c>
      <c r="W221" s="2">
        <v>6046874738.2125702</v>
      </c>
      <c r="X221" s="2">
        <v>6523981624.1435404</v>
      </c>
      <c r="Y221" s="2">
        <v>7022088747.7172098</v>
      </c>
      <c r="Z221" s="2">
        <v>7518088988.4087696</v>
      </c>
      <c r="AA221" s="1">
        <f>(Table134[[#This Row],[2050_BUILDINGS]]/Table134[[#This Row],[2020_BUILDINGS]])-1</f>
        <v>0.60699824752815168</v>
      </c>
      <c r="AB221" s="1">
        <f>(Table134[[#This Row],[2050_DWELLINGS]]/Table134[[#This Row],[2020_DWELLINGS]])-1</f>
        <v>0.4707226990555613</v>
      </c>
      <c r="AC221" s="1">
        <f>(Table134[[#This Row],[2050_TOTAL_REPL_COST_USD]]/Table134[[#This Row],[2020_TOTAL_REPL_COST_USD]])-1</f>
        <v>0.67176663448878426</v>
      </c>
      <c r="AD221"/>
      <c r="AE221"/>
    </row>
    <row r="222" spans="1:31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1486.2445551610001</v>
      </c>
      <c r="G222" s="2">
        <v>1655.17188128886</v>
      </c>
      <c r="H222" s="2">
        <v>1810.30692243973</v>
      </c>
      <c r="I222" s="2">
        <v>1949.0497118641499</v>
      </c>
      <c r="J222" s="2">
        <v>2091.5261864076301</v>
      </c>
      <c r="K222" s="2">
        <v>2240.2738758761898</v>
      </c>
      <c r="L222" s="2">
        <v>2388.39239554198</v>
      </c>
      <c r="M222" s="2">
        <v>1486.2445551610001</v>
      </c>
      <c r="N222" s="2">
        <v>1609.91226731959</v>
      </c>
      <c r="O222" s="2">
        <v>1724.93079295643</v>
      </c>
      <c r="P222" s="2">
        <v>1831.0688599386599</v>
      </c>
      <c r="Q222" s="2">
        <v>1942.9589500904301</v>
      </c>
      <c r="R222" s="2">
        <v>2063.73587411985</v>
      </c>
      <c r="S222" s="2">
        <v>2185.8536036230098</v>
      </c>
      <c r="T222" s="2">
        <v>1919414467.7770901</v>
      </c>
      <c r="U222" s="2">
        <v>2160854559.5112</v>
      </c>
      <c r="V222" s="2">
        <v>2382581969.9024</v>
      </c>
      <c r="W222" s="2">
        <v>2580880685.5330701</v>
      </c>
      <c r="X222" s="2">
        <v>2784515786.3319402</v>
      </c>
      <c r="Y222" s="2">
        <v>2997114047.4524798</v>
      </c>
      <c r="Z222" s="2">
        <v>3208813064.9847999</v>
      </c>
      <c r="AA222" s="1">
        <f>(Table134[[#This Row],[2050_BUILDINGS]]/Table134[[#This Row],[2020_BUILDINGS]])-1</f>
        <v>0.60699824752814857</v>
      </c>
      <c r="AB222" s="1">
        <f>(Table134[[#This Row],[2050_DWELLINGS]]/Table134[[#This Row],[2020_DWELLINGS]])-1</f>
        <v>0.47072269905555575</v>
      </c>
      <c r="AC222" s="1">
        <f>(Table134[[#This Row],[2050_TOTAL_REPL_COST_USD]]/Table134[[#This Row],[2020_TOTAL_REPL_COST_USD]])-1</f>
        <v>0.67176663448879093</v>
      </c>
      <c r="AD222"/>
      <c r="AE222"/>
    </row>
    <row r="223" spans="1:31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3699.7139955050002</v>
      </c>
      <c r="G223" s="2">
        <v>4120.2254049686899</v>
      </c>
      <c r="H223" s="2">
        <v>4506.40362910149</v>
      </c>
      <c r="I223" s="2">
        <v>4851.7765611848599</v>
      </c>
      <c r="J223" s="2">
        <v>5206.4437692619604</v>
      </c>
      <c r="K223" s="2">
        <v>5576.7219355400903</v>
      </c>
      <c r="L223" s="2">
        <v>5945.4339071319</v>
      </c>
      <c r="M223" s="2">
        <v>3699.7139955050002</v>
      </c>
      <c r="N223" s="2">
        <v>4007.5604827310899</v>
      </c>
      <c r="O223" s="2">
        <v>4293.8765183816704</v>
      </c>
      <c r="P223" s="2">
        <v>4558.0863958923601</v>
      </c>
      <c r="Q223" s="2">
        <v>4836.6148056721204</v>
      </c>
      <c r="R223" s="2">
        <v>5137.2652434577803</v>
      </c>
      <c r="S223" s="2">
        <v>5441.2533532027401</v>
      </c>
      <c r="T223" s="2">
        <v>4778005439.9193001</v>
      </c>
      <c r="U223" s="2">
        <v>5379023141.4562597</v>
      </c>
      <c r="V223" s="2">
        <v>5930969993.3810101</v>
      </c>
      <c r="W223" s="2">
        <v>6424595709.9306898</v>
      </c>
      <c r="X223" s="2">
        <v>6931505309.55581</v>
      </c>
      <c r="Y223" s="2">
        <v>7460726936.8824701</v>
      </c>
      <c r="Z223" s="2">
        <v>7987710073.8629999</v>
      </c>
      <c r="AA223" s="1">
        <f>(Table134[[#This Row],[2050_BUILDINGS]]/Table134[[#This Row],[2020_BUILDINGS]])-1</f>
        <v>0.60699824752814857</v>
      </c>
      <c r="AB223" s="1">
        <f>(Table134[[#This Row],[2050_DWELLINGS]]/Table134[[#This Row],[2020_DWELLINGS]])-1</f>
        <v>0.47072269905555908</v>
      </c>
      <c r="AC223" s="1">
        <f>(Table134[[#This Row],[2050_TOTAL_REPL_COST_USD]]/Table134[[#This Row],[2020_TOTAL_REPL_COST_USD]])-1</f>
        <v>0.67176663448878604</v>
      </c>
      <c r="AD223"/>
      <c r="AE223"/>
    </row>
    <row r="224" spans="1:31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2470.6876538425699</v>
      </c>
      <c r="G224" s="2">
        <v>2751.5072925833501</v>
      </c>
      <c r="H224" s="2">
        <v>3009.3990571108102</v>
      </c>
      <c r="I224" s="2">
        <v>3240.0408419370301</v>
      </c>
      <c r="J224" s="2">
        <v>3476.8893911177302</v>
      </c>
      <c r="K224" s="2">
        <v>3724.1630168688998</v>
      </c>
      <c r="L224" s="2">
        <v>3970.3907299144598</v>
      </c>
      <c r="M224" s="2">
        <v>2470.6876538425699</v>
      </c>
      <c r="N224" s="2">
        <v>2676.2690896488102</v>
      </c>
      <c r="O224" s="2">
        <v>2867.4723813731098</v>
      </c>
      <c r="P224" s="2">
        <v>3043.9130692700701</v>
      </c>
      <c r="Q224" s="2">
        <v>3229.9157451859201</v>
      </c>
      <c r="R224" s="2">
        <v>3430.6916229056301</v>
      </c>
      <c r="S224" s="2">
        <v>3633.6964147826002</v>
      </c>
      <c r="T224" s="2">
        <v>3190776115.3277798</v>
      </c>
      <c r="U224" s="2">
        <v>3592138765.71977</v>
      </c>
      <c r="V224" s="2">
        <v>3960731655.4092398</v>
      </c>
      <c r="W224" s="2">
        <v>4290377396.93961</v>
      </c>
      <c r="X224" s="2">
        <v>4628894182.5424004</v>
      </c>
      <c r="Y224" s="2">
        <v>4982311052.7034702</v>
      </c>
      <c r="Z224" s="2">
        <v>5334233047.7287302</v>
      </c>
      <c r="AA224" s="1">
        <f>(Table134[[#This Row],[2050_BUILDINGS]]/Table134[[#This Row],[2020_BUILDINGS]])-1</f>
        <v>0.60699824752815545</v>
      </c>
      <c r="AB224" s="1">
        <f>(Table134[[#This Row],[2050_DWELLINGS]]/Table134[[#This Row],[2020_DWELLINGS]])-1</f>
        <v>0.47072269905556263</v>
      </c>
      <c r="AC224" s="1">
        <f>(Table134[[#This Row],[2050_TOTAL_REPL_COST_USD]]/Table134[[#This Row],[2020_TOTAL_REPL_COST_USD]])-1</f>
        <v>0.6717666344887876</v>
      </c>
      <c r="AD224"/>
      <c r="AE224"/>
    </row>
    <row r="225" spans="1:31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5125.6764325497397</v>
      </c>
      <c r="G225" s="2">
        <v>5708.2634713654497</v>
      </c>
      <c r="H225" s="2">
        <v>6243.2844553134801</v>
      </c>
      <c r="I225" s="2">
        <v>6721.7727656453499</v>
      </c>
      <c r="J225" s="2">
        <v>7213.1375987237197</v>
      </c>
      <c r="K225" s="2">
        <v>7726.1302442864298</v>
      </c>
      <c r="L225" s="2">
        <v>8236.9530445037708</v>
      </c>
      <c r="M225" s="2">
        <v>5125.6764325497397</v>
      </c>
      <c r="N225" s="2">
        <v>5552.1746662875703</v>
      </c>
      <c r="O225" s="2">
        <v>5948.8440731601704</v>
      </c>
      <c r="P225" s="2">
        <v>6314.8870548740897</v>
      </c>
      <c r="Q225" s="2">
        <v>6700.7672898160999</v>
      </c>
      <c r="R225" s="2">
        <v>7117.2959364266198</v>
      </c>
      <c r="S225" s="2">
        <v>7538.4486773650096</v>
      </c>
      <c r="T225" s="2">
        <v>6619568406.5697298</v>
      </c>
      <c r="U225" s="2">
        <v>7452233383.3912001</v>
      </c>
      <c r="V225" s="2">
        <v>8216914376.1295404</v>
      </c>
      <c r="W225" s="2">
        <v>8900795807.2059002</v>
      </c>
      <c r="X225" s="2">
        <v>9603081062.6035995</v>
      </c>
      <c r="Y225" s="2">
        <v>10336277960.006901</v>
      </c>
      <c r="Z225" s="2">
        <v>11066373596.8193</v>
      </c>
      <c r="AA225" s="1">
        <f>(Table134[[#This Row],[2050_BUILDINGS]]/Table134[[#This Row],[2020_BUILDINGS]])-1</f>
        <v>0.6069982475281499</v>
      </c>
      <c r="AB225" s="1">
        <f>(Table134[[#This Row],[2050_DWELLINGS]]/Table134[[#This Row],[2020_DWELLINGS]])-1</f>
        <v>0.47072269905555664</v>
      </c>
      <c r="AC225" s="1">
        <f>(Table134[[#This Row],[2050_TOTAL_REPL_COST_USD]]/Table134[[#This Row],[2020_TOTAL_REPL_COST_USD]])-1</f>
        <v>0.67176663448877494</v>
      </c>
      <c r="AD225"/>
      <c r="AE225"/>
    </row>
    <row r="226" spans="1:31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2421.8944752812499</v>
      </c>
      <c r="G226" s="2">
        <v>2697.1682560681502</v>
      </c>
      <c r="H226" s="2">
        <v>2949.9669612214302</v>
      </c>
      <c r="I226" s="2">
        <v>3176.05384175887</v>
      </c>
      <c r="J226" s="2">
        <v>3408.2249103466002</v>
      </c>
      <c r="K226" s="2">
        <v>3650.6151724900401</v>
      </c>
      <c r="L226" s="2">
        <v>3891.9801774750899</v>
      </c>
      <c r="M226" s="2">
        <v>2421.8944752812499</v>
      </c>
      <c r="N226" s="2">
        <v>2623.4159192505599</v>
      </c>
      <c r="O226" s="2">
        <v>2810.8431705919002</v>
      </c>
      <c r="P226" s="2">
        <v>2983.7993621881401</v>
      </c>
      <c r="Q226" s="2">
        <v>3166.1287037734801</v>
      </c>
      <c r="R226" s="2">
        <v>3362.9394937828201</v>
      </c>
      <c r="S226" s="2">
        <v>3561.9351795133898</v>
      </c>
      <c r="T226" s="2">
        <v>3127762035.6231899</v>
      </c>
      <c r="U226" s="2">
        <v>3521198245.19699</v>
      </c>
      <c r="V226" s="2">
        <v>3882511858.3437099</v>
      </c>
      <c r="W226" s="2">
        <v>4205647483.75177</v>
      </c>
      <c r="X226" s="2">
        <v>4537478960.5336704</v>
      </c>
      <c r="Y226" s="2">
        <v>4883916262.7086601</v>
      </c>
      <c r="Z226" s="2">
        <v>5228888211.7755804</v>
      </c>
      <c r="AA226" s="1">
        <f>(Table134[[#This Row],[2050_BUILDINGS]]/Table134[[#This Row],[2020_BUILDINGS]])-1</f>
        <v>0.60699824752815523</v>
      </c>
      <c r="AB226" s="1">
        <f>(Table134[[#This Row],[2050_DWELLINGS]]/Table134[[#This Row],[2020_DWELLINGS]])-1</f>
        <v>0.47072269905556019</v>
      </c>
      <c r="AC226" s="1">
        <f>(Table134[[#This Row],[2050_TOTAL_REPL_COST_USD]]/Table134[[#This Row],[2020_TOTAL_REPL_COST_USD]])-1</f>
        <v>0.67176663448878782</v>
      </c>
      <c r="AD226"/>
      <c r="AE226"/>
    </row>
    <row r="227" spans="1:31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1930.5179257287</v>
      </c>
      <c r="G227" s="2">
        <v>2149.9415933228402</v>
      </c>
      <c r="H227" s="2">
        <v>2351.4501383401598</v>
      </c>
      <c r="I227" s="2">
        <v>2531.6664029645399</v>
      </c>
      <c r="J227" s="2">
        <v>2716.7324387967301</v>
      </c>
      <c r="K227" s="2">
        <v>2909.9443028420001</v>
      </c>
      <c r="L227" s="2">
        <v>3102.3389234677002</v>
      </c>
      <c r="M227" s="2">
        <v>1930.5179257287</v>
      </c>
      <c r="N227" s="2">
        <v>2091.1528187730401</v>
      </c>
      <c r="O227" s="2">
        <v>2240.5530805009898</v>
      </c>
      <c r="P227" s="2">
        <v>2378.41830611266</v>
      </c>
      <c r="Q227" s="2">
        <v>2523.7549695839002</v>
      </c>
      <c r="R227" s="2">
        <v>2680.6349500982301</v>
      </c>
      <c r="S227" s="2">
        <v>2839.25653430285</v>
      </c>
      <c r="T227" s="2">
        <v>2493172489.0627298</v>
      </c>
      <c r="U227" s="2">
        <v>2806784689.3320198</v>
      </c>
      <c r="V227" s="2">
        <v>3094791625.2694502</v>
      </c>
      <c r="W227" s="2">
        <v>3352366479.8548698</v>
      </c>
      <c r="X227" s="2">
        <v>3616872890.3474698</v>
      </c>
      <c r="Y227" s="2">
        <v>3893021760.0921898</v>
      </c>
      <c r="Z227" s="2">
        <v>4168002581.2404399</v>
      </c>
      <c r="AA227" s="1">
        <f>(Table134[[#This Row],[2050_BUILDINGS]]/Table134[[#This Row],[2020_BUILDINGS]])-1</f>
        <v>0.60699824752815013</v>
      </c>
      <c r="AB227" s="1">
        <f>(Table134[[#This Row],[2050_DWELLINGS]]/Table134[[#This Row],[2020_DWELLINGS]])-1</f>
        <v>0.47072269905555753</v>
      </c>
      <c r="AC227" s="1">
        <f>(Table134[[#This Row],[2050_TOTAL_REPL_COST_USD]]/Table134[[#This Row],[2020_TOTAL_REPL_COST_USD]])-1</f>
        <v>0.67176663448879026</v>
      </c>
      <c r="AD227"/>
      <c r="AE227"/>
    </row>
    <row r="228" spans="1:31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1487.3416650834199</v>
      </c>
      <c r="G228" s="2">
        <v>1656.3936892934501</v>
      </c>
      <c r="H228" s="2">
        <v>1811.6432473940099</v>
      </c>
      <c r="I228" s="2">
        <v>1950.4884534028399</v>
      </c>
      <c r="J228" s="2">
        <v>2093.07010064714</v>
      </c>
      <c r="K228" s="2">
        <v>2241.9275920762698</v>
      </c>
      <c r="L228" s="2">
        <v>2390.1554492646601</v>
      </c>
      <c r="M228" s="2">
        <v>1487.3416650834199</v>
      </c>
      <c r="N228" s="2">
        <v>1611.10066576759</v>
      </c>
      <c r="O228" s="2">
        <v>1726.2040953088999</v>
      </c>
      <c r="P228" s="2">
        <v>1832.42051085499</v>
      </c>
      <c r="Q228" s="2">
        <v>1944.3931955755299</v>
      </c>
      <c r="R228" s="2">
        <v>2065.2592742203901</v>
      </c>
      <c r="S228" s="2">
        <v>2187.4671480892698</v>
      </c>
      <c r="T228" s="2">
        <v>1920831333.2926099</v>
      </c>
      <c r="U228" s="2">
        <v>2162449650.2853999</v>
      </c>
      <c r="V228" s="2">
        <v>2384340734.5088601</v>
      </c>
      <c r="W228" s="2">
        <v>2582785829.4737701</v>
      </c>
      <c r="X228" s="2">
        <v>2786571248.7978601</v>
      </c>
      <c r="Y228" s="2">
        <v>2999326444.8326201</v>
      </c>
      <c r="Z228" s="2">
        <v>3211181733.4791899</v>
      </c>
      <c r="AA228" s="1">
        <f>(Table134[[#This Row],[2050_BUILDINGS]]/Table134[[#This Row],[2020_BUILDINGS]])-1</f>
        <v>0.60699824752815257</v>
      </c>
      <c r="AB228" s="1">
        <f>(Table134[[#This Row],[2050_DWELLINGS]]/Table134[[#This Row],[2020_DWELLINGS]])-1</f>
        <v>0.47072269905555442</v>
      </c>
      <c r="AC228" s="1">
        <f>(Table134[[#This Row],[2050_TOTAL_REPL_COST_USD]]/Table134[[#This Row],[2020_TOTAL_REPL_COST_USD]])-1</f>
        <v>0.67176663448878382</v>
      </c>
      <c r="AD228"/>
      <c r="AE228"/>
    </row>
    <row r="229" spans="1:31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4456.7420788110703</v>
      </c>
      <c r="G229" s="2">
        <v>4963.2976924217301</v>
      </c>
      <c r="H229" s="2">
        <v>5428.4949329393003</v>
      </c>
      <c r="I229" s="2">
        <v>5844.53738410403</v>
      </c>
      <c r="J229" s="2">
        <v>6271.7758874402498</v>
      </c>
      <c r="K229" s="2">
        <v>6717.81963204367</v>
      </c>
      <c r="L229" s="2">
        <v>7161.9767103343502</v>
      </c>
      <c r="M229" s="2">
        <v>4456.7420788110703</v>
      </c>
      <c r="N229" s="2">
        <v>4827.5794989742599</v>
      </c>
      <c r="O229" s="2">
        <v>5172.4809495925001</v>
      </c>
      <c r="P229" s="2">
        <v>5490.7529241748698</v>
      </c>
      <c r="Q229" s="2">
        <v>5826.27326048139</v>
      </c>
      <c r="R229" s="2">
        <v>6188.4421899500703</v>
      </c>
      <c r="S229" s="2">
        <v>6554.6317391434904</v>
      </c>
      <c r="T229" s="2">
        <v>5755671363.4481697</v>
      </c>
      <c r="U229" s="2">
        <v>6479668105.8462095</v>
      </c>
      <c r="V229" s="2">
        <v>7144553219.4601097</v>
      </c>
      <c r="W229" s="2">
        <v>7739183643.5424004</v>
      </c>
      <c r="X229" s="2">
        <v>8349816072.3050804</v>
      </c>
      <c r="Y229" s="2">
        <v>8987325971.2835503</v>
      </c>
      <c r="Z229" s="2">
        <v>9622139344.4952106</v>
      </c>
      <c r="AA229" s="1">
        <f>(Table134[[#This Row],[2050_BUILDINGS]]/Table134[[#This Row],[2020_BUILDINGS]])-1</f>
        <v>0.60699824752814902</v>
      </c>
      <c r="AB229" s="1">
        <f>(Table134[[#This Row],[2050_DWELLINGS]]/Table134[[#This Row],[2020_DWELLINGS]])-1</f>
        <v>0.47072269905555686</v>
      </c>
      <c r="AC229" s="1">
        <f>(Table134[[#This Row],[2050_TOTAL_REPL_COST_USD]]/Table134[[#This Row],[2020_TOTAL_REPL_COST_USD]])-1</f>
        <v>0.67176663448878293</v>
      </c>
      <c r="AD229"/>
      <c r="AE229"/>
    </row>
    <row r="230" spans="1:31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3278.6350352429199</v>
      </c>
      <c r="G230" s="2">
        <v>3651.2863919321499</v>
      </c>
      <c r="H230" s="2">
        <v>3993.5121577691798</v>
      </c>
      <c r="I230" s="2">
        <v>4299.5768418850103</v>
      </c>
      <c r="J230" s="2">
        <v>4613.8779839911604</v>
      </c>
      <c r="K230" s="2">
        <v>4942.0133399186598</v>
      </c>
      <c r="L230" s="2">
        <v>5268.7607559197804</v>
      </c>
      <c r="M230" s="2">
        <v>3278.6350352429199</v>
      </c>
      <c r="N230" s="2">
        <v>3551.44430637097</v>
      </c>
      <c r="O230" s="2">
        <v>3805.1735910606399</v>
      </c>
      <c r="P230" s="2">
        <v>4039.3127061696</v>
      </c>
      <c r="Q230" s="2">
        <v>4286.1407052322002</v>
      </c>
      <c r="R230" s="2">
        <v>4552.5729375298397</v>
      </c>
      <c r="S230" s="2">
        <v>4821.9629682505902</v>
      </c>
      <c r="T230" s="2">
        <v>4234201901.2641101</v>
      </c>
      <c r="U230" s="2">
        <v>4766815420.9724798</v>
      </c>
      <c r="V230" s="2">
        <v>5255943036.9209404</v>
      </c>
      <c r="W230" s="2">
        <v>5693387274.6493301</v>
      </c>
      <c r="X230" s="2">
        <v>6142603504.6203699</v>
      </c>
      <c r="Y230" s="2">
        <v>6611592342.91154</v>
      </c>
      <c r="Z230" s="2">
        <v>7078597462.2223196</v>
      </c>
      <c r="AA230" s="1">
        <f>(Table134[[#This Row],[2050_BUILDINGS]]/Table134[[#This Row],[2020_BUILDINGS]])-1</f>
        <v>0.60699824752815412</v>
      </c>
      <c r="AB230" s="1">
        <f>(Table134[[#This Row],[2050_DWELLINGS]]/Table134[[#This Row],[2020_DWELLINGS]])-1</f>
        <v>0.47072269905556063</v>
      </c>
      <c r="AC230" s="1">
        <f>(Table134[[#This Row],[2050_TOTAL_REPL_COST_USD]]/Table134[[#This Row],[2020_TOTAL_REPL_COST_USD]])-1</f>
        <v>0.67176663448878582</v>
      </c>
      <c r="AD230"/>
      <c r="AE230"/>
    </row>
    <row r="231" spans="1:31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5440.5778234470099</v>
      </c>
      <c r="G231" s="2">
        <v>5974.84627339911</v>
      </c>
      <c r="H231" s="2">
        <v>6464.5638836754397</v>
      </c>
      <c r="I231" s="2">
        <v>6979.38753052022</v>
      </c>
      <c r="J231" s="2">
        <v>7600.32793093074</v>
      </c>
      <c r="K231" s="2">
        <v>8308.3459628612909</v>
      </c>
      <c r="L231" s="2">
        <v>9276.1243725492204</v>
      </c>
      <c r="M231" s="2">
        <v>5440.5778234470099</v>
      </c>
      <c r="N231" s="2">
        <v>5974.84627339911</v>
      </c>
      <c r="O231" s="2">
        <v>6464.5638836754397</v>
      </c>
      <c r="P231" s="2">
        <v>6979.38753052022</v>
      </c>
      <c r="Q231" s="2">
        <v>7600.32793093074</v>
      </c>
      <c r="R231" s="2">
        <v>8308.3459628612909</v>
      </c>
      <c r="S231" s="2">
        <v>9105.3828820899798</v>
      </c>
      <c r="T231" s="2">
        <v>3841885386.9143</v>
      </c>
      <c r="U231" s="2">
        <v>4242684681.4274001</v>
      </c>
      <c r="V231" s="2">
        <v>4650038059.81147</v>
      </c>
      <c r="W231" s="2">
        <v>5112366175.9352503</v>
      </c>
      <c r="X231" s="2">
        <v>5696147447.9135199</v>
      </c>
      <c r="Y231" s="2">
        <v>6389904646.3382196</v>
      </c>
      <c r="Z231" s="2">
        <v>7269019279.5377302</v>
      </c>
      <c r="AA231" s="1">
        <f>(Table134[[#This Row],[2050_BUILDINGS]]/Table134[[#This Row],[2020_BUILDINGS]])-1</f>
        <v>0.70498882169690336</v>
      </c>
      <c r="AB231" s="1">
        <f>(Table134[[#This Row],[2050_DWELLINGS]]/Table134[[#This Row],[2020_DWELLINGS]])-1</f>
        <v>0.67360585172569842</v>
      </c>
      <c r="AC231" s="1">
        <f>(Table134[[#This Row],[2050_TOTAL_REPL_COST_USD]]/Table134[[#This Row],[2020_TOTAL_REPL_COST_USD]])-1</f>
        <v>0.89204480287112697</v>
      </c>
      <c r="AD231"/>
      <c r="AE231"/>
    </row>
    <row r="232" spans="1:31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63139.102853935503</v>
      </c>
      <c r="G232" s="2">
        <v>69339.405782745598</v>
      </c>
      <c r="H232" s="2">
        <v>75022.6864135941</v>
      </c>
      <c r="I232" s="2">
        <v>80997.328123465995</v>
      </c>
      <c r="J232" s="2">
        <v>88203.478109726799</v>
      </c>
      <c r="K232" s="2">
        <v>96420.183171429395</v>
      </c>
      <c r="L232" s="2">
        <v>107651.46457793</v>
      </c>
      <c r="M232" s="2">
        <v>63139.102853935503</v>
      </c>
      <c r="N232" s="2">
        <v>69339.405782745598</v>
      </c>
      <c r="O232" s="2">
        <v>75022.6864135941</v>
      </c>
      <c r="P232" s="2">
        <v>80997.328123465995</v>
      </c>
      <c r="Q232" s="2">
        <v>88203.478109726799</v>
      </c>
      <c r="R232" s="2">
        <v>96420.183171429395</v>
      </c>
      <c r="S232" s="2">
        <v>105669.972009056</v>
      </c>
      <c r="T232" s="2">
        <v>44585925331.681999</v>
      </c>
      <c r="U232" s="2">
        <v>49237289341.3993</v>
      </c>
      <c r="V232" s="2">
        <v>53964714936.6819</v>
      </c>
      <c r="W232" s="2">
        <v>59330134460.762802</v>
      </c>
      <c r="X232" s="2">
        <v>66105044584.607697</v>
      </c>
      <c r="Y232" s="2">
        <v>74156249535.342697</v>
      </c>
      <c r="Z232" s="2">
        <v>84358568305.009003</v>
      </c>
      <c r="AA232" s="1">
        <f>(Table134[[#This Row],[2050_BUILDINGS]]/Table134[[#This Row],[2020_BUILDINGS]])-1</f>
        <v>0.70498882169688626</v>
      </c>
      <c r="AB232" s="1">
        <f>(Table134[[#This Row],[2050_DWELLINGS]]/Table134[[#This Row],[2020_DWELLINGS]])-1</f>
        <v>0.67360585172567933</v>
      </c>
      <c r="AC232" s="1">
        <f>(Table134[[#This Row],[2050_TOTAL_REPL_COST_USD]]/Table134[[#This Row],[2020_TOTAL_REPL_COST_USD]])-1</f>
        <v>0.89204480287112586</v>
      </c>
      <c r="AD232"/>
      <c r="AE232"/>
    </row>
    <row r="233" spans="1:31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43476.906472377603</v>
      </c>
      <c r="G233" s="2">
        <v>47746.368316963999</v>
      </c>
      <c r="H233" s="2">
        <v>51659.814173413703</v>
      </c>
      <c r="I233" s="2">
        <v>55773.888132097898</v>
      </c>
      <c r="J233" s="2">
        <v>60735.965431538898</v>
      </c>
      <c r="K233" s="2">
        <v>66393.900076337202</v>
      </c>
      <c r="L233" s="2">
        <v>74127.6395373657</v>
      </c>
      <c r="M233" s="2">
        <v>43476.906472377603</v>
      </c>
      <c r="N233" s="2">
        <v>47746.368316963999</v>
      </c>
      <c r="O233" s="2">
        <v>51659.814173413703</v>
      </c>
      <c r="P233" s="2">
        <v>55773.888132097898</v>
      </c>
      <c r="Q233" s="2">
        <v>60735.965431538898</v>
      </c>
      <c r="R233" s="2">
        <v>66393.900076337202</v>
      </c>
      <c r="S233" s="2">
        <v>72763.205087102106</v>
      </c>
      <c r="T233" s="2">
        <v>30701388173.258301</v>
      </c>
      <c r="U233" s="2">
        <v>33904267353.966499</v>
      </c>
      <c r="V233" s="2">
        <v>37159521723.619202</v>
      </c>
      <c r="W233" s="2">
        <v>40854091844.027496</v>
      </c>
      <c r="X233" s="2">
        <v>45519222016.918602</v>
      </c>
      <c r="Y233" s="2">
        <v>51063195067.071503</v>
      </c>
      <c r="Z233" s="2">
        <v>58088401934.142403</v>
      </c>
      <c r="AA233" s="1">
        <f>(Table134[[#This Row],[2050_BUILDINGS]]/Table134[[#This Row],[2020_BUILDINGS]])-1</f>
        <v>0.70498882169690646</v>
      </c>
      <c r="AB233" s="1">
        <f>(Table134[[#This Row],[2050_DWELLINGS]]/Table134[[#This Row],[2020_DWELLINGS]])-1</f>
        <v>0.67360585172569976</v>
      </c>
      <c r="AC233" s="1">
        <f>(Table134[[#This Row],[2050_TOTAL_REPL_COST_USD]]/Table134[[#This Row],[2020_TOTAL_REPL_COST_USD]])-1</f>
        <v>0.89204480287112542</v>
      </c>
      <c r="AD233"/>
      <c r="AE233"/>
    </row>
    <row r="234" spans="1:31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39142.5387394606</v>
      </c>
      <c r="G234" s="2">
        <v>42986.3627188541</v>
      </c>
      <c r="H234" s="2">
        <v>46509.663212604202</v>
      </c>
      <c r="I234" s="2">
        <v>50213.590478154299</v>
      </c>
      <c r="J234" s="2">
        <v>54680.980609624901</v>
      </c>
      <c r="K234" s="2">
        <v>59774.855588058701</v>
      </c>
      <c r="L234" s="2">
        <v>66737.591003618494</v>
      </c>
      <c r="M234" s="2">
        <v>39142.5387394606</v>
      </c>
      <c r="N234" s="2">
        <v>42986.3627188541</v>
      </c>
      <c r="O234" s="2">
        <v>46509.663212604202</v>
      </c>
      <c r="P234" s="2">
        <v>50213.590478154299</v>
      </c>
      <c r="Q234" s="2">
        <v>54680.980609624901</v>
      </c>
      <c r="R234" s="2">
        <v>59774.855588058701</v>
      </c>
      <c r="S234" s="2">
        <v>65509.181885761202</v>
      </c>
      <c r="T234" s="2">
        <v>27640657384.178902</v>
      </c>
      <c r="U234" s="2">
        <v>30524230126.143299</v>
      </c>
      <c r="V234" s="2">
        <v>33454956587.8312</v>
      </c>
      <c r="W234" s="2">
        <v>36781201847.613403</v>
      </c>
      <c r="X234" s="2">
        <v>40981248569.7285</v>
      </c>
      <c r="Y234" s="2">
        <v>45972523190.980797</v>
      </c>
      <c r="Z234" s="2">
        <v>52297362151.6772</v>
      </c>
      <c r="AA234" s="1">
        <f>(Table134[[#This Row],[2050_BUILDINGS]]/Table134[[#This Row],[2020_BUILDINGS]])-1</f>
        <v>0.7049888216969078</v>
      </c>
      <c r="AB234" s="1">
        <f>(Table134[[#This Row],[2050_DWELLINGS]]/Table134[[#This Row],[2020_DWELLINGS]])-1</f>
        <v>0.67360585172570087</v>
      </c>
      <c r="AC234" s="1">
        <f>(Table134[[#This Row],[2050_TOTAL_REPL_COST_USD]]/Table134[[#This Row],[2020_TOTAL_REPL_COST_USD]])-1</f>
        <v>0.89204480287112942</v>
      </c>
      <c r="AD234"/>
      <c r="AE234"/>
    </row>
    <row r="235" spans="1:31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68360.315586195298</v>
      </c>
      <c r="G235" s="2">
        <v>75073.3451635081</v>
      </c>
      <c r="H235" s="2">
        <v>81226.597901173605</v>
      </c>
      <c r="I235" s="2">
        <v>87695.305474452703</v>
      </c>
      <c r="J235" s="2">
        <v>95497.359430807497</v>
      </c>
      <c r="K235" s="2">
        <v>104393.535108122</v>
      </c>
      <c r="L235" s="2">
        <v>116553.57392213499</v>
      </c>
      <c r="M235" s="2">
        <v>68360.315586195298</v>
      </c>
      <c r="N235" s="2">
        <v>75073.3451635081</v>
      </c>
      <c r="O235" s="2">
        <v>81226.597901173605</v>
      </c>
      <c r="P235" s="2">
        <v>87695.305474452703</v>
      </c>
      <c r="Q235" s="2">
        <v>95497.359430807497</v>
      </c>
      <c r="R235" s="2">
        <v>104393.535108122</v>
      </c>
      <c r="S235" s="2">
        <v>114408.224190871</v>
      </c>
      <c r="T235" s="2">
        <v>48272905198.341003</v>
      </c>
      <c r="U235" s="2">
        <v>53308908201.838203</v>
      </c>
      <c r="V235" s="2">
        <v>58427262612.913399</v>
      </c>
      <c r="W235" s="2">
        <v>64236369099.063797</v>
      </c>
      <c r="X235" s="2">
        <v>71571522327.413406</v>
      </c>
      <c r="Y235" s="2">
        <v>80288512059.665802</v>
      </c>
      <c r="Z235" s="2">
        <v>91334499400.011505</v>
      </c>
      <c r="AA235" s="1">
        <f>(Table134[[#This Row],[2050_BUILDINGS]]/Table134[[#This Row],[2020_BUILDINGS]])-1</f>
        <v>0.7049888216968947</v>
      </c>
      <c r="AB235" s="1">
        <f>(Table134[[#This Row],[2050_DWELLINGS]]/Table134[[#This Row],[2020_DWELLINGS]])-1</f>
        <v>0.67360585172568488</v>
      </c>
      <c r="AC235" s="1">
        <f>(Table134[[#This Row],[2050_TOTAL_REPL_COST_USD]]/Table134[[#This Row],[2020_TOTAL_REPL_COST_USD]])-1</f>
        <v>0.89204480287112276</v>
      </c>
      <c r="AD235"/>
      <c r="AE235"/>
    </row>
    <row r="236" spans="1:31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52964.899749548902</v>
      </c>
      <c r="G236" s="2">
        <v>58166.088999909</v>
      </c>
      <c r="H236" s="2">
        <v>62933.5686639423</v>
      </c>
      <c r="I236" s="2">
        <v>67945.459630066805</v>
      </c>
      <c r="J236" s="2">
        <v>73990.414251697599</v>
      </c>
      <c r="K236" s="2">
        <v>80883.083614952004</v>
      </c>
      <c r="L236" s="2">
        <v>90304.562015278105</v>
      </c>
      <c r="M236" s="2">
        <v>52964.899749548902</v>
      </c>
      <c r="N236" s="2">
        <v>58166.088999909</v>
      </c>
      <c r="O236" s="2">
        <v>62933.5686639423</v>
      </c>
      <c r="P236" s="2">
        <v>67945.459630066805</v>
      </c>
      <c r="Q236" s="2">
        <v>73990.414251697599</v>
      </c>
      <c r="R236" s="2">
        <v>80883.083614952004</v>
      </c>
      <c r="S236" s="2">
        <v>88642.366156910095</v>
      </c>
      <c r="T236" s="2">
        <v>37401371870.874199</v>
      </c>
      <c r="U236" s="2">
        <v>41303217436.264297</v>
      </c>
      <c r="V236" s="2">
        <v>45268868061.786003</v>
      </c>
      <c r="W236" s="2">
        <v>49769706597.053703</v>
      </c>
      <c r="X236" s="2">
        <v>55452911129.619904</v>
      </c>
      <c r="Y236" s="2">
        <v>62206748986.094498</v>
      </c>
      <c r="Z236" s="2">
        <v>70765071268.537903</v>
      </c>
      <c r="AA236" s="1">
        <f>(Table134[[#This Row],[2050_BUILDINGS]]/Table134[[#This Row],[2020_BUILDINGS]])-1</f>
        <v>0.70498882169690535</v>
      </c>
      <c r="AB236" s="1">
        <f>(Table134[[#This Row],[2050_DWELLINGS]]/Table134[[#This Row],[2020_DWELLINGS]])-1</f>
        <v>0.67360585172569976</v>
      </c>
      <c r="AC236" s="1">
        <f>(Table134[[#This Row],[2050_TOTAL_REPL_COST_USD]]/Table134[[#This Row],[2020_TOTAL_REPL_COST_USD]])-1</f>
        <v>0.89204480287112742</v>
      </c>
      <c r="AD236"/>
      <c r="AE236"/>
    </row>
    <row r="237" spans="1:31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53698.582166634398</v>
      </c>
      <c r="G237" s="2">
        <v>58971.819530348097</v>
      </c>
      <c r="H237" s="2">
        <v>63805.339459157898</v>
      </c>
      <c r="I237" s="2">
        <v>68886.656333677995</v>
      </c>
      <c r="J237" s="2">
        <v>75015.3471077219</v>
      </c>
      <c r="K237" s="2">
        <v>82003.495370068107</v>
      </c>
      <c r="L237" s="2">
        <v>91555.482335084496</v>
      </c>
      <c r="M237" s="2">
        <v>53698.582166634398</v>
      </c>
      <c r="N237" s="2">
        <v>58971.819530348097</v>
      </c>
      <c r="O237" s="2">
        <v>63805.339459157898</v>
      </c>
      <c r="P237" s="2">
        <v>68886.656333677995</v>
      </c>
      <c r="Q237" s="2">
        <v>75015.3471077219</v>
      </c>
      <c r="R237" s="2">
        <v>82003.495370068107</v>
      </c>
      <c r="S237" s="2">
        <v>89870.261343452701</v>
      </c>
      <c r="T237" s="2">
        <v>37919464589.755798</v>
      </c>
      <c r="U237" s="2">
        <v>41875359450.0383</v>
      </c>
      <c r="V237" s="2">
        <v>45895943213.355301</v>
      </c>
      <c r="W237" s="2">
        <v>50459128436.921898</v>
      </c>
      <c r="X237" s="2">
        <v>56221058073.433502</v>
      </c>
      <c r="Y237" s="2">
        <v>63068451701.873497</v>
      </c>
      <c r="Z237" s="2">
        <v>71745325904.703293</v>
      </c>
      <c r="AA237" s="1">
        <f>(Table134[[#This Row],[2050_BUILDINGS]]/Table134[[#This Row],[2020_BUILDINGS]])-1</f>
        <v>0.70498882169690646</v>
      </c>
      <c r="AB237" s="1">
        <f>(Table134[[#This Row],[2050_DWELLINGS]]/Table134[[#This Row],[2020_DWELLINGS]])-1</f>
        <v>0.67360585172570109</v>
      </c>
      <c r="AC237" s="1">
        <f>(Table134[[#This Row],[2050_TOTAL_REPL_COST_USD]]/Table134[[#This Row],[2020_TOTAL_REPL_COST_USD]])-1</f>
        <v>0.89204480287112964</v>
      </c>
      <c r="AD237"/>
      <c r="AE237"/>
    </row>
    <row r="238" spans="1:31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25279.761434374199</v>
      </c>
      <c r="G238" s="2">
        <v>27762.251235088901</v>
      </c>
      <c r="H238" s="2">
        <v>30037.734604639099</v>
      </c>
      <c r="I238" s="2">
        <v>32429.873711063101</v>
      </c>
      <c r="J238" s="2">
        <v>35315.086586742102</v>
      </c>
      <c r="K238" s="2">
        <v>38604.907543130699</v>
      </c>
      <c r="L238" s="2">
        <v>43101.7106607725</v>
      </c>
      <c r="M238" s="2">
        <v>25279.761434374199</v>
      </c>
      <c r="N238" s="2">
        <v>27762.251235088901</v>
      </c>
      <c r="O238" s="2">
        <v>30037.734604639099</v>
      </c>
      <c r="P238" s="2">
        <v>32429.873711063101</v>
      </c>
      <c r="Q238" s="2">
        <v>35315.086586742102</v>
      </c>
      <c r="R238" s="2">
        <v>38604.907543130699</v>
      </c>
      <c r="S238" s="2">
        <v>42308.356666798303</v>
      </c>
      <c r="T238" s="2">
        <v>17851402772.117298</v>
      </c>
      <c r="U238" s="2">
        <v>19713725282.180599</v>
      </c>
      <c r="V238" s="2">
        <v>21606501483.387699</v>
      </c>
      <c r="W238" s="2">
        <v>23754718981.471001</v>
      </c>
      <c r="X238" s="2">
        <v>26467271170.664001</v>
      </c>
      <c r="Y238" s="2">
        <v>29690828858.594398</v>
      </c>
      <c r="Z238" s="2">
        <v>33775653838.943802</v>
      </c>
      <c r="AA238" s="1">
        <f>(Table134[[#This Row],[2050_BUILDINGS]]/Table134[[#This Row],[2020_BUILDINGS]])-1</f>
        <v>0.70498882169690402</v>
      </c>
      <c r="AB238" s="1">
        <f>(Table134[[#This Row],[2050_DWELLINGS]]/Table134[[#This Row],[2020_DWELLINGS]])-1</f>
        <v>0.67360585172569887</v>
      </c>
      <c r="AC238" s="1">
        <f>(Table134[[#This Row],[2050_TOTAL_REPL_COST_USD]]/Table134[[#This Row],[2020_TOTAL_REPL_COST_USD]])-1</f>
        <v>0.89204480287112919</v>
      </c>
      <c r="AD238"/>
      <c r="AE238"/>
    </row>
    <row r="239" spans="1:31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49810.825036312002</v>
      </c>
      <c r="G239" s="2">
        <v>54702.282000367501</v>
      </c>
      <c r="H239" s="2">
        <v>59185.856906243796</v>
      </c>
      <c r="I239" s="2">
        <v>63899.288352261603</v>
      </c>
      <c r="J239" s="2">
        <v>69584.264221833801</v>
      </c>
      <c r="K239" s="2">
        <v>76066.473181157606</v>
      </c>
      <c r="L239" s="2">
        <v>84926.899886412197</v>
      </c>
      <c r="M239" s="2">
        <v>49810.825036312002</v>
      </c>
      <c r="N239" s="2">
        <v>54702.282000367501</v>
      </c>
      <c r="O239" s="2">
        <v>59185.856906243796</v>
      </c>
      <c r="P239" s="2">
        <v>63899.288352261603</v>
      </c>
      <c r="Q239" s="2">
        <v>69584.264221833801</v>
      </c>
      <c r="R239" s="2">
        <v>76066.473181157606</v>
      </c>
      <c r="S239" s="2">
        <v>83363.688260056602</v>
      </c>
      <c r="T239" s="2">
        <v>35174109630.860199</v>
      </c>
      <c r="U239" s="2">
        <v>38843599192.728302</v>
      </c>
      <c r="V239" s="2">
        <v>42573094205.4076</v>
      </c>
      <c r="W239" s="2">
        <v>46805906536.914398</v>
      </c>
      <c r="X239" s="2">
        <v>52150674637.2192</v>
      </c>
      <c r="Y239" s="2">
        <v>58502319545.134598</v>
      </c>
      <c r="Z239" s="2">
        <v>66550991322.688202</v>
      </c>
      <c r="AA239" s="1">
        <f>(Table134[[#This Row],[2050_BUILDINGS]]/Table134[[#This Row],[2020_BUILDINGS]])-1</f>
        <v>0.70498882169690291</v>
      </c>
      <c r="AB239" s="1">
        <f>(Table134[[#This Row],[2050_DWELLINGS]]/Table134[[#This Row],[2020_DWELLINGS]])-1</f>
        <v>0.67360585172569665</v>
      </c>
      <c r="AC239" s="1">
        <f>(Table134[[#This Row],[2050_TOTAL_REPL_COST_USD]]/Table134[[#This Row],[2020_TOTAL_REPL_COST_USD]])-1</f>
        <v>0.89204480287112431</v>
      </c>
      <c r="AD239"/>
      <c r="AE239"/>
    </row>
    <row r="240" spans="1:31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121628.39248992001</v>
      </c>
      <c r="G240" s="2">
        <v>133572.383520745</v>
      </c>
      <c r="H240" s="2">
        <v>144520.40552223401</v>
      </c>
      <c r="I240" s="2">
        <v>156029.692699723</v>
      </c>
      <c r="J240" s="2">
        <v>169911.30329051299</v>
      </c>
      <c r="K240" s="2">
        <v>185739.60276018799</v>
      </c>
      <c r="L240" s="2">
        <v>207375.04959627701</v>
      </c>
      <c r="M240" s="2">
        <v>121628.39248992001</v>
      </c>
      <c r="N240" s="2">
        <v>133572.383520745</v>
      </c>
      <c r="O240" s="2">
        <v>144520.40552223401</v>
      </c>
      <c r="P240" s="2">
        <v>156029.692699723</v>
      </c>
      <c r="Q240" s="2">
        <v>169911.30329051299</v>
      </c>
      <c r="R240" s="2">
        <v>185739.60276018799</v>
      </c>
      <c r="S240" s="2">
        <v>203557.98940712001</v>
      </c>
      <c r="T240" s="2">
        <v>85888366806.752808</v>
      </c>
      <c r="U240" s="2">
        <v>94848549986.677795</v>
      </c>
      <c r="V240" s="2">
        <v>103955254861.786</v>
      </c>
      <c r="W240" s="2">
        <v>114290963198.62601</v>
      </c>
      <c r="X240" s="2">
        <v>127341852273.392</v>
      </c>
      <c r="Y240" s="2">
        <v>142851339603.77301</v>
      </c>
      <c r="Z240" s="2">
        <v>162504638043.80499</v>
      </c>
      <c r="AA240" s="1">
        <f>(Table134[[#This Row],[2050_BUILDINGS]]/Table134[[#This Row],[2020_BUILDINGS]])-1</f>
        <v>0.7049888216969018</v>
      </c>
      <c r="AB240" s="1">
        <f>(Table134[[#This Row],[2050_DWELLINGS]]/Table134[[#This Row],[2020_DWELLINGS]])-1</f>
        <v>0.67360585172569754</v>
      </c>
      <c r="AC240" s="1">
        <f>(Table134[[#This Row],[2050_TOTAL_REPL_COST_USD]]/Table134[[#This Row],[2020_TOTAL_REPL_COST_USD]])-1</f>
        <v>0.8920448028711192</v>
      </c>
      <c r="AD240"/>
      <c r="AE240"/>
    </row>
    <row r="241" spans="1:31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51130.304660274502</v>
      </c>
      <c r="G241" s="2">
        <v>56151.335422612799</v>
      </c>
      <c r="H241" s="2">
        <v>60753.679405823299</v>
      </c>
      <c r="I241" s="2">
        <v>65591.9687867865</v>
      </c>
      <c r="J241" s="2">
        <v>71427.538624982</v>
      </c>
      <c r="K241" s="2">
        <v>78081.460111328997</v>
      </c>
      <c r="L241" s="2">
        <v>87176.597895725004</v>
      </c>
      <c r="M241" s="2">
        <v>51130.304660274502</v>
      </c>
      <c r="N241" s="2">
        <v>56151.335422612799</v>
      </c>
      <c r="O241" s="2">
        <v>60753.679405823299</v>
      </c>
      <c r="P241" s="2">
        <v>65591.9687867865</v>
      </c>
      <c r="Q241" s="2">
        <v>71427.538624982</v>
      </c>
      <c r="R241" s="2">
        <v>78081.460111328997</v>
      </c>
      <c r="S241" s="2">
        <v>85571.977079952994</v>
      </c>
      <c r="T241" s="2">
        <v>36105865346.914001</v>
      </c>
      <c r="U241" s="2">
        <v>39872559014.590302</v>
      </c>
      <c r="V241" s="2">
        <v>43700847666.469803</v>
      </c>
      <c r="W241" s="2">
        <v>48045786420.685204</v>
      </c>
      <c r="X241" s="2">
        <v>53532136448.1717</v>
      </c>
      <c r="Y241" s="2">
        <v>60052035265.323402</v>
      </c>
      <c r="Z241" s="2">
        <v>68313914882.793404</v>
      </c>
      <c r="AA241" s="1">
        <f>(Table134[[#This Row],[2050_BUILDINGS]]/Table134[[#This Row],[2020_BUILDINGS]])-1</f>
        <v>0.70498882169690136</v>
      </c>
      <c r="AB241" s="1">
        <f>(Table134[[#This Row],[2050_DWELLINGS]]/Table134[[#This Row],[2020_DWELLINGS]])-1</f>
        <v>0.67360585172569531</v>
      </c>
      <c r="AC241" s="1">
        <f>(Table134[[#This Row],[2050_TOTAL_REPL_COST_USD]]/Table134[[#This Row],[2020_TOTAL_REPL_COST_USD]])-1</f>
        <v>0.89204480287112831</v>
      </c>
      <c r="AD241"/>
      <c r="AE241"/>
    </row>
    <row r="242" spans="1:31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2123.0113046429801</v>
      </c>
      <c r="G242" s="2">
        <v>2331.4924615660798</v>
      </c>
      <c r="H242" s="2">
        <v>2522.5890796897502</v>
      </c>
      <c r="I242" s="2">
        <v>2723.4825247643998</v>
      </c>
      <c r="J242" s="2">
        <v>2965.7846353784298</v>
      </c>
      <c r="K242" s="2">
        <v>3242.0660037289799</v>
      </c>
      <c r="L242" s="2">
        <v>3619.7105427524398</v>
      </c>
      <c r="M242" s="2">
        <v>2123.0113046429801</v>
      </c>
      <c r="N242" s="2">
        <v>2331.4924615660798</v>
      </c>
      <c r="O242" s="2">
        <v>2522.5890796897502</v>
      </c>
      <c r="P242" s="2">
        <v>2723.4825247643998</v>
      </c>
      <c r="Q242" s="2">
        <v>2965.7846353784298</v>
      </c>
      <c r="R242" s="2">
        <v>3242.0660037289799</v>
      </c>
      <c r="S242" s="2">
        <v>3553.0841427302998</v>
      </c>
      <c r="T242" s="2">
        <v>1499172766.6150801</v>
      </c>
      <c r="U242" s="2">
        <v>1655571858.9094999</v>
      </c>
      <c r="V242" s="2">
        <v>1814528472.59249</v>
      </c>
      <c r="W242" s="2">
        <v>1994937217.5524399</v>
      </c>
      <c r="X242" s="2">
        <v>2222739168.0194402</v>
      </c>
      <c r="Y242" s="2">
        <v>2493455702.6833901</v>
      </c>
      <c r="Z242" s="2">
        <v>2836502041.6799998</v>
      </c>
      <c r="AA242" s="1">
        <f>(Table134[[#This Row],[2050_BUILDINGS]]/Table134[[#This Row],[2020_BUILDINGS]])-1</f>
        <v>0.70498882169690313</v>
      </c>
      <c r="AB242" s="1">
        <f>(Table134[[#This Row],[2050_DWELLINGS]]/Table134[[#This Row],[2020_DWELLINGS]])-1</f>
        <v>0.67360585172569798</v>
      </c>
      <c r="AC242" s="1">
        <f>(Table134[[#This Row],[2050_TOTAL_REPL_COST_USD]]/Table134[[#This Row],[2020_TOTAL_REPL_COST_USD]])-1</f>
        <v>0.89204480287113275</v>
      </c>
      <c r="AD242"/>
      <c r="AE242"/>
    </row>
    <row r="243" spans="1:31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75309.382098682399</v>
      </c>
      <c r="G243" s="2">
        <v>82704.814743228402</v>
      </c>
      <c r="H243" s="2">
        <v>89483.567263560399</v>
      </c>
      <c r="I243" s="2">
        <v>96609.841713046393</v>
      </c>
      <c r="J243" s="2">
        <v>105205.00189502</v>
      </c>
      <c r="K243" s="2">
        <v>115005.50511907499</v>
      </c>
      <c r="L243" s="2">
        <v>128401.65464715401</v>
      </c>
      <c r="M243" s="2">
        <v>75309.382098682399</v>
      </c>
      <c r="N243" s="2">
        <v>82704.814743228402</v>
      </c>
      <c r="O243" s="2">
        <v>89483.567263560399</v>
      </c>
      <c r="P243" s="2">
        <v>96609.841713046393</v>
      </c>
      <c r="Q243" s="2">
        <v>105205.00189502</v>
      </c>
      <c r="R243" s="2">
        <v>115005.50511907499</v>
      </c>
      <c r="S243" s="2">
        <v>126038.222570201</v>
      </c>
      <c r="T243" s="2">
        <v>53180015794.565201</v>
      </c>
      <c r="U243" s="2">
        <v>58727946215.721497</v>
      </c>
      <c r="V243" s="2">
        <v>64366599354.677696</v>
      </c>
      <c r="W243" s="2">
        <v>70766221946.615799</v>
      </c>
      <c r="X243" s="2">
        <v>78847019299.425507</v>
      </c>
      <c r="Y243" s="2">
        <v>88450121696.879303</v>
      </c>
      <c r="Z243" s="2">
        <v>100618972500.711</v>
      </c>
      <c r="AA243" s="1">
        <f>(Table134[[#This Row],[2050_BUILDINGS]]/Table134[[#This Row],[2020_BUILDINGS]])-1</f>
        <v>0.70498882169689847</v>
      </c>
      <c r="AB243" s="1">
        <f>(Table134[[#This Row],[2050_DWELLINGS]]/Table134[[#This Row],[2020_DWELLINGS]])-1</f>
        <v>0.67360585172569287</v>
      </c>
      <c r="AC243" s="1">
        <f>(Table134[[#This Row],[2050_TOTAL_REPL_COST_USD]]/Table134[[#This Row],[2020_TOTAL_REPL_COST_USD]])-1</f>
        <v>0.89204480287111698</v>
      </c>
      <c r="AD243"/>
      <c r="AE243"/>
    </row>
    <row r="244" spans="1:31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97727.551648307795</v>
      </c>
      <c r="G244" s="2">
        <v>107324.463820345</v>
      </c>
      <c r="H244" s="2">
        <v>116121.12193359</v>
      </c>
      <c r="I244" s="2">
        <v>125368.752639278</v>
      </c>
      <c r="J244" s="2">
        <v>136522.52840002801</v>
      </c>
      <c r="K244" s="2">
        <v>149240.454882989</v>
      </c>
      <c r="L244" s="2">
        <v>166624.383132171</v>
      </c>
      <c r="M244" s="2">
        <v>97727.551648307795</v>
      </c>
      <c r="N244" s="2">
        <v>107324.463820345</v>
      </c>
      <c r="O244" s="2">
        <v>116121.12193359</v>
      </c>
      <c r="P244" s="2">
        <v>125368.752639278</v>
      </c>
      <c r="Q244" s="2">
        <v>136522.52840002801</v>
      </c>
      <c r="R244" s="2">
        <v>149240.454882989</v>
      </c>
      <c r="S244" s="2">
        <v>163557.40231343301</v>
      </c>
      <c r="T244" s="2">
        <v>69010694224.141296</v>
      </c>
      <c r="U244" s="2">
        <v>76210137927.773193</v>
      </c>
      <c r="V244" s="2">
        <v>83527310775.402802</v>
      </c>
      <c r="W244" s="2">
        <v>91831979197.244003</v>
      </c>
      <c r="X244" s="2">
        <v>102318276105.395</v>
      </c>
      <c r="Y244" s="2">
        <v>114780039293.166</v>
      </c>
      <c r="Z244" s="2">
        <v>130571325349.315</v>
      </c>
      <c r="AA244" s="1">
        <f>(Table134[[#This Row],[2050_BUILDINGS]]/Table134[[#This Row],[2020_BUILDINGS]])-1</f>
        <v>0.70498882169689758</v>
      </c>
      <c r="AB244" s="1">
        <f>(Table134[[#This Row],[2050_DWELLINGS]]/Table134[[#This Row],[2020_DWELLINGS]])-1</f>
        <v>0.67360585172569487</v>
      </c>
      <c r="AC244" s="1">
        <f>(Table134[[#This Row],[2050_TOTAL_REPL_COST_USD]]/Table134[[#This Row],[2020_TOTAL_REPL_COST_USD]])-1</f>
        <v>0.89204480287112653</v>
      </c>
      <c r="AD244"/>
      <c r="AE244"/>
    </row>
    <row r="245" spans="1:31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80533.926970187502</v>
      </c>
      <c r="G245" s="2">
        <v>88442.413481580996</v>
      </c>
      <c r="H245" s="2">
        <v>95691.438041443107</v>
      </c>
      <c r="I245" s="2">
        <v>103312.09366350601</v>
      </c>
      <c r="J245" s="2">
        <v>112503.53811706899</v>
      </c>
      <c r="K245" s="2">
        <v>122983.94558984401</v>
      </c>
      <c r="L245" s="2">
        <v>137309.44525152401</v>
      </c>
      <c r="M245" s="2">
        <v>80533.926970187502</v>
      </c>
      <c r="N245" s="2">
        <v>88442.413481580996</v>
      </c>
      <c r="O245" s="2">
        <v>95691.438041443107</v>
      </c>
      <c r="P245" s="2">
        <v>103312.09366350601</v>
      </c>
      <c r="Q245" s="2">
        <v>112503.53811706899</v>
      </c>
      <c r="R245" s="2">
        <v>122983.94558984401</v>
      </c>
      <c r="S245" s="2">
        <v>134782.05143975501</v>
      </c>
      <c r="T245" s="2">
        <v>56869348664.432297</v>
      </c>
      <c r="U245" s="2">
        <v>62802163553.122002</v>
      </c>
      <c r="V245" s="2">
        <v>68831994995.742004</v>
      </c>
      <c r="W245" s="2">
        <v>75675587707.478302</v>
      </c>
      <c r="X245" s="2">
        <v>84316985707.787399</v>
      </c>
      <c r="Y245" s="2">
        <v>94586297785.668594</v>
      </c>
      <c r="Z245" s="2">
        <v>107599355583.205</v>
      </c>
      <c r="AA245" s="1">
        <f>(Table134[[#This Row],[2050_BUILDINGS]]/Table134[[#This Row],[2020_BUILDINGS]])-1</f>
        <v>0.7049888216968978</v>
      </c>
      <c r="AB245" s="1">
        <f>(Table134[[#This Row],[2050_DWELLINGS]]/Table134[[#This Row],[2020_DWELLINGS]])-1</f>
        <v>0.67360585172568799</v>
      </c>
      <c r="AC245" s="1">
        <f>(Table134[[#This Row],[2050_TOTAL_REPL_COST_USD]]/Table134[[#This Row],[2020_TOTAL_REPL_COST_USD]])-1</f>
        <v>0.89204480287112364</v>
      </c>
      <c r="AD245"/>
      <c r="AE245"/>
    </row>
    <row r="246" spans="1:31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87095.604082119797</v>
      </c>
      <c r="G246" s="2">
        <v>95648.451757610601</v>
      </c>
      <c r="H246" s="2">
        <v>103488.106382686</v>
      </c>
      <c r="I246" s="2">
        <v>111729.671520209</v>
      </c>
      <c r="J246" s="2">
        <v>121670.008930636</v>
      </c>
      <c r="K246" s="2">
        <v>133004.33042977299</v>
      </c>
      <c r="L246" s="2">
        <v>148497.03137895299</v>
      </c>
      <c r="M246" s="2">
        <v>87095.604082119797</v>
      </c>
      <c r="N246" s="2">
        <v>95648.451757610601</v>
      </c>
      <c r="O246" s="2">
        <v>103488.106382686</v>
      </c>
      <c r="P246" s="2">
        <v>111729.671520209</v>
      </c>
      <c r="Q246" s="2">
        <v>121670.008930636</v>
      </c>
      <c r="R246" s="2">
        <v>133004.33042977299</v>
      </c>
      <c r="S246" s="2">
        <v>145763.71265142001</v>
      </c>
      <c r="T246" s="2">
        <v>61502902714.764999</v>
      </c>
      <c r="U246" s="2">
        <v>67919106618.855003</v>
      </c>
      <c r="V246" s="2">
        <v>74440231711.919998</v>
      </c>
      <c r="W246" s="2">
        <v>81841421045.966797</v>
      </c>
      <c r="X246" s="2">
        <v>91186895770.296997</v>
      </c>
      <c r="Y246" s="2">
        <v>102292922417.451</v>
      </c>
      <c r="Z246" s="2">
        <v>116366247442.959</v>
      </c>
      <c r="AA246" s="1">
        <f>(Table134[[#This Row],[2050_BUILDINGS]]/Table134[[#This Row],[2020_BUILDINGS]])-1</f>
        <v>0.70498882169689825</v>
      </c>
      <c r="AB246" s="1">
        <f>(Table134[[#This Row],[2050_DWELLINGS]]/Table134[[#This Row],[2020_DWELLINGS]])-1</f>
        <v>0.67360585172569487</v>
      </c>
      <c r="AC246" s="1">
        <f>(Table134[[#This Row],[2050_TOTAL_REPL_COST_USD]]/Table134[[#This Row],[2020_TOTAL_REPL_COST_USD]])-1</f>
        <v>0.89204480287111654</v>
      </c>
      <c r="AD246"/>
      <c r="AE246"/>
    </row>
    <row r="247" spans="1:31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20018.9045605955</v>
      </c>
      <c r="G247" s="2">
        <v>21984.774631093202</v>
      </c>
      <c r="H247" s="2">
        <v>23786.7174430339</v>
      </c>
      <c r="I247" s="2">
        <v>25681.0392937953</v>
      </c>
      <c r="J247" s="2">
        <v>27965.823560654801</v>
      </c>
      <c r="K247" s="2">
        <v>30571.014749596899</v>
      </c>
      <c r="L247" s="2">
        <v>34132.008498432398</v>
      </c>
      <c r="M247" s="2">
        <v>20018.9045605955</v>
      </c>
      <c r="N247" s="2">
        <v>21984.774631093202</v>
      </c>
      <c r="O247" s="2">
        <v>23786.7174430339</v>
      </c>
      <c r="P247" s="2">
        <v>25681.0392937953</v>
      </c>
      <c r="Q247" s="2">
        <v>27965.823560654801</v>
      </c>
      <c r="R247" s="2">
        <v>30571.014749596899</v>
      </c>
      <c r="S247" s="2">
        <v>33503.755817750804</v>
      </c>
      <c r="T247" s="2">
        <v>14136428039.3025</v>
      </c>
      <c r="U247" s="2">
        <v>15611191030.5114</v>
      </c>
      <c r="V247" s="2">
        <v>17110070132.8675</v>
      </c>
      <c r="W247" s="2">
        <v>18811231798.5411</v>
      </c>
      <c r="X247" s="2">
        <v>20959287013.858601</v>
      </c>
      <c r="Y247" s="2">
        <v>23512004683.5952</v>
      </c>
      <c r="Z247" s="2">
        <v>26746755202.923901</v>
      </c>
      <c r="AA247" s="1">
        <f>(Table134[[#This Row],[2050_BUILDINGS]]/Table134[[#This Row],[2020_BUILDINGS]])-1</f>
        <v>0.70498882169689892</v>
      </c>
      <c r="AB247" s="1">
        <f>(Table134[[#This Row],[2050_DWELLINGS]]/Table134[[#This Row],[2020_DWELLINGS]])-1</f>
        <v>0.67360585172569354</v>
      </c>
      <c r="AC247" s="1">
        <f>(Table134[[#This Row],[2050_TOTAL_REPL_COST_USD]]/Table134[[#This Row],[2020_TOTAL_REPL_COST_USD]])-1</f>
        <v>0.89204480287112209</v>
      </c>
      <c r="AD247"/>
      <c r="AE247"/>
    </row>
    <row r="248" spans="1:31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48593.415192847198</v>
      </c>
      <c r="G248" s="2">
        <v>53365.3216806239</v>
      </c>
      <c r="H248" s="2">
        <v>57739.315020237504</v>
      </c>
      <c r="I248" s="2">
        <v>62337.547052579699</v>
      </c>
      <c r="J248" s="2">
        <v>67883.578313656995</v>
      </c>
      <c r="K248" s="2">
        <v>74207.357755125398</v>
      </c>
      <c r="L248" s="2">
        <v>82851.229711880893</v>
      </c>
      <c r="M248" s="2">
        <v>48593.415192847198</v>
      </c>
      <c r="N248" s="2">
        <v>53365.3216806239</v>
      </c>
      <c r="O248" s="2">
        <v>57739.315020237504</v>
      </c>
      <c r="P248" s="2">
        <v>62337.547052579699</v>
      </c>
      <c r="Q248" s="2">
        <v>67883.578313656995</v>
      </c>
      <c r="R248" s="2">
        <v>74207.357755125398</v>
      </c>
      <c r="S248" s="2">
        <v>81326.2240220854</v>
      </c>
      <c r="T248" s="2">
        <v>34314430890.977798</v>
      </c>
      <c r="U248" s="2">
        <v>37894235676.2967</v>
      </c>
      <c r="V248" s="2">
        <v>41532579339.118301</v>
      </c>
      <c r="W248" s="2">
        <v>45661938909.219101</v>
      </c>
      <c r="X248" s="2">
        <v>50876077306.209297</v>
      </c>
      <c r="Y248" s="2">
        <v>57072483768.918198</v>
      </c>
      <c r="Z248" s="2">
        <v>64924440630.754898</v>
      </c>
      <c r="AA248" s="1">
        <f>(Table134[[#This Row],[2050_BUILDINGS]]/Table134[[#This Row],[2020_BUILDINGS]])-1</f>
        <v>0.70498882169690225</v>
      </c>
      <c r="AB248" s="1">
        <f>(Table134[[#This Row],[2050_DWELLINGS]]/Table134[[#This Row],[2020_DWELLINGS]])-1</f>
        <v>0.67360585172569576</v>
      </c>
      <c r="AC248" s="1">
        <f>(Table134[[#This Row],[2050_TOTAL_REPL_COST_USD]]/Table134[[#This Row],[2020_TOTAL_REPL_COST_USD]])-1</f>
        <v>0.89204480287112409</v>
      </c>
      <c r="AD248"/>
      <c r="AE248"/>
    </row>
    <row r="249" spans="1:31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9281.6939137998907</v>
      </c>
      <c r="G249" s="2">
        <v>10193.162581499901</v>
      </c>
      <c r="H249" s="2">
        <v>11028.626958683</v>
      </c>
      <c r="I249" s="2">
        <v>11906.922548722399</v>
      </c>
      <c r="J249" s="2">
        <v>12966.2546495306</v>
      </c>
      <c r="K249" s="2">
        <v>14174.142280419501</v>
      </c>
      <c r="L249" s="2">
        <v>15825.1843694409</v>
      </c>
      <c r="M249" s="2">
        <v>9281.6939137998907</v>
      </c>
      <c r="N249" s="2">
        <v>10193.162581499901</v>
      </c>
      <c r="O249" s="2">
        <v>11028.626958683</v>
      </c>
      <c r="P249" s="2">
        <v>11906.922548722399</v>
      </c>
      <c r="Q249" s="2">
        <v>12966.2546495306</v>
      </c>
      <c r="R249" s="2">
        <v>14174.142280419501</v>
      </c>
      <c r="S249" s="2">
        <v>15533.8972480622</v>
      </c>
      <c r="T249" s="2">
        <v>6554304592.3468504</v>
      </c>
      <c r="U249" s="2">
        <v>7238073209.0745096</v>
      </c>
      <c r="V249" s="2">
        <v>7933023174.9804802</v>
      </c>
      <c r="W249" s="2">
        <v>8721760732.0669708</v>
      </c>
      <c r="X249" s="2">
        <v>9717698894.3259907</v>
      </c>
      <c r="Y249" s="2">
        <v>10901257364.6271</v>
      </c>
      <c r="Z249" s="2">
        <v>12401037940.384199</v>
      </c>
      <c r="AA249" s="1">
        <f>(Table134[[#This Row],[2050_BUILDINGS]]/Table134[[#This Row],[2020_BUILDINGS]])-1</f>
        <v>0.70498882169689314</v>
      </c>
      <c r="AB249" s="1">
        <f>(Table134[[#This Row],[2050_DWELLINGS]]/Table134[[#This Row],[2020_DWELLINGS]])-1</f>
        <v>0.67360585172568799</v>
      </c>
      <c r="AC249" s="1">
        <f>(Table134[[#This Row],[2050_TOTAL_REPL_COST_USD]]/Table134[[#This Row],[2020_TOTAL_REPL_COST_USD]])-1</f>
        <v>0.89204480287112387</v>
      </c>
      <c r="AD249"/>
      <c r="AE249"/>
    </row>
    <row r="250" spans="1:31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81977.907433220695</v>
      </c>
      <c r="G250" s="2">
        <v>90028.193810139594</v>
      </c>
      <c r="H250" s="2">
        <v>97407.194024167504</v>
      </c>
      <c r="I250" s="2">
        <v>105164.488678347</v>
      </c>
      <c r="J250" s="2">
        <v>114520.73654728199</v>
      </c>
      <c r="K250" s="2">
        <v>125189.05865684</v>
      </c>
      <c r="L250" s="2">
        <v>139771.41579974399</v>
      </c>
      <c r="M250" s="2">
        <v>81977.907433220695</v>
      </c>
      <c r="N250" s="2">
        <v>90028.193810139594</v>
      </c>
      <c r="O250" s="2">
        <v>97407.194024167504</v>
      </c>
      <c r="P250" s="2">
        <v>105164.488678347</v>
      </c>
      <c r="Q250" s="2">
        <v>114520.73654728199</v>
      </c>
      <c r="R250" s="2">
        <v>125189.05865684</v>
      </c>
      <c r="S250" s="2">
        <v>137198.705592465</v>
      </c>
      <c r="T250" s="2">
        <v>57889021136.721703</v>
      </c>
      <c r="U250" s="2">
        <v>63928211923.276497</v>
      </c>
      <c r="V250" s="2">
        <v>70066158779.189896</v>
      </c>
      <c r="W250" s="2">
        <v>77032457716.047394</v>
      </c>
      <c r="X250" s="2">
        <v>85828796749.970398</v>
      </c>
      <c r="Y250" s="2">
        <v>96282238505.4561</v>
      </c>
      <c r="Z250" s="2">
        <v>109528621585.03101</v>
      </c>
      <c r="AA250" s="1">
        <f>(Table134[[#This Row],[2050_BUILDINGS]]/Table134[[#This Row],[2020_BUILDINGS]])-1</f>
        <v>0.70498882169689381</v>
      </c>
      <c r="AB250" s="1">
        <f>(Table134[[#This Row],[2050_DWELLINGS]]/Table134[[#This Row],[2020_DWELLINGS]])-1</f>
        <v>0.67360585172568888</v>
      </c>
      <c r="AC250" s="1">
        <f>(Table134[[#This Row],[2050_TOTAL_REPL_COST_USD]]/Table134[[#This Row],[2020_TOTAL_REPL_COST_USD]])-1</f>
        <v>0.89204480287112498</v>
      </c>
      <c r="AD250"/>
      <c r="AE250"/>
    </row>
    <row r="251" spans="1:31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19267.795233446799</v>
      </c>
      <c r="G251" s="2">
        <v>21159.905856146401</v>
      </c>
      <c r="H251" s="2">
        <v>22894.239771259701</v>
      </c>
      <c r="I251" s="2">
        <v>24717.486663527601</v>
      </c>
      <c r="J251" s="2">
        <v>26916.545821494801</v>
      </c>
      <c r="K251" s="2">
        <v>29423.990233379402</v>
      </c>
      <c r="L251" s="2">
        <v>32851.375491771701</v>
      </c>
      <c r="M251" s="2">
        <v>19267.795233446799</v>
      </c>
      <c r="N251" s="2">
        <v>21159.905856146401</v>
      </c>
      <c r="O251" s="2">
        <v>22894.239771259701</v>
      </c>
      <c r="P251" s="2">
        <v>24717.486663527601</v>
      </c>
      <c r="Q251" s="2">
        <v>26916.545821494801</v>
      </c>
      <c r="R251" s="2">
        <v>29423.990233379402</v>
      </c>
      <c r="S251" s="2">
        <v>32246.694852549099</v>
      </c>
      <c r="T251" s="2">
        <v>13606029239.470699</v>
      </c>
      <c r="U251" s="2">
        <v>15025459121.1842</v>
      </c>
      <c r="V251" s="2">
        <v>16468100277.520901</v>
      </c>
      <c r="W251" s="2">
        <v>18105434355.116001</v>
      </c>
      <c r="X251" s="2">
        <v>20172894535.746498</v>
      </c>
      <c r="Y251" s="2">
        <v>22629834234.939701</v>
      </c>
      <c r="Z251" s="2">
        <v>25743216910.253201</v>
      </c>
      <c r="AA251" s="1">
        <f>(Table134[[#This Row],[2050_BUILDINGS]]/Table134[[#This Row],[2020_BUILDINGS]])-1</f>
        <v>0.70498882169690513</v>
      </c>
      <c r="AB251" s="1">
        <f>(Table134[[#This Row],[2050_DWELLINGS]]/Table134[[#This Row],[2020_DWELLINGS]])-1</f>
        <v>0.67360585172569931</v>
      </c>
      <c r="AC251" s="1">
        <f>(Table134[[#This Row],[2050_TOTAL_REPL_COST_USD]]/Table134[[#This Row],[2020_TOTAL_REPL_COST_USD]])-1</f>
        <v>0.8920448028711323</v>
      </c>
      <c r="AD251"/>
      <c r="AE251"/>
    </row>
    <row r="252" spans="1:31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4450.3095476519902</v>
      </c>
      <c r="G252" s="2">
        <v>4887.3329780648701</v>
      </c>
      <c r="H252" s="2">
        <v>5287.9145021951899</v>
      </c>
      <c r="I252" s="2">
        <v>5709.0323807110299</v>
      </c>
      <c r="J252" s="2">
        <v>6216.9521425717303</v>
      </c>
      <c r="K252" s="2">
        <v>6796.1000767913201</v>
      </c>
      <c r="L252" s="2">
        <v>7587.7280318376397</v>
      </c>
      <c r="M252" s="2">
        <v>4450.3095476519902</v>
      </c>
      <c r="N252" s="2">
        <v>4887.3329780648701</v>
      </c>
      <c r="O252" s="2">
        <v>5287.9145021951899</v>
      </c>
      <c r="P252" s="2">
        <v>5709.0323807110299</v>
      </c>
      <c r="Q252" s="2">
        <v>6216.9521425717303</v>
      </c>
      <c r="R252" s="2">
        <v>6796.1000767913201</v>
      </c>
      <c r="S252" s="2">
        <v>7448.0641009411102</v>
      </c>
      <c r="T252" s="2">
        <v>3142603556.68191</v>
      </c>
      <c r="U252" s="2">
        <v>3470451256.8612599</v>
      </c>
      <c r="V252" s="2">
        <v>3803660097.5248699</v>
      </c>
      <c r="W252" s="2">
        <v>4181837433.84868</v>
      </c>
      <c r="X252" s="2">
        <v>4659361596.3059902</v>
      </c>
      <c r="Y252" s="2">
        <v>5226844386.5706396</v>
      </c>
      <c r="Z252" s="2">
        <v>5945946726.9043398</v>
      </c>
      <c r="AA252" s="1">
        <f>(Table134[[#This Row],[2050_BUILDINGS]]/Table134[[#This Row],[2020_BUILDINGS]])-1</f>
        <v>0.70498882169690202</v>
      </c>
      <c r="AB252" s="1">
        <f>(Table134[[#This Row],[2050_DWELLINGS]]/Table134[[#This Row],[2020_DWELLINGS]])-1</f>
        <v>0.67360585172569687</v>
      </c>
      <c r="AC252" s="1">
        <f>(Table134[[#This Row],[2050_TOTAL_REPL_COST_USD]]/Table134[[#This Row],[2020_TOTAL_REPL_COST_USD]])-1</f>
        <v>0.89204480287113097</v>
      </c>
      <c r="AD252"/>
      <c r="AE252"/>
    </row>
    <row r="253" spans="1:31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7230.7532989153897</v>
      </c>
      <c r="G253" s="2">
        <v>7940.8182005419603</v>
      </c>
      <c r="H253" s="2">
        <v>8591.6731907567591</v>
      </c>
      <c r="I253" s="2">
        <v>9275.8951435683994</v>
      </c>
      <c r="J253" s="2">
        <v>10101.150657669899</v>
      </c>
      <c r="K253" s="2">
        <v>11042.135951182299</v>
      </c>
      <c r="L253" s="2">
        <v>12328.353547098701</v>
      </c>
      <c r="M253" s="2">
        <v>7230.7532989153897</v>
      </c>
      <c r="N253" s="2">
        <v>7940.8182005419603</v>
      </c>
      <c r="O253" s="2">
        <v>8591.6731907567591</v>
      </c>
      <c r="P253" s="2">
        <v>9275.8951435683994</v>
      </c>
      <c r="Q253" s="2">
        <v>10101.150657669899</v>
      </c>
      <c r="R253" s="2">
        <v>11042.135951182299</v>
      </c>
      <c r="S253" s="2">
        <v>12101.4310334496</v>
      </c>
      <c r="T253" s="2">
        <v>5106024826.2168798</v>
      </c>
      <c r="U253" s="2">
        <v>5638703691.4127598</v>
      </c>
      <c r="V253" s="2">
        <v>6180093205.5707798</v>
      </c>
      <c r="W253" s="2">
        <v>6794546423.4691</v>
      </c>
      <c r="X253" s="2">
        <v>7570415916.5972099</v>
      </c>
      <c r="Y253" s="2">
        <v>8492447971.6368198</v>
      </c>
      <c r="Z253" s="2">
        <v>9660827735.77458</v>
      </c>
      <c r="AA253" s="1">
        <f>(Table134[[#This Row],[2050_BUILDINGS]]/Table134[[#This Row],[2020_BUILDINGS]])-1</f>
        <v>0.70498882169689692</v>
      </c>
      <c r="AB253" s="1">
        <f>(Table134[[#This Row],[2050_DWELLINGS]]/Table134[[#This Row],[2020_DWELLINGS]])-1</f>
        <v>0.67360585172568532</v>
      </c>
      <c r="AC253" s="1">
        <f>(Table134[[#This Row],[2050_TOTAL_REPL_COST_USD]]/Table134[[#This Row],[2020_TOTAL_REPL_COST_USD]])-1</f>
        <v>0.89204480287112364</v>
      </c>
      <c r="AD253"/>
      <c r="AE253"/>
    </row>
    <row r="254" spans="1:31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16887.474733048901</v>
      </c>
      <c r="G254" s="2">
        <v>18545.836260449101</v>
      </c>
      <c r="H254" s="2">
        <v>20065.912627012502</v>
      </c>
      <c r="I254" s="2">
        <v>21663.917767311901</v>
      </c>
      <c r="J254" s="2">
        <v>23591.307773107001</v>
      </c>
      <c r="K254" s="2">
        <v>25788.985485434001</v>
      </c>
      <c r="L254" s="2">
        <v>28792.955646537299</v>
      </c>
      <c r="M254" s="2">
        <v>16887.474733048901</v>
      </c>
      <c r="N254" s="2">
        <v>18545.836260449101</v>
      </c>
      <c r="O254" s="2">
        <v>20065.912627012502</v>
      </c>
      <c r="P254" s="2">
        <v>21663.917767311901</v>
      </c>
      <c r="Q254" s="2">
        <v>23591.307773107001</v>
      </c>
      <c r="R254" s="2">
        <v>25788.985485434001</v>
      </c>
      <c r="S254" s="2">
        <v>28262.9765341005</v>
      </c>
      <c r="T254" s="2">
        <v>11925156574.210899</v>
      </c>
      <c r="U254" s="2">
        <v>13169231777.0219</v>
      </c>
      <c r="V254" s="2">
        <v>14433650761.2033</v>
      </c>
      <c r="W254" s="2">
        <v>15868710534.7756</v>
      </c>
      <c r="X254" s="2">
        <v>17680759144.331902</v>
      </c>
      <c r="Y254" s="2">
        <v>19834171436.088299</v>
      </c>
      <c r="Z254" s="2">
        <v>22562930519.660198</v>
      </c>
      <c r="AA254" s="1">
        <f>(Table134[[#This Row],[2050_BUILDINGS]]/Table134[[#This Row],[2020_BUILDINGS]])-1</f>
        <v>0.70498882169690491</v>
      </c>
      <c r="AB254" s="1">
        <f>(Table134[[#This Row],[2050_DWELLINGS]]/Table134[[#This Row],[2020_DWELLINGS]])-1</f>
        <v>0.67360585172569754</v>
      </c>
      <c r="AC254" s="1">
        <f>(Table134[[#This Row],[2050_TOTAL_REPL_COST_USD]]/Table134[[#This Row],[2020_TOTAL_REPL_COST_USD]])-1</f>
        <v>0.89204480287112808</v>
      </c>
      <c r="AD254"/>
      <c r="AE254"/>
    </row>
    <row r="255" spans="1:31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66816.863936104404</v>
      </c>
      <c r="G255" s="2">
        <v>73378.325509534305</v>
      </c>
      <c r="H255" s="2">
        <v>79392.648986707907</v>
      </c>
      <c r="I255" s="2">
        <v>85715.304902789096</v>
      </c>
      <c r="J255" s="2">
        <v>93341.202664577402</v>
      </c>
      <c r="K255" s="2">
        <v>102036.518867928</v>
      </c>
      <c r="L255" s="2">
        <v>113922.00611190101</v>
      </c>
      <c r="M255" s="2">
        <v>66816.863936104404</v>
      </c>
      <c r="N255" s="2">
        <v>73378.325509534305</v>
      </c>
      <c r="O255" s="2">
        <v>79392.648986707907</v>
      </c>
      <c r="P255" s="2">
        <v>85715.304902789096</v>
      </c>
      <c r="Q255" s="2">
        <v>93341.202664577402</v>
      </c>
      <c r="R255" s="2">
        <v>102036.518867928</v>
      </c>
      <c r="S255" s="2">
        <v>111825.09447742401</v>
      </c>
      <c r="T255" s="2">
        <v>47182990756.838402</v>
      </c>
      <c r="U255" s="2">
        <v>52105289967.733902</v>
      </c>
      <c r="V255" s="2">
        <v>57108081241.135101</v>
      </c>
      <c r="W255" s="2">
        <v>62786028663.5112</v>
      </c>
      <c r="X255" s="2">
        <v>69955567466.929001</v>
      </c>
      <c r="Y255" s="2">
        <v>78475743418.105392</v>
      </c>
      <c r="Z255" s="2">
        <v>89272332445.392502</v>
      </c>
      <c r="AA255" s="1">
        <f>(Table134[[#This Row],[2050_BUILDINGS]]/Table134[[#This Row],[2020_BUILDINGS]])-1</f>
        <v>0.70498882169690402</v>
      </c>
      <c r="AB255" s="1">
        <f>(Table134[[#This Row],[2050_DWELLINGS]]/Table134[[#This Row],[2020_DWELLINGS]])-1</f>
        <v>0.67360585172569687</v>
      </c>
      <c r="AC255" s="1">
        <f>(Table134[[#This Row],[2050_TOTAL_REPL_COST_USD]]/Table134[[#This Row],[2020_TOTAL_REPL_COST_USD]])-1</f>
        <v>0.89204480287112653</v>
      </c>
      <c r="AD255"/>
      <c r="AE255"/>
    </row>
    <row r="256" spans="1:31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13329.646905138499</v>
      </c>
      <c r="G256" s="2">
        <v>14638.627315220199</v>
      </c>
      <c r="H256" s="2">
        <v>15838.4562745781</v>
      </c>
      <c r="I256" s="2">
        <v>17099.796090595799</v>
      </c>
      <c r="J256" s="2">
        <v>18621.126463067802</v>
      </c>
      <c r="K256" s="2">
        <v>20355.800733773402</v>
      </c>
      <c r="L256" s="2">
        <v>22726.898970427901</v>
      </c>
      <c r="M256" s="2">
        <v>13329.646905138499</v>
      </c>
      <c r="N256" s="2">
        <v>14638.627315220199</v>
      </c>
      <c r="O256" s="2">
        <v>15838.4562745781</v>
      </c>
      <c r="P256" s="2">
        <v>17099.796090595799</v>
      </c>
      <c r="Q256" s="2">
        <v>18621.126463067802</v>
      </c>
      <c r="R256" s="2">
        <v>20355.800733773402</v>
      </c>
      <c r="S256" s="2">
        <v>22308.5750618772</v>
      </c>
      <c r="T256" s="2">
        <v>9412782487.3449402</v>
      </c>
      <c r="U256" s="2">
        <v>10394757793.839701</v>
      </c>
      <c r="V256" s="2">
        <v>11392790884.382799</v>
      </c>
      <c r="W256" s="2">
        <v>12525514418.947201</v>
      </c>
      <c r="X256" s="2">
        <v>13955803347.407499</v>
      </c>
      <c r="Y256" s="2">
        <v>15655537969.903999</v>
      </c>
      <c r="Z256" s="2">
        <v>17809406185.737301</v>
      </c>
      <c r="AA256" s="1">
        <f>(Table134[[#This Row],[2050_BUILDINGS]]/Table134[[#This Row],[2020_BUILDINGS]])-1</f>
        <v>0.70498882169690602</v>
      </c>
      <c r="AB256" s="1">
        <f>(Table134[[#This Row],[2050_DWELLINGS]]/Table134[[#This Row],[2020_DWELLINGS]])-1</f>
        <v>0.67360585172570309</v>
      </c>
      <c r="AC256" s="1">
        <f>(Table134[[#This Row],[2050_TOTAL_REPL_COST_USD]]/Table134[[#This Row],[2020_TOTAL_REPL_COST_USD]])-1</f>
        <v>0.89204480287112142</v>
      </c>
      <c r="AD256"/>
      <c r="AE256"/>
    </row>
    <row r="257" spans="1:31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8265.3944138346305</v>
      </c>
      <c r="G257" s="2">
        <v>9077.0617780419707</v>
      </c>
      <c r="H257" s="2">
        <v>9821.0469450016499</v>
      </c>
      <c r="I257" s="2">
        <v>10603.1735192052</v>
      </c>
      <c r="J257" s="2">
        <v>11546.514003144101</v>
      </c>
      <c r="K257" s="2">
        <v>12622.143922597201</v>
      </c>
      <c r="L257" s="2">
        <v>14092.405082503999</v>
      </c>
      <c r="M257" s="2">
        <v>8265.3944138346305</v>
      </c>
      <c r="N257" s="2">
        <v>9077.0617780419707</v>
      </c>
      <c r="O257" s="2">
        <v>9821.0469450016499</v>
      </c>
      <c r="P257" s="2">
        <v>10603.1735192052</v>
      </c>
      <c r="Q257" s="2">
        <v>11546.514003144101</v>
      </c>
      <c r="R257" s="2">
        <v>12622.143922597201</v>
      </c>
      <c r="S257" s="2">
        <v>13833.012457814501</v>
      </c>
      <c r="T257" s="2">
        <v>5836640710.9815702</v>
      </c>
      <c r="U257" s="2">
        <v>6445540051.7208204</v>
      </c>
      <c r="V257" s="2">
        <v>7064396439.2982597</v>
      </c>
      <c r="W257" s="2">
        <v>7766771141.4667597</v>
      </c>
      <c r="X257" s="2">
        <v>8653659009.0597095</v>
      </c>
      <c r="Y257" s="2">
        <v>9707623690.4773293</v>
      </c>
      <c r="Z257" s="2">
        <v>11043185723.4387</v>
      </c>
      <c r="AA257" s="1">
        <f>(Table134[[#This Row],[2050_BUILDINGS]]/Table134[[#This Row],[2020_BUILDINGS]])-1</f>
        <v>0.70498882169689425</v>
      </c>
      <c r="AB257" s="1">
        <f>(Table134[[#This Row],[2050_DWELLINGS]]/Table134[[#This Row],[2020_DWELLINGS]])-1</f>
        <v>0.67360585172569398</v>
      </c>
      <c r="AC257" s="1">
        <f>(Table134[[#This Row],[2050_TOTAL_REPL_COST_USD]]/Table134[[#This Row],[2020_TOTAL_REPL_COST_USD]])-1</f>
        <v>0.89204480287112364</v>
      </c>
      <c r="AD257"/>
      <c r="AE257"/>
    </row>
    <row r="258" spans="1:31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729.21100071514502</v>
      </c>
      <c r="G258" s="2">
        <v>810.92051705123595</v>
      </c>
      <c r="H258" s="2">
        <v>909.87976418824803</v>
      </c>
      <c r="I258" s="2">
        <v>1030.8854897512699</v>
      </c>
      <c r="J258" s="2">
        <v>1171.9051986813099</v>
      </c>
      <c r="K258" s="2">
        <v>1331.2848952977699</v>
      </c>
      <c r="L258" s="2">
        <v>1507.73472935824</v>
      </c>
      <c r="M258" s="2">
        <v>729.21100071514502</v>
      </c>
      <c r="N258" s="2">
        <v>798.51357897666901</v>
      </c>
      <c r="O258" s="2">
        <v>886.12348457011797</v>
      </c>
      <c r="P258" s="2">
        <v>994.36844279104298</v>
      </c>
      <c r="Q258" s="2">
        <v>1120.5907901042499</v>
      </c>
      <c r="R258" s="2">
        <v>1261.9588192822</v>
      </c>
      <c r="S258" s="2">
        <v>1414.50450190431</v>
      </c>
      <c r="T258" s="2">
        <v>460360173.77017999</v>
      </c>
      <c r="U258" s="2">
        <v>517260016.91176403</v>
      </c>
      <c r="V258" s="2">
        <v>586172010.17757595</v>
      </c>
      <c r="W258" s="2">
        <v>670436452.22186995</v>
      </c>
      <c r="X258" s="2">
        <v>768637979.752478</v>
      </c>
      <c r="Y258" s="2">
        <v>879624804.10386205</v>
      </c>
      <c r="Z258" s="2">
        <v>1002498715.62112</v>
      </c>
      <c r="AA258" s="1">
        <f>(Table134[[#This Row],[2050_BUILDINGS]]/Table134[[#This Row],[2020_BUILDINGS]])-1</f>
        <v>1.0676247723629904</v>
      </c>
      <c r="AB258" s="1">
        <f>(Table134[[#This Row],[2050_DWELLINGS]]/Table134[[#This Row],[2020_DWELLINGS]])-1</f>
        <v>0.93977394816738968</v>
      </c>
      <c r="AC258" s="1">
        <f>(Table134[[#This Row],[2050_TOTAL_REPL_COST_USD]]/Table134[[#This Row],[2020_TOTAL_REPL_COST_USD]])-1</f>
        <v>1.1776399713533543</v>
      </c>
      <c r="AD258"/>
      <c r="AE258"/>
    </row>
    <row r="259" spans="1:31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1201.6696190960399</v>
      </c>
      <c r="G259" s="2">
        <v>1336.3190460462899</v>
      </c>
      <c r="H259" s="2">
        <v>1499.39437087894</v>
      </c>
      <c r="I259" s="2">
        <v>1698.8001724962401</v>
      </c>
      <c r="J259" s="2">
        <v>1931.1870944554601</v>
      </c>
      <c r="K259" s="2">
        <v>2193.8295108986099</v>
      </c>
      <c r="L259" s="2">
        <v>2484.6018726389798</v>
      </c>
      <c r="M259" s="2">
        <v>1201.6696190960399</v>
      </c>
      <c r="N259" s="2">
        <v>1315.8736049660099</v>
      </c>
      <c r="O259" s="2">
        <v>1460.24630611872</v>
      </c>
      <c r="P259" s="2">
        <v>1638.6235900418101</v>
      </c>
      <c r="Q259" s="2">
        <v>1846.6258827506699</v>
      </c>
      <c r="R259" s="2">
        <v>2079.5868029891499</v>
      </c>
      <c r="S259" s="2">
        <v>2330.9674214267302</v>
      </c>
      <c r="T259" s="2">
        <v>758629304.98699105</v>
      </c>
      <c r="U259" s="2">
        <v>852394775.84181499</v>
      </c>
      <c r="V259" s="2">
        <v>965955115.19169295</v>
      </c>
      <c r="W259" s="2">
        <v>1104814814.0654099</v>
      </c>
      <c r="X259" s="2">
        <v>1266641489.83775</v>
      </c>
      <c r="Y259" s="2">
        <v>1449537105.5267701</v>
      </c>
      <c r="Z259" s="2">
        <v>1652021497.9796901</v>
      </c>
      <c r="AA259" s="1">
        <f>(Table134[[#This Row],[2050_BUILDINGS]]/Table134[[#This Row],[2020_BUILDINGS]])-1</f>
        <v>1.0676247723629979</v>
      </c>
      <c r="AB259" s="1">
        <f>(Table134[[#This Row],[2050_DWELLINGS]]/Table134[[#This Row],[2020_DWELLINGS]])-1</f>
        <v>0.93977394816739102</v>
      </c>
      <c r="AC259" s="1">
        <f>(Table134[[#This Row],[2050_TOTAL_REPL_COST_USD]]/Table134[[#This Row],[2020_TOTAL_REPL_COST_USD]])-1</f>
        <v>1.1776399713533592</v>
      </c>
      <c r="AD259"/>
      <c r="AE259"/>
    </row>
    <row r="260" spans="1:31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1229.3959749061801</v>
      </c>
      <c r="G260" s="2">
        <v>1367.15219415768</v>
      </c>
      <c r="H260" s="2">
        <v>1533.99018753776</v>
      </c>
      <c r="I260" s="2">
        <v>1737.99691782829</v>
      </c>
      <c r="J260" s="2">
        <v>1975.74574823679</v>
      </c>
      <c r="K260" s="2">
        <v>2244.4481640120398</v>
      </c>
      <c r="L260" s="2">
        <v>2541.9295727593799</v>
      </c>
      <c r="M260" s="2">
        <v>1229.3959749061801</v>
      </c>
      <c r="N260" s="2">
        <v>1346.2350114563501</v>
      </c>
      <c r="O260" s="2">
        <v>1493.9388518987801</v>
      </c>
      <c r="P260" s="2">
        <v>1676.4318694344199</v>
      </c>
      <c r="Q260" s="2">
        <v>1889.2334393200799</v>
      </c>
      <c r="R260" s="2">
        <v>2127.5695119812799</v>
      </c>
      <c r="S260" s="2">
        <v>2384.7502841048699</v>
      </c>
      <c r="T260" s="2">
        <v>776133305.84031796</v>
      </c>
      <c r="U260" s="2">
        <v>872062245.56071997</v>
      </c>
      <c r="V260" s="2">
        <v>988242784.61000001</v>
      </c>
      <c r="W260" s="2">
        <v>1130306420.20432</v>
      </c>
      <c r="X260" s="2">
        <v>1295866954.2025299</v>
      </c>
      <c r="Y260" s="2">
        <v>1482982555.8478701</v>
      </c>
      <c r="Z260" s="2">
        <v>1690138909.8965001</v>
      </c>
      <c r="AA260" s="1">
        <f>(Table134[[#This Row],[2050_BUILDINGS]]/Table134[[#This Row],[2020_BUILDINGS]])-1</f>
        <v>1.0676247723630006</v>
      </c>
      <c r="AB260" s="1">
        <f>(Table134[[#This Row],[2050_DWELLINGS]]/Table134[[#This Row],[2020_DWELLINGS]])-1</f>
        <v>0.93977394816739945</v>
      </c>
      <c r="AC260" s="1">
        <f>(Table134[[#This Row],[2050_TOTAL_REPL_COST_USD]]/Table134[[#This Row],[2020_TOTAL_REPL_COST_USD]])-1</f>
        <v>1.1776399713533618</v>
      </c>
      <c r="AD260"/>
      <c r="AE260"/>
    </row>
    <row r="261" spans="1:31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841.09890586587801</v>
      </c>
      <c r="G261" s="2">
        <v>935.34568042319495</v>
      </c>
      <c r="H261" s="2">
        <v>1049.48893170522</v>
      </c>
      <c r="I261" s="2">
        <v>1189.06140561847</v>
      </c>
      <c r="J261" s="2">
        <v>1351.7187472798801</v>
      </c>
      <c r="K261" s="2">
        <v>1535.5531769715201</v>
      </c>
      <c r="L261" s="2">
        <v>1739.0769337756899</v>
      </c>
      <c r="M261" s="2">
        <v>841.09890586587801</v>
      </c>
      <c r="N261" s="2">
        <v>921.03505972571497</v>
      </c>
      <c r="O261" s="2">
        <v>1022.08756121759</v>
      </c>
      <c r="P261" s="2">
        <v>1146.94129468545</v>
      </c>
      <c r="Q261" s="2">
        <v>1292.5308128315601</v>
      </c>
      <c r="R261" s="2">
        <v>1455.58991993414</v>
      </c>
      <c r="S261" s="2">
        <v>1631.5417454307201</v>
      </c>
      <c r="T261" s="2">
        <v>534893962.38013202</v>
      </c>
      <c r="U261" s="2">
        <v>601581791.46428096</v>
      </c>
      <c r="V261" s="2">
        <v>682348116.55455101</v>
      </c>
      <c r="W261" s="2">
        <v>781107838.87818503</v>
      </c>
      <c r="X261" s="2">
        <v>896202122.48575199</v>
      </c>
      <c r="Y261" s="2">
        <v>1026281046.5088</v>
      </c>
      <c r="Z261" s="2">
        <v>1170291890.0848401</v>
      </c>
      <c r="AA261" s="1">
        <f>(Table134[[#This Row],[2050_BUILDINGS]]/Table134[[#This Row],[2020_BUILDINGS]])-1</f>
        <v>1.0676247723629828</v>
      </c>
      <c r="AB261" s="1">
        <f>(Table134[[#This Row],[2050_DWELLINGS]]/Table134[[#This Row],[2020_DWELLINGS]])-1</f>
        <v>0.9397739481673828</v>
      </c>
      <c r="AC261" s="1">
        <f>(Table134[[#This Row],[2050_TOTAL_REPL_COST_USD]]/Table134[[#This Row],[2020_TOTAL_REPL_COST_USD]])-1</f>
        <v>1.1878951201418704</v>
      </c>
      <c r="AD261"/>
      <c r="AE261"/>
    </row>
    <row r="262" spans="1:31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1441.8693267132701</v>
      </c>
      <c r="G262" s="2">
        <v>1603.4335998660899</v>
      </c>
      <c r="H262" s="2">
        <v>1799.1057755485299</v>
      </c>
      <c r="I262" s="2">
        <v>2038.3704655695201</v>
      </c>
      <c r="J262" s="2">
        <v>2317.20881629222</v>
      </c>
      <c r="K262" s="2">
        <v>2632.3503811160799</v>
      </c>
      <c r="L262" s="2">
        <v>2981.2447384227098</v>
      </c>
      <c r="M262" s="2">
        <v>1441.8693267132701</v>
      </c>
      <c r="N262" s="2">
        <v>1578.90135415038</v>
      </c>
      <c r="O262" s="2">
        <v>1752.1324703397299</v>
      </c>
      <c r="P262" s="2">
        <v>1966.1652878329401</v>
      </c>
      <c r="Q262" s="2">
        <v>2215.7448070094001</v>
      </c>
      <c r="R262" s="2">
        <v>2495.2718915565201</v>
      </c>
      <c r="S262" s="2">
        <v>2796.9005566200699</v>
      </c>
      <c r="T262" s="2">
        <v>910270433.59005702</v>
      </c>
      <c r="U262" s="2">
        <v>1022778525.81602</v>
      </c>
      <c r="V262" s="2">
        <v>1159038249.31882</v>
      </c>
      <c r="W262" s="2">
        <v>1325654378.5285001</v>
      </c>
      <c r="X262" s="2">
        <v>1519828314.80196</v>
      </c>
      <c r="Y262" s="2">
        <v>1739282625.7553501</v>
      </c>
      <c r="Z262" s="2">
        <v>1982241280.9268601</v>
      </c>
      <c r="AA262" s="1">
        <f>(Table134[[#This Row],[2050_BUILDINGS]]/Table134[[#This Row],[2020_BUILDINGS]])-1</f>
        <v>1.0676247723629948</v>
      </c>
      <c r="AB262" s="1">
        <f>(Table134[[#This Row],[2050_DWELLINGS]]/Table134[[#This Row],[2020_DWELLINGS]])-1</f>
        <v>0.93977394816739945</v>
      </c>
      <c r="AC262" s="1">
        <f>(Table134[[#This Row],[2050_TOTAL_REPL_COST_USD]]/Table134[[#This Row],[2020_TOTAL_REPL_COST_USD]])-1</f>
        <v>1.1776399713533574</v>
      </c>
      <c r="AD262"/>
      <c r="AE262"/>
    </row>
    <row r="263" spans="1:31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142.356162883986</v>
      </c>
      <c r="G263" s="2">
        <v>158.30744887021501</v>
      </c>
      <c r="H263" s="2">
        <v>177.62621763604201</v>
      </c>
      <c r="I263" s="2">
        <v>201.24888756457</v>
      </c>
      <c r="J263" s="2">
        <v>228.778676109462</v>
      </c>
      <c r="K263" s="2">
        <v>259.892691160911</v>
      </c>
      <c r="L263" s="2">
        <v>294.33912887746999</v>
      </c>
      <c r="M263" s="2">
        <v>142.356162883986</v>
      </c>
      <c r="N263" s="2">
        <v>155.88537337258501</v>
      </c>
      <c r="O263" s="2">
        <v>172.98853004284999</v>
      </c>
      <c r="P263" s="2">
        <v>194.12005012243799</v>
      </c>
      <c r="Q263" s="2">
        <v>218.761106025457</v>
      </c>
      <c r="R263" s="2">
        <v>246.358893453934</v>
      </c>
      <c r="S263" s="2">
        <v>276.13877612342998</v>
      </c>
      <c r="T263" s="2">
        <v>89871255.121298</v>
      </c>
      <c r="U263" s="2">
        <v>100979210.610714</v>
      </c>
      <c r="V263" s="2">
        <v>114432171.315348</v>
      </c>
      <c r="W263" s="2">
        <v>130882228.466463</v>
      </c>
      <c r="X263" s="2">
        <v>150053075.63538101</v>
      </c>
      <c r="Y263" s="2">
        <v>171719861.284318</v>
      </c>
      <c r="Z263" s="2">
        <v>195707237.427834</v>
      </c>
      <c r="AA263" s="1">
        <f>(Table134[[#This Row],[2050_BUILDINGS]]/Table134[[#This Row],[2020_BUILDINGS]])-1</f>
        <v>1.0676247723629881</v>
      </c>
      <c r="AB263" s="1">
        <f>(Table134[[#This Row],[2050_DWELLINGS]]/Table134[[#This Row],[2020_DWELLINGS]])-1</f>
        <v>0.93977394816739279</v>
      </c>
      <c r="AC263" s="1">
        <f>(Table134[[#This Row],[2050_TOTAL_REPL_COST_USD]]/Table134[[#This Row],[2020_TOTAL_REPL_COST_USD]])-1</f>
        <v>1.1776399713533614</v>
      </c>
      <c r="AD263"/>
      <c r="AE263"/>
    </row>
    <row r="264" spans="1:31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1815.17792324474</v>
      </c>
      <c r="G264" s="2">
        <v>2059.4881105990999</v>
      </c>
      <c r="H264" s="2">
        <v>2325.12550161321</v>
      </c>
      <c r="I264" s="2">
        <v>2620.5910650426199</v>
      </c>
      <c r="J264" s="2">
        <v>2958.9358455870502</v>
      </c>
      <c r="K264" s="2">
        <v>3367.52737026351</v>
      </c>
      <c r="L264" s="2">
        <v>3812.3221900939998</v>
      </c>
      <c r="M264" s="2">
        <v>1815.17792324474</v>
      </c>
      <c r="N264" s="2">
        <v>2059.4881105990999</v>
      </c>
      <c r="O264" s="2">
        <v>2325.12550161321</v>
      </c>
      <c r="P264" s="2">
        <v>2620.5910650426199</v>
      </c>
      <c r="Q264" s="2">
        <v>2958.9358455870502</v>
      </c>
      <c r="R264" s="2">
        <v>3367.52737026351</v>
      </c>
      <c r="S264" s="2">
        <v>3812.3221900939998</v>
      </c>
      <c r="T264" s="2">
        <v>1107673055.04478</v>
      </c>
      <c r="U264" s="2">
        <v>1259906243.2029099</v>
      </c>
      <c r="V264" s="2">
        <v>1426476639.7723999</v>
      </c>
      <c r="W264" s="2">
        <v>1612648420.63624</v>
      </c>
      <c r="X264" s="2">
        <v>1826807897.4837</v>
      </c>
      <c r="Y264" s="2">
        <v>2085886773.6364701</v>
      </c>
      <c r="Z264" s="2">
        <v>2369171796.3333001</v>
      </c>
      <c r="AA264" s="1">
        <f>(Table134[[#This Row],[2050_BUILDINGS]]/Table134[[#This Row],[2020_BUILDINGS]])-1</f>
        <v>1.1002471114673122</v>
      </c>
      <c r="AB264" s="1">
        <f>(Table134[[#This Row],[2050_DWELLINGS]]/Table134[[#This Row],[2020_DWELLINGS]])-1</f>
        <v>1.1002471114673122</v>
      </c>
      <c r="AC264" s="1">
        <f>(Table134[[#This Row],[2050_TOTAL_REPL_COST_USD]]/Table134[[#This Row],[2020_TOTAL_REPL_COST_USD]])-1</f>
        <v>1.1388728249217195</v>
      </c>
      <c r="AD264"/>
      <c r="AE264"/>
    </row>
    <row r="265" spans="1:31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3236.5860421187899</v>
      </c>
      <c r="G265" s="2">
        <v>3672.2077694506602</v>
      </c>
      <c r="H265" s="2">
        <v>4145.8573555387502</v>
      </c>
      <c r="I265" s="2">
        <v>4672.6926074863804</v>
      </c>
      <c r="J265" s="2">
        <v>5275.9844281450996</v>
      </c>
      <c r="K265" s="2">
        <v>6004.5309847999597</v>
      </c>
      <c r="L265" s="2">
        <v>6797.6304859754</v>
      </c>
      <c r="M265" s="2">
        <v>3236.5860421187899</v>
      </c>
      <c r="N265" s="2">
        <v>3672.2077694506602</v>
      </c>
      <c r="O265" s="2">
        <v>4145.8573555387502</v>
      </c>
      <c r="P265" s="2">
        <v>4672.6926074863804</v>
      </c>
      <c r="Q265" s="2">
        <v>5275.9844281450996</v>
      </c>
      <c r="R265" s="2">
        <v>6004.5309847999597</v>
      </c>
      <c r="S265" s="2">
        <v>6797.6304859754</v>
      </c>
      <c r="T265" s="2">
        <v>1616237672.3496799</v>
      </c>
      <c r="U265" s="2">
        <v>1841084015.0594599</v>
      </c>
      <c r="V265" s="2">
        <v>2087992404.48404</v>
      </c>
      <c r="W265" s="2">
        <v>2364710134.4742599</v>
      </c>
      <c r="X265" s="2">
        <v>2683838486.11902</v>
      </c>
      <c r="Y265" s="2">
        <v>3070282694.5370598</v>
      </c>
      <c r="Z265" s="2">
        <v>3493872152.3083801</v>
      </c>
      <c r="AA265" s="1">
        <f>(Table134[[#This Row],[2050_BUILDINGS]]/Table134[[#This Row],[2020_BUILDINGS]])-1</f>
        <v>1.1002471114673096</v>
      </c>
      <c r="AB265" s="1">
        <f>(Table134[[#This Row],[2050_DWELLINGS]]/Table134[[#This Row],[2020_DWELLINGS]])-1</f>
        <v>1.1002471114673096</v>
      </c>
      <c r="AC265" s="1">
        <f>(Table134[[#This Row],[2050_TOTAL_REPL_COST_USD]]/Table134[[#This Row],[2020_TOTAL_REPL_COST_USD]])-1</f>
        <v>1.161731663653776</v>
      </c>
      <c r="AD265"/>
      <c r="AE265"/>
    </row>
    <row r="266" spans="1:31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3022.4984092551399</v>
      </c>
      <c r="G266" s="2">
        <v>3429.3054462884002</v>
      </c>
      <c r="H266" s="2">
        <v>3871.6249464857101</v>
      </c>
      <c r="I266" s="2">
        <v>4363.6120867097998</v>
      </c>
      <c r="J266" s="2">
        <v>4926.9984897061904</v>
      </c>
      <c r="K266" s="2">
        <v>5607.3545129670701</v>
      </c>
      <c r="L266" s="2">
        <v>6347.9935534526303</v>
      </c>
      <c r="M266" s="2">
        <v>3022.4984092551399</v>
      </c>
      <c r="N266" s="2">
        <v>3429.3054462884002</v>
      </c>
      <c r="O266" s="2">
        <v>3871.6249464857101</v>
      </c>
      <c r="P266" s="2">
        <v>4363.6120867097998</v>
      </c>
      <c r="Q266" s="2">
        <v>4926.9984897061904</v>
      </c>
      <c r="R266" s="2">
        <v>5607.3545129670701</v>
      </c>
      <c r="S266" s="2">
        <v>6347.9935534526303</v>
      </c>
      <c r="T266" s="2">
        <v>1772356283.7124801</v>
      </c>
      <c r="U266" s="2">
        <v>2018818018.4551499</v>
      </c>
      <c r="V266" s="2">
        <v>2289429421.2549601</v>
      </c>
      <c r="W266" s="2">
        <v>2592683610.0230899</v>
      </c>
      <c r="X266" s="2">
        <v>2942385207.9324498</v>
      </c>
      <c r="Y266" s="2">
        <v>3365837548.28508</v>
      </c>
      <c r="Z266" s="2">
        <v>3829953724.7137799</v>
      </c>
      <c r="AA266" s="1">
        <f>(Table134[[#This Row],[2050_BUILDINGS]]/Table134[[#This Row],[2020_BUILDINGS]])-1</f>
        <v>1.1002471114673047</v>
      </c>
      <c r="AB266" s="1">
        <f>(Table134[[#This Row],[2050_DWELLINGS]]/Table134[[#This Row],[2020_DWELLINGS]])-1</f>
        <v>1.1002471114673047</v>
      </c>
      <c r="AC266" s="1">
        <f>(Table134[[#This Row],[2050_TOTAL_REPL_COST_USD]]/Table134[[#This Row],[2020_TOTAL_REPL_COST_USD]])-1</f>
        <v>1.1609389488502488</v>
      </c>
      <c r="AD266"/>
      <c r="AE266"/>
    </row>
    <row r="267" spans="1:31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940.15683424125496</v>
      </c>
      <c r="G267" s="2">
        <v>1066.6953346133701</v>
      </c>
      <c r="H267" s="2">
        <v>1204.2800889197099</v>
      </c>
      <c r="I267" s="2">
        <v>1357.3141056868101</v>
      </c>
      <c r="J267" s="2">
        <v>1532.55706875133</v>
      </c>
      <c r="K267" s="2">
        <v>1744.18376904248</v>
      </c>
      <c r="L267" s="2">
        <v>1974.56167544144</v>
      </c>
      <c r="M267" s="2">
        <v>940.15683424125496</v>
      </c>
      <c r="N267" s="2">
        <v>1066.6953346133701</v>
      </c>
      <c r="O267" s="2">
        <v>1204.2800889197099</v>
      </c>
      <c r="P267" s="2">
        <v>1357.3141056868101</v>
      </c>
      <c r="Q267" s="2">
        <v>1532.55706875133</v>
      </c>
      <c r="R267" s="2">
        <v>1744.18376904248</v>
      </c>
      <c r="S267" s="2">
        <v>1974.56167544144</v>
      </c>
      <c r="T267" s="2">
        <v>479071190.125135</v>
      </c>
      <c r="U267" s="2">
        <v>547491444.02945602</v>
      </c>
      <c r="V267" s="2">
        <v>623196188.02743995</v>
      </c>
      <c r="W267" s="2">
        <v>708524978.25624502</v>
      </c>
      <c r="X267" s="2">
        <v>807450782.58038604</v>
      </c>
      <c r="Y267" s="2">
        <v>927486056.10043097</v>
      </c>
      <c r="Z267" s="2">
        <v>1059722261.5430599</v>
      </c>
      <c r="AA267" s="1">
        <f>(Table134[[#This Row],[2050_BUILDINGS]]/Table134[[#This Row],[2020_BUILDINGS]])-1</f>
        <v>1.1002471114673034</v>
      </c>
      <c r="AB267" s="1">
        <f>(Table134[[#This Row],[2050_DWELLINGS]]/Table134[[#This Row],[2020_DWELLINGS]])-1</f>
        <v>1.1002471114673034</v>
      </c>
      <c r="AC267" s="1">
        <f>(Table134[[#This Row],[2050_TOTAL_REPL_COST_USD]]/Table134[[#This Row],[2020_TOTAL_REPL_COST_USD]])-1</f>
        <v>1.2120350448672501</v>
      </c>
      <c r="AD267"/>
      <c r="AE267"/>
    </row>
    <row r="268" spans="1:31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11220.785105597801</v>
      </c>
      <c r="G268" s="2">
        <v>12731.023896135401</v>
      </c>
      <c r="H268" s="2">
        <v>14373.0998835145</v>
      </c>
      <c r="I268" s="2">
        <v>16199.563036735</v>
      </c>
      <c r="J268" s="2">
        <v>18291.0902779342</v>
      </c>
      <c r="K268" s="2">
        <v>20816.857937210101</v>
      </c>
      <c r="L268" s="2">
        <v>23566.421506427301</v>
      </c>
      <c r="M268" s="2">
        <v>11220.785105597801</v>
      </c>
      <c r="N268" s="2">
        <v>12731.023896135401</v>
      </c>
      <c r="O268" s="2">
        <v>14373.0998835145</v>
      </c>
      <c r="P268" s="2">
        <v>16199.563036735</v>
      </c>
      <c r="Q268" s="2">
        <v>18291.0902779342</v>
      </c>
      <c r="R268" s="2">
        <v>20816.857937210101</v>
      </c>
      <c r="S268" s="2">
        <v>23566.421506427301</v>
      </c>
      <c r="T268" s="2">
        <v>6349657682.5370598</v>
      </c>
      <c r="U268" s="2">
        <v>7236893970.7179604</v>
      </c>
      <c r="V268" s="2">
        <v>8212439157.0800505</v>
      </c>
      <c r="W268" s="2">
        <v>9306824477.1683102</v>
      </c>
      <c r="X268" s="2">
        <v>10570077850.346201</v>
      </c>
      <c r="Y268" s="2">
        <v>12100329388.473801</v>
      </c>
      <c r="Z268" s="2">
        <v>13779124265.7099</v>
      </c>
      <c r="AA268" s="1">
        <f>(Table134[[#This Row],[2050_BUILDINGS]]/Table134[[#This Row],[2020_BUILDINGS]])-1</f>
        <v>1.1002471114673193</v>
      </c>
      <c r="AB268" s="1">
        <f>(Table134[[#This Row],[2050_DWELLINGS]]/Table134[[#This Row],[2020_DWELLINGS]])-1</f>
        <v>1.1002471114673193</v>
      </c>
      <c r="AC268" s="1">
        <f>(Table134[[#This Row],[2050_TOTAL_REPL_COST_USD]]/Table134[[#This Row],[2020_TOTAL_REPL_COST_USD]])-1</f>
        <v>1.1700578132905477</v>
      </c>
      <c r="AD268"/>
      <c r="AE268"/>
    </row>
    <row r="269" spans="1:31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581.96380659731904</v>
      </c>
      <c r="G269" s="2">
        <v>660.29204362715996</v>
      </c>
      <c r="H269" s="2">
        <v>745.45799087094599</v>
      </c>
      <c r="I269" s="2">
        <v>840.18714210722601</v>
      </c>
      <c r="J269" s="2">
        <v>948.66378999196297</v>
      </c>
      <c r="K269" s="2">
        <v>1079.66223152162</v>
      </c>
      <c r="L269" s="2">
        <v>1222.2678037845301</v>
      </c>
      <c r="M269" s="2">
        <v>581.96380659731904</v>
      </c>
      <c r="N269" s="2">
        <v>660.29204362715996</v>
      </c>
      <c r="O269" s="2">
        <v>745.45799087094599</v>
      </c>
      <c r="P269" s="2">
        <v>840.18714210722601</v>
      </c>
      <c r="Q269" s="2">
        <v>948.66378999196297</v>
      </c>
      <c r="R269" s="2">
        <v>1079.66223152162</v>
      </c>
      <c r="S269" s="2">
        <v>1222.2678037845301</v>
      </c>
      <c r="T269" s="2">
        <v>298287594.68369699</v>
      </c>
      <c r="U269" s="2">
        <v>341382486.181934</v>
      </c>
      <c r="V269" s="2">
        <v>389220485.92866802</v>
      </c>
      <c r="W269" s="2">
        <v>443270312.75694299</v>
      </c>
      <c r="X269" s="2">
        <v>506071918.763605</v>
      </c>
      <c r="Y269" s="2">
        <v>582339119.30101001</v>
      </c>
      <c r="Z269" s="2">
        <v>666534700.44155896</v>
      </c>
      <c r="AA269" s="1">
        <f>(Table134[[#This Row],[2050_BUILDINGS]]/Table134[[#This Row],[2020_BUILDINGS]])-1</f>
        <v>1.1002471114672936</v>
      </c>
      <c r="AB269" s="1">
        <f>(Table134[[#This Row],[2050_DWELLINGS]]/Table134[[#This Row],[2020_DWELLINGS]])-1</f>
        <v>1.1002471114672936</v>
      </c>
      <c r="AC269" s="1">
        <f>(Table134[[#This Row],[2050_TOTAL_REPL_COST_USD]]/Table134[[#This Row],[2020_TOTAL_REPL_COST_USD]])-1</f>
        <v>1.2345371122401176</v>
      </c>
      <c r="AD269"/>
      <c r="AE269"/>
    </row>
    <row r="270" spans="1:31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239.32426870469001</v>
      </c>
      <c r="G270" s="2">
        <v>271.53563276820302</v>
      </c>
      <c r="H270" s="2">
        <v>306.55890708801797</v>
      </c>
      <c r="I270" s="2">
        <v>345.51491189043497</v>
      </c>
      <c r="J270" s="2">
        <v>390.124377517418</v>
      </c>
      <c r="K270" s="2">
        <v>443.99560776427398</v>
      </c>
      <c r="L270" s="2">
        <v>502.64010405105103</v>
      </c>
      <c r="M270" s="2">
        <v>239.32426870469001</v>
      </c>
      <c r="N270" s="2">
        <v>271.53563276820302</v>
      </c>
      <c r="O270" s="2">
        <v>306.55890708801797</v>
      </c>
      <c r="P270" s="2">
        <v>345.51491189043497</v>
      </c>
      <c r="Q270" s="2">
        <v>390.124377517418</v>
      </c>
      <c r="R270" s="2">
        <v>443.99560776427398</v>
      </c>
      <c r="S270" s="2">
        <v>502.64010405105103</v>
      </c>
      <c r="T270" s="2">
        <v>135196045.65272</v>
      </c>
      <c r="U270" s="2">
        <v>154066337.820153</v>
      </c>
      <c r="V270" s="2">
        <v>174808226.48088801</v>
      </c>
      <c r="W270" s="2">
        <v>198071276.49158901</v>
      </c>
      <c r="X270" s="2">
        <v>224917909.94252199</v>
      </c>
      <c r="Y270" s="2">
        <v>257435984.93261099</v>
      </c>
      <c r="Z270" s="2">
        <v>293102977.71827602</v>
      </c>
      <c r="AA270" s="1">
        <f>(Table134[[#This Row],[2050_BUILDINGS]]/Table134[[#This Row],[2020_BUILDINGS]])-1</f>
        <v>1.1002471114673078</v>
      </c>
      <c r="AB270" s="1">
        <f>(Table134[[#This Row],[2050_DWELLINGS]]/Table134[[#This Row],[2020_DWELLINGS]])-1</f>
        <v>1.1002471114673078</v>
      </c>
      <c r="AC270" s="1">
        <f>(Table134[[#This Row],[2050_TOTAL_REPL_COST_USD]]/Table134[[#This Row],[2020_TOTAL_REPL_COST_USD]])-1</f>
        <v>1.1679848423316597</v>
      </c>
      <c r="AD270"/>
      <c r="AE270"/>
    </row>
    <row r="271" spans="1:31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294.80812728851203</v>
      </c>
      <c r="G271" s="2">
        <v>334.48722865323998</v>
      </c>
      <c r="H271" s="2">
        <v>377.630140860263</v>
      </c>
      <c r="I271" s="2">
        <v>425.61753003981198</v>
      </c>
      <c r="J271" s="2">
        <v>480.56905289209601</v>
      </c>
      <c r="K271" s="2">
        <v>546.92954608303501</v>
      </c>
      <c r="L271" s="2">
        <v>619.16991777478302</v>
      </c>
      <c r="M271" s="2">
        <v>294.80812728851203</v>
      </c>
      <c r="N271" s="2">
        <v>334.48722865323998</v>
      </c>
      <c r="O271" s="2">
        <v>377.630140860263</v>
      </c>
      <c r="P271" s="2">
        <v>425.61753003981198</v>
      </c>
      <c r="Q271" s="2">
        <v>480.56905289209601</v>
      </c>
      <c r="R271" s="2">
        <v>546.92954608303501</v>
      </c>
      <c r="S271" s="2">
        <v>619.16991777478302</v>
      </c>
      <c r="T271" s="2">
        <v>149968621.69314799</v>
      </c>
      <c r="U271" s="2">
        <v>171373885.948405</v>
      </c>
      <c r="V271" s="2">
        <v>195054011.93436</v>
      </c>
      <c r="W271" s="2">
        <v>221741057.76974899</v>
      </c>
      <c r="X271" s="2">
        <v>252676974.39280999</v>
      </c>
      <c r="Y271" s="2">
        <v>290212505.81390297</v>
      </c>
      <c r="Z271" s="2">
        <v>331558667.52824098</v>
      </c>
      <c r="AA271" s="1">
        <f>(Table134[[#This Row],[2050_BUILDINGS]]/Table134[[#This Row],[2020_BUILDINGS]])-1</f>
        <v>1.1002471114673051</v>
      </c>
      <c r="AB271" s="1">
        <f>(Table134[[#This Row],[2050_DWELLINGS]]/Table134[[#This Row],[2020_DWELLINGS]])-1</f>
        <v>1.1002471114673051</v>
      </c>
      <c r="AC271" s="1">
        <f>(Table134[[#This Row],[2050_TOTAL_REPL_COST_USD]]/Table134[[#This Row],[2020_TOTAL_REPL_COST_USD]])-1</f>
        <v>1.2108536024732284</v>
      </c>
      <c r="AD271"/>
      <c r="AE271"/>
    </row>
    <row r="272" spans="1:31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131.489817275093</v>
      </c>
      <c r="G272" s="2">
        <v>149.18742227694599</v>
      </c>
      <c r="H272" s="2">
        <v>168.429950273011</v>
      </c>
      <c r="I272" s="2">
        <v>189.83320361192801</v>
      </c>
      <c r="J272" s="2">
        <v>214.342587953845</v>
      </c>
      <c r="K272" s="2">
        <v>243.940581754818</v>
      </c>
      <c r="L272" s="2">
        <v>276.16110891937802</v>
      </c>
      <c r="M272" s="2">
        <v>131.489817275093</v>
      </c>
      <c r="N272" s="2">
        <v>149.18742227694599</v>
      </c>
      <c r="O272" s="2">
        <v>168.429950273011</v>
      </c>
      <c r="P272" s="2">
        <v>189.83320361192801</v>
      </c>
      <c r="Q272" s="2">
        <v>214.342587953845</v>
      </c>
      <c r="R272" s="2">
        <v>243.940581754818</v>
      </c>
      <c r="S272" s="2">
        <v>276.16110891937802</v>
      </c>
      <c r="T272" s="2">
        <v>76287086.083664805</v>
      </c>
      <c r="U272" s="2">
        <v>86787080.278427303</v>
      </c>
      <c r="V272" s="2">
        <v>98280998.647684202</v>
      </c>
      <c r="W272" s="2">
        <v>111131769.38404</v>
      </c>
      <c r="X272" s="2">
        <v>125919044.682678</v>
      </c>
      <c r="Y272" s="2">
        <v>143810072.38042101</v>
      </c>
      <c r="Z272" s="2">
        <v>163378599.89138299</v>
      </c>
      <c r="AA272" s="1">
        <f>(Table134[[#This Row],[2050_BUILDINGS]]/Table134[[#This Row],[2020_BUILDINGS]])-1</f>
        <v>1.1002471114673065</v>
      </c>
      <c r="AB272" s="1">
        <f>(Table134[[#This Row],[2050_DWELLINGS]]/Table134[[#This Row],[2020_DWELLINGS]])-1</f>
        <v>1.1002471114673065</v>
      </c>
      <c r="AC272" s="1">
        <f>(Table134[[#This Row],[2050_TOTAL_REPL_COST_USD]]/Table134[[#This Row],[2020_TOTAL_REPL_COST_USD]])-1</f>
        <v>1.1416285282177911</v>
      </c>
      <c r="AD272"/>
      <c r="AE272"/>
    </row>
    <row r="273" spans="1:31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20232.708335541902</v>
      </c>
      <c r="G273" s="2">
        <v>22955.888636956301</v>
      </c>
      <c r="H273" s="2">
        <v>25916.7905885377</v>
      </c>
      <c r="I273" s="2">
        <v>29210.169431189999</v>
      </c>
      <c r="J273" s="2">
        <v>32981.4973952121</v>
      </c>
      <c r="K273" s="2">
        <v>37535.824021428198</v>
      </c>
      <c r="L273" s="2">
        <v>42493.6872388825</v>
      </c>
      <c r="M273" s="2">
        <v>20232.708335541902</v>
      </c>
      <c r="N273" s="2">
        <v>22955.888636956301</v>
      </c>
      <c r="O273" s="2">
        <v>25916.7905885377</v>
      </c>
      <c r="P273" s="2">
        <v>29210.169431189999</v>
      </c>
      <c r="Q273" s="2">
        <v>32981.4973952121</v>
      </c>
      <c r="R273" s="2">
        <v>37535.824021428198</v>
      </c>
      <c r="S273" s="2">
        <v>42493.6872388825</v>
      </c>
      <c r="T273" s="2">
        <v>10496777266.7819</v>
      </c>
      <c r="U273" s="2">
        <v>12019260111.3899</v>
      </c>
      <c r="V273" s="2">
        <v>13711161166.1042</v>
      </c>
      <c r="W273" s="2">
        <v>15624310128.181999</v>
      </c>
      <c r="X273" s="2">
        <v>17848888616.9035</v>
      </c>
      <c r="Y273" s="2">
        <v>20551214800.732201</v>
      </c>
      <c r="Z273" s="2">
        <v>23536549129.679199</v>
      </c>
      <c r="AA273" s="1">
        <f>(Table134[[#This Row],[2050_BUILDINGS]]/Table134[[#This Row],[2020_BUILDINGS]])-1</f>
        <v>1.1002471114673127</v>
      </c>
      <c r="AB273" s="1">
        <f>(Table134[[#This Row],[2050_DWELLINGS]]/Table134[[#This Row],[2020_DWELLINGS]])-1</f>
        <v>1.1002471114673127</v>
      </c>
      <c r="AC273" s="1">
        <f>(Table134[[#This Row],[2050_TOTAL_REPL_COST_USD]]/Table134[[#This Row],[2020_TOTAL_REPL_COST_USD]])-1</f>
        <v>1.24226431898893</v>
      </c>
      <c r="AD273"/>
      <c r="AE273"/>
    </row>
    <row r="274" spans="1:31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11016.4141655354</v>
      </c>
      <c r="G274" s="2">
        <v>12499.1460643149</v>
      </c>
      <c r="H274" s="2">
        <v>14111.3139293981</v>
      </c>
      <c r="I274" s="2">
        <v>15904.5106054426</v>
      </c>
      <c r="J274" s="2">
        <v>17957.943597048001</v>
      </c>
      <c r="K274" s="2">
        <v>20437.707923575999</v>
      </c>
      <c r="L274" s="2">
        <v>23137.192029893398</v>
      </c>
      <c r="M274" s="2">
        <v>11016.4141655354</v>
      </c>
      <c r="N274" s="2">
        <v>12499.1460643149</v>
      </c>
      <c r="O274" s="2">
        <v>14111.3139293981</v>
      </c>
      <c r="P274" s="2">
        <v>15904.5106054426</v>
      </c>
      <c r="Q274" s="2">
        <v>17957.943597048001</v>
      </c>
      <c r="R274" s="2">
        <v>20437.707923575999</v>
      </c>
      <c r="S274" s="2">
        <v>23137.192029893398</v>
      </c>
      <c r="T274" s="2">
        <v>5584053640.1809902</v>
      </c>
      <c r="U274" s="2">
        <v>6381758000.7901897</v>
      </c>
      <c r="V274" s="2">
        <v>7264453526.6865196</v>
      </c>
      <c r="W274" s="2">
        <v>8259414901.4774303</v>
      </c>
      <c r="X274" s="2">
        <v>9412977577.5304508</v>
      </c>
      <c r="Y274" s="2">
        <v>10812721266.8421</v>
      </c>
      <c r="Z274" s="2">
        <v>12354811897.994301</v>
      </c>
      <c r="AA274" s="1">
        <f>(Table134[[#This Row],[2050_BUILDINGS]]/Table134[[#This Row],[2020_BUILDINGS]])-1</f>
        <v>1.1002471114673207</v>
      </c>
      <c r="AB274" s="1">
        <f>(Table134[[#This Row],[2050_DWELLINGS]]/Table134[[#This Row],[2020_DWELLINGS]])-1</f>
        <v>1.1002471114673207</v>
      </c>
      <c r="AC274" s="1">
        <f>(Table134[[#This Row],[2050_TOTAL_REPL_COST_USD]]/Table134[[#This Row],[2020_TOTAL_REPL_COST_USD]])-1</f>
        <v>1.2125166938034386</v>
      </c>
      <c r="AD274"/>
      <c r="AE274"/>
    </row>
    <row r="275" spans="1:31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211.299177165331</v>
      </c>
      <c r="G275" s="2">
        <v>240.63298054129399</v>
      </c>
      <c r="H275" s="2">
        <v>268.534321611292</v>
      </c>
      <c r="I275" s="2">
        <v>296.73028244647901</v>
      </c>
      <c r="J275" s="2">
        <v>324.77727390711999</v>
      </c>
      <c r="K275" s="2">
        <v>353.37527348467898</v>
      </c>
      <c r="L275" s="2">
        <v>382.528540331508</v>
      </c>
      <c r="M275" s="2">
        <v>211.299177165331</v>
      </c>
      <c r="N275" s="2">
        <v>236.53008975141901</v>
      </c>
      <c r="O275" s="2">
        <v>261.590774338004</v>
      </c>
      <c r="P275" s="2">
        <v>287.942918473269</v>
      </c>
      <c r="Q275" s="2">
        <v>315.12564777428503</v>
      </c>
      <c r="R275" s="2">
        <v>342.70577048942999</v>
      </c>
      <c r="S275" s="2">
        <v>370.726308359607</v>
      </c>
      <c r="T275" s="2">
        <v>150156340.450663</v>
      </c>
      <c r="U275" s="2">
        <v>171228298.217141</v>
      </c>
      <c r="V275" s="2">
        <v>191271245.70402899</v>
      </c>
      <c r="W275" s="2">
        <v>211525833.50123399</v>
      </c>
      <c r="X275" s="2">
        <v>231673409.04609799</v>
      </c>
      <c r="Y275" s="2">
        <v>252216801.649524</v>
      </c>
      <c r="Z275" s="2">
        <v>273159070.87652302</v>
      </c>
      <c r="AA275" s="1">
        <f>(Table134[[#This Row],[2050_BUILDINGS]]/Table134[[#This Row],[2020_BUILDINGS]])-1</f>
        <v>0.81036455258980311</v>
      </c>
      <c r="AB275" s="1">
        <f>(Table134[[#This Row],[2050_DWELLINGS]]/Table134[[#This Row],[2020_DWELLINGS]])-1</f>
        <v>0.75450900156384559</v>
      </c>
      <c r="AC275" s="1">
        <f>(Table134[[#This Row],[2050_TOTAL_REPL_COST_USD]]/Table134[[#This Row],[2020_TOTAL_REPL_COST_USD]])-1</f>
        <v>0.81916441261616346</v>
      </c>
      <c r="AD275"/>
      <c r="AE275"/>
    </row>
    <row r="276" spans="1:31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443.08085560498699</v>
      </c>
      <c r="G276" s="2">
        <v>504.59196450911702</v>
      </c>
      <c r="H276" s="2">
        <v>563.09929160650699</v>
      </c>
      <c r="I276" s="2">
        <v>622.22441750174096</v>
      </c>
      <c r="J276" s="2">
        <v>681.03716414960297</v>
      </c>
      <c r="K276" s="2">
        <v>741.00533956517302</v>
      </c>
      <c r="L276" s="2">
        <v>802.137874918428</v>
      </c>
      <c r="M276" s="2">
        <v>443.08085560498699</v>
      </c>
      <c r="N276" s="2">
        <v>495.98846502549702</v>
      </c>
      <c r="O276" s="2">
        <v>548.53911722222699</v>
      </c>
      <c r="P276" s="2">
        <v>603.79787746502302</v>
      </c>
      <c r="Q276" s="2">
        <v>660.79832165960204</v>
      </c>
      <c r="R276" s="2">
        <v>718.63207441839904</v>
      </c>
      <c r="S276" s="2">
        <v>777.38934957955996</v>
      </c>
      <c r="T276" s="2">
        <v>314868238.929941</v>
      </c>
      <c r="U276" s="2">
        <v>359054786.18344998</v>
      </c>
      <c r="V276" s="2">
        <v>401083564.71668297</v>
      </c>
      <c r="W276" s="2">
        <v>443556139.43991297</v>
      </c>
      <c r="X276" s="2">
        <v>485804316.316625</v>
      </c>
      <c r="Y276" s="2">
        <v>528882496.24078602</v>
      </c>
      <c r="Z276" s="2">
        <v>572797094.92447197</v>
      </c>
      <c r="AA276" s="1">
        <f>(Table134[[#This Row],[2050_BUILDINGS]]/Table134[[#This Row],[2020_BUILDINGS]])-1</f>
        <v>0.81036455258979978</v>
      </c>
      <c r="AB276" s="1">
        <f>(Table134[[#This Row],[2050_DWELLINGS]]/Table134[[#This Row],[2020_DWELLINGS]])-1</f>
        <v>0.75450900156384515</v>
      </c>
      <c r="AC276" s="1">
        <f>(Table134[[#This Row],[2050_TOTAL_REPL_COST_USD]]/Table134[[#This Row],[2020_TOTAL_REPL_COST_USD]])-1</f>
        <v>0.81916441261616368</v>
      </c>
      <c r="AD276"/>
      <c r="AE276"/>
    </row>
    <row r="277" spans="1:31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554.62027474009597</v>
      </c>
      <c r="G277" s="2">
        <v>631.61594649710696</v>
      </c>
      <c r="H277" s="2">
        <v>704.85167631611705</v>
      </c>
      <c r="I277" s="2">
        <v>778.86072715466696</v>
      </c>
      <c r="J277" s="2">
        <v>852.47876163173498</v>
      </c>
      <c r="K277" s="2">
        <v>927.54308793676796</v>
      </c>
      <c r="L277" s="2">
        <v>1004.06488553708</v>
      </c>
      <c r="M277" s="2">
        <v>554.62027474009597</v>
      </c>
      <c r="N277" s="2">
        <v>620.84663613993303</v>
      </c>
      <c r="O277" s="2">
        <v>686.62618131871602</v>
      </c>
      <c r="P277" s="2">
        <v>755.79556293374901</v>
      </c>
      <c r="Q277" s="2">
        <v>827.14507311815805</v>
      </c>
      <c r="R277" s="2">
        <v>899.53766566323202</v>
      </c>
      <c r="S277" s="2">
        <v>973.08626448131099</v>
      </c>
      <c r="T277" s="2">
        <v>394131921.91255802</v>
      </c>
      <c r="U277" s="2">
        <v>449441815.50770199</v>
      </c>
      <c r="V277" s="2">
        <v>502050752.23385501</v>
      </c>
      <c r="W277" s="2">
        <v>555215204.64458704</v>
      </c>
      <c r="X277" s="2">
        <v>608098770.18396497</v>
      </c>
      <c r="Y277" s="2">
        <v>662021280.44954395</v>
      </c>
      <c r="Z277" s="2">
        <v>716990766.21933901</v>
      </c>
      <c r="AA277" s="1">
        <f>(Table134[[#This Row],[2050_BUILDINGS]]/Table134[[#This Row],[2020_BUILDINGS]])-1</f>
        <v>0.81036455258978957</v>
      </c>
      <c r="AB277" s="1">
        <f>(Table134[[#This Row],[2050_DWELLINGS]]/Table134[[#This Row],[2020_DWELLINGS]])-1</f>
        <v>0.75450900156384471</v>
      </c>
      <c r="AC277" s="1">
        <f>(Table134[[#This Row],[2050_TOTAL_REPL_COST_USD]]/Table134[[#This Row],[2020_TOTAL_REPL_COST_USD]])-1</f>
        <v>0.81916441261616546</v>
      </c>
      <c r="AD277"/>
      <c r="AE277"/>
    </row>
    <row r="278" spans="1:31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2404.9453612161501</v>
      </c>
      <c r="G278" s="2">
        <v>2738.8141216261802</v>
      </c>
      <c r="H278" s="2">
        <v>3056.3790155277702</v>
      </c>
      <c r="I278" s="2">
        <v>3377.2971853252802</v>
      </c>
      <c r="J278" s="2">
        <v>3696.5198293233502</v>
      </c>
      <c r="K278" s="2">
        <v>4022.0138863603102</v>
      </c>
      <c r="L278" s="2">
        <v>4353.8278328610004</v>
      </c>
      <c r="M278" s="2">
        <v>2404.9453612161501</v>
      </c>
      <c r="N278" s="2">
        <v>2692.11622007702</v>
      </c>
      <c r="O278" s="2">
        <v>2977.34959369423</v>
      </c>
      <c r="P278" s="2">
        <v>3277.2819817253398</v>
      </c>
      <c r="Q278" s="2">
        <v>3586.6678468984901</v>
      </c>
      <c r="R278" s="2">
        <v>3900.5767275452999</v>
      </c>
      <c r="S278" s="2">
        <v>4219.4982845229597</v>
      </c>
      <c r="T278" s="2">
        <v>1709035497.7646599</v>
      </c>
      <c r="U278" s="2">
        <v>1948870350.7067599</v>
      </c>
      <c r="V278" s="2">
        <v>2176993309.96455</v>
      </c>
      <c r="W278" s="2">
        <v>2407525097.2611899</v>
      </c>
      <c r="X278" s="2">
        <v>2636838902.4373498</v>
      </c>
      <c r="Y278" s="2">
        <v>2870657781.4696798</v>
      </c>
      <c r="Z278" s="2">
        <v>3109016557.4312301</v>
      </c>
      <c r="AA278" s="1">
        <f>(Table134[[#This Row],[2050_BUILDINGS]]/Table134[[#This Row],[2020_BUILDINGS]])-1</f>
        <v>0.810364552589804</v>
      </c>
      <c r="AB278" s="1">
        <f>(Table134[[#This Row],[2050_DWELLINGS]]/Table134[[#This Row],[2020_DWELLINGS]])-1</f>
        <v>0.75450900156384981</v>
      </c>
      <c r="AC278" s="1">
        <f>(Table134[[#This Row],[2050_TOTAL_REPL_COST_USD]]/Table134[[#This Row],[2020_TOTAL_REPL_COST_USD]])-1</f>
        <v>0.81916441261616924</v>
      </c>
      <c r="AD278"/>
      <c r="AE278"/>
    </row>
    <row r="279" spans="1:31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307.59822526477501</v>
      </c>
      <c r="G279" s="2">
        <v>350.300832912185</v>
      </c>
      <c r="H279" s="2">
        <v>390.918137299146</v>
      </c>
      <c r="I279" s="2">
        <v>431.964333639762</v>
      </c>
      <c r="J279" s="2">
        <v>472.79366820247401</v>
      </c>
      <c r="K279" s="2">
        <v>514.42513139221103</v>
      </c>
      <c r="L279" s="2">
        <v>556.86492345887996</v>
      </c>
      <c r="M279" s="2">
        <v>307.59822526477501</v>
      </c>
      <c r="N279" s="2">
        <v>344.328060361192</v>
      </c>
      <c r="O279" s="2">
        <v>380.81008649195201</v>
      </c>
      <c r="P279" s="2">
        <v>419.17215148753201</v>
      </c>
      <c r="Q279" s="2">
        <v>458.74333866874298</v>
      </c>
      <c r="R279" s="2">
        <v>498.89303027461898</v>
      </c>
      <c r="S279" s="2">
        <v>539.68385509210998</v>
      </c>
      <c r="T279" s="2">
        <v>218589700.416758</v>
      </c>
      <c r="U279" s="2">
        <v>249265147.897329</v>
      </c>
      <c r="V279" s="2">
        <v>278442616.35106498</v>
      </c>
      <c r="W279" s="2">
        <v>307928179.63375902</v>
      </c>
      <c r="X279" s="2">
        <v>337257960.10961503</v>
      </c>
      <c r="Y279" s="2">
        <v>367163950.23463601</v>
      </c>
      <c r="Z279" s="2">
        <v>397650603.96259499</v>
      </c>
      <c r="AA279" s="1">
        <f>(Table134[[#This Row],[2050_BUILDINGS]]/Table134[[#This Row],[2020_BUILDINGS]])-1</f>
        <v>0.81036455258979689</v>
      </c>
      <c r="AB279" s="1">
        <f>(Table134[[#This Row],[2050_DWELLINGS]]/Table134[[#This Row],[2020_DWELLINGS]])-1</f>
        <v>0.75450900156384137</v>
      </c>
      <c r="AC279" s="1">
        <f>(Table134[[#This Row],[2050_TOTAL_REPL_COST_USD]]/Table134[[#This Row],[2020_TOTAL_REPL_COST_USD]])-1</f>
        <v>0.81916441261616479</v>
      </c>
      <c r="AD279"/>
      <c r="AE279"/>
    </row>
    <row r="280" spans="1:31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351.93868164738399</v>
      </c>
      <c r="G280" s="2">
        <v>400.79689409447701</v>
      </c>
      <c r="H280" s="2">
        <v>447.269205648656</v>
      </c>
      <c r="I280" s="2">
        <v>494.23223417172898</v>
      </c>
      <c r="J280" s="2">
        <v>540.94714017020203</v>
      </c>
      <c r="K280" s="2">
        <v>588.57980208636104</v>
      </c>
      <c r="L280" s="2">
        <v>637.13731393960995</v>
      </c>
      <c r="M280" s="2">
        <v>351.93868164738399</v>
      </c>
      <c r="N280" s="2">
        <v>393.96314303636598</v>
      </c>
      <c r="O280" s="2">
        <v>435.704073658553</v>
      </c>
      <c r="P280" s="2">
        <v>479.59605180047703</v>
      </c>
      <c r="Q280" s="2">
        <v>524.87144776802302</v>
      </c>
      <c r="R280" s="2">
        <v>570.80873989692896</v>
      </c>
      <c r="S280" s="2">
        <v>617.47958494884699</v>
      </c>
      <c r="T280" s="2">
        <v>250099528.11057401</v>
      </c>
      <c r="U280" s="2">
        <v>285196858.519301</v>
      </c>
      <c r="V280" s="2">
        <v>318580275.385822</v>
      </c>
      <c r="W280" s="2">
        <v>352316199.12338501</v>
      </c>
      <c r="X280" s="2">
        <v>385873883.875287</v>
      </c>
      <c r="Y280" s="2">
        <v>420090839.21987599</v>
      </c>
      <c r="Z280" s="2">
        <v>454972161.15085298</v>
      </c>
      <c r="AA280" s="1">
        <f>(Table134[[#This Row],[2050_BUILDINGS]]/Table134[[#This Row],[2020_BUILDINGS]])-1</f>
        <v>0.81036455258979889</v>
      </c>
      <c r="AB280" s="1">
        <f>(Table134[[#This Row],[2050_DWELLINGS]]/Table134[[#This Row],[2020_DWELLINGS]])-1</f>
        <v>0.75450900156384337</v>
      </c>
      <c r="AC280" s="1">
        <f>(Table134[[#This Row],[2050_TOTAL_REPL_COST_USD]]/Table134[[#This Row],[2020_TOTAL_REPL_COST_USD]])-1</f>
        <v>0.81916441261616724</v>
      </c>
      <c r="AD280"/>
      <c r="AE280"/>
    </row>
    <row r="281" spans="1:31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3190.66554949294</v>
      </c>
      <c r="G281" s="2">
        <v>3633.61264054597</v>
      </c>
      <c r="H281" s="2">
        <v>4054.9292255463802</v>
      </c>
      <c r="I281" s="2">
        <v>4480.6946358929299</v>
      </c>
      <c r="J281" s="2">
        <v>4904.2105748611502</v>
      </c>
      <c r="K281" s="2">
        <v>5336.0468614981701</v>
      </c>
      <c r="L281" s="2">
        <v>5776.2678099714703</v>
      </c>
      <c r="M281" s="2">
        <v>3190.66554949294</v>
      </c>
      <c r="N281" s="2">
        <v>3571.6580580804598</v>
      </c>
      <c r="O281" s="2">
        <v>3950.08008522616</v>
      </c>
      <c r="P281" s="2">
        <v>4348.0034447756098</v>
      </c>
      <c r="Q281" s="2">
        <v>4758.4688289076103</v>
      </c>
      <c r="R281" s="2">
        <v>5174.9349438189101</v>
      </c>
      <c r="S281" s="2">
        <v>5598.0514275650103</v>
      </c>
      <c r="T281" s="2">
        <v>2267394832.9623199</v>
      </c>
      <c r="U281" s="2">
        <v>2585586179.50631</v>
      </c>
      <c r="V281" s="2">
        <v>2888239237.1974502</v>
      </c>
      <c r="W281" s="2">
        <v>3194088111.6261201</v>
      </c>
      <c r="X281" s="2">
        <v>3498321076.74792</v>
      </c>
      <c r="Y281" s="2">
        <v>3808530969.3220501</v>
      </c>
      <c r="Z281" s="2">
        <v>4124763989.4748402</v>
      </c>
      <c r="AA281" s="1">
        <f>(Table134[[#This Row],[2050_BUILDINGS]]/Table134[[#This Row],[2020_BUILDINGS]])-1</f>
        <v>0.81036455258979867</v>
      </c>
      <c r="AB281" s="1">
        <f>(Table134[[#This Row],[2050_DWELLINGS]]/Table134[[#This Row],[2020_DWELLINGS]])-1</f>
        <v>0.75450900156384337</v>
      </c>
      <c r="AC281" s="1">
        <f>(Table134[[#This Row],[2050_TOTAL_REPL_COST_USD]]/Table134[[#This Row],[2020_TOTAL_REPL_COST_USD]])-1</f>
        <v>0.81916441261617123</v>
      </c>
      <c r="AD281"/>
      <c r="AE281"/>
    </row>
    <row r="282" spans="1:31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286.79185806291503</v>
      </c>
      <c r="G282" s="2">
        <v>326.60600257168301</v>
      </c>
      <c r="H282" s="2">
        <v>364.47589660184599</v>
      </c>
      <c r="I282" s="2">
        <v>402.74567174377898</v>
      </c>
      <c r="J282" s="2">
        <v>440.81325393686097</v>
      </c>
      <c r="K282" s="2">
        <v>479.62870767293202</v>
      </c>
      <c r="L282" s="2">
        <v>519.19781380846496</v>
      </c>
      <c r="M282" s="2">
        <v>286.79185806291503</v>
      </c>
      <c r="N282" s="2">
        <v>321.03723657437598</v>
      </c>
      <c r="O282" s="2">
        <v>355.05156825959398</v>
      </c>
      <c r="P282" s="2">
        <v>390.81877039394499</v>
      </c>
      <c r="Q282" s="2">
        <v>427.71330802557901</v>
      </c>
      <c r="R282" s="2">
        <v>465.14721924658897</v>
      </c>
      <c r="S282" s="2">
        <v>503.17889654660399</v>
      </c>
      <c r="T282" s="2">
        <v>203803992.30839401</v>
      </c>
      <c r="U282" s="2">
        <v>232404510.31298101</v>
      </c>
      <c r="V282" s="2">
        <v>259608374.65327901</v>
      </c>
      <c r="W282" s="2">
        <v>287099493.864375</v>
      </c>
      <c r="X282" s="2">
        <v>314445367.63203901</v>
      </c>
      <c r="Y282" s="2">
        <v>342328475.43535399</v>
      </c>
      <c r="Z282" s="2">
        <v>370752969.95652902</v>
      </c>
      <c r="AA282" s="1">
        <f>(Table134[[#This Row],[2050_BUILDINGS]]/Table134[[#This Row],[2020_BUILDINGS]])-1</f>
        <v>0.81036455258979423</v>
      </c>
      <c r="AB282" s="1">
        <f>(Table134[[#This Row],[2050_DWELLINGS]]/Table134[[#This Row],[2020_DWELLINGS]])-1</f>
        <v>0.7545090015638416</v>
      </c>
      <c r="AC282" s="1">
        <f>(Table134[[#This Row],[2050_TOTAL_REPL_COST_USD]]/Table134[[#This Row],[2020_TOTAL_REPL_COST_USD]])-1</f>
        <v>0.81916441261616502</v>
      </c>
      <c r="AD282"/>
      <c r="AE282"/>
    </row>
    <row r="283" spans="1:31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971.85938603613897</v>
      </c>
      <c r="G283" s="2">
        <v>1106.7786626822599</v>
      </c>
      <c r="H283" s="2">
        <v>1235.1094047402701</v>
      </c>
      <c r="I283" s="2">
        <v>1364.79523482063</v>
      </c>
      <c r="J283" s="2">
        <v>1493.7958881443799</v>
      </c>
      <c r="K283" s="2">
        <v>1625.33087414938</v>
      </c>
      <c r="L283" s="2">
        <v>1759.4197825815099</v>
      </c>
      <c r="M283" s="2">
        <v>971.85938603613897</v>
      </c>
      <c r="N283" s="2">
        <v>1087.9076335683999</v>
      </c>
      <c r="O283" s="2">
        <v>1203.1729264233099</v>
      </c>
      <c r="P283" s="2">
        <v>1324.3782191443299</v>
      </c>
      <c r="Q283" s="2">
        <v>1449.4037443909399</v>
      </c>
      <c r="R283" s="2">
        <v>1576.2570596206999</v>
      </c>
      <c r="S283" s="2">
        <v>1705.13604105472</v>
      </c>
      <c r="T283" s="2">
        <v>690636143.48877001</v>
      </c>
      <c r="U283" s="2">
        <v>787555498.36863005</v>
      </c>
      <c r="V283" s="2">
        <v>879741974.90999496</v>
      </c>
      <c r="W283" s="2">
        <v>972901879.86127603</v>
      </c>
      <c r="X283" s="2">
        <v>1065569587.61968</v>
      </c>
      <c r="Y283" s="2">
        <v>1160057834.9972</v>
      </c>
      <c r="Z283" s="2">
        <v>1256380694.30124</v>
      </c>
      <c r="AA283" s="1">
        <f>(Table134[[#This Row],[2050_BUILDINGS]]/Table134[[#This Row],[2020_BUILDINGS]])-1</f>
        <v>0.81036455258979734</v>
      </c>
      <c r="AB283" s="1">
        <f>(Table134[[#This Row],[2050_DWELLINGS]]/Table134[[#This Row],[2020_DWELLINGS]])-1</f>
        <v>0.75450900156384737</v>
      </c>
      <c r="AC283" s="1">
        <f>(Table134[[#This Row],[2050_TOTAL_REPL_COST_USD]]/Table134[[#This Row],[2020_TOTAL_REPL_COST_USD]])-1</f>
        <v>0.81916441261616235</v>
      </c>
      <c r="AD283"/>
      <c r="AE283"/>
    </row>
    <row r="284" spans="1:31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58957.531190063601</v>
      </c>
      <c r="G284" s="2">
        <v>66832.391458701895</v>
      </c>
      <c r="H284" s="2">
        <v>75443.211625234195</v>
      </c>
      <c r="I284" s="2">
        <v>84875.266930056096</v>
      </c>
      <c r="J284" s="2">
        <v>95081.573776023695</v>
      </c>
      <c r="K284" s="2">
        <v>105834.915912902</v>
      </c>
      <c r="L284" s="2">
        <v>117357.642202617</v>
      </c>
      <c r="M284" s="2">
        <v>58957.531190063601</v>
      </c>
      <c r="N284" s="2">
        <v>65486.407230880402</v>
      </c>
      <c r="O284" s="2">
        <v>72748.795577631696</v>
      </c>
      <c r="P284" s="2">
        <v>80772.1447243445</v>
      </c>
      <c r="Q284" s="2">
        <v>89560.966401971207</v>
      </c>
      <c r="R284" s="2">
        <v>98893.915384415202</v>
      </c>
      <c r="S284" s="2">
        <v>108764.28179875</v>
      </c>
      <c r="T284" s="2">
        <v>69783019550.155106</v>
      </c>
      <c r="U284" s="2">
        <v>79960406045.092499</v>
      </c>
      <c r="V284" s="2">
        <v>91088939362.973495</v>
      </c>
      <c r="W284" s="2">
        <v>103278828326.60201</v>
      </c>
      <c r="X284" s="2">
        <v>116469351829.73199</v>
      </c>
      <c r="Y284" s="2">
        <v>130366857982.972</v>
      </c>
      <c r="Z284" s="2">
        <v>145258708114.31299</v>
      </c>
      <c r="AA284" s="1">
        <f>(Table134[[#This Row],[2050_BUILDINGS]]/Table134[[#This Row],[2020_BUILDINGS]])-1</f>
        <v>0.99054539485866155</v>
      </c>
      <c r="AB284" s="1">
        <f>(Table134[[#This Row],[2050_DWELLINGS]]/Table134[[#This Row],[2020_DWELLINGS]])-1</f>
        <v>0.84479030249965037</v>
      </c>
      <c r="AC284" s="1">
        <f>(Table134[[#This Row],[2050_TOTAL_REPL_COST_USD]]/Table134[[#This Row],[2020_TOTAL_REPL_COST_USD]])-1</f>
        <v>1.0815767080688059</v>
      </c>
      <c r="AD284"/>
      <c r="AE284"/>
    </row>
    <row r="285" spans="1:31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12547.943038547901</v>
      </c>
      <c r="G285" s="2">
        <v>14223.951108981601</v>
      </c>
      <c r="H285" s="2">
        <v>16056.593670226401</v>
      </c>
      <c r="I285" s="2">
        <v>18064.019868582702</v>
      </c>
      <c r="J285" s="2">
        <v>20236.230175766101</v>
      </c>
      <c r="K285" s="2">
        <v>22524.866112243599</v>
      </c>
      <c r="L285" s="2">
        <v>24977.250230330399</v>
      </c>
      <c r="M285" s="2">
        <v>12547.943038547901</v>
      </c>
      <c r="N285" s="2">
        <v>13937.485019229</v>
      </c>
      <c r="O285" s="2">
        <v>15483.1405692397</v>
      </c>
      <c r="P285" s="2">
        <v>17190.751556999301</v>
      </c>
      <c r="Q285" s="2">
        <v>19061.278215099999</v>
      </c>
      <c r="R285" s="2">
        <v>21047.611595238501</v>
      </c>
      <c r="S285" s="2">
        <v>23148.323633831202</v>
      </c>
      <c r="T285" s="2">
        <v>11805955688.931601</v>
      </c>
      <c r="U285" s="2">
        <v>13417860977.864901</v>
      </c>
      <c r="V285" s="2">
        <v>15180409911.433001</v>
      </c>
      <c r="W285" s="2">
        <v>17111057480.1145</v>
      </c>
      <c r="X285" s="2">
        <v>19200186610.571499</v>
      </c>
      <c r="Y285" s="2">
        <v>21401288404.488201</v>
      </c>
      <c r="Z285" s="2">
        <v>23759875454.3806</v>
      </c>
      <c r="AA285" s="1">
        <f>(Table134[[#This Row],[2050_BUILDINGS]]/Table134[[#This Row],[2020_BUILDINGS]])-1</f>
        <v>0.99054539485866755</v>
      </c>
      <c r="AB285" s="1">
        <f>(Table134[[#This Row],[2050_DWELLINGS]]/Table134[[#This Row],[2020_DWELLINGS]])-1</f>
        <v>0.84479030249965348</v>
      </c>
      <c r="AC285" s="1">
        <f>(Table134[[#This Row],[2050_TOTAL_REPL_COST_USD]]/Table134[[#This Row],[2020_TOTAL_REPL_COST_USD]])-1</f>
        <v>1.0125330028687234</v>
      </c>
      <c r="AD285"/>
      <c r="AE285"/>
    </row>
    <row r="286" spans="1:31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31505.549151959502</v>
      </c>
      <c r="G286" s="2">
        <v>35713.693425480502</v>
      </c>
      <c r="H286" s="2">
        <v>40315.117747689699</v>
      </c>
      <c r="I286" s="2">
        <v>45355.391246457701</v>
      </c>
      <c r="J286" s="2">
        <v>50809.4069676894</v>
      </c>
      <c r="K286" s="2">
        <v>56555.745771278402</v>
      </c>
      <c r="L286" s="2">
        <v>62713.2257769266</v>
      </c>
      <c r="M286" s="2">
        <v>31505.549151959502</v>
      </c>
      <c r="N286" s="2">
        <v>34994.430400190497</v>
      </c>
      <c r="O286" s="2">
        <v>38875.2837602402</v>
      </c>
      <c r="P286" s="2">
        <v>43162.777076237297</v>
      </c>
      <c r="Q286" s="2">
        <v>47859.321313471999</v>
      </c>
      <c r="R286" s="2">
        <v>52846.634672154098</v>
      </c>
      <c r="S286" s="2">
        <v>58121.131550461301</v>
      </c>
      <c r="T286" s="2">
        <v>34533438164.258202</v>
      </c>
      <c r="U286" s="2">
        <v>39463284036.276901</v>
      </c>
      <c r="V286" s="2">
        <v>44853857939.122101</v>
      </c>
      <c r="W286" s="2">
        <v>50758544158.674301</v>
      </c>
      <c r="X286" s="2">
        <v>57147929869.241302</v>
      </c>
      <c r="Y286" s="2">
        <v>63879772408.088402</v>
      </c>
      <c r="Z286" s="2">
        <v>71093267339.545197</v>
      </c>
      <c r="AA286" s="1">
        <f>(Table134[[#This Row],[2050_BUILDINGS]]/Table134[[#This Row],[2020_BUILDINGS]])-1</f>
        <v>0.99054539485867443</v>
      </c>
      <c r="AB286" s="1">
        <f>(Table134[[#This Row],[2050_DWELLINGS]]/Table134[[#This Row],[2020_DWELLINGS]])-1</f>
        <v>0.84479030249966081</v>
      </c>
      <c r="AC286" s="1">
        <f>(Table134[[#This Row],[2050_TOTAL_REPL_COST_USD]]/Table134[[#This Row],[2020_TOTAL_REPL_COST_USD]])-1</f>
        <v>1.0586790982522585</v>
      </c>
      <c r="AD286"/>
      <c r="AE286"/>
    </row>
    <row r="287" spans="1:31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32218.422821386299</v>
      </c>
      <c r="G287" s="2">
        <v>36521.784455990899</v>
      </c>
      <c r="H287" s="2">
        <v>41227.324857095999</v>
      </c>
      <c r="I287" s="2">
        <v>46381.644241769704</v>
      </c>
      <c r="J287" s="2">
        <v>51959.067562772303</v>
      </c>
      <c r="K287" s="2">
        <v>57835.428338329599</v>
      </c>
      <c r="L287" s="2">
        <v>64132.233176720001</v>
      </c>
      <c r="M287" s="2">
        <v>32218.422821386299</v>
      </c>
      <c r="N287" s="2">
        <v>35786.246720818999</v>
      </c>
      <c r="O287" s="2">
        <v>39754.911855294202</v>
      </c>
      <c r="P287" s="2">
        <v>44139.417957136699</v>
      </c>
      <c r="Q287" s="2">
        <v>48942.230544364997</v>
      </c>
      <c r="R287" s="2">
        <v>54042.391463882603</v>
      </c>
      <c r="S287" s="2">
        <v>59436.233982727099</v>
      </c>
      <c r="T287" s="2">
        <v>34539974499.417</v>
      </c>
      <c r="U287" s="2">
        <v>39443042603.719002</v>
      </c>
      <c r="V287" s="2">
        <v>44804336172.132202</v>
      </c>
      <c r="W287" s="2">
        <v>50676949519.604301</v>
      </c>
      <c r="X287" s="2">
        <v>57031629584.020897</v>
      </c>
      <c r="Y287" s="2">
        <v>63726906331.463699</v>
      </c>
      <c r="Z287" s="2">
        <v>70901219248.570496</v>
      </c>
      <c r="AA287" s="1">
        <f>(Table134[[#This Row],[2050_BUILDINGS]]/Table134[[#This Row],[2020_BUILDINGS]])-1</f>
        <v>0.99054539485867088</v>
      </c>
      <c r="AB287" s="1">
        <f>(Table134[[#This Row],[2050_DWELLINGS]]/Table134[[#This Row],[2020_DWELLINGS]])-1</f>
        <v>0.84479030249965748</v>
      </c>
      <c r="AC287" s="1">
        <f>(Table134[[#This Row],[2050_TOTAL_REPL_COST_USD]]/Table134[[#This Row],[2020_TOTAL_REPL_COST_USD]])-1</f>
        <v>1.0527293455230327</v>
      </c>
      <c r="AD287"/>
      <c r="AE287"/>
    </row>
    <row r="288" spans="1:31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35710.276149790901</v>
      </c>
      <c r="G288" s="2">
        <v>40480.038878279898</v>
      </c>
      <c r="H288" s="2">
        <v>45695.568765916702</v>
      </c>
      <c r="I288" s="2">
        <v>51408.516591182197</v>
      </c>
      <c r="J288" s="2">
        <v>57590.424628749897</v>
      </c>
      <c r="K288" s="2">
        <v>64103.669153918199</v>
      </c>
      <c r="L288" s="2">
        <v>71082.925739097904</v>
      </c>
      <c r="M288" s="2">
        <v>35710.276149790901</v>
      </c>
      <c r="N288" s="2">
        <v>39664.783091638899</v>
      </c>
      <c r="O288" s="2">
        <v>44063.574698659599</v>
      </c>
      <c r="P288" s="2">
        <v>48923.276383787001</v>
      </c>
      <c r="Q288" s="2">
        <v>54246.620879463801</v>
      </c>
      <c r="R288" s="2">
        <v>59899.540510385399</v>
      </c>
      <c r="S288" s="2">
        <v>65877.971140719106</v>
      </c>
      <c r="T288" s="2">
        <v>38767116199.746597</v>
      </c>
      <c r="U288" s="2">
        <v>44283848701.275703</v>
      </c>
      <c r="V288" s="2">
        <v>50316157828.932602</v>
      </c>
      <c r="W288" s="2">
        <v>56923783143.067497</v>
      </c>
      <c r="X288" s="2">
        <v>64073810289.830399</v>
      </c>
      <c r="Y288" s="2">
        <v>71607062949.923294</v>
      </c>
      <c r="Z288" s="2">
        <v>79679307594.295395</v>
      </c>
      <c r="AA288" s="1">
        <f>(Table134[[#This Row],[2050_BUILDINGS]]/Table134[[#This Row],[2020_BUILDINGS]])-1</f>
        <v>0.99054539485867643</v>
      </c>
      <c r="AB288" s="1">
        <f>(Table134[[#This Row],[2050_DWELLINGS]]/Table134[[#This Row],[2020_DWELLINGS]])-1</f>
        <v>0.84479030249965881</v>
      </c>
      <c r="AC288" s="1">
        <f>(Table134[[#This Row],[2050_TOTAL_REPL_COST_USD]]/Table134[[#This Row],[2020_TOTAL_REPL_COST_USD]])-1</f>
        <v>1.0553323384630868</v>
      </c>
      <c r="AD288"/>
      <c r="AE288"/>
    </row>
    <row r="289" spans="1:31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71284.506721520607</v>
      </c>
      <c r="G289" s="2">
        <v>80805.860794863998</v>
      </c>
      <c r="H289" s="2">
        <v>91217.050945621595</v>
      </c>
      <c r="I289" s="2">
        <v>102621.18195658299</v>
      </c>
      <c r="J289" s="2">
        <v>114961.446792603</v>
      </c>
      <c r="K289" s="2">
        <v>127963.122309917</v>
      </c>
      <c r="L289" s="2">
        <v>141895.04657929399</v>
      </c>
      <c r="M289" s="2">
        <v>71284.506721520607</v>
      </c>
      <c r="N289" s="2">
        <v>79178.455104725901</v>
      </c>
      <c r="O289" s="2">
        <v>87959.280225258393</v>
      </c>
      <c r="P289" s="2">
        <v>97660.169571085498</v>
      </c>
      <c r="Q289" s="2">
        <v>108286.578196191</v>
      </c>
      <c r="R289" s="2">
        <v>119570.88150811</v>
      </c>
      <c r="S289" s="2">
        <v>131504.966718332</v>
      </c>
      <c r="T289" s="2">
        <v>81876000178.770096</v>
      </c>
      <c r="U289" s="2">
        <v>93709602353.541397</v>
      </c>
      <c r="V289" s="2">
        <v>106649136106.927</v>
      </c>
      <c r="W289" s="2">
        <v>120822745080.30901</v>
      </c>
      <c r="X289" s="2">
        <v>136159826726.03999</v>
      </c>
      <c r="Y289" s="2">
        <v>152318941752.34799</v>
      </c>
      <c r="Z289" s="2">
        <v>169634215195.90399</v>
      </c>
      <c r="AA289" s="1">
        <f>(Table134[[#This Row],[2050_BUILDINGS]]/Table134[[#This Row],[2020_BUILDINGS]])-1</f>
        <v>0.99054539485865933</v>
      </c>
      <c r="AB289" s="1">
        <f>(Table134[[#This Row],[2050_DWELLINGS]]/Table134[[#This Row],[2020_DWELLINGS]])-1</f>
        <v>0.84479030249964526</v>
      </c>
      <c r="AC289" s="1">
        <f>(Table134[[#This Row],[2050_TOTAL_REPL_COST_USD]]/Table134[[#This Row],[2020_TOTAL_REPL_COST_USD]])-1</f>
        <v>1.0718429677258343</v>
      </c>
      <c r="AD289"/>
      <c r="AE289"/>
    </row>
    <row r="290" spans="1:31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29482.012787285701</v>
      </c>
      <c r="G290" s="2">
        <v>33419.876643722302</v>
      </c>
      <c r="H290" s="2">
        <v>37725.760983423301</v>
      </c>
      <c r="I290" s="2">
        <v>42442.308123273899</v>
      </c>
      <c r="J290" s="2">
        <v>47546.023676995901</v>
      </c>
      <c r="K290" s="2">
        <v>52923.287005127699</v>
      </c>
      <c r="L290" s="2">
        <v>58685.284784896197</v>
      </c>
      <c r="M290" s="2">
        <v>29482.012787285701</v>
      </c>
      <c r="N290" s="2">
        <v>32746.810397305198</v>
      </c>
      <c r="O290" s="2">
        <v>36378.404559803697</v>
      </c>
      <c r="P290" s="2">
        <v>40390.521033570003</v>
      </c>
      <c r="Q290" s="2">
        <v>44785.415932572098</v>
      </c>
      <c r="R290" s="2">
        <v>49452.404452774397</v>
      </c>
      <c r="S290" s="2">
        <v>54388.131288155702</v>
      </c>
      <c r="T290" s="2">
        <v>31090352968.570099</v>
      </c>
      <c r="U290" s="2">
        <v>35482794675.322197</v>
      </c>
      <c r="V290" s="2">
        <v>40285740294.490303</v>
      </c>
      <c r="W290" s="2">
        <v>45546754672.902199</v>
      </c>
      <c r="X290" s="2">
        <v>51239631286.938797</v>
      </c>
      <c r="Y290" s="2">
        <v>57237633394.621498</v>
      </c>
      <c r="Z290" s="2">
        <v>63664782804.751198</v>
      </c>
      <c r="AA290" s="1">
        <f>(Table134[[#This Row],[2050_BUILDINGS]]/Table134[[#This Row],[2020_BUILDINGS]])-1</f>
        <v>0.99054539485867754</v>
      </c>
      <c r="AB290" s="1">
        <f>(Table134[[#This Row],[2050_DWELLINGS]]/Table134[[#This Row],[2020_DWELLINGS]])-1</f>
        <v>0.84479030249966236</v>
      </c>
      <c r="AC290" s="1">
        <f>(Table134[[#This Row],[2050_TOTAL_REPL_COST_USD]]/Table134[[#This Row],[2020_TOTAL_REPL_COST_USD]])-1</f>
        <v>1.0477343203247416</v>
      </c>
      <c r="AD290"/>
      <c r="AE290"/>
    </row>
    <row r="291" spans="1:31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31022.998997357201</v>
      </c>
      <c r="G291" s="2">
        <v>35166.689842055697</v>
      </c>
      <c r="H291" s="2">
        <v>39697.637118860599</v>
      </c>
      <c r="I291" s="2">
        <v>44660.712002732696</v>
      </c>
      <c r="J291" s="2">
        <v>50031.192086582203</v>
      </c>
      <c r="K291" s="2">
        <v>55689.517928876798</v>
      </c>
      <c r="L291" s="2">
        <v>61752.687788894698</v>
      </c>
      <c r="M291" s="2">
        <v>31022.998997357201</v>
      </c>
      <c r="N291" s="2">
        <v>34458.443304127402</v>
      </c>
      <c r="O291" s="2">
        <v>38279.856138958901</v>
      </c>
      <c r="P291" s="2">
        <v>42501.680688082299</v>
      </c>
      <c r="Q291" s="2">
        <v>47126.290989588902</v>
      </c>
      <c r="R291" s="2">
        <v>52037.216889646603</v>
      </c>
      <c r="S291" s="2">
        <v>57230.927704781301</v>
      </c>
      <c r="T291" s="2">
        <v>32861725896.436298</v>
      </c>
      <c r="U291" s="2">
        <v>37504393422.169701</v>
      </c>
      <c r="V291" s="2">
        <v>42580950185.506699</v>
      </c>
      <c r="W291" s="2">
        <v>48141670677.146599</v>
      </c>
      <c r="X291" s="2">
        <v>54158855456.939201</v>
      </c>
      <c r="Y291" s="2">
        <v>60498547924.983398</v>
      </c>
      <c r="Z291" s="2">
        <v>67291835085.420303</v>
      </c>
      <c r="AA291" s="1">
        <f>(Table134[[#This Row],[2050_BUILDINGS]]/Table134[[#This Row],[2020_BUILDINGS]])-1</f>
        <v>0.99054539485867599</v>
      </c>
      <c r="AB291" s="1">
        <f>(Table134[[#This Row],[2050_DWELLINGS]]/Table134[[#This Row],[2020_DWELLINGS]])-1</f>
        <v>0.84479030249966192</v>
      </c>
      <c r="AC291" s="1">
        <f>(Table134[[#This Row],[2050_TOTAL_REPL_COST_USD]]/Table134[[#This Row],[2020_TOTAL_REPL_COST_USD]])-1</f>
        <v>1.0477267474474856</v>
      </c>
      <c r="AD291"/>
      <c r="AE291"/>
    </row>
    <row r="292" spans="1:31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36395.369220201799</v>
      </c>
      <c r="G292" s="2">
        <v>41256.638700951298</v>
      </c>
      <c r="H292" s="2">
        <v>46572.227276724603</v>
      </c>
      <c r="I292" s="2">
        <v>52394.776633781301</v>
      </c>
      <c r="J292" s="2">
        <v>58695.283092170401</v>
      </c>
      <c r="K292" s="2">
        <v>65333.482649088299</v>
      </c>
      <c r="L292" s="2">
        <v>72446.634595453899</v>
      </c>
      <c r="M292" s="2">
        <v>36395.369220201799</v>
      </c>
      <c r="N292" s="2">
        <v>40425.742427866098</v>
      </c>
      <c r="O292" s="2">
        <v>44908.923795288203</v>
      </c>
      <c r="P292" s="2">
        <v>49861.857689955999</v>
      </c>
      <c r="Q292" s="2">
        <v>55287.329271127899</v>
      </c>
      <c r="R292" s="2">
        <v>61048.698807351</v>
      </c>
      <c r="S292" s="2">
        <v>67141.8241933229</v>
      </c>
      <c r="T292" s="2">
        <v>34845792800.575302</v>
      </c>
      <c r="U292" s="2">
        <v>39623436408.915901</v>
      </c>
      <c r="V292" s="2">
        <v>44847583698.873596</v>
      </c>
      <c r="W292" s="2">
        <v>50569970789.3545</v>
      </c>
      <c r="X292" s="2">
        <v>56762092935.520699</v>
      </c>
      <c r="Y292" s="2">
        <v>63286099022.734901</v>
      </c>
      <c r="Z292" s="2">
        <v>70276887142.234299</v>
      </c>
      <c r="AA292" s="1">
        <f>(Table134[[#This Row],[2050_BUILDINGS]]/Table134[[#This Row],[2020_BUILDINGS]])-1</f>
        <v>0.99054539485867621</v>
      </c>
      <c r="AB292" s="1">
        <f>(Table134[[#This Row],[2050_DWELLINGS]]/Table134[[#This Row],[2020_DWELLINGS]])-1</f>
        <v>0.84479030249966014</v>
      </c>
      <c r="AC292" s="1">
        <f>(Table134[[#This Row],[2050_TOTAL_REPL_COST_USD]]/Table134[[#This Row],[2020_TOTAL_REPL_COST_USD]])-1</f>
        <v>1.0167969070020422</v>
      </c>
      <c r="AD292"/>
      <c r="AE292"/>
    </row>
    <row r="293" spans="1:31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9016.4693378161301</v>
      </c>
      <c r="G293" s="2">
        <v>10220.784286535199</v>
      </c>
      <c r="H293" s="2">
        <v>11537.65075699</v>
      </c>
      <c r="I293" s="2">
        <v>12980.1100277887</v>
      </c>
      <c r="J293" s="2">
        <v>14540.976822437</v>
      </c>
      <c r="K293" s="2">
        <v>16185.502597162</v>
      </c>
      <c r="L293" s="2">
        <v>17947.6915182743</v>
      </c>
      <c r="M293" s="2">
        <v>9016.4693378161301</v>
      </c>
      <c r="N293" s="2">
        <v>10014.940770458899</v>
      </c>
      <c r="O293" s="2">
        <v>11125.589410692901</v>
      </c>
      <c r="P293" s="2">
        <v>12352.613000515799</v>
      </c>
      <c r="Q293" s="2">
        <v>13696.7015261427</v>
      </c>
      <c r="R293" s="2">
        <v>15124.004308892099</v>
      </c>
      <c r="S293" s="2">
        <v>16633.495197188699</v>
      </c>
      <c r="T293" s="2">
        <v>8658933338.3622608</v>
      </c>
      <c r="U293" s="2">
        <v>9848956508.8812199</v>
      </c>
      <c r="V293" s="2">
        <v>11150195536.087099</v>
      </c>
      <c r="W293" s="2">
        <v>12575536935.8647</v>
      </c>
      <c r="X293" s="2">
        <v>14117880700.426201</v>
      </c>
      <c r="Y293" s="2">
        <v>15742890651.950899</v>
      </c>
      <c r="Z293" s="2">
        <v>17484167424.431301</v>
      </c>
      <c r="AA293" s="1">
        <f>(Table134[[#This Row],[2050_BUILDINGS]]/Table134[[#This Row],[2020_BUILDINGS]])-1</f>
        <v>0.99054539485866999</v>
      </c>
      <c r="AB293" s="1">
        <f>(Table134[[#This Row],[2050_DWELLINGS]]/Table134[[#This Row],[2020_DWELLINGS]])-1</f>
        <v>0.84479030249965681</v>
      </c>
      <c r="AC293" s="1">
        <f>(Table134[[#This Row],[2050_TOTAL_REPL_COST_USD]]/Table134[[#This Row],[2020_TOTAL_REPL_COST_USD]])-1</f>
        <v>1.0192056851818001</v>
      </c>
      <c r="AD293"/>
      <c r="AE293"/>
    </row>
    <row r="294" spans="1:31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1358.4716827237901</v>
      </c>
      <c r="G294" s="2">
        <v>1558.44806703314</v>
      </c>
      <c r="H294" s="2">
        <v>1778.23413805053</v>
      </c>
      <c r="I294" s="2">
        <v>2026.0042213296599</v>
      </c>
      <c r="J294" s="2">
        <v>2322.2697773037698</v>
      </c>
      <c r="K294" s="2">
        <v>2638.88227304469</v>
      </c>
      <c r="L294" s="2">
        <v>3019.1493021710198</v>
      </c>
      <c r="M294" s="2">
        <v>1358.4716827237901</v>
      </c>
      <c r="N294" s="2">
        <v>1558.44806703314</v>
      </c>
      <c r="O294" s="2">
        <v>1778.23413805053</v>
      </c>
      <c r="P294" s="2">
        <v>2026.0042213296599</v>
      </c>
      <c r="Q294" s="2">
        <v>2322.2697773037698</v>
      </c>
      <c r="R294" s="2">
        <v>2638.88227304469</v>
      </c>
      <c r="S294" s="2">
        <v>3019.1493021710198</v>
      </c>
      <c r="T294" s="2">
        <v>1294805574.4698801</v>
      </c>
      <c r="U294" s="2">
        <v>1496124467.6912</v>
      </c>
      <c r="V294" s="2">
        <v>1721263876.1079099</v>
      </c>
      <c r="W294" s="2">
        <v>1979851421.4170401</v>
      </c>
      <c r="X294" s="2">
        <v>2292631070.9303699</v>
      </c>
      <c r="Y294" s="2">
        <v>2630448558.9430699</v>
      </c>
      <c r="Z294" s="2">
        <v>3037335382.89217</v>
      </c>
      <c r="AA294" s="1">
        <f>(Table134[[#This Row],[2050_BUILDINGS]]/Table134[[#This Row],[2020_BUILDINGS]])-1</f>
        <v>1.2224602401115234</v>
      </c>
      <c r="AB294" s="1">
        <f>(Table134[[#This Row],[2050_DWELLINGS]]/Table134[[#This Row],[2020_DWELLINGS]])-1</f>
        <v>1.2224602401115234</v>
      </c>
      <c r="AC294" s="1">
        <f>(Table134[[#This Row],[2050_TOTAL_REPL_COST_USD]]/Table134[[#This Row],[2020_TOTAL_REPL_COST_USD]])-1</f>
        <v>1.345784913797361</v>
      </c>
      <c r="AD294"/>
      <c r="AE294"/>
    </row>
    <row r="295" spans="1:31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2338.55795826249</v>
      </c>
      <c r="G295" s="2">
        <v>2682.8097898895799</v>
      </c>
      <c r="H295" s="2">
        <v>3061.1632528505502</v>
      </c>
      <c r="I295" s="2">
        <v>3487.6901414419999</v>
      </c>
      <c r="J295" s="2">
        <v>3997.7001640971298</v>
      </c>
      <c r="K295" s="2">
        <v>4542.7366790399401</v>
      </c>
      <c r="L295" s="2">
        <v>5197.3520814347803</v>
      </c>
      <c r="M295" s="2">
        <v>2338.55795826249</v>
      </c>
      <c r="N295" s="2">
        <v>2682.8097898895799</v>
      </c>
      <c r="O295" s="2">
        <v>3061.1632528505502</v>
      </c>
      <c r="P295" s="2">
        <v>3487.6901414419999</v>
      </c>
      <c r="Q295" s="2">
        <v>3997.7001640971298</v>
      </c>
      <c r="R295" s="2">
        <v>4542.7366790399401</v>
      </c>
      <c r="S295" s="2">
        <v>5197.3520814347803</v>
      </c>
      <c r="T295" s="2">
        <v>2413733491.9667802</v>
      </c>
      <c r="U295" s="2">
        <v>2811862539.57865</v>
      </c>
      <c r="V295" s="2">
        <v>3264924456.6703701</v>
      </c>
      <c r="W295" s="2">
        <v>3794780819.7943101</v>
      </c>
      <c r="X295" s="2">
        <v>4442646297.3368998</v>
      </c>
      <c r="Y295" s="2">
        <v>5149217103.8149004</v>
      </c>
      <c r="Z295" s="2">
        <v>6002444214.6665897</v>
      </c>
      <c r="AA295" s="1">
        <f>(Table134[[#This Row],[2050_BUILDINGS]]/Table134[[#This Row],[2020_BUILDINGS]])-1</f>
        <v>1.2224602401115288</v>
      </c>
      <c r="AB295" s="1">
        <f>(Table134[[#This Row],[2050_DWELLINGS]]/Table134[[#This Row],[2020_DWELLINGS]])-1</f>
        <v>1.2224602401115288</v>
      </c>
      <c r="AC295" s="1">
        <f>(Table134[[#This Row],[2050_TOTAL_REPL_COST_USD]]/Table134[[#This Row],[2020_TOTAL_REPL_COST_USD]])-1</f>
        <v>1.4867883031177662</v>
      </c>
      <c r="AD295"/>
      <c r="AE295"/>
    </row>
    <row r="296" spans="1:31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1354.3401104017901</v>
      </c>
      <c r="G296" s="2">
        <v>1553.7082988208899</v>
      </c>
      <c r="H296" s="2">
        <v>1772.8259259838201</v>
      </c>
      <c r="I296" s="2">
        <v>2019.84245655271</v>
      </c>
      <c r="J296" s="2">
        <v>2315.2069686651098</v>
      </c>
      <c r="K296" s="2">
        <v>2630.8565386116802</v>
      </c>
      <c r="L296" s="2">
        <v>3009.9670469562502</v>
      </c>
      <c r="M296" s="2">
        <v>1354.3401104017901</v>
      </c>
      <c r="N296" s="2">
        <v>1553.7082988208899</v>
      </c>
      <c r="O296" s="2">
        <v>1772.8259259838201</v>
      </c>
      <c r="P296" s="2">
        <v>2019.84245655271</v>
      </c>
      <c r="Q296" s="2">
        <v>2315.2069686651098</v>
      </c>
      <c r="R296" s="2">
        <v>2630.8565386116802</v>
      </c>
      <c r="S296" s="2">
        <v>3009.9670469562502</v>
      </c>
      <c r="T296" s="2">
        <v>1290867632.3383801</v>
      </c>
      <c r="U296" s="2">
        <v>1491574246.6453099</v>
      </c>
      <c r="V296" s="2">
        <v>1716028929.89606</v>
      </c>
      <c r="W296" s="2">
        <v>1973830022.93048</v>
      </c>
      <c r="X296" s="2">
        <v>2285658403.6325102</v>
      </c>
      <c r="Y296" s="2">
        <v>2622448474.29002</v>
      </c>
      <c r="Z296" s="2">
        <v>3028097817.6487002</v>
      </c>
      <c r="AA296" s="1">
        <f>(Table134[[#This Row],[2050_BUILDINGS]]/Table134[[#This Row],[2020_BUILDINGS]])-1</f>
        <v>1.2224602401115385</v>
      </c>
      <c r="AB296" s="1">
        <f>(Table134[[#This Row],[2050_DWELLINGS]]/Table134[[#This Row],[2020_DWELLINGS]])-1</f>
        <v>1.2224602401115385</v>
      </c>
      <c r="AC296" s="1">
        <f>(Table134[[#This Row],[2050_TOTAL_REPL_COST_USD]]/Table134[[#This Row],[2020_TOTAL_REPL_COST_USD]])-1</f>
        <v>1.3457849137973685</v>
      </c>
      <c r="AD296"/>
      <c r="AE296"/>
    </row>
    <row r="297" spans="1:31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3125.9587899745202</v>
      </c>
      <c r="G297" s="2">
        <v>3586.1214450147399</v>
      </c>
      <c r="H297" s="2">
        <v>4091.8678726717699</v>
      </c>
      <c r="I297" s="2">
        <v>4662.0078907295401</v>
      </c>
      <c r="J297" s="2">
        <v>5343.7401127859202</v>
      </c>
      <c r="K297" s="2">
        <v>6072.2923724050997</v>
      </c>
      <c r="L297" s="2">
        <v>6947.3191229455097</v>
      </c>
      <c r="M297" s="2">
        <v>3125.9587899745202</v>
      </c>
      <c r="N297" s="2">
        <v>3586.1214450147399</v>
      </c>
      <c r="O297" s="2">
        <v>4091.8678726717699</v>
      </c>
      <c r="P297" s="2">
        <v>4662.0078907295401</v>
      </c>
      <c r="Q297" s="2">
        <v>5343.7401127859202</v>
      </c>
      <c r="R297" s="2">
        <v>6072.2923724050997</v>
      </c>
      <c r="S297" s="2">
        <v>6947.3191229455097</v>
      </c>
      <c r="T297" s="2">
        <v>2979457664.2972102</v>
      </c>
      <c r="U297" s="2">
        <v>3442709546.4353199</v>
      </c>
      <c r="V297" s="2">
        <v>3960774458.3948998</v>
      </c>
      <c r="W297" s="2">
        <v>4555806375.8922796</v>
      </c>
      <c r="X297" s="2">
        <v>5275538930.6121197</v>
      </c>
      <c r="Y297" s="2">
        <v>6052885679.5285702</v>
      </c>
      <c r="Z297" s="2">
        <v>6989166840.2063303</v>
      </c>
      <c r="AA297" s="1">
        <f>(Table134[[#This Row],[2050_BUILDINGS]]/Table134[[#This Row],[2020_BUILDINGS]])-1</f>
        <v>1.2224602401115265</v>
      </c>
      <c r="AB297" s="1">
        <f>(Table134[[#This Row],[2050_DWELLINGS]]/Table134[[#This Row],[2020_DWELLINGS]])-1</f>
        <v>1.2224602401115265</v>
      </c>
      <c r="AC297" s="1">
        <f>(Table134[[#This Row],[2050_TOTAL_REPL_COST_USD]]/Table134[[#This Row],[2020_TOTAL_REPL_COST_USD]])-1</f>
        <v>1.345784913797365</v>
      </c>
      <c r="AD297"/>
      <c r="AE297"/>
    </row>
    <row r="298" spans="1:31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2688.2612815171701</v>
      </c>
      <c r="G298" s="2">
        <v>3083.9918499149899</v>
      </c>
      <c r="H298" s="2">
        <v>3518.9235400244002</v>
      </c>
      <c r="I298" s="2">
        <v>4009.2324143780302</v>
      </c>
      <c r="J298" s="2">
        <v>4595.5083252424001</v>
      </c>
      <c r="K298" s="2">
        <v>5222.0485206466001</v>
      </c>
      <c r="L298" s="2">
        <v>5974.5538132031797</v>
      </c>
      <c r="M298" s="2">
        <v>2688.2612815171701</v>
      </c>
      <c r="N298" s="2">
        <v>3083.9918499149899</v>
      </c>
      <c r="O298" s="2">
        <v>3518.9235400244002</v>
      </c>
      <c r="P298" s="2">
        <v>4009.2324143780302</v>
      </c>
      <c r="Q298" s="2">
        <v>4595.5083252424001</v>
      </c>
      <c r="R298" s="2">
        <v>5222.0485206466001</v>
      </c>
      <c r="S298" s="2">
        <v>5974.5538132031797</v>
      </c>
      <c r="T298" s="2">
        <v>2562273279.01372</v>
      </c>
      <c r="U298" s="2">
        <v>2960660520.1814098</v>
      </c>
      <c r="V298" s="2">
        <v>3406185857.4315801</v>
      </c>
      <c r="W298" s="2">
        <v>3917901261.4238901</v>
      </c>
      <c r="X298" s="2">
        <v>4536856689.1493301</v>
      </c>
      <c r="Y298" s="2">
        <v>5205359157.6167402</v>
      </c>
      <c r="Z298" s="2">
        <v>6010542002.9364901</v>
      </c>
      <c r="AA298" s="1">
        <f>(Table134[[#This Row],[2050_BUILDINGS]]/Table134[[#This Row],[2020_BUILDINGS]])-1</f>
        <v>1.2224602401115301</v>
      </c>
      <c r="AB298" s="1">
        <f>(Table134[[#This Row],[2050_DWELLINGS]]/Table134[[#This Row],[2020_DWELLINGS]])-1</f>
        <v>1.2224602401115301</v>
      </c>
      <c r="AC298" s="1">
        <f>(Table134[[#This Row],[2050_TOTAL_REPL_COST_USD]]/Table134[[#This Row],[2020_TOTAL_REPL_COST_USD]])-1</f>
        <v>1.3457849137973645</v>
      </c>
      <c r="AD298"/>
      <c r="AE298"/>
    </row>
    <row r="299" spans="1:31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1335.59406603807</v>
      </c>
      <c r="G299" s="2">
        <v>1532.20270766673</v>
      </c>
      <c r="H299" s="2">
        <v>1748.2874269742999</v>
      </c>
      <c r="I299" s="2">
        <v>1991.8848881343699</v>
      </c>
      <c r="J299" s="2">
        <v>2283.16112418894</v>
      </c>
      <c r="K299" s="2">
        <v>2594.4416432625499</v>
      </c>
      <c r="L299" s="2">
        <v>2968.3047086985198</v>
      </c>
      <c r="M299" s="2">
        <v>1335.59406603807</v>
      </c>
      <c r="N299" s="2">
        <v>1532.20270766673</v>
      </c>
      <c r="O299" s="2">
        <v>1748.2874269742999</v>
      </c>
      <c r="P299" s="2">
        <v>1991.8848881343699</v>
      </c>
      <c r="Q299" s="2">
        <v>2283.16112418894</v>
      </c>
      <c r="R299" s="2">
        <v>2594.4416432625499</v>
      </c>
      <c r="S299" s="2">
        <v>2968.3047086985198</v>
      </c>
      <c r="T299" s="2">
        <v>1273000139.73615</v>
      </c>
      <c r="U299" s="2">
        <v>1470928681.48436</v>
      </c>
      <c r="V299" s="2">
        <v>1692276584.2317801</v>
      </c>
      <c r="W299" s="2">
        <v>1946509333.7681999</v>
      </c>
      <c r="X299" s="2">
        <v>2254021554.4350901</v>
      </c>
      <c r="Y299" s="2">
        <v>2586149958.8262701</v>
      </c>
      <c r="Z299" s="2">
        <v>2986184523.0550098</v>
      </c>
      <c r="AA299" s="1">
        <f>(Table134[[#This Row],[2050_BUILDINGS]]/Table134[[#This Row],[2020_BUILDINGS]])-1</f>
        <v>1.2224602401115421</v>
      </c>
      <c r="AB299" s="1">
        <f>(Table134[[#This Row],[2050_DWELLINGS]]/Table134[[#This Row],[2020_DWELLINGS]])-1</f>
        <v>1.2224602401115421</v>
      </c>
      <c r="AC299" s="1">
        <f>(Table134[[#This Row],[2050_TOTAL_REPL_COST_USD]]/Table134[[#This Row],[2020_TOTAL_REPL_COST_USD]])-1</f>
        <v>1.3457849137973739</v>
      </c>
      <c r="AD299"/>
      <c r="AE299"/>
    </row>
    <row r="300" spans="1:31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964.565828762156</v>
      </c>
      <c r="G300" s="2">
        <v>1106.55655946142</v>
      </c>
      <c r="H300" s="2">
        <v>1262.6129104603599</v>
      </c>
      <c r="I300" s="2">
        <v>1438.5389593872101</v>
      </c>
      <c r="J300" s="2">
        <v>1648.8986121985699</v>
      </c>
      <c r="K300" s="2">
        <v>1873.7053551249101</v>
      </c>
      <c r="L300" s="2">
        <v>2143.7092033941099</v>
      </c>
      <c r="M300" s="2">
        <v>964.565828762156</v>
      </c>
      <c r="N300" s="2">
        <v>1106.55655946142</v>
      </c>
      <c r="O300" s="2">
        <v>1262.6129104603599</v>
      </c>
      <c r="P300" s="2">
        <v>1438.5389593872101</v>
      </c>
      <c r="Q300" s="2">
        <v>1648.8986121985699</v>
      </c>
      <c r="R300" s="2">
        <v>1873.7053551249101</v>
      </c>
      <c r="S300" s="2">
        <v>2143.7092033941099</v>
      </c>
      <c r="T300" s="2">
        <v>919360504.82867301</v>
      </c>
      <c r="U300" s="2">
        <v>1062304467.19096</v>
      </c>
      <c r="V300" s="2">
        <v>1222161888.45944</v>
      </c>
      <c r="W300" s="2">
        <v>1405768741.0134599</v>
      </c>
      <c r="X300" s="2">
        <v>1627854019.4109099</v>
      </c>
      <c r="Y300" s="2">
        <v>1867717101.90224</v>
      </c>
      <c r="Z300" s="2">
        <v>2156622002.5682201</v>
      </c>
      <c r="AA300" s="1">
        <f>(Table134[[#This Row],[2050_BUILDINGS]]/Table134[[#This Row],[2020_BUILDINGS]])-1</f>
        <v>1.2224602401115212</v>
      </c>
      <c r="AB300" s="1">
        <f>(Table134[[#This Row],[2050_DWELLINGS]]/Table134[[#This Row],[2020_DWELLINGS]])-1</f>
        <v>1.2224602401115212</v>
      </c>
      <c r="AC300" s="1">
        <f>(Table134[[#This Row],[2050_TOTAL_REPL_COST_USD]]/Table134[[#This Row],[2020_TOTAL_REPL_COST_USD]])-1</f>
        <v>1.3457849137973534</v>
      </c>
      <c r="AD300"/>
      <c r="AE300"/>
    </row>
    <row r="301" spans="1:31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2126.0228068541501</v>
      </c>
      <c r="G301" s="2">
        <v>2438.9880009621802</v>
      </c>
      <c r="H301" s="2">
        <v>2782.9555680114599</v>
      </c>
      <c r="I301" s="2">
        <v>3170.71841548679</v>
      </c>
      <c r="J301" s="2">
        <v>3634.37719976367</v>
      </c>
      <c r="K301" s="2">
        <v>4129.8791638020803</v>
      </c>
      <c r="L301" s="2">
        <v>4725.0011578036601</v>
      </c>
      <c r="M301" s="2">
        <v>2126.0228068541501</v>
      </c>
      <c r="N301" s="2">
        <v>2438.9880009621802</v>
      </c>
      <c r="O301" s="2">
        <v>2782.9555680114599</v>
      </c>
      <c r="P301" s="2">
        <v>3170.71841548679</v>
      </c>
      <c r="Q301" s="2">
        <v>3634.37719976367</v>
      </c>
      <c r="R301" s="2">
        <v>4129.8791638020803</v>
      </c>
      <c r="S301" s="2">
        <v>4725.0011578036601</v>
      </c>
      <c r="T301" s="2">
        <v>2026384662.0971899</v>
      </c>
      <c r="U301" s="2">
        <v>2341450897.1040101</v>
      </c>
      <c r="V301" s="2">
        <v>2693796494.80971</v>
      </c>
      <c r="W301" s="2">
        <v>3098488786.8075399</v>
      </c>
      <c r="X301" s="2">
        <v>3587992305.2407699</v>
      </c>
      <c r="Y301" s="2">
        <v>4116680310.4475698</v>
      </c>
      <c r="Z301" s="2">
        <v>4753462569.8979702</v>
      </c>
      <c r="AA301" s="1">
        <f>(Table134[[#This Row],[2050_BUILDINGS]]/Table134[[#This Row],[2020_BUILDINGS]])-1</f>
        <v>1.2224602401115283</v>
      </c>
      <c r="AB301" s="1">
        <f>(Table134[[#This Row],[2050_DWELLINGS]]/Table134[[#This Row],[2020_DWELLINGS]])-1</f>
        <v>1.2224602401115283</v>
      </c>
      <c r="AC301" s="1">
        <f>(Table134[[#This Row],[2050_TOTAL_REPL_COST_USD]]/Table134[[#This Row],[2020_TOTAL_REPL_COST_USD]])-1</f>
        <v>1.3457849137973703</v>
      </c>
      <c r="AD301"/>
      <c r="AE301"/>
    </row>
    <row r="302" spans="1:31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2775.78630270754</v>
      </c>
      <c r="G302" s="2">
        <v>3236.8738856125301</v>
      </c>
      <c r="H302" s="2">
        <v>3763.58476015614</v>
      </c>
      <c r="I302" s="2">
        <v>4344.8536547465101</v>
      </c>
      <c r="J302" s="2">
        <v>4975.1209529859098</v>
      </c>
      <c r="K302" s="2">
        <v>5650.9932189236297</v>
      </c>
      <c r="L302" s="2">
        <v>6367.2058179674596</v>
      </c>
      <c r="M302" s="2">
        <v>2775.78630270754</v>
      </c>
      <c r="N302" s="2">
        <v>3201.8017821279</v>
      </c>
      <c r="O302" s="2">
        <v>3690.1121428797801</v>
      </c>
      <c r="P302" s="2">
        <v>4230.0845150494497</v>
      </c>
      <c r="Q302" s="2">
        <v>4820.2866189746901</v>
      </c>
      <c r="R302" s="2">
        <v>5443.6098287728901</v>
      </c>
      <c r="S302" s="2">
        <v>6107.0778263832399</v>
      </c>
      <c r="T302" s="2">
        <v>2384764101.5501499</v>
      </c>
      <c r="U302" s="2">
        <v>2814688209.7966199</v>
      </c>
      <c r="V302" s="2">
        <v>3305800335.6430702</v>
      </c>
      <c r="W302" s="2">
        <v>3847783074.76548</v>
      </c>
      <c r="X302" s="2">
        <v>4435452567.9348898</v>
      </c>
      <c r="Y302" s="2">
        <v>5065644730.9749002</v>
      </c>
      <c r="Z302" s="2">
        <v>5733450749.5599804</v>
      </c>
      <c r="AA302" s="1">
        <f>(Table134[[#This Row],[2050_BUILDINGS]]/Table134[[#This Row],[2020_BUILDINGS]])-1</f>
        <v>1.2938386185409159</v>
      </c>
      <c r="AB302" s="1">
        <f>(Table134[[#This Row],[2050_DWELLINGS]]/Table134[[#This Row],[2020_DWELLINGS]])-1</f>
        <v>1.2001253556249312</v>
      </c>
      <c r="AC302" s="1">
        <f>(Table134[[#This Row],[2050_TOTAL_REPL_COST_USD]]/Table134[[#This Row],[2020_TOTAL_REPL_COST_USD]])-1</f>
        <v>1.4042003759755985</v>
      </c>
      <c r="AD302"/>
      <c r="AE302"/>
    </row>
    <row r="303" spans="1:31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232.51801556917701</v>
      </c>
      <c r="G303" s="2">
        <v>271.14172722741301</v>
      </c>
      <c r="H303" s="2">
        <v>315.262474998279</v>
      </c>
      <c r="I303" s="2">
        <v>363.95335936153498</v>
      </c>
      <c r="J303" s="2">
        <v>416.74867048538698</v>
      </c>
      <c r="K303" s="2">
        <v>473.36415198005102</v>
      </c>
      <c r="L303" s="2">
        <v>533.35880361907505</v>
      </c>
      <c r="M303" s="2">
        <v>232.51801556917701</v>
      </c>
      <c r="N303" s="2">
        <v>268.20385845266998</v>
      </c>
      <c r="O303" s="2">
        <v>309.10792803221398</v>
      </c>
      <c r="P303" s="2">
        <v>354.33954558022401</v>
      </c>
      <c r="Q303" s="2">
        <v>403.778733984459</v>
      </c>
      <c r="R303" s="2">
        <v>455.99236284310501</v>
      </c>
      <c r="S303" s="2">
        <v>511.568781693338</v>
      </c>
      <c r="T303" s="2">
        <v>199763438.54430899</v>
      </c>
      <c r="U303" s="2">
        <v>235776693.74241501</v>
      </c>
      <c r="V303" s="2">
        <v>276915457.49104899</v>
      </c>
      <c r="W303" s="2">
        <v>322315476.52369797</v>
      </c>
      <c r="X303" s="2">
        <v>371542516.88664299</v>
      </c>
      <c r="Y303" s="2">
        <v>424331534.19477701</v>
      </c>
      <c r="Z303" s="2">
        <v>480271334.05440497</v>
      </c>
      <c r="AA303" s="1">
        <f>(Table134[[#This Row],[2050_BUILDINGS]]/Table134[[#This Row],[2020_BUILDINGS]])-1</f>
        <v>1.293838618540911</v>
      </c>
      <c r="AB303" s="1">
        <f>(Table134[[#This Row],[2050_DWELLINGS]]/Table134[[#This Row],[2020_DWELLINGS]])-1</f>
        <v>1.2001253556249276</v>
      </c>
      <c r="AC303" s="1">
        <f>(Table134[[#This Row],[2050_TOTAL_REPL_COST_USD]]/Table134[[#This Row],[2020_TOTAL_REPL_COST_USD]])-1</f>
        <v>1.4042003759755932</v>
      </c>
      <c r="AD303"/>
      <c r="AE303"/>
    </row>
    <row r="304" spans="1:31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745.18434999704596</v>
      </c>
      <c r="G304" s="2">
        <v>868.96738416780101</v>
      </c>
      <c r="H304" s="2">
        <v>1010.36757059436</v>
      </c>
      <c r="I304" s="2">
        <v>1166.4143393842801</v>
      </c>
      <c r="J304" s="2">
        <v>1335.61516241047</v>
      </c>
      <c r="K304" s="2">
        <v>1517.05904181954</v>
      </c>
      <c r="L304" s="2">
        <v>1709.3326399555301</v>
      </c>
      <c r="M304" s="2">
        <v>745.18434999704596</v>
      </c>
      <c r="N304" s="2">
        <v>859.55196821422601</v>
      </c>
      <c r="O304" s="2">
        <v>990.64319754221196</v>
      </c>
      <c r="P304" s="2">
        <v>1135.6035501382</v>
      </c>
      <c r="Q304" s="2">
        <v>1294.0485178763299</v>
      </c>
      <c r="R304" s="2">
        <v>1461.3851390270499</v>
      </c>
      <c r="S304" s="2">
        <v>1639.4989830433799</v>
      </c>
      <c r="T304" s="2">
        <v>640210986.406461</v>
      </c>
      <c r="U304" s="2">
        <v>755627910.55483794</v>
      </c>
      <c r="V304" s="2">
        <v>887471298.46895397</v>
      </c>
      <c r="W304" s="2">
        <v>1032971351.8299</v>
      </c>
      <c r="X304" s="2">
        <v>1190736417.8414299</v>
      </c>
      <c r="Y304" s="2">
        <v>1359917070.1596999</v>
      </c>
      <c r="Z304" s="2">
        <v>1539195494.22212</v>
      </c>
      <c r="AA304" s="1">
        <f>(Table134[[#This Row],[2050_BUILDINGS]]/Table134[[#This Row],[2020_BUILDINGS]])-1</f>
        <v>1.2938386185409105</v>
      </c>
      <c r="AB304" s="1">
        <f>(Table134[[#This Row],[2050_DWELLINGS]]/Table134[[#This Row],[2020_DWELLINGS]])-1</f>
        <v>1.2001253556249258</v>
      </c>
      <c r="AC304" s="1">
        <f>(Table134[[#This Row],[2050_TOTAL_REPL_COST_USD]]/Table134[[#This Row],[2020_TOTAL_REPL_COST_USD]])-1</f>
        <v>1.404200375975595</v>
      </c>
      <c r="AD304"/>
      <c r="AE304"/>
    </row>
    <row r="305" spans="1:31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22.5030264614301</v>
      </c>
      <c r="G305" s="2">
        <v>26.241018132124299</v>
      </c>
      <c r="H305" s="2">
        <v>30.511011371811701</v>
      </c>
      <c r="I305" s="2">
        <v>35.223301112349198</v>
      </c>
      <c r="J305" s="2">
        <v>40.332816090581296</v>
      </c>
      <c r="K305" s="2">
        <v>45.812046055117001</v>
      </c>
      <c r="L305" s="2">
        <v>51.618311131276599</v>
      </c>
      <c r="M305" s="2">
        <v>22.5030264614301</v>
      </c>
      <c r="N305" s="2">
        <v>25.956692039729202</v>
      </c>
      <c r="O305" s="2">
        <v>29.915376092126198</v>
      </c>
      <c r="P305" s="2">
        <v>34.292878988340803</v>
      </c>
      <c r="Q305" s="2">
        <v>39.077589378066001</v>
      </c>
      <c r="R305" s="2">
        <v>44.130809314496403</v>
      </c>
      <c r="S305" s="2">
        <v>49.509479096091198</v>
      </c>
      <c r="T305" s="2">
        <v>19333047.947209299</v>
      </c>
      <c r="U305" s="2">
        <v>22818400.394852798</v>
      </c>
      <c r="V305" s="2">
        <v>26799798.081220899</v>
      </c>
      <c r="W305" s="2">
        <v>31193598.8245322</v>
      </c>
      <c r="X305" s="2">
        <v>35957777.588029698</v>
      </c>
      <c r="Y305" s="2">
        <v>41066683.452592403</v>
      </c>
      <c r="Z305" s="2">
        <v>46480521.143434897</v>
      </c>
      <c r="AA305" s="1">
        <f>(Table134[[#This Row],[2050_BUILDINGS]]/Table134[[#This Row],[2020_BUILDINGS]])-1</f>
        <v>1.2938386185409203</v>
      </c>
      <c r="AB305" s="1">
        <f>(Table134[[#This Row],[2050_DWELLINGS]]/Table134[[#This Row],[2020_DWELLINGS]])-1</f>
        <v>1.2001253556249338</v>
      </c>
      <c r="AC305" s="1">
        <f>(Table134[[#This Row],[2050_TOTAL_REPL_COST_USD]]/Table134[[#This Row],[2020_TOTAL_REPL_COST_USD]])-1</f>
        <v>1.4042003759755999</v>
      </c>
      <c r="AD305"/>
      <c r="AE305"/>
    </row>
    <row r="306" spans="1:31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1042.3119368815401</v>
      </c>
      <c r="G306" s="2">
        <v>1215.45101864044</v>
      </c>
      <c r="H306" s="2">
        <v>1413.2317452355001</v>
      </c>
      <c r="I306" s="2">
        <v>1631.4990905201601</v>
      </c>
      <c r="J306" s="2">
        <v>1868.1654101645199</v>
      </c>
      <c r="K306" s="2">
        <v>2121.9564638587099</v>
      </c>
      <c r="L306" s="2">
        <v>2390.8953733850599</v>
      </c>
      <c r="M306" s="2">
        <v>1042.3119368815401</v>
      </c>
      <c r="N306" s="2">
        <v>1202.2813909648801</v>
      </c>
      <c r="O306" s="2">
        <v>1385.64266680163</v>
      </c>
      <c r="P306" s="2">
        <v>1588.4031057265199</v>
      </c>
      <c r="Q306" s="2">
        <v>1810.02488456945</v>
      </c>
      <c r="R306" s="2">
        <v>2044.0836885466399</v>
      </c>
      <c r="S306" s="2">
        <v>2293.2169208036098</v>
      </c>
      <c r="T306" s="2">
        <v>895482511.48431599</v>
      </c>
      <c r="U306" s="2">
        <v>1056919661.57809</v>
      </c>
      <c r="V306" s="2">
        <v>1241333004.4271801</v>
      </c>
      <c r="W306" s="2">
        <v>1444848339.1703501</v>
      </c>
      <c r="X306" s="2">
        <v>1665519118.86046</v>
      </c>
      <c r="Y306" s="2">
        <v>1902157225.1243</v>
      </c>
      <c r="Z306" s="2">
        <v>2152919390.7901602</v>
      </c>
      <c r="AA306" s="1">
        <f>(Table134[[#This Row],[2050_BUILDINGS]]/Table134[[#This Row],[2020_BUILDINGS]])-1</f>
        <v>1.2938386185409176</v>
      </c>
      <c r="AB306" s="1">
        <f>(Table134[[#This Row],[2050_DWELLINGS]]/Table134[[#This Row],[2020_DWELLINGS]])-1</f>
        <v>1.2001253556249316</v>
      </c>
      <c r="AC306" s="1">
        <f>(Table134[[#This Row],[2050_TOTAL_REPL_COST_USD]]/Table134[[#This Row],[2020_TOTAL_REPL_COST_USD]])-1</f>
        <v>1.4042003759755923</v>
      </c>
      <c r="AD306"/>
      <c r="AE306"/>
    </row>
    <row r="307" spans="1:31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673.40624041101398</v>
      </c>
      <c r="G307" s="2">
        <v>785.26616831734702</v>
      </c>
      <c r="H307" s="2">
        <v>913.04631820281702</v>
      </c>
      <c r="I307" s="2">
        <v>1054.06225325234</v>
      </c>
      <c r="J307" s="2">
        <v>1206.96520955968</v>
      </c>
      <c r="K307" s="2">
        <v>1370.93193897226</v>
      </c>
      <c r="L307" s="2">
        <v>1544.6852402212301</v>
      </c>
      <c r="M307" s="2">
        <v>673.40624041101398</v>
      </c>
      <c r="N307" s="2">
        <v>776.75766990453405</v>
      </c>
      <c r="O307" s="2">
        <v>895.22184845708398</v>
      </c>
      <c r="P307" s="2">
        <v>1026.2192399759899</v>
      </c>
      <c r="Q307" s="2">
        <v>1169.4023731657801</v>
      </c>
      <c r="R307" s="2">
        <v>1320.62069240804</v>
      </c>
      <c r="S307" s="2">
        <v>1481.5781441643201</v>
      </c>
      <c r="T307" s="2">
        <v>578544186.31780303</v>
      </c>
      <c r="U307" s="2">
        <v>682843849.84518397</v>
      </c>
      <c r="V307" s="2">
        <v>801987737.09757698</v>
      </c>
      <c r="W307" s="2">
        <v>933472843.98929906</v>
      </c>
      <c r="X307" s="2">
        <v>1076041565.36869</v>
      </c>
      <c r="Y307" s="2">
        <v>1228926293.86358</v>
      </c>
      <c r="Z307" s="2">
        <v>1390936150.2637501</v>
      </c>
      <c r="AA307" s="1">
        <f>(Table134[[#This Row],[2050_BUILDINGS]]/Table134[[#This Row],[2020_BUILDINGS]])-1</f>
        <v>1.2938386185409128</v>
      </c>
      <c r="AB307" s="1">
        <f>(Table134[[#This Row],[2050_DWELLINGS]]/Table134[[#This Row],[2020_DWELLINGS]])-1</f>
        <v>1.2001253556249165</v>
      </c>
      <c r="AC307" s="1">
        <f>(Table134[[#This Row],[2050_TOTAL_REPL_COST_USD]]/Table134[[#This Row],[2020_TOTAL_REPL_COST_USD]])-1</f>
        <v>1.4042003759755834</v>
      </c>
      <c r="AD307"/>
      <c r="AE307"/>
    </row>
    <row r="308" spans="1:31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450.578385443672</v>
      </c>
      <c r="G308" s="2">
        <v>525.42424027435698</v>
      </c>
      <c r="H308" s="2">
        <v>610.92236929675096</v>
      </c>
      <c r="I308" s="2">
        <v>705.27660678891402</v>
      </c>
      <c r="J308" s="2">
        <v>807.58449027463303</v>
      </c>
      <c r="K308" s="2">
        <v>917.295181639931</v>
      </c>
      <c r="L308" s="2">
        <v>1033.5541012105</v>
      </c>
      <c r="M308" s="2">
        <v>450.578385443672</v>
      </c>
      <c r="N308" s="2">
        <v>519.73117530505294</v>
      </c>
      <c r="O308" s="2">
        <v>598.99595650538799</v>
      </c>
      <c r="P308" s="2">
        <v>686.64675274971</v>
      </c>
      <c r="Q308" s="2">
        <v>782.451069822931</v>
      </c>
      <c r="R308" s="2">
        <v>883.63175696966402</v>
      </c>
      <c r="S308" s="2">
        <v>991.328930511164</v>
      </c>
      <c r="T308" s="2">
        <v>387105865.27946699</v>
      </c>
      <c r="U308" s="2">
        <v>456893121.72930598</v>
      </c>
      <c r="V308" s="2">
        <v>536612698.31193501</v>
      </c>
      <c r="W308" s="2">
        <v>624589826.55624902</v>
      </c>
      <c r="X308" s="2">
        <v>719983038.61601496</v>
      </c>
      <c r="Y308" s="2">
        <v>822278725.81097496</v>
      </c>
      <c r="Z308" s="2">
        <v>930680066.84725296</v>
      </c>
      <c r="AA308" s="1">
        <f>(Table134[[#This Row],[2050_BUILDINGS]]/Table134[[#This Row],[2020_BUILDINGS]])-1</f>
        <v>1.2938386185408959</v>
      </c>
      <c r="AB308" s="1">
        <f>(Table134[[#This Row],[2050_DWELLINGS]]/Table134[[#This Row],[2020_DWELLINGS]])-1</f>
        <v>1.2001253556249263</v>
      </c>
      <c r="AC308" s="1">
        <f>(Table134[[#This Row],[2050_TOTAL_REPL_COST_USD]]/Table134[[#This Row],[2020_TOTAL_REPL_COST_USD]])-1</f>
        <v>1.4042003759755959</v>
      </c>
      <c r="AD308"/>
      <c r="AE308"/>
    </row>
    <row r="309" spans="1:31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214.91786482544001</v>
      </c>
      <c r="G309" s="2">
        <v>250.61800453677299</v>
      </c>
      <c r="H309" s="2">
        <v>291.39908931510598</v>
      </c>
      <c r="I309" s="2">
        <v>336.404380101703</v>
      </c>
      <c r="J309" s="2">
        <v>385.20341836872899</v>
      </c>
      <c r="K309" s="2">
        <v>437.53346414652498</v>
      </c>
      <c r="L309" s="2">
        <v>492.98689815095003</v>
      </c>
      <c r="M309" s="2">
        <v>214.91786482544001</v>
      </c>
      <c r="N309" s="2">
        <v>247.90251394280901</v>
      </c>
      <c r="O309" s="2">
        <v>285.71040282912901</v>
      </c>
      <c r="P309" s="2">
        <v>327.51827153221899</v>
      </c>
      <c r="Q309" s="2">
        <v>373.21522445232398</v>
      </c>
      <c r="R309" s="2">
        <v>421.47661014159598</v>
      </c>
      <c r="S309" s="2">
        <v>472.84624377922103</v>
      </c>
      <c r="T309" s="2">
        <v>184642603.185119</v>
      </c>
      <c r="U309" s="2">
        <v>217929881.565009</v>
      </c>
      <c r="V309" s="2">
        <v>255954699.74854499</v>
      </c>
      <c r="W309" s="2">
        <v>297918223.00349098</v>
      </c>
      <c r="X309" s="2">
        <v>343419086.15416801</v>
      </c>
      <c r="Y309" s="2">
        <v>392212307.00772399</v>
      </c>
      <c r="Z309" s="2">
        <v>443917815.99877602</v>
      </c>
      <c r="AA309" s="1">
        <f>(Table134[[#This Row],[2050_BUILDINGS]]/Table134[[#This Row],[2020_BUILDINGS]])-1</f>
        <v>1.2938386185409132</v>
      </c>
      <c r="AB309" s="1">
        <f>(Table134[[#This Row],[2050_DWELLINGS]]/Table134[[#This Row],[2020_DWELLINGS]])-1</f>
        <v>1.2001253556249263</v>
      </c>
      <c r="AC309" s="1">
        <f>(Table134[[#This Row],[2050_TOTAL_REPL_COST_USD]]/Table134[[#This Row],[2020_TOTAL_REPL_COST_USD]])-1</f>
        <v>1.4042003759755968</v>
      </c>
      <c r="AD309"/>
      <c r="AE309"/>
    </row>
    <row r="310" spans="1:31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738.76571498341104</v>
      </c>
      <c r="G310" s="2">
        <v>830.24951586047098</v>
      </c>
      <c r="H310" s="2">
        <v>929.43564084951799</v>
      </c>
      <c r="I310" s="2">
        <v>1037.4951878197901</v>
      </c>
      <c r="J310" s="2">
        <v>1159.54973521075</v>
      </c>
      <c r="K310" s="2">
        <v>1289.27923786409</v>
      </c>
      <c r="L310" s="2">
        <v>1426.5072579294399</v>
      </c>
      <c r="M310" s="2">
        <v>738.76571498341104</v>
      </c>
      <c r="N310" s="2">
        <v>830.24951586047098</v>
      </c>
      <c r="O310" s="2">
        <v>929.43564084951799</v>
      </c>
      <c r="P310" s="2">
        <v>1037.4951878197901</v>
      </c>
      <c r="Q310" s="2">
        <v>1159.54973521075</v>
      </c>
      <c r="R310" s="2">
        <v>1289.27923786409</v>
      </c>
      <c r="S310" s="2">
        <v>1426.5072579294399</v>
      </c>
      <c r="T310" s="2">
        <v>627556524.42625904</v>
      </c>
      <c r="U310" s="2">
        <v>710257893.22828698</v>
      </c>
      <c r="V310" s="2">
        <v>800953837.47160995</v>
      </c>
      <c r="W310" s="2">
        <v>900518410.18964005</v>
      </c>
      <c r="X310" s="2">
        <v>1013488573.00763</v>
      </c>
      <c r="Y310" s="2">
        <v>1134423191.3882</v>
      </c>
      <c r="Z310" s="2">
        <v>1262788657.00193</v>
      </c>
      <c r="AA310" s="1">
        <f>(Table134[[#This Row],[2050_BUILDINGS]]/Table134[[#This Row],[2020_BUILDINGS]])-1</f>
        <v>0.93093321603517043</v>
      </c>
      <c r="AB310" s="1">
        <f>(Table134[[#This Row],[2050_DWELLINGS]]/Table134[[#This Row],[2020_DWELLINGS]])-1</f>
        <v>0.93093321603517043</v>
      </c>
      <c r="AC310" s="1">
        <f>(Table134[[#This Row],[2050_TOTAL_REPL_COST_USD]]/Table134[[#This Row],[2020_TOTAL_REPL_COST_USD]])-1</f>
        <v>1.0122309431113465</v>
      </c>
      <c r="AD310"/>
      <c r="AE310"/>
    </row>
    <row r="311" spans="1:31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348.79548756157902</v>
      </c>
      <c r="G311" s="2">
        <v>391.987985918947</v>
      </c>
      <c r="H311" s="2">
        <v>438.817003729654</v>
      </c>
      <c r="I311" s="2">
        <v>489.83545464954898</v>
      </c>
      <c r="J311" s="2">
        <v>547.461403584241</v>
      </c>
      <c r="K311" s="2">
        <v>608.71095024208796</v>
      </c>
      <c r="L311" s="2">
        <v>673.50079253583601</v>
      </c>
      <c r="M311" s="2">
        <v>348.79548756157902</v>
      </c>
      <c r="N311" s="2">
        <v>391.987985918947</v>
      </c>
      <c r="O311" s="2">
        <v>438.817003729654</v>
      </c>
      <c r="P311" s="2">
        <v>489.83545464954898</v>
      </c>
      <c r="Q311" s="2">
        <v>547.461403584241</v>
      </c>
      <c r="R311" s="2">
        <v>608.71095024208796</v>
      </c>
      <c r="S311" s="2">
        <v>673.50079253583601</v>
      </c>
      <c r="T311" s="2">
        <v>296289986.75801098</v>
      </c>
      <c r="U311" s="2">
        <v>335336011.32069701</v>
      </c>
      <c r="V311" s="2">
        <v>378156536.76010299</v>
      </c>
      <c r="W311" s="2">
        <v>425164232.13728303</v>
      </c>
      <c r="X311" s="2">
        <v>478501145.61451399</v>
      </c>
      <c r="Y311" s="2">
        <v>535598339.387335</v>
      </c>
      <c r="Z311" s="2">
        <v>596203879.48852098</v>
      </c>
      <c r="AA311" s="1">
        <f>(Table134[[#This Row],[2050_BUILDINGS]]/Table134[[#This Row],[2020_BUILDINGS]])-1</f>
        <v>0.93093321603517309</v>
      </c>
      <c r="AB311" s="1">
        <f>(Table134[[#This Row],[2050_DWELLINGS]]/Table134[[#This Row],[2020_DWELLINGS]])-1</f>
        <v>0.93093321603517309</v>
      </c>
      <c r="AC311" s="1">
        <f>(Table134[[#This Row],[2050_TOTAL_REPL_COST_USD]]/Table134[[#This Row],[2020_TOTAL_REPL_COST_USD]])-1</f>
        <v>1.012230943111347</v>
      </c>
      <c r="AD311"/>
      <c r="AE311"/>
    </row>
    <row r="312" spans="1:31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186.69733187803499</v>
      </c>
      <c r="G312" s="2">
        <v>209.81667971375899</v>
      </c>
      <c r="H312" s="2">
        <v>234.88252199529001</v>
      </c>
      <c r="I312" s="2">
        <v>262.19081296511803</v>
      </c>
      <c r="J312" s="2">
        <v>293.03585338768897</v>
      </c>
      <c r="K312" s="2">
        <v>325.82047173152699</v>
      </c>
      <c r="L312" s="2">
        <v>360.50007946844102</v>
      </c>
      <c r="M312" s="2">
        <v>186.69733187803499</v>
      </c>
      <c r="N312" s="2">
        <v>209.81667971375899</v>
      </c>
      <c r="O312" s="2">
        <v>234.88252199529001</v>
      </c>
      <c r="P312" s="2">
        <v>262.19081296511803</v>
      </c>
      <c r="Q312" s="2">
        <v>293.03585338768897</v>
      </c>
      <c r="R312" s="2">
        <v>325.82047173152699</v>
      </c>
      <c r="S312" s="2">
        <v>360.50007946844102</v>
      </c>
      <c r="T312" s="2">
        <v>158593078.071668</v>
      </c>
      <c r="U312" s="2">
        <v>179492971.752233</v>
      </c>
      <c r="V312" s="2">
        <v>202413216.23429799</v>
      </c>
      <c r="W312" s="2">
        <v>227574698.01265901</v>
      </c>
      <c r="X312" s="2">
        <v>256123976.29152599</v>
      </c>
      <c r="Y312" s="2">
        <v>286685993.62045401</v>
      </c>
      <c r="Z312" s="2">
        <v>319125899.05908501</v>
      </c>
      <c r="AA312" s="1">
        <f>(Table134[[#This Row],[2050_BUILDINGS]]/Table134[[#This Row],[2020_BUILDINGS]])-1</f>
        <v>0.93093321603517776</v>
      </c>
      <c r="AB312" s="1">
        <f>(Table134[[#This Row],[2050_DWELLINGS]]/Table134[[#This Row],[2020_DWELLINGS]])-1</f>
        <v>0.93093321603517776</v>
      </c>
      <c r="AC312" s="1">
        <f>(Table134[[#This Row],[2050_TOTAL_REPL_COST_USD]]/Table134[[#This Row],[2020_TOTAL_REPL_COST_USD]])-1</f>
        <v>1.0122309431113536</v>
      </c>
      <c r="AD312"/>
      <c r="AE312"/>
    </row>
    <row r="313" spans="1:31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52.833980358560602</v>
      </c>
      <c r="G313" s="2">
        <v>59.376586817732303</v>
      </c>
      <c r="H313" s="2">
        <v>66.470036978221501</v>
      </c>
      <c r="I313" s="2">
        <v>74.1980837275363</v>
      </c>
      <c r="J313" s="2">
        <v>82.927004722024193</v>
      </c>
      <c r="K313" s="2">
        <v>92.204812091937896</v>
      </c>
      <c r="L313" s="2">
        <v>102.018887609694</v>
      </c>
      <c r="M313" s="2">
        <v>52.833980358560602</v>
      </c>
      <c r="N313" s="2">
        <v>59.376586817732303</v>
      </c>
      <c r="O313" s="2">
        <v>66.470036978221501</v>
      </c>
      <c r="P313" s="2">
        <v>74.1980837275363</v>
      </c>
      <c r="Q313" s="2">
        <v>82.927004722024193</v>
      </c>
      <c r="R313" s="2">
        <v>92.204812091937896</v>
      </c>
      <c r="S313" s="2">
        <v>102.018887609694</v>
      </c>
      <c r="T313" s="2">
        <v>44880681.944164202</v>
      </c>
      <c r="U313" s="2">
        <v>50795199.099322803</v>
      </c>
      <c r="V313" s="2">
        <v>57281460.764647201</v>
      </c>
      <c r="W313" s="2">
        <v>64401976.203714304</v>
      </c>
      <c r="X313" s="2">
        <v>72481213.291162893</v>
      </c>
      <c r="Y313" s="2">
        <v>81130040.818754002</v>
      </c>
      <c r="Z313" s="2">
        <v>90310296.955985993</v>
      </c>
      <c r="AA313" s="1">
        <f>(Table134[[#This Row],[2050_BUILDINGS]]/Table134[[#This Row],[2020_BUILDINGS]])-1</f>
        <v>0.93093321603516199</v>
      </c>
      <c r="AB313" s="1">
        <f>(Table134[[#This Row],[2050_DWELLINGS]]/Table134[[#This Row],[2020_DWELLINGS]])-1</f>
        <v>0.93093321603516199</v>
      </c>
      <c r="AC313" s="1">
        <f>(Table134[[#This Row],[2050_TOTAL_REPL_COST_USD]]/Table134[[#This Row],[2020_TOTAL_REPL_COST_USD]])-1</f>
        <v>1.0122309431113483</v>
      </c>
      <c r="AD313"/>
      <c r="AE313"/>
    </row>
    <row r="314" spans="1:31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298.70784001745898</v>
      </c>
      <c r="G314" s="2">
        <v>335.69781938755898</v>
      </c>
      <c r="H314" s="2">
        <v>375.80210760002097</v>
      </c>
      <c r="I314" s="2">
        <v>419.49421893396698</v>
      </c>
      <c r="J314" s="2">
        <v>468.84497990732802</v>
      </c>
      <c r="K314" s="2">
        <v>521.29898357612296</v>
      </c>
      <c r="L314" s="2">
        <v>576.78489017983202</v>
      </c>
      <c r="M314" s="2">
        <v>298.70784001745898</v>
      </c>
      <c r="N314" s="2">
        <v>335.69781938755898</v>
      </c>
      <c r="O314" s="2">
        <v>375.80210760002097</v>
      </c>
      <c r="P314" s="2">
        <v>419.49421893396698</v>
      </c>
      <c r="Q314" s="2">
        <v>468.84497990732802</v>
      </c>
      <c r="R314" s="2">
        <v>521.29898357612296</v>
      </c>
      <c r="S314" s="2">
        <v>576.78489017983202</v>
      </c>
      <c r="T314" s="2">
        <v>253742221.78737801</v>
      </c>
      <c r="U314" s="2">
        <v>287181168.31712502</v>
      </c>
      <c r="V314" s="2">
        <v>323852590.73671502</v>
      </c>
      <c r="W314" s="2">
        <v>364109898.10178602</v>
      </c>
      <c r="X314" s="2">
        <v>409787536.67837203</v>
      </c>
      <c r="Y314" s="2">
        <v>458685472.66421598</v>
      </c>
      <c r="Z314" s="2">
        <v>510587950.25438499</v>
      </c>
      <c r="AA314" s="1">
        <f>(Table134[[#This Row],[2050_BUILDINGS]]/Table134[[#This Row],[2020_BUILDINGS]])-1</f>
        <v>0.93093321603517309</v>
      </c>
      <c r="AB314" s="1">
        <f>(Table134[[#This Row],[2050_DWELLINGS]]/Table134[[#This Row],[2020_DWELLINGS]])-1</f>
        <v>0.93093321603517309</v>
      </c>
      <c r="AC314" s="1">
        <f>(Table134[[#This Row],[2050_TOTAL_REPL_COST_USD]]/Table134[[#This Row],[2020_TOTAL_REPL_COST_USD]])-1</f>
        <v>1.0122309431113501</v>
      </c>
      <c r="AD314"/>
      <c r="AE314"/>
    </row>
    <row r="315" spans="1:31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374.41263439064301</v>
      </c>
      <c r="G315" s="2">
        <v>420.77738873122303</v>
      </c>
      <c r="H315" s="2">
        <v>471.04574526017097</v>
      </c>
      <c r="I315" s="2">
        <v>525.81122615841502</v>
      </c>
      <c r="J315" s="2">
        <v>587.66949015355794</v>
      </c>
      <c r="K315" s="2">
        <v>653.41748557551296</v>
      </c>
      <c r="L315" s="2">
        <v>722.96579224812604</v>
      </c>
      <c r="M315" s="2">
        <v>374.41263439064301</v>
      </c>
      <c r="N315" s="2">
        <v>420.77738873122303</v>
      </c>
      <c r="O315" s="2">
        <v>471.04574526017097</v>
      </c>
      <c r="P315" s="2">
        <v>525.81122615841502</v>
      </c>
      <c r="Q315" s="2">
        <v>587.66949015355794</v>
      </c>
      <c r="R315" s="2">
        <v>653.41748557551296</v>
      </c>
      <c r="S315" s="2">
        <v>722.96579224812604</v>
      </c>
      <c r="T315" s="2">
        <v>318050887.817321</v>
      </c>
      <c r="U315" s="2">
        <v>359964632.232997</v>
      </c>
      <c r="V315" s="2">
        <v>405930094.25156403</v>
      </c>
      <c r="W315" s="2">
        <v>456390251.250287</v>
      </c>
      <c r="X315" s="2">
        <v>513644473.272726</v>
      </c>
      <c r="Y315" s="2">
        <v>574935147.89196301</v>
      </c>
      <c r="Z315" s="2">
        <v>639991837.95004904</v>
      </c>
      <c r="AA315" s="1">
        <f>(Table134[[#This Row],[2050_BUILDINGS]]/Table134[[#This Row],[2020_BUILDINGS]])-1</f>
        <v>0.93093321603517376</v>
      </c>
      <c r="AB315" s="1">
        <f>(Table134[[#This Row],[2050_DWELLINGS]]/Table134[[#This Row],[2020_DWELLINGS]])-1</f>
        <v>0.93093321603517376</v>
      </c>
      <c r="AC315" s="1">
        <f>(Table134[[#This Row],[2050_TOTAL_REPL_COST_USD]]/Table134[[#This Row],[2020_TOTAL_REPL_COST_USD]])-1</f>
        <v>1.012230943111347</v>
      </c>
      <c r="AD315"/>
      <c r="AE315"/>
    </row>
    <row r="316" spans="1:31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369.10151759854</v>
      </c>
      <c r="G316" s="2">
        <v>414.80857878797798</v>
      </c>
      <c r="H316" s="2">
        <v>464.36386880166998</v>
      </c>
      <c r="I316" s="2">
        <v>518.35249059178204</v>
      </c>
      <c r="J316" s="2">
        <v>579.33328295680894</v>
      </c>
      <c r="K316" s="2">
        <v>644.14863014401396</v>
      </c>
      <c r="L316" s="2">
        <v>712.71038042001305</v>
      </c>
      <c r="M316" s="2">
        <v>369.10151759854</v>
      </c>
      <c r="N316" s="2">
        <v>414.80857878797798</v>
      </c>
      <c r="O316" s="2">
        <v>464.36386880166998</v>
      </c>
      <c r="P316" s="2">
        <v>518.35249059178204</v>
      </c>
      <c r="Q316" s="2">
        <v>579.33328295680894</v>
      </c>
      <c r="R316" s="2">
        <v>644.14863014401396</v>
      </c>
      <c r="S316" s="2">
        <v>712.71038042001305</v>
      </c>
      <c r="T316" s="2">
        <v>313539273.47562301</v>
      </c>
      <c r="U316" s="2">
        <v>354858463.190579</v>
      </c>
      <c r="V316" s="2">
        <v>400171896.09805298</v>
      </c>
      <c r="W316" s="2">
        <v>449916265.854168</v>
      </c>
      <c r="X316" s="2">
        <v>506358325.48658198</v>
      </c>
      <c r="Y316" s="2">
        <v>566779579.84253395</v>
      </c>
      <c r="Z316" s="2">
        <v>630913427.96829998</v>
      </c>
      <c r="AA316" s="1">
        <f>(Table134[[#This Row],[2050_BUILDINGS]]/Table134[[#This Row],[2020_BUILDINGS]])-1</f>
        <v>0.9309332160351762</v>
      </c>
      <c r="AB316" s="1">
        <f>(Table134[[#This Row],[2050_DWELLINGS]]/Table134[[#This Row],[2020_DWELLINGS]])-1</f>
        <v>0.9309332160351762</v>
      </c>
      <c r="AC316" s="1">
        <f>(Table134[[#This Row],[2050_TOTAL_REPL_COST_USD]]/Table134[[#This Row],[2020_TOTAL_REPL_COST_USD]])-1</f>
        <v>1.0122309431113488</v>
      </c>
      <c r="AD316"/>
      <c r="AE316"/>
    </row>
    <row r="317" spans="1:31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98.810295624312801</v>
      </c>
      <c r="G317" s="2">
        <v>111.04630120248299</v>
      </c>
      <c r="H317" s="2">
        <v>124.31249660547</v>
      </c>
      <c r="I317" s="2">
        <v>138.76551677763999</v>
      </c>
      <c r="J317" s="2">
        <v>155.09037547829399</v>
      </c>
      <c r="K317" s="2">
        <v>172.44176340600799</v>
      </c>
      <c r="L317" s="2">
        <v>190.79608190723999</v>
      </c>
      <c r="M317" s="2">
        <v>98.810295624312801</v>
      </c>
      <c r="N317" s="2">
        <v>111.04630120248299</v>
      </c>
      <c r="O317" s="2">
        <v>124.31249660547</v>
      </c>
      <c r="P317" s="2">
        <v>138.76551677763999</v>
      </c>
      <c r="Q317" s="2">
        <v>155.09037547829399</v>
      </c>
      <c r="R317" s="2">
        <v>172.44176340600799</v>
      </c>
      <c r="S317" s="2">
        <v>190.79608190723999</v>
      </c>
      <c r="T317" s="2">
        <v>83936008.997003004</v>
      </c>
      <c r="U317" s="2">
        <v>94997359.752901495</v>
      </c>
      <c r="V317" s="2">
        <v>107127989.09973</v>
      </c>
      <c r="W317" s="2">
        <v>120444802.08177</v>
      </c>
      <c r="X317" s="2">
        <v>135554619.65773001</v>
      </c>
      <c r="Y317" s="2">
        <v>151729687.275298</v>
      </c>
      <c r="Z317" s="2">
        <v>168898634.54504201</v>
      </c>
      <c r="AA317" s="1">
        <f>(Table134[[#This Row],[2050_BUILDINGS]]/Table134[[#This Row],[2020_BUILDINGS]])-1</f>
        <v>0.93093321603516799</v>
      </c>
      <c r="AB317" s="1">
        <f>(Table134[[#This Row],[2050_DWELLINGS]]/Table134[[#This Row],[2020_DWELLINGS]])-1</f>
        <v>0.93093321603516799</v>
      </c>
      <c r="AC317" s="1">
        <f>(Table134[[#This Row],[2050_TOTAL_REPL_COST_USD]]/Table134[[#This Row],[2020_TOTAL_REPL_COST_USD]])-1</f>
        <v>1.0122309431113488</v>
      </c>
      <c r="AD317"/>
      <c r="AE317"/>
    </row>
    <row r="318" spans="1:31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148.40257375405901</v>
      </c>
      <c r="G318" s="2">
        <v>166.779755087203</v>
      </c>
      <c r="H318" s="2">
        <v>186.704172166299</v>
      </c>
      <c r="I318" s="2">
        <v>208.41107404851201</v>
      </c>
      <c r="J318" s="2">
        <v>232.92927867527999</v>
      </c>
      <c r="K318" s="2">
        <v>258.98922121880099</v>
      </c>
      <c r="L318" s="2">
        <v>286.55545900682301</v>
      </c>
      <c r="M318" s="2">
        <v>148.40257375405901</v>
      </c>
      <c r="N318" s="2">
        <v>166.779755087203</v>
      </c>
      <c r="O318" s="2">
        <v>186.704172166299</v>
      </c>
      <c r="P318" s="2">
        <v>208.41107404851201</v>
      </c>
      <c r="Q318" s="2">
        <v>232.92927867527999</v>
      </c>
      <c r="R318" s="2">
        <v>258.98922121880099</v>
      </c>
      <c r="S318" s="2">
        <v>286.55545900682301</v>
      </c>
      <c r="T318" s="2">
        <v>126062974.38031501</v>
      </c>
      <c r="U318" s="2">
        <v>142675948.87856999</v>
      </c>
      <c r="V318" s="2">
        <v>160894866.299591</v>
      </c>
      <c r="W318" s="2">
        <v>180895305.60856801</v>
      </c>
      <c r="X318" s="2">
        <v>203588647.46185499</v>
      </c>
      <c r="Y318" s="2">
        <v>227881881.78451699</v>
      </c>
      <c r="Z318" s="2">
        <v>253667817.828724</v>
      </c>
      <c r="AA318" s="1">
        <f>(Table134[[#This Row],[2050_BUILDINGS]]/Table134[[#This Row],[2020_BUILDINGS]])-1</f>
        <v>0.93093321603517909</v>
      </c>
      <c r="AB318" s="1">
        <f>(Table134[[#This Row],[2050_DWELLINGS]]/Table134[[#This Row],[2020_DWELLINGS]])-1</f>
        <v>0.93093321603517909</v>
      </c>
      <c r="AC318" s="1">
        <f>(Table134[[#This Row],[2050_TOTAL_REPL_COST_USD]]/Table134[[#This Row],[2020_TOTAL_REPL_COST_USD]])-1</f>
        <v>1.0122309431113563</v>
      </c>
      <c r="AD318"/>
      <c r="AE318"/>
    </row>
    <row r="319" spans="1:31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60.429125530615899</v>
      </c>
      <c r="G319" s="2">
        <v>71.163317494237504</v>
      </c>
      <c r="H319" s="2">
        <v>82.063194145248005</v>
      </c>
      <c r="I319" s="2">
        <v>93.815355884481804</v>
      </c>
      <c r="J319" s="2">
        <v>105.73005213146099</v>
      </c>
      <c r="K319" s="2">
        <v>118.08666219212699</v>
      </c>
      <c r="L319" s="2">
        <v>130.41457225624899</v>
      </c>
      <c r="M319" s="2">
        <v>60.429125530615899</v>
      </c>
      <c r="N319" s="2">
        <v>70.962640166692097</v>
      </c>
      <c r="O319" s="2">
        <v>81.4060602993424</v>
      </c>
      <c r="P319" s="2">
        <v>92.633395243802497</v>
      </c>
      <c r="Q319" s="2">
        <v>104.108727140375</v>
      </c>
      <c r="R319" s="2">
        <v>115.901464141248</v>
      </c>
      <c r="S319" s="2">
        <v>127.545790181417</v>
      </c>
      <c r="T319" s="2">
        <v>40257769.227254003</v>
      </c>
      <c r="U319" s="2">
        <v>47646923.421242401</v>
      </c>
      <c r="V319" s="2">
        <v>55150130.8860173</v>
      </c>
      <c r="W319" s="2">
        <v>63240030.479595199</v>
      </c>
      <c r="X319" s="2">
        <v>71441814.837638602</v>
      </c>
      <c r="Y319" s="2">
        <v>79947801.8148316</v>
      </c>
      <c r="Z319" s="2">
        <v>88434032.419066206</v>
      </c>
      <c r="AA319" s="1">
        <f>(Table134[[#This Row],[2050_BUILDINGS]]/Table134[[#This Row],[2020_BUILDINGS]])-1</f>
        <v>1.1581409810435792</v>
      </c>
      <c r="AB319" s="1">
        <f>(Table134[[#This Row],[2050_DWELLINGS]]/Table134[[#This Row],[2020_DWELLINGS]])-1</f>
        <v>1.1106674813091084</v>
      </c>
      <c r="AC319" s="1">
        <f>(Table134[[#This Row],[2050_TOTAL_REPL_COST_USD]]/Table134[[#This Row],[2020_TOTAL_REPL_COST_USD]])-1</f>
        <v>1.1966948024332527</v>
      </c>
      <c r="AD319"/>
      <c r="AE319"/>
    </row>
    <row r="320" spans="1:31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3737.8590722397798</v>
      </c>
      <c r="G320" s="2">
        <v>4401.8252716854204</v>
      </c>
      <c r="H320" s="2">
        <v>5076.0399400018196</v>
      </c>
      <c r="I320" s="2">
        <v>5802.9729212373104</v>
      </c>
      <c r="J320" s="2">
        <v>6539.9595161730504</v>
      </c>
      <c r="K320" s="2">
        <v>7304.2808034965201</v>
      </c>
      <c r="L320" s="2">
        <v>8066.8268451662098</v>
      </c>
      <c r="M320" s="2">
        <v>3737.8590722397798</v>
      </c>
      <c r="N320" s="2">
        <v>4389.4123240749404</v>
      </c>
      <c r="O320" s="2">
        <v>5035.3927572728599</v>
      </c>
      <c r="P320" s="2">
        <v>5729.8624423912297</v>
      </c>
      <c r="Q320" s="2">
        <v>6439.6720426449601</v>
      </c>
      <c r="R320" s="2">
        <v>7169.11481710505</v>
      </c>
      <c r="S320" s="2">
        <v>7889.3775934927598</v>
      </c>
      <c r="T320" s="2">
        <v>2490154649.9789801</v>
      </c>
      <c r="U320" s="2">
        <v>2947212679.4913402</v>
      </c>
      <c r="V320" s="2">
        <v>3411325503.3463998</v>
      </c>
      <c r="W320" s="2">
        <v>3911728319.4362001</v>
      </c>
      <c r="X320" s="2">
        <v>4419051796.35355</v>
      </c>
      <c r="Y320" s="2">
        <v>4945191804.3691502</v>
      </c>
      <c r="Z320" s="2">
        <v>5470109776.8638296</v>
      </c>
      <c r="AA320" s="1">
        <f>(Table134[[#This Row],[2050_BUILDINGS]]/Table134[[#This Row],[2020_BUILDINGS]])-1</f>
        <v>1.1581409810435814</v>
      </c>
      <c r="AB320" s="1">
        <f>(Table134[[#This Row],[2050_DWELLINGS]]/Table134[[#This Row],[2020_DWELLINGS]])-1</f>
        <v>1.1106674813091146</v>
      </c>
      <c r="AC320" s="1">
        <f>(Table134[[#This Row],[2050_TOTAL_REPL_COST_USD]]/Table134[[#This Row],[2020_TOTAL_REPL_COST_USD]])-1</f>
        <v>1.1966948024332562</v>
      </c>
      <c r="AD320"/>
      <c r="AE320"/>
    </row>
    <row r="321" spans="1:31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411.95287191119201</v>
      </c>
      <c r="G321" s="2">
        <v>485.12919488842198</v>
      </c>
      <c r="H321" s="2">
        <v>559.43501100662195</v>
      </c>
      <c r="I321" s="2">
        <v>639.55096067710599</v>
      </c>
      <c r="J321" s="2">
        <v>720.77492832174596</v>
      </c>
      <c r="K321" s="2">
        <v>805.01147745068101</v>
      </c>
      <c r="L321" s="2">
        <v>889.05237513014094</v>
      </c>
      <c r="M321" s="2">
        <v>411.95287191119201</v>
      </c>
      <c r="N321" s="2">
        <v>483.76115256307202</v>
      </c>
      <c r="O321" s="2">
        <v>554.95524776871605</v>
      </c>
      <c r="P321" s="2">
        <v>631.493387840526</v>
      </c>
      <c r="Q321" s="2">
        <v>709.72215400945595</v>
      </c>
      <c r="R321" s="2">
        <v>790.11471028997903</v>
      </c>
      <c r="S321" s="2">
        <v>869.49553057485298</v>
      </c>
      <c r="T321" s="2">
        <v>274442224.74314898</v>
      </c>
      <c r="U321" s="2">
        <v>324815008.80182302</v>
      </c>
      <c r="V321" s="2">
        <v>375965308.20659399</v>
      </c>
      <c r="W321" s="2">
        <v>431115160.89409</v>
      </c>
      <c r="X321" s="2">
        <v>487027745.950122</v>
      </c>
      <c r="Y321" s="2">
        <v>545014118.13282895</v>
      </c>
      <c r="Z321" s="2">
        <v>602865808.66149604</v>
      </c>
      <c r="AA321" s="1">
        <f>(Table134[[#This Row],[2050_BUILDINGS]]/Table134[[#This Row],[2020_BUILDINGS]])-1</f>
        <v>1.1581409810435819</v>
      </c>
      <c r="AB321" s="1">
        <f>(Table134[[#This Row],[2050_DWELLINGS]]/Table134[[#This Row],[2020_DWELLINGS]])-1</f>
        <v>1.1106674813091173</v>
      </c>
      <c r="AC321" s="1">
        <f>(Table134[[#This Row],[2050_TOTAL_REPL_COST_USD]]/Table134[[#This Row],[2020_TOTAL_REPL_COST_USD]])-1</f>
        <v>1.1966948024332602</v>
      </c>
      <c r="AD321"/>
      <c r="AE321"/>
    </row>
    <row r="322" spans="1:31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4464.3038721760404</v>
      </c>
      <c r="G322" s="2">
        <v>5257.3104617484496</v>
      </c>
      <c r="H322" s="2">
        <v>6062.5572878785797</v>
      </c>
      <c r="I322" s="2">
        <v>6930.7681166505299</v>
      </c>
      <c r="J322" s="2">
        <v>7810.9864571301096</v>
      </c>
      <c r="K322" s="2">
        <v>8723.8519281496301</v>
      </c>
      <c r="L322" s="2">
        <v>9634.5971383746491</v>
      </c>
      <c r="M322" s="2">
        <v>4464.3038721760404</v>
      </c>
      <c r="N322" s="2">
        <v>5242.48508470464</v>
      </c>
      <c r="O322" s="2">
        <v>6014.0104133862797</v>
      </c>
      <c r="P322" s="2">
        <v>6843.4487748826195</v>
      </c>
      <c r="Q322" s="2">
        <v>7691.2083307349103</v>
      </c>
      <c r="R322" s="2">
        <v>8562.4167255986795</v>
      </c>
      <c r="S322" s="2">
        <v>9422.6610096843306</v>
      </c>
      <c r="T322" s="2">
        <v>2974110802.8337102</v>
      </c>
      <c r="U322" s="2">
        <v>3519997068.6148701</v>
      </c>
      <c r="V322" s="2">
        <v>4074309212.7110801</v>
      </c>
      <c r="W322" s="2">
        <v>4671964230.2874498</v>
      </c>
      <c r="X322" s="2">
        <v>5277884924.1061201</v>
      </c>
      <c r="Y322" s="2">
        <v>5906279101.0121298</v>
      </c>
      <c r="Z322" s="2">
        <v>6533213742.4454203</v>
      </c>
      <c r="AA322" s="1">
        <f>(Table134[[#This Row],[2050_BUILDINGS]]/Table134[[#This Row],[2020_BUILDINGS]])-1</f>
        <v>1.1581409810435792</v>
      </c>
      <c r="AB322" s="1">
        <f>(Table134[[#This Row],[2050_DWELLINGS]]/Table134[[#This Row],[2020_DWELLINGS]])-1</f>
        <v>1.1106674813091146</v>
      </c>
      <c r="AC322" s="1">
        <f>(Table134[[#This Row],[2050_TOTAL_REPL_COST_USD]]/Table134[[#This Row],[2020_TOTAL_REPL_COST_USD]])-1</f>
        <v>1.1966948024332598</v>
      </c>
      <c r="AD322"/>
      <c r="AE322"/>
    </row>
    <row r="323" spans="1:31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2185.3957472710199</v>
      </c>
      <c r="G323" s="2">
        <v>2573.5936114913902</v>
      </c>
      <c r="H323" s="2">
        <v>2967.7833977862201</v>
      </c>
      <c r="I323" s="2">
        <v>3392.79574176182</v>
      </c>
      <c r="J323" s="2">
        <v>3823.68608279419</v>
      </c>
      <c r="K323" s="2">
        <v>4270.5580644776801</v>
      </c>
      <c r="L323" s="2">
        <v>4716.3921219839604</v>
      </c>
      <c r="M323" s="2">
        <v>2185.3957472710199</v>
      </c>
      <c r="N323" s="2">
        <v>2566.33619423869</v>
      </c>
      <c r="O323" s="2">
        <v>2944.0184086419999</v>
      </c>
      <c r="P323" s="2">
        <v>3350.0505963555202</v>
      </c>
      <c r="Q323" s="2">
        <v>3765.0514970815898</v>
      </c>
      <c r="R323" s="2">
        <v>4191.5312295631702</v>
      </c>
      <c r="S323" s="2">
        <v>4612.64373755618</v>
      </c>
      <c r="T323" s="2">
        <v>1455906516.7885799</v>
      </c>
      <c r="U323" s="2">
        <v>1723132395.1986699</v>
      </c>
      <c r="V323" s="2">
        <v>1994482965.64675</v>
      </c>
      <c r="W323" s="2">
        <v>2287051028.0241799</v>
      </c>
      <c r="X323" s="2">
        <v>2583665359.25459</v>
      </c>
      <c r="Y323" s="2">
        <v>2891281059.5162501</v>
      </c>
      <c r="Z323" s="2">
        <v>3198182278.2581902</v>
      </c>
      <c r="AA323" s="1">
        <f>(Table134[[#This Row],[2050_BUILDINGS]]/Table134[[#This Row],[2020_BUILDINGS]])-1</f>
        <v>1.1581409810435863</v>
      </c>
      <c r="AB323" s="1">
        <f>(Table134[[#This Row],[2050_DWELLINGS]]/Table134[[#This Row],[2020_DWELLINGS]])-1</f>
        <v>1.1106674813091173</v>
      </c>
      <c r="AC323" s="1">
        <f>(Table134[[#This Row],[2050_TOTAL_REPL_COST_USD]]/Table134[[#This Row],[2020_TOTAL_REPL_COST_USD]])-1</f>
        <v>1.1966948024332633</v>
      </c>
      <c r="AD323"/>
      <c r="AE323"/>
    </row>
    <row r="324" spans="1:31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1646.43730749473</v>
      </c>
      <c r="G324" s="2">
        <v>1938.8984999997101</v>
      </c>
      <c r="H324" s="2">
        <v>2235.8738973389</v>
      </c>
      <c r="I324" s="2">
        <v>2556.0704476163601</v>
      </c>
      <c r="J324" s="2">
        <v>2880.6953736970099</v>
      </c>
      <c r="K324" s="2">
        <v>3217.36057643503</v>
      </c>
      <c r="L324" s="2">
        <v>3553.2438260234399</v>
      </c>
      <c r="M324" s="2">
        <v>1646.43730749473</v>
      </c>
      <c r="N324" s="2">
        <v>1933.43089417325</v>
      </c>
      <c r="O324" s="2">
        <v>2217.9697878483798</v>
      </c>
      <c r="P324" s="2">
        <v>2523.8670344820998</v>
      </c>
      <c r="Q324" s="2">
        <v>2836.52114596399</v>
      </c>
      <c r="R324" s="2">
        <v>3157.8231999854902</v>
      </c>
      <c r="S324" s="2">
        <v>3475.0816849432699</v>
      </c>
      <c r="T324" s="2">
        <v>1096853422.7536199</v>
      </c>
      <c r="U324" s="2">
        <v>1298176526.9519501</v>
      </c>
      <c r="V324" s="2">
        <v>1502607098.92207</v>
      </c>
      <c r="W324" s="2">
        <v>1723022542.43209</v>
      </c>
      <c r="X324" s="2">
        <v>1946486371.1162901</v>
      </c>
      <c r="Y324" s="2">
        <v>2178238430.6297002</v>
      </c>
      <c r="Z324" s="2">
        <v>2409452212.7940102</v>
      </c>
      <c r="AA324" s="1">
        <f>(Table134[[#This Row],[2050_BUILDINGS]]/Table134[[#This Row],[2020_BUILDINGS]])-1</f>
        <v>1.1581409810435876</v>
      </c>
      <c r="AB324" s="1">
        <f>(Table134[[#This Row],[2050_DWELLINGS]]/Table134[[#This Row],[2020_DWELLINGS]])-1</f>
        <v>1.1106674813091195</v>
      </c>
      <c r="AC324" s="1">
        <f>(Table134[[#This Row],[2050_TOTAL_REPL_COST_USD]]/Table134[[#This Row],[2020_TOTAL_REPL_COST_USD]])-1</f>
        <v>1.196694802433262</v>
      </c>
      <c r="AD324"/>
      <c r="AE324"/>
    </row>
    <row r="325" spans="1:31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2345.2114032394402</v>
      </c>
      <c r="G325" s="2">
        <v>2761.7977624925202</v>
      </c>
      <c r="H325" s="2">
        <v>3184.8142266791901</v>
      </c>
      <c r="I325" s="2">
        <v>3640.9072692568402</v>
      </c>
      <c r="J325" s="2">
        <v>4103.3081605355601</v>
      </c>
      <c r="K325" s="2">
        <v>4582.85941277032</v>
      </c>
      <c r="L325" s="2">
        <v>5061.2968385417698</v>
      </c>
      <c r="M325" s="2">
        <v>2345.2114032394402</v>
      </c>
      <c r="N325" s="2">
        <v>2754.00961807046</v>
      </c>
      <c r="O325" s="2">
        <v>3159.31132927103</v>
      </c>
      <c r="P325" s="2">
        <v>3595.0362170388698</v>
      </c>
      <c r="Q325" s="2">
        <v>4040.3856902190901</v>
      </c>
      <c r="R325" s="2">
        <v>4498.0534298562998</v>
      </c>
      <c r="S325" s="2">
        <v>4949.9614456128102</v>
      </c>
      <c r="T325" s="2">
        <v>1562375404.7690899</v>
      </c>
      <c r="U325" s="2">
        <v>1849143226.1445</v>
      </c>
      <c r="V325" s="2">
        <v>2140337373.87954</v>
      </c>
      <c r="W325" s="2">
        <v>2454300626.0584798</v>
      </c>
      <c r="X325" s="2">
        <v>2772606046.4082899</v>
      </c>
      <c r="Y325" s="2">
        <v>3102717354.1519699</v>
      </c>
      <c r="Z325" s="2">
        <v>3432061931.1058102</v>
      </c>
      <c r="AA325" s="1">
        <f>(Table134[[#This Row],[2050_BUILDINGS]]/Table134[[#This Row],[2020_BUILDINGS]])-1</f>
        <v>1.1581409810435859</v>
      </c>
      <c r="AB325" s="1">
        <f>(Table134[[#This Row],[2050_DWELLINGS]]/Table134[[#This Row],[2020_DWELLINGS]])-1</f>
        <v>1.1106674813091173</v>
      </c>
      <c r="AC325" s="1">
        <f>(Table134[[#This Row],[2050_TOTAL_REPL_COST_USD]]/Table134[[#This Row],[2020_TOTAL_REPL_COST_USD]])-1</f>
        <v>1.1966948024332531</v>
      </c>
      <c r="AD325"/>
      <c r="AE325"/>
    </row>
    <row r="326" spans="1:31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420.04130909290899</v>
      </c>
      <c r="G326" s="2">
        <v>470.018343058933</v>
      </c>
      <c r="H326" s="2">
        <v>525.91380294056205</v>
      </c>
      <c r="I326" s="2">
        <v>590.37036653858695</v>
      </c>
      <c r="J326" s="2">
        <v>662.83917643679501</v>
      </c>
      <c r="K326" s="2">
        <v>742.78315224459698</v>
      </c>
      <c r="L326" s="2">
        <v>849.96129602715803</v>
      </c>
      <c r="M326" s="2">
        <v>420.04130909290899</v>
      </c>
      <c r="N326" s="2">
        <v>470.018343058933</v>
      </c>
      <c r="O326" s="2">
        <v>525.91380294056205</v>
      </c>
      <c r="P326" s="2">
        <v>590.37036653858695</v>
      </c>
      <c r="Q326" s="2">
        <v>662.83917643679501</v>
      </c>
      <c r="R326" s="2">
        <v>742.78315224459698</v>
      </c>
      <c r="S326" s="2">
        <v>833.96338255869398</v>
      </c>
      <c r="T326" s="2">
        <v>293514150.98812002</v>
      </c>
      <c r="U326" s="2">
        <v>333750285.15879601</v>
      </c>
      <c r="V326" s="2">
        <v>380070799.610515</v>
      </c>
      <c r="W326" s="2">
        <v>434993577.46563798</v>
      </c>
      <c r="X326" s="2">
        <v>497915944.14980298</v>
      </c>
      <c r="Y326" s="2">
        <v>568207789.52226698</v>
      </c>
      <c r="Z326" s="2">
        <v>659588472.63764405</v>
      </c>
      <c r="AA326" s="1">
        <f>(Table134[[#This Row],[2050_BUILDINGS]]/Table134[[#This Row],[2020_BUILDINGS]])-1</f>
        <v>1.0235183483802421</v>
      </c>
      <c r="AB326" s="1">
        <f>(Table134[[#This Row],[2050_DWELLINGS]]/Table134[[#This Row],[2020_DWELLINGS]])-1</f>
        <v>0.98543182421667375</v>
      </c>
      <c r="AC326" s="1">
        <f>(Table134[[#This Row],[2050_TOTAL_REPL_COST_USD]]/Table134[[#This Row],[2020_TOTAL_REPL_COST_USD]])-1</f>
        <v>1.2472118309019482</v>
      </c>
      <c r="AD326"/>
      <c r="AE326"/>
    </row>
    <row r="327" spans="1:31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300.74558113759502</v>
      </c>
      <c r="G327" s="2">
        <v>336.52866198767498</v>
      </c>
      <c r="H327" s="2">
        <v>376.54927948683502</v>
      </c>
      <c r="I327" s="2">
        <v>422.69956579863498</v>
      </c>
      <c r="J327" s="2">
        <v>474.58654423476202</v>
      </c>
      <c r="K327" s="2">
        <v>531.82567034521105</v>
      </c>
      <c r="L327" s="2">
        <v>608.56420162620202</v>
      </c>
      <c r="M327" s="2">
        <v>300.74558113759502</v>
      </c>
      <c r="N327" s="2">
        <v>336.52866198767498</v>
      </c>
      <c r="O327" s="2">
        <v>376.54927948683502</v>
      </c>
      <c r="P327" s="2">
        <v>422.69956579863498</v>
      </c>
      <c r="Q327" s="2">
        <v>474.58654423476202</v>
      </c>
      <c r="R327" s="2">
        <v>531.82567034521105</v>
      </c>
      <c r="S327" s="2">
        <v>597.10984778311797</v>
      </c>
      <c r="T327" s="2">
        <v>210153339.68380001</v>
      </c>
      <c r="U327" s="2">
        <v>238962028.95300999</v>
      </c>
      <c r="V327" s="2">
        <v>272127076.61810398</v>
      </c>
      <c r="W327" s="2">
        <v>311451263.040151</v>
      </c>
      <c r="X327" s="2">
        <v>356503078.957609</v>
      </c>
      <c r="Y327" s="2">
        <v>406831371.504426</v>
      </c>
      <c r="Z327" s="2">
        <v>472259071.240991</v>
      </c>
      <c r="AA327" s="1">
        <f>(Table134[[#This Row],[2050_BUILDINGS]]/Table134[[#This Row],[2020_BUILDINGS]])-1</f>
        <v>1.0235183483802408</v>
      </c>
      <c r="AB327" s="1">
        <f>(Table134[[#This Row],[2050_DWELLINGS]]/Table134[[#This Row],[2020_DWELLINGS]])-1</f>
        <v>0.98543182421667042</v>
      </c>
      <c r="AC327" s="1">
        <f>(Table134[[#This Row],[2050_TOTAL_REPL_COST_USD]]/Table134[[#This Row],[2020_TOTAL_REPL_COST_USD]])-1</f>
        <v>1.2472118309019469</v>
      </c>
      <c r="AD327"/>
      <c r="AE327"/>
    </row>
    <row r="328" spans="1:31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414.016713877239</v>
      </c>
      <c r="G328" s="2">
        <v>463.27693406041101</v>
      </c>
      <c r="H328" s="2">
        <v>518.37069298337099</v>
      </c>
      <c r="I328" s="2">
        <v>581.90276487959295</v>
      </c>
      <c r="J328" s="2">
        <v>653.33216451993701</v>
      </c>
      <c r="K328" s="2">
        <v>732.129514784614</v>
      </c>
      <c r="L328" s="2">
        <v>837.77041706668695</v>
      </c>
      <c r="M328" s="2">
        <v>414.016713877239</v>
      </c>
      <c r="N328" s="2">
        <v>463.27693406041101</v>
      </c>
      <c r="O328" s="2">
        <v>518.37069298337099</v>
      </c>
      <c r="P328" s="2">
        <v>581.90276487959295</v>
      </c>
      <c r="Q328" s="2">
        <v>653.33216451993701</v>
      </c>
      <c r="R328" s="2">
        <v>732.129514784614</v>
      </c>
      <c r="S328" s="2">
        <v>822.00195948947999</v>
      </c>
      <c r="T328" s="2">
        <v>289304317.546754</v>
      </c>
      <c r="U328" s="2">
        <v>328963350.331985</v>
      </c>
      <c r="V328" s="2">
        <v>374619495.96161002</v>
      </c>
      <c r="W328" s="2">
        <v>428754523.90372503</v>
      </c>
      <c r="X328" s="2">
        <v>490774403.66320503</v>
      </c>
      <c r="Y328" s="2">
        <v>560058062.68312705</v>
      </c>
      <c r="Z328" s="2">
        <v>650128085.122082</v>
      </c>
      <c r="AA328" s="1">
        <f>(Table134[[#This Row],[2050_BUILDINGS]]/Table134[[#This Row],[2020_BUILDINGS]])-1</f>
        <v>1.0235183483802448</v>
      </c>
      <c r="AB328" s="1">
        <f>(Table134[[#This Row],[2050_DWELLINGS]]/Table134[[#This Row],[2020_DWELLINGS]])-1</f>
        <v>0.98543182421667552</v>
      </c>
      <c r="AC328" s="1">
        <f>(Table134[[#This Row],[2050_TOTAL_REPL_COST_USD]]/Table134[[#This Row],[2020_TOTAL_REPL_COST_USD]])-1</f>
        <v>1.2472118309019562</v>
      </c>
      <c r="AD328"/>
      <c r="AE328"/>
    </row>
    <row r="329" spans="1:31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378.16126165058802</v>
      </c>
      <c r="G329" s="2">
        <v>423.15535582422899</v>
      </c>
      <c r="H329" s="2">
        <v>473.477781670924</v>
      </c>
      <c r="I329" s="2">
        <v>531.50772987894504</v>
      </c>
      <c r="J329" s="2">
        <v>596.75106663695306</v>
      </c>
      <c r="K329" s="2">
        <v>668.72426093569595</v>
      </c>
      <c r="L329" s="2">
        <v>765.21625159658697</v>
      </c>
      <c r="M329" s="2">
        <v>378.16126165058802</v>
      </c>
      <c r="N329" s="2">
        <v>423.15535582422899</v>
      </c>
      <c r="O329" s="2">
        <v>473.477781670924</v>
      </c>
      <c r="P329" s="2">
        <v>531.50772987894504</v>
      </c>
      <c r="Q329" s="2">
        <v>596.75106663695306</v>
      </c>
      <c r="R329" s="2">
        <v>668.72426093569595</v>
      </c>
      <c r="S329" s="2">
        <v>750.81340356700605</v>
      </c>
      <c r="T329" s="2">
        <v>264249442.25049499</v>
      </c>
      <c r="U329" s="2">
        <v>300473849.07082301</v>
      </c>
      <c r="V329" s="2">
        <v>342175995.51731002</v>
      </c>
      <c r="W329" s="2">
        <v>391622720.20231998</v>
      </c>
      <c r="X329" s="2">
        <v>448271437.97417402</v>
      </c>
      <c r="Y329" s="2">
        <v>511554863.56677502</v>
      </c>
      <c r="Z329" s="2">
        <v>593824472.93455195</v>
      </c>
      <c r="AA329" s="1">
        <f>(Table134[[#This Row],[2050_BUILDINGS]]/Table134[[#This Row],[2020_BUILDINGS]])-1</f>
        <v>1.0235183483802435</v>
      </c>
      <c r="AB329" s="1">
        <f>(Table134[[#This Row],[2050_DWELLINGS]]/Table134[[#This Row],[2020_DWELLINGS]])-1</f>
        <v>0.98543182421667441</v>
      </c>
      <c r="AC329" s="1">
        <f>(Table134[[#This Row],[2050_TOTAL_REPL_COST_USD]]/Table134[[#This Row],[2020_TOTAL_REPL_COST_USD]])-1</f>
        <v>1.2472118309019424</v>
      </c>
      <c r="AD329"/>
      <c r="AE329"/>
    </row>
    <row r="330" spans="1:31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281.48079114187698</v>
      </c>
      <c r="G330" s="2">
        <v>314.97172347436702</v>
      </c>
      <c r="H330" s="2">
        <v>352.42874955281798</v>
      </c>
      <c r="I330" s="2">
        <v>395.622797669276</v>
      </c>
      <c r="J330" s="2">
        <v>444.18606395208297</v>
      </c>
      <c r="K330" s="2">
        <v>497.75863662595299</v>
      </c>
      <c r="L330" s="2">
        <v>569.58154559217496</v>
      </c>
      <c r="M330" s="2">
        <v>281.48079114187698</v>
      </c>
      <c r="N330" s="2">
        <v>314.97172347436702</v>
      </c>
      <c r="O330" s="2">
        <v>352.42874955281798</v>
      </c>
      <c r="P330" s="2">
        <v>395.622797669276</v>
      </c>
      <c r="Q330" s="2">
        <v>444.18606395208297</v>
      </c>
      <c r="R330" s="2">
        <v>497.75863662595299</v>
      </c>
      <c r="S330" s="2">
        <v>558.86092063876902</v>
      </c>
      <c r="T330" s="2">
        <v>196691595.90491199</v>
      </c>
      <c r="U330" s="2">
        <v>223654893.64177099</v>
      </c>
      <c r="V330" s="2">
        <v>254695495.534298</v>
      </c>
      <c r="W330" s="2">
        <v>291500701.659751</v>
      </c>
      <c r="X330" s="2">
        <v>333666643.845357</v>
      </c>
      <c r="Y330" s="2">
        <v>380771068.619654</v>
      </c>
      <c r="Z330" s="2">
        <v>442007681.35650301</v>
      </c>
      <c r="AA330" s="1">
        <f>(Table134[[#This Row],[2050_BUILDINGS]]/Table134[[#This Row],[2020_BUILDINGS]])-1</f>
        <v>1.0235183483802426</v>
      </c>
      <c r="AB330" s="1">
        <f>(Table134[[#This Row],[2050_DWELLINGS]]/Table134[[#This Row],[2020_DWELLINGS]])-1</f>
        <v>0.98543182421667264</v>
      </c>
      <c r="AC330" s="1">
        <f>(Table134[[#This Row],[2050_TOTAL_REPL_COST_USD]]/Table134[[#This Row],[2020_TOTAL_REPL_COST_USD]])-1</f>
        <v>1.247211830901946</v>
      </c>
      <c r="AD330"/>
      <c r="AE330"/>
    </row>
    <row r="331" spans="1:31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531.07405585671199</v>
      </c>
      <c r="G331" s="2">
        <v>594.26190322663501</v>
      </c>
      <c r="H331" s="2">
        <v>664.93263951068695</v>
      </c>
      <c r="I331" s="2">
        <v>746.42750183866303</v>
      </c>
      <c r="J331" s="2">
        <v>838.05254909618895</v>
      </c>
      <c r="K331" s="2">
        <v>939.12873030618698</v>
      </c>
      <c r="L331" s="2">
        <v>1074.6380963747699</v>
      </c>
      <c r="M331" s="2">
        <v>531.07405585671199</v>
      </c>
      <c r="N331" s="2">
        <v>594.26190322663501</v>
      </c>
      <c r="O331" s="2">
        <v>664.93263951068695</v>
      </c>
      <c r="P331" s="2">
        <v>746.42750183866303</v>
      </c>
      <c r="Q331" s="2">
        <v>838.05254909618895</v>
      </c>
      <c r="R331" s="2">
        <v>939.12873030618698</v>
      </c>
      <c r="S331" s="2">
        <v>1054.4113315137399</v>
      </c>
      <c r="T331" s="2">
        <v>371101001.83532602</v>
      </c>
      <c r="U331" s="2">
        <v>421973062.51945502</v>
      </c>
      <c r="V331" s="2">
        <v>480537834.47573698</v>
      </c>
      <c r="W331" s="2">
        <v>549978772.21928</v>
      </c>
      <c r="X331" s="2">
        <v>629533891.57462704</v>
      </c>
      <c r="Y331" s="2">
        <v>718406520.54586697</v>
      </c>
      <c r="Z331" s="2">
        <v>833942561.78391099</v>
      </c>
      <c r="AA331" s="1">
        <f>(Table134[[#This Row],[2050_BUILDINGS]]/Table134[[#This Row],[2020_BUILDINGS]])-1</f>
        <v>1.0235183483802412</v>
      </c>
      <c r="AB331" s="1">
        <f>(Table134[[#This Row],[2050_DWELLINGS]]/Table134[[#This Row],[2020_DWELLINGS]])-1</f>
        <v>0.98543182421667486</v>
      </c>
      <c r="AC331" s="1">
        <f>(Table134[[#This Row],[2050_TOTAL_REPL_COST_USD]]/Table134[[#This Row],[2020_TOTAL_REPL_COST_USD]])-1</f>
        <v>1.2472118309019504</v>
      </c>
      <c r="AD331"/>
      <c r="AE331"/>
    </row>
    <row r="332" spans="1:31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434.35991755627401</v>
      </c>
      <c r="G332" s="2">
        <v>486.04059724958501</v>
      </c>
      <c r="H332" s="2">
        <v>543.84145354723103</v>
      </c>
      <c r="I332" s="2">
        <v>610.49524936283797</v>
      </c>
      <c r="J332" s="2">
        <v>685.43441751456999</v>
      </c>
      <c r="K332" s="2">
        <v>768.10356930820296</v>
      </c>
      <c r="L332" s="2">
        <v>878.93526297605104</v>
      </c>
      <c r="M332" s="2">
        <v>434.35991755627401</v>
      </c>
      <c r="N332" s="2">
        <v>486.04059724958501</v>
      </c>
      <c r="O332" s="2">
        <v>543.84145354723103</v>
      </c>
      <c r="P332" s="2">
        <v>610.49524936283797</v>
      </c>
      <c r="Q332" s="2">
        <v>685.43441751456999</v>
      </c>
      <c r="R332" s="2">
        <v>768.10356930820296</v>
      </c>
      <c r="S332" s="2">
        <v>862.39200348035797</v>
      </c>
      <c r="T332" s="2">
        <v>303519629.29579401</v>
      </c>
      <c r="U332" s="2">
        <v>345127355.828453</v>
      </c>
      <c r="V332" s="2">
        <v>393026870.47824401</v>
      </c>
      <c r="W332" s="2">
        <v>449821887.40796202</v>
      </c>
      <c r="X332" s="2">
        <v>514889187.72754598</v>
      </c>
      <c r="Y332" s="2">
        <v>587577181.74126995</v>
      </c>
      <c r="Z332" s="2">
        <v>682072901.86448205</v>
      </c>
      <c r="AA332" s="1">
        <f>(Table134[[#This Row],[2050_BUILDINGS]]/Table134[[#This Row],[2020_BUILDINGS]])-1</f>
        <v>1.0235183483802452</v>
      </c>
      <c r="AB332" s="1">
        <f>(Table134[[#This Row],[2050_DWELLINGS]]/Table134[[#This Row],[2020_DWELLINGS]])-1</f>
        <v>0.98543182421667574</v>
      </c>
      <c r="AC332" s="1">
        <f>(Table134[[#This Row],[2050_TOTAL_REPL_COST_USD]]/Table134[[#This Row],[2020_TOTAL_REPL_COST_USD]])-1</f>
        <v>1.2472118309019486</v>
      </c>
      <c r="AD332"/>
      <c r="AE332"/>
    </row>
    <row r="333" spans="1:31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1841.2106671871099</v>
      </c>
      <c r="G333" s="2">
        <v>2060.2801874000902</v>
      </c>
      <c r="H333" s="2">
        <v>2305.2925582158</v>
      </c>
      <c r="I333" s="2">
        <v>2587.8317035279601</v>
      </c>
      <c r="J333" s="2">
        <v>2905.4917596569198</v>
      </c>
      <c r="K333" s="2">
        <v>3255.91848638183</v>
      </c>
      <c r="L333" s="2">
        <v>3725.7235682865598</v>
      </c>
      <c r="M333" s="2">
        <v>1841.2106671871099</v>
      </c>
      <c r="N333" s="2">
        <v>2060.2801874000902</v>
      </c>
      <c r="O333" s="2">
        <v>2305.2925582158</v>
      </c>
      <c r="P333" s="2">
        <v>2587.8317035279601</v>
      </c>
      <c r="Q333" s="2">
        <v>2905.4917596569198</v>
      </c>
      <c r="R333" s="2">
        <v>3255.91848638183</v>
      </c>
      <c r="S333" s="2">
        <v>3655.59825372052</v>
      </c>
      <c r="T333" s="2">
        <v>1286591042.5256701</v>
      </c>
      <c r="U333" s="2">
        <v>1462962265.6356299</v>
      </c>
      <c r="V333" s="2">
        <v>1666003784.3431001</v>
      </c>
      <c r="W333" s="2">
        <v>1906752497.07515</v>
      </c>
      <c r="X333" s="2">
        <v>2182566637.8169999</v>
      </c>
      <c r="Y333" s="2">
        <v>2490684179.3881798</v>
      </c>
      <c r="Z333" s="2">
        <v>2891242612.2961798</v>
      </c>
      <c r="AA333" s="1">
        <f>(Table134[[#This Row],[2050_BUILDINGS]]/Table134[[#This Row],[2020_BUILDINGS]])-1</f>
        <v>1.0235183483802506</v>
      </c>
      <c r="AB333" s="1">
        <f>(Table134[[#This Row],[2050_DWELLINGS]]/Table134[[#This Row],[2020_DWELLINGS]])-1</f>
        <v>0.98543182421668307</v>
      </c>
      <c r="AC333" s="1">
        <f>(Table134[[#This Row],[2050_TOTAL_REPL_COST_USD]]/Table134[[#This Row],[2020_TOTAL_REPL_COST_USD]])-1</f>
        <v>1.2472118309019655</v>
      </c>
      <c r="AD333"/>
      <c r="AE333"/>
    </row>
    <row r="334" spans="1:31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315.38952888231898</v>
      </c>
      <c r="G334" s="2">
        <v>352.91496472937598</v>
      </c>
      <c r="H334" s="2">
        <v>394.884271978698</v>
      </c>
      <c r="I334" s="2">
        <v>443.28171476939798</v>
      </c>
      <c r="J334" s="2">
        <v>497.695181534884</v>
      </c>
      <c r="K334" s="2">
        <v>557.72140353064697</v>
      </c>
      <c r="L334" s="2">
        <v>638.19649858037303</v>
      </c>
      <c r="M334" s="2">
        <v>315.38952888231898</v>
      </c>
      <c r="N334" s="2">
        <v>352.91496472937598</v>
      </c>
      <c r="O334" s="2">
        <v>394.884271978698</v>
      </c>
      <c r="P334" s="2">
        <v>443.28171476939798</v>
      </c>
      <c r="Q334" s="2">
        <v>497.695181534884</v>
      </c>
      <c r="R334" s="2">
        <v>557.72140353064697</v>
      </c>
      <c r="S334" s="2">
        <v>626.18440766766003</v>
      </c>
      <c r="T334" s="2">
        <v>220386156.781454</v>
      </c>
      <c r="U334" s="2">
        <v>250597602.95454499</v>
      </c>
      <c r="V334" s="2">
        <v>285377527.96254802</v>
      </c>
      <c r="W334" s="2">
        <v>326616493.41107202</v>
      </c>
      <c r="X334" s="2">
        <v>373861978.92661601</v>
      </c>
      <c r="Y334" s="2">
        <v>426640864.041906</v>
      </c>
      <c r="Z334" s="2">
        <v>495254378.88629597</v>
      </c>
      <c r="AA334" s="1">
        <f>(Table134[[#This Row],[2050_BUILDINGS]]/Table134[[#This Row],[2020_BUILDINGS]])-1</f>
        <v>1.023518348380243</v>
      </c>
      <c r="AB334" s="1">
        <f>(Table134[[#This Row],[2050_DWELLINGS]]/Table134[[#This Row],[2020_DWELLINGS]])-1</f>
        <v>0.98543182421667419</v>
      </c>
      <c r="AC334" s="1">
        <f>(Table134[[#This Row],[2050_TOTAL_REPL_COST_USD]]/Table134[[#This Row],[2020_TOTAL_REPL_COST_USD]])-1</f>
        <v>1.2472118309019522</v>
      </c>
      <c r="AD334"/>
      <c r="AE334"/>
    </row>
    <row r="335" spans="1:31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700.344324294643</v>
      </c>
      <c r="G335" s="2">
        <v>783.67215735651905</v>
      </c>
      <c r="H335" s="2">
        <v>876.867915093953</v>
      </c>
      <c r="I335" s="2">
        <v>984.33779365637099</v>
      </c>
      <c r="J335" s="2">
        <v>1105.1666707260999</v>
      </c>
      <c r="K335" s="2">
        <v>1238.45906008526</v>
      </c>
      <c r="L335" s="2">
        <v>1417.15959039417</v>
      </c>
      <c r="M335" s="2">
        <v>700.344324294643</v>
      </c>
      <c r="N335" s="2">
        <v>783.67215735651905</v>
      </c>
      <c r="O335" s="2">
        <v>876.867915093953</v>
      </c>
      <c r="P335" s="2">
        <v>984.33779365637099</v>
      </c>
      <c r="Q335" s="2">
        <v>1105.1666707260999</v>
      </c>
      <c r="R335" s="2">
        <v>1238.45906008526</v>
      </c>
      <c r="S335" s="2">
        <v>1390.4859093641001</v>
      </c>
      <c r="T335" s="2">
        <v>489382747.11267197</v>
      </c>
      <c r="U335" s="2">
        <v>556469358.80532801</v>
      </c>
      <c r="V335" s="2">
        <v>633700594.62050402</v>
      </c>
      <c r="W335" s="2">
        <v>725274577.73277497</v>
      </c>
      <c r="X335" s="2">
        <v>830186455.26597798</v>
      </c>
      <c r="Y335" s="2">
        <v>947385630.406901</v>
      </c>
      <c r="Z335" s="2">
        <v>1099746699.1508901</v>
      </c>
      <c r="AA335" s="1">
        <f>(Table134[[#This Row],[2050_BUILDINGS]]/Table134[[#This Row],[2020_BUILDINGS]])-1</f>
        <v>1.0235183483802381</v>
      </c>
      <c r="AB335" s="1">
        <f>(Table134[[#This Row],[2050_DWELLINGS]]/Table134[[#This Row],[2020_DWELLINGS]])-1</f>
        <v>0.9854318242166642</v>
      </c>
      <c r="AC335" s="1">
        <f>(Table134[[#This Row],[2050_TOTAL_REPL_COST_USD]]/Table134[[#This Row],[2020_TOTAL_REPL_COST_USD]])-1</f>
        <v>1.2472118309019429</v>
      </c>
      <c r="AD335"/>
      <c r="AE335"/>
    </row>
    <row r="336" spans="1:31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215.50124389254501</v>
      </c>
      <c r="G336" s="2">
        <v>241.141848167864</v>
      </c>
      <c r="H336" s="2">
        <v>269.81888747728198</v>
      </c>
      <c r="I336" s="2">
        <v>302.88818169125</v>
      </c>
      <c r="J336" s="2">
        <v>340.06814075337599</v>
      </c>
      <c r="K336" s="2">
        <v>381.08321678363899</v>
      </c>
      <c r="L336" s="2">
        <v>436.07072111533103</v>
      </c>
      <c r="M336" s="2">
        <v>215.50124389254501</v>
      </c>
      <c r="N336" s="2">
        <v>241.141848167864</v>
      </c>
      <c r="O336" s="2">
        <v>269.81888747728198</v>
      </c>
      <c r="P336" s="2">
        <v>302.88818169125</v>
      </c>
      <c r="Q336" s="2">
        <v>340.06814075337599</v>
      </c>
      <c r="R336" s="2">
        <v>381.08321678363899</v>
      </c>
      <c r="S336" s="2">
        <v>427.86302778253798</v>
      </c>
      <c r="T336" s="2">
        <v>150586771.51206899</v>
      </c>
      <c r="U336" s="2">
        <v>171229829.17211899</v>
      </c>
      <c r="V336" s="2">
        <v>194994464.378225</v>
      </c>
      <c r="W336" s="2">
        <v>223172471.373234</v>
      </c>
      <c r="X336" s="2">
        <v>255454649.32945299</v>
      </c>
      <c r="Y336" s="2">
        <v>291517721.66388899</v>
      </c>
      <c r="Z336" s="2">
        <v>338400374.51924998</v>
      </c>
      <c r="AA336" s="1">
        <f>(Table134[[#This Row],[2050_BUILDINGS]]/Table134[[#This Row],[2020_BUILDINGS]])-1</f>
        <v>1.0235183483802448</v>
      </c>
      <c r="AB336" s="1">
        <f>(Table134[[#This Row],[2050_DWELLINGS]]/Table134[[#This Row],[2020_DWELLINGS]])-1</f>
        <v>0.98543182421667397</v>
      </c>
      <c r="AC336" s="1">
        <f>(Table134[[#This Row],[2050_TOTAL_REPL_COST_USD]]/Table134[[#This Row],[2020_TOTAL_REPL_COST_USD]])-1</f>
        <v>1.2472118309019486</v>
      </c>
      <c r="AD336"/>
      <c r="AE336"/>
    </row>
    <row r="337" spans="1:31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558.76051821587703</v>
      </c>
      <c r="G337" s="2">
        <v>625.24253508715503</v>
      </c>
      <c r="H337" s="2">
        <v>699.59754601886698</v>
      </c>
      <c r="I337" s="2">
        <v>785.34097672149096</v>
      </c>
      <c r="J337" s="2">
        <v>881.74270887649197</v>
      </c>
      <c r="K337" s="2">
        <v>988.08829056956495</v>
      </c>
      <c r="L337" s="2">
        <v>1130.6621609602801</v>
      </c>
      <c r="M337" s="2">
        <v>558.76051821587703</v>
      </c>
      <c r="N337" s="2">
        <v>625.24253508715503</v>
      </c>
      <c r="O337" s="2">
        <v>699.59754601886698</v>
      </c>
      <c r="P337" s="2">
        <v>785.34097672149096</v>
      </c>
      <c r="Q337" s="2">
        <v>881.74270887649197</v>
      </c>
      <c r="R337" s="2">
        <v>988.08829056956495</v>
      </c>
      <c r="S337" s="2">
        <v>1109.3809149816</v>
      </c>
      <c r="T337" s="2">
        <v>390447595.413858</v>
      </c>
      <c r="U337" s="2">
        <v>443971767.188205</v>
      </c>
      <c r="V337" s="2">
        <v>505589694.04154801</v>
      </c>
      <c r="W337" s="2">
        <v>578650793.39498198</v>
      </c>
      <c r="X337" s="2">
        <v>662353356.58272898</v>
      </c>
      <c r="Y337" s="2">
        <v>755859178.73980904</v>
      </c>
      <c r="Z337" s="2">
        <v>877418455.76124001</v>
      </c>
      <c r="AA337" s="1">
        <f>(Table134[[#This Row],[2050_BUILDINGS]]/Table134[[#This Row],[2020_BUILDINGS]])-1</f>
        <v>1.023518348380243</v>
      </c>
      <c r="AB337" s="1">
        <f>(Table134[[#This Row],[2050_DWELLINGS]]/Table134[[#This Row],[2020_DWELLINGS]])-1</f>
        <v>0.98543182421666886</v>
      </c>
      <c r="AC337" s="1">
        <f>(Table134[[#This Row],[2050_TOTAL_REPL_COST_USD]]/Table134[[#This Row],[2020_TOTAL_REPL_COST_USD]])-1</f>
        <v>1.2472118309019509</v>
      </c>
      <c r="AD337"/>
      <c r="AE337"/>
    </row>
    <row r="338" spans="1:31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249.837915677024</v>
      </c>
      <c r="G338" s="2">
        <v>279.56393958823298</v>
      </c>
      <c r="H338" s="2">
        <v>312.81020582521899</v>
      </c>
      <c r="I338" s="2">
        <v>351.14856244021598</v>
      </c>
      <c r="J338" s="2">
        <v>394.25255251124599</v>
      </c>
      <c r="K338" s="2">
        <v>441.80272401672897</v>
      </c>
      <c r="L338" s="2">
        <v>505.551606493534</v>
      </c>
      <c r="M338" s="2">
        <v>249.837915677024</v>
      </c>
      <c r="N338" s="2">
        <v>279.56393958823298</v>
      </c>
      <c r="O338" s="2">
        <v>312.81020582521899</v>
      </c>
      <c r="P338" s="2">
        <v>351.14856244021598</v>
      </c>
      <c r="Q338" s="2">
        <v>394.25255251124599</v>
      </c>
      <c r="R338" s="2">
        <v>441.80272401672897</v>
      </c>
      <c r="S338" s="2">
        <v>496.03614868112601</v>
      </c>
      <c r="T338" s="2">
        <v>174580361.781425</v>
      </c>
      <c r="U338" s="2">
        <v>198512560.06404501</v>
      </c>
      <c r="V338" s="2">
        <v>226063709.28005001</v>
      </c>
      <c r="W338" s="2">
        <v>258731430.39573899</v>
      </c>
      <c r="X338" s="2">
        <v>296157256.38362998</v>
      </c>
      <c r="Y338" s="2">
        <v>337966401.71477097</v>
      </c>
      <c r="Z338" s="2">
        <v>392319054.43835998</v>
      </c>
      <c r="AA338" s="1">
        <f>(Table134[[#This Row],[2050_BUILDINGS]]/Table134[[#This Row],[2020_BUILDINGS]])-1</f>
        <v>1.023518348380243</v>
      </c>
      <c r="AB338" s="1">
        <f>(Table134[[#This Row],[2050_DWELLINGS]]/Table134[[#This Row],[2020_DWELLINGS]])-1</f>
        <v>0.98543182421667663</v>
      </c>
      <c r="AC338" s="1">
        <f>(Table134[[#This Row],[2050_TOTAL_REPL_COST_USD]]/Table134[[#This Row],[2020_TOTAL_REPL_COST_USD]])-1</f>
        <v>1.2472118309019447</v>
      </c>
      <c r="AD338"/>
      <c r="AE338"/>
    </row>
    <row r="339" spans="1:31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600.87256011670297</v>
      </c>
      <c r="G339" s="2">
        <v>672.36511976769202</v>
      </c>
      <c r="H339" s="2">
        <v>752.32403654781797</v>
      </c>
      <c r="I339" s="2">
        <v>844.52968286653299</v>
      </c>
      <c r="J339" s="2">
        <v>948.19691365910103</v>
      </c>
      <c r="K339" s="2">
        <v>1062.5574309931601</v>
      </c>
      <c r="L339" s="2">
        <v>1215.87665043436</v>
      </c>
      <c r="M339" s="2">
        <v>600.87256011670297</v>
      </c>
      <c r="N339" s="2">
        <v>672.36511976769202</v>
      </c>
      <c r="O339" s="2">
        <v>752.32403654781797</v>
      </c>
      <c r="P339" s="2">
        <v>844.52968286653299</v>
      </c>
      <c r="Q339" s="2">
        <v>948.19691365910103</v>
      </c>
      <c r="R339" s="2">
        <v>1062.5574309931601</v>
      </c>
      <c r="S339" s="2">
        <v>1192.99150315425</v>
      </c>
      <c r="T339" s="2">
        <v>419874415.96060401</v>
      </c>
      <c r="U339" s="2">
        <v>477432538.042795</v>
      </c>
      <c r="V339" s="2">
        <v>543694416.34384298</v>
      </c>
      <c r="W339" s="2">
        <v>622261903.45551896</v>
      </c>
      <c r="X339" s="2">
        <v>712272868.42409396</v>
      </c>
      <c r="Y339" s="2">
        <v>812825933.49164796</v>
      </c>
      <c r="Z339" s="2">
        <v>943546755.03971398</v>
      </c>
      <c r="AA339" s="1">
        <f>(Table134[[#This Row],[2050_BUILDINGS]]/Table134[[#This Row],[2020_BUILDINGS]])-1</f>
        <v>1.0235183483802448</v>
      </c>
      <c r="AB339" s="1">
        <f>(Table134[[#This Row],[2050_DWELLINGS]]/Table134[[#This Row],[2020_DWELLINGS]])-1</f>
        <v>0.98543182421667619</v>
      </c>
      <c r="AC339" s="1">
        <f>(Table134[[#This Row],[2050_TOTAL_REPL_COST_USD]]/Table134[[#This Row],[2020_TOTAL_REPL_COST_USD]])-1</f>
        <v>1.2472118309019455</v>
      </c>
      <c r="AD339"/>
      <c r="AE339"/>
    </row>
    <row r="340" spans="1:31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77.368479711186097</v>
      </c>
      <c r="G340" s="2">
        <v>86.573877025025993</v>
      </c>
      <c r="H340" s="2">
        <v>96.869404298613006</v>
      </c>
      <c r="I340" s="2">
        <v>108.741823094173</v>
      </c>
      <c r="J340" s="2">
        <v>122.090037964781</v>
      </c>
      <c r="K340" s="2">
        <v>136.81512270388501</v>
      </c>
      <c r="L340" s="2">
        <v>156.556538281869</v>
      </c>
      <c r="M340" s="2">
        <v>77.368479711186097</v>
      </c>
      <c r="N340" s="2">
        <v>86.573877025025993</v>
      </c>
      <c r="O340" s="2">
        <v>96.869404298613006</v>
      </c>
      <c r="P340" s="2">
        <v>108.741823094173</v>
      </c>
      <c r="Q340" s="2">
        <v>122.090037964781</v>
      </c>
      <c r="R340" s="2">
        <v>136.81512270388501</v>
      </c>
      <c r="S340" s="2">
        <v>153.60984180985099</v>
      </c>
      <c r="T340" s="2">
        <v>54063119.850546598</v>
      </c>
      <c r="U340" s="2">
        <v>61474315.994476199</v>
      </c>
      <c r="V340" s="2">
        <v>70006209.655861095</v>
      </c>
      <c r="W340" s="2">
        <v>80122576.146915093</v>
      </c>
      <c r="X340" s="2">
        <v>91712407.301133394</v>
      </c>
      <c r="Y340" s="2">
        <v>104659641.525085</v>
      </c>
      <c r="Z340" s="2">
        <v>121491282.54361799</v>
      </c>
      <c r="AA340" s="1">
        <f>(Table134[[#This Row],[2050_BUILDINGS]]/Table134[[#This Row],[2020_BUILDINGS]])-1</f>
        <v>1.0235183483802346</v>
      </c>
      <c r="AB340" s="1">
        <f>(Table134[[#This Row],[2050_DWELLINGS]]/Table134[[#This Row],[2020_DWELLINGS]])-1</f>
        <v>0.98543182421667463</v>
      </c>
      <c r="AC340" s="1">
        <f>(Table134[[#This Row],[2050_TOTAL_REPL_COST_USD]]/Table134[[#This Row],[2020_TOTAL_REPL_COST_USD]])-1</f>
        <v>1.2472118309019429</v>
      </c>
      <c r="AD340"/>
      <c r="AE340"/>
    </row>
    <row r="341" spans="1:31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859.82775855124396</v>
      </c>
      <c r="G341" s="2">
        <v>962.13112768140104</v>
      </c>
      <c r="H341" s="2">
        <v>1076.5495597327599</v>
      </c>
      <c r="I341" s="2">
        <v>1208.4926362889501</v>
      </c>
      <c r="J341" s="2">
        <v>1356.83684203912</v>
      </c>
      <c r="K341" s="2">
        <v>1520.4827693336099</v>
      </c>
      <c r="L341" s="2">
        <v>1739.8772458751</v>
      </c>
      <c r="M341" s="2">
        <v>859.82775855124396</v>
      </c>
      <c r="N341" s="2">
        <v>962.13112768140104</v>
      </c>
      <c r="O341" s="2">
        <v>1076.5495597327599</v>
      </c>
      <c r="P341" s="2">
        <v>1208.4926362889501</v>
      </c>
      <c r="Q341" s="2">
        <v>1356.83684203912</v>
      </c>
      <c r="R341" s="2">
        <v>1520.4827693336099</v>
      </c>
      <c r="S341" s="2">
        <v>1707.1293951725299</v>
      </c>
      <c r="T341" s="2">
        <v>600825702.339113</v>
      </c>
      <c r="U341" s="2">
        <v>683189375.40605605</v>
      </c>
      <c r="V341" s="2">
        <v>778007821.24408996</v>
      </c>
      <c r="W341" s="2">
        <v>890435165.77970099</v>
      </c>
      <c r="X341" s="2">
        <v>1019237729.5694799</v>
      </c>
      <c r="Y341" s="2">
        <v>1163125672.35672</v>
      </c>
      <c r="Z341" s="2">
        <v>1350182626.60642</v>
      </c>
      <c r="AA341" s="1">
        <f>(Table134[[#This Row],[2050_BUILDINGS]]/Table134[[#This Row],[2020_BUILDINGS]])-1</f>
        <v>1.0235183483802435</v>
      </c>
      <c r="AB341" s="1">
        <f>(Table134[[#This Row],[2050_DWELLINGS]]/Table134[[#This Row],[2020_DWELLINGS]])-1</f>
        <v>0.98543182421667375</v>
      </c>
      <c r="AC341" s="1">
        <f>(Table134[[#This Row],[2050_TOTAL_REPL_COST_USD]]/Table134[[#This Row],[2020_TOTAL_REPL_COST_USD]])-1</f>
        <v>1.2472118309019367</v>
      </c>
      <c r="AD341"/>
      <c r="AE341"/>
    </row>
    <row r="342" spans="1:31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764.69565834597404</v>
      </c>
      <c r="G342" s="2">
        <v>855.68009264687396</v>
      </c>
      <c r="H342" s="2">
        <v>957.43916864118103</v>
      </c>
      <c r="I342" s="2">
        <v>1074.7839470434601</v>
      </c>
      <c r="J342" s="2">
        <v>1206.7152192660201</v>
      </c>
      <c r="K342" s="2">
        <v>1352.2552170894701</v>
      </c>
      <c r="L342" s="2">
        <v>1547.37569558978</v>
      </c>
      <c r="M342" s="2">
        <v>764.69565834597404</v>
      </c>
      <c r="N342" s="2">
        <v>855.68009264687396</v>
      </c>
      <c r="O342" s="2">
        <v>957.43916864118103</v>
      </c>
      <c r="P342" s="2">
        <v>1074.7839470434601</v>
      </c>
      <c r="Q342" s="2">
        <v>1206.7152192660201</v>
      </c>
      <c r="R342" s="2">
        <v>1352.2552170894701</v>
      </c>
      <c r="S342" s="2">
        <v>1518.2510959204101</v>
      </c>
      <c r="T342" s="2">
        <v>534349817.66061199</v>
      </c>
      <c r="U342" s="2">
        <v>607600701.42579901</v>
      </c>
      <c r="V342" s="2">
        <v>691928350.93740201</v>
      </c>
      <c r="W342" s="2">
        <v>791916635.09167004</v>
      </c>
      <c r="X342" s="2">
        <v>906468369.82495904</v>
      </c>
      <c r="Y342" s="2">
        <v>1034436423.94213</v>
      </c>
      <c r="Z342" s="2">
        <v>1200797232.08722</v>
      </c>
      <c r="AA342" s="1">
        <f>(Table134[[#This Row],[2050_BUILDINGS]]/Table134[[#This Row],[2020_BUILDINGS]])-1</f>
        <v>1.0235183483802324</v>
      </c>
      <c r="AB342" s="1">
        <f>(Table134[[#This Row],[2050_DWELLINGS]]/Table134[[#This Row],[2020_DWELLINGS]])-1</f>
        <v>0.98543182421666398</v>
      </c>
      <c r="AC342" s="1">
        <f>(Table134[[#This Row],[2050_TOTAL_REPL_COST_USD]]/Table134[[#This Row],[2020_TOTAL_REPL_COST_USD]])-1</f>
        <v>1.2472118309019367</v>
      </c>
      <c r="AD342"/>
      <c r="AE342"/>
    </row>
    <row r="343" spans="1:31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607.92290403572099</v>
      </c>
      <c r="G343" s="2">
        <v>680.25432231771902</v>
      </c>
      <c r="H343" s="2">
        <v>761.15143781103302</v>
      </c>
      <c r="I343" s="2">
        <v>854.438979960864</v>
      </c>
      <c r="J343" s="2">
        <v>959.322591195364</v>
      </c>
      <c r="K343" s="2">
        <v>1075.02495875105</v>
      </c>
      <c r="L343" s="2">
        <v>1230.14315071688</v>
      </c>
      <c r="M343" s="2">
        <v>607.92290403572099</v>
      </c>
      <c r="N343" s="2">
        <v>680.25432231771902</v>
      </c>
      <c r="O343" s="2">
        <v>761.15143781103302</v>
      </c>
      <c r="P343" s="2">
        <v>854.438979960864</v>
      </c>
      <c r="Q343" s="2">
        <v>959.322591195364</v>
      </c>
      <c r="R343" s="2">
        <v>1075.02495875105</v>
      </c>
      <c r="S343" s="2">
        <v>1206.9894803427301</v>
      </c>
      <c r="T343" s="2">
        <v>424801016.42767102</v>
      </c>
      <c r="U343" s="2">
        <v>483034497.28466302</v>
      </c>
      <c r="V343" s="2">
        <v>550073859.96717894</v>
      </c>
      <c r="W343" s="2">
        <v>629563219.43874705</v>
      </c>
      <c r="X343" s="2">
        <v>720630328.92386997</v>
      </c>
      <c r="Y343" s="2">
        <v>822363234.340101</v>
      </c>
      <c r="Z343" s="2">
        <v>954617869.89543498</v>
      </c>
      <c r="AA343" s="1">
        <f>(Table134[[#This Row],[2050_BUILDINGS]]/Table134[[#This Row],[2020_BUILDINGS]])-1</f>
        <v>1.0235183483802377</v>
      </c>
      <c r="AB343" s="1">
        <f>(Table134[[#This Row],[2050_DWELLINGS]]/Table134[[#This Row],[2020_DWELLINGS]])-1</f>
        <v>0.98543182421665843</v>
      </c>
      <c r="AC343" s="1">
        <f>(Table134[[#This Row],[2050_TOTAL_REPL_COST_USD]]/Table134[[#This Row],[2020_TOTAL_REPL_COST_USD]])-1</f>
        <v>1.2472118309019478</v>
      </c>
      <c r="AD343"/>
      <c r="AE343"/>
    </row>
    <row r="344" spans="1:31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245.303331601438</v>
      </c>
      <c r="G344" s="2">
        <v>274.48982509632498</v>
      </c>
      <c r="H344" s="2">
        <v>307.13266815375698</v>
      </c>
      <c r="I344" s="2">
        <v>344.77517962083402</v>
      </c>
      <c r="J344" s="2">
        <v>387.09682780256003</v>
      </c>
      <c r="K344" s="2">
        <v>433.78395876467499</v>
      </c>
      <c r="L344" s="2">
        <v>496.37579241431399</v>
      </c>
      <c r="M344" s="2">
        <v>245.303331601438</v>
      </c>
      <c r="N344" s="2">
        <v>274.48982509632498</v>
      </c>
      <c r="O344" s="2">
        <v>307.13266815375698</v>
      </c>
      <c r="P344" s="2">
        <v>344.77517962083402</v>
      </c>
      <c r="Q344" s="2">
        <v>387.09682780256003</v>
      </c>
      <c r="R344" s="2">
        <v>433.78395876467499</v>
      </c>
      <c r="S344" s="2">
        <v>487.03304114787198</v>
      </c>
      <c r="T344" s="2">
        <v>171411710.112607</v>
      </c>
      <c r="U344" s="2">
        <v>194909536.514833</v>
      </c>
      <c r="V344" s="2">
        <v>221960629.515751</v>
      </c>
      <c r="W344" s="2">
        <v>254035428.105827</v>
      </c>
      <c r="X344" s="2">
        <v>290781971.47130102</v>
      </c>
      <c r="Y344" s="2">
        <v>331832276.479433</v>
      </c>
      <c r="Z344" s="2">
        <v>385198422.92018503</v>
      </c>
      <c r="AA344" s="1">
        <f>(Table134[[#This Row],[2050_BUILDINGS]]/Table134[[#This Row],[2020_BUILDINGS]])-1</f>
        <v>1.0235183483802475</v>
      </c>
      <c r="AB344" s="1">
        <f>(Table134[[#This Row],[2050_DWELLINGS]]/Table134[[#This Row],[2020_DWELLINGS]])-1</f>
        <v>0.98543182421667908</v>
      </c>
      <c r="AC344" s="1">
        <f>(Table134[[#This Row],[2050_TOTAL_REPL_COST_USD]]/Table134[[#This Row],[2020_TOTAL_REPL_COST_USD]])-1</f>
        <v>1.2472118309019451</v>
      </c>
      <c r="AD344"/>
      <c r="AE344"/>
    </row>
    <row r="345" spans="1:31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492.165675910201</v>
      </c>
      <c r="G345" s="2">
        <v>550.724156158234</v>
      </c>
      <c r="H345" s="2">
        <v>616.21730218323296</v>
      </c>
      <c r="I345" s="2">
        <v>691.74156016295001</v>
      </c>
      <c r="J345" s="2">
        <v>776.65382958469604</v>
      </c>
      <c r="K345" s="2">
        <v>870.32480916849704</v>
      </c>
      <c r="L345" s="2">
        <v>995.90627564725503</v>
      </c>
      <c r="M345" s="2">
        <v>492.165675910201</v>
      </c>
      <c r="N345" s="2">
        <v>550.724156158234</v>
      </c>
      <c r="O345" s="2">
        <v>616.21730218323296</v>
      </c>
      <c r="P345" s="2">
        <v>691.74156016295001</v>
      </c>
      <c r="Q345" s="2">
        <v>776.65382958469604</v>
      </c>
      <c r="R345" s="2">
        <v>870.32480916849704</v>
      </c>
      <c r="S345" s="2">
        <v>977.16139573922203</v>
      </c>
      <c r="T345" s="2">
        <v>343912818.532628</v>
      </c>
      <c r="U345" s="2">
        <v>391057810.56421798</v>
      </c>
      <c r="V345" s="2">
        <v>445331918.39630401</v>
      </c>
      <c r="W345" s="2">
        <v>509685365.30919498</v>
      </c>
      <c r="X345" s="2">
        <v>583411992.80651999</v>
      </c>
      <c r="Y345" s="2">
        <v>665773495.92492497</v>
      </c>
      <c r="Z345" s="2">
        <v>772844954.60535502</v>
      </c>
      <c r="AA345" s="1">
        <f>(Table134[[#This Row],[2050_BUILDINGS]]/Table134[[#This Row],[2020_BUILDINGS]])-1</f>
        <v>1.0235183483802412</v>
      </c>
      <c r="AB345" s="1">
        <f>(Table134[[#This Row],[2050_DWELLINGS]]/Table134[[#This Row],[2020_DWELLINGS]])-1</f>
        <v>0.98543182421667264</v>
      </c>
      <c r="AC345" s="1">
        <f>(Table134[[#This Row],[2050_TOTAL_REPL_COST_USD]]/Table134[[#This Row],[2020_TOTAL_REPL_COST_USD]])-1</f>
        <v>1.2472118309019442</v>
      </c>
      <c r="AD345"/>
      <c r="AE345"/>
    </row>
    <row r="346" spans="1:31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328.873976777682</v>
      </c>
      <c r="G346" s="2">
        <v>368.00380889694299</v>
      </c>
      <c r="H346" s="2">
        <v>411.76750969767198</v>
      </c>
      <c r="I346" s="2">
        <v>462.23418033462502</v>
      </c>
      <c r="J346" s="2">
        <v>518.97408945222605</v>
      </c>
      <c r="K346" s="2">
        <v>581.56672659095796</v>
      </c>
      <c r="L346" s="2">
        <v>665.48252631441903</v>
      </c>
      <c r="M346" s="2">
        <v>328.873976777682</v>
      </c>
      <c r="N346" s="2">
        <v>368.00380889694299</v>
      </c>
      <c r="O346" s="2">
        <v>411.76750969767198</v>
      </c>
      <c r="P346" s="2">
        <v>462.23418033462502</v>
      </c>
      <c r="Q346" s="2">
        <v>518.97408945222605</v>
      </c>
      <c r="R346" s="2">
        <v>581.56672659095796</v>
      </c>
      <c r="S346" s="2">
        <v>652.95685965110704</v>
      </c>
      <c r="T346" s="2">
        <v>229808744.96474099</v>
      </c>
      <c r="U346" s="2">
        <v>261311878.50997901</v>
      </c>
      <c r="V346" s="2">
        <v>297578815.747706</v>
      </c>
      <c r="W346" s="2">
        <v>340580949.05668497</v>
      </c>
      <c r="X346" s="2">
        <v>389846410.59991503</v>
      </c>
      <c r="Y346" s="2">
        <v>444881851.69166601</v>
      </c>
      <c r="Z346" s="2">
        <v>516428930.529495</v>
      </c>
      <c r="AA346" s="1">
        <f>(Table134[[#This Row],[2050_BUILDINGS]]/Table134[[#This Row],[2020_BUILDINGS]])-1</f>
        <v>1.0235183483802479</v>
      </c>
      <c r="AB346" s="1">
        <f>(Table134[[#This Row],[2050_DWELLINGS]]/Table134[[#This Row],[2020_DWELLINGS]])-1</f>
        <v>0.9854318242166793</v>
      </c>
      <c r="AC346" s="1">
        <f>(Table134[[#This Row],[2050_TOTAL_REPL_COST_USD]]/Table134[[#This Row],[2020_TOTAL_REPL_COST_USD]])-1</f>
        <v>1.2472118309019504</v>
      </c>
      <c r="AD346"/>
      <c r="AE346"/>
    </row>
    <row r="347" spans="1:31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232.00477765803399</v>
      </c>
      <c r="G347" s="2">
        <v>259.60899277281601</v>
      </c>
      <c r="H347" s="2">
        <v>290.48217943613702</v>
      </c>
      <c r="I347" s="2">
        <v>326.0839890259</v>
      </c>
      <c r="J347" s="2">
        <v>366.11126673314499</v>
      </c>
      <c r="K347" s="2">
        <v>410.267362647715</v>
      </c>
      <c r="L347" s="2">
        <v>469.46592450291098</v>
      </c>
      <c r="M347" s="2">
        <v>232.00477765803399</v>
      </c>
      <c r="N347" s="2">
        <v>259.60899277281601</v>
      </c>
      <c r="O347" s="2">
        <v>290.48217943613702</v>
      </c>
      <c r="P347" s="2">
        <v>326.0839890259</v>
      </c>
      <c r="Q347" s="2">
        <v>366.11126673314499</v>
      </c>
      <c r="R347" s="2">
        <v>410.267362647715</v>
      </c>
      <c r="S347" s="2">
        <v>460.62966893257499</v>
      </c>
      <c r="T347" s="2">
        <v>162119019.88055</v>
      </c>
      <c r="U347" s="2">
        <v>184342965.85921001</v>
      </c>
      <c r="V347" s="2">
        <v>209927546.28913099</v>
      </c>
      <c r="W347" s="2">
        <v>240263483.70480299</v>
      </c>
      <c r="X347" s="2">
        <v>275017898.03562701</v>
      </c>
      <c r="Y347" s="2">
        <v>313842755.50507301</v>
      </c>
      <c r="Z347" s="2">
        <v>364315779.48979998</v>
      </c>
      <c r="AA347" s="1">
        <f>(Table134[[#This Row],[2050_BUILDINGS]]/Table134[[#This Row],[2020_BUILDINGS]])-1</f>
        <v>1.0235183483802452</v>
      </c>
      <c r="AB347" s="1">
        <f>(Table134[[#This Row],[2050_DWELLINGS]]/Table134[[#This Row],[2020_DWELLINGS]])-1</f>
        <v>0.98543182421667708</v>
      </c>
      <c r="AC347" s="1">
        <f>(Table134[[#This Row],[2050_TOTAL_REPL_COST_USD]]/Table134[[#This Row],[2020_TOTAL_REPL_COST_USD]])-1</f>
        <v>1.2472118309019473</v>
      </c>
      <c r="AD347"/>
      <c r="AE347"/>
    </row>
    <row r="348" spans="1:31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489.00741823040102</v>
      </c>
      <c r="G348" s="2">
        <v>547.19012507729701</v>
      </c>
      <c r="H348" s="2">
        <v>612.26299752058901</v>
      </c>
      <c r="I348" s="2">
        <v>687.30261165078502</v>
      </c>
      <c r="J348" s="2">
        <v>771.66999377108596</v>
      </c>
      <c r="K348" s="2">
        <v>864.73988086687996</v>
      </c>
      <c r="L348" s="2">
        <v>989.51548328326999</v>
      </c>
      <c r="M348" s="2">
        <v>489.00741823040102</v>
      </c>
      <c r="N348" s="2">
        <v>547.19012507729701</v>
      </c>
      <c r="O348" s="2">
        <v>612.26299752058901</v>
      </c>
      <c r="P348" s="2">
        <v>687.30261165078502</v>
      </c>
      <c r="Q348" s="2">
        <v>771.66999377108596</v>
      </c>
      <c r="R348" s="2">
        <v>864.73988086687996</v>
      </c>
      <c r="S348" s="2">
        <v>970.89089043267302</v>
      </c>
      <c r="T348" s="2">
        <v>341705908.63729</v>
      </c>
      <c r="U348" s="2">
        <v>388548368.32980102</v>
      </c>
      <c r="V348" s="2">
        <v>442474195.84437299</v>
      </c>
      <c r="W348" s="2">
        <v>506414682.695476</v>
      </c>
      <c r="X348" s="2">
        <v>579668201.84962296</v>
      </c>
      <c r="Y348" s="2">
        <v>661501186.09221995</v>
      </c>
      <c r="Z348" s="2">
        <v>767885560.57881796</v>
      </c>
      <c r="AA348" s="1">
        <f>(Table134[[#This Row],[2050_BUILDINGS]]/Table134[[#This Row],[2020_BUILDINGS]])-1</f>
        <v>1.0235183483802475</v>
      </c>
      <c r="AB348" s="1">
        <f>(Table134[[#This Row],[2050_DWELLINGS]]/Table134[[#This Row],[2020_DWELLINGS]])-1</f>
        <v>0.98543182421667797</v>
      </c>
      <c r="AC348" s="1">
        <f>(Table134[[#This Row],[2050_TOTAL_REPL_COST_USD]]/Table134[[#This Row],[2020_TOTAL_REPL_COST_USD]])-1</f>
        <v>1.2472118309019473</v>
      </c>
      <c r="AD348"/>
      <c r="AE348"/>
    </row>
    <row r="349" spans="1:31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54.868293256581303</v>
      </c>
      <c r="G349" s="2">
        <v>61.396590584441199</v>
      </c>
      <c r="H349" s="2">
        <v>68.697987894909801</v>
      </c>
      <c r="I349" s="2">
        <v>77.117687475042501</v>
      </c>
      <c r="J349" s="2">
        <v>86.583994305761493</v>
      </c>
      <c r="K349" s="2">
        <v>97.026751753099404</v>
      </c>
      <c r="L349" s="2">
        <v>111.02699814899999</v>
      </c>
      <c r="M349" s="2">
        <v>54.868293256581303</v>
      </c>
      <c r="N349" s="2">
        <v>61.396590584441199</v>
      </c>
      <c r="O349" s="2">
        <v>68.697987894909801</v>
      </c>
      <c r="P349" s="2">
        <v>77.117687475042501</v>
      </c>
      <c r="Q349" s="2">
        <v>86.583994305761493</v>
      </c>
      <c r="R349" s="2">
        <v>97.026751753099404</v>
      </c>
      <c r="S349" s="2">
        <v>108.93725557206901</v>
      </c>
      <c r="T349" s="2">
        <v>38340563.565405197</v>
      </c>
      <c r="U349" s="2">
        <v>43596446.644989401</v>
      </c>
      <c r="V349" s="2">
        <v>49647107.6531201</v>
      </c>
      <c r="W349" s="2">
        <v>56821447.453957103</v>
      </c>
      <c r="X349" s="2">
        <v>65040741.111241899</v>
      </c>
      <c r="Y349" s="2">
        <v>74222679.891909704</v>
      </c>
      <c r="Z349" s="2">
        <v>86159368.047626793</v>
      </c>
      <c r="AA349" s="1">
        <f>(Table134[[#This Row],[2050_BUILDINGS]]/Table134[[#This Row],[2020_BUILDINGS]])-1</f>
        <v>1.023518348380239</v>
      </c>
      <c r="AB349" s="1">
        <f>(Table134[[#This Row],[2050_DWELLINGS]]/Table134[[#This Row],[2020_DWELLINGS]])-1</f>
        <v>0.9854318242166622</v>
      </c>
      <c r="AC349" s="1">
        <f>(Table134[[#This Row],[2050_TOTAL_REPL_COST_USD]]/Table134[[#This Row],[2020_TOTAL_REPL_COST_USD]])-1</f>
        <v>1.2472118309019495</v>
      </c>
      <c r="AD349"/>
      <c r="AE349"/>
    </row>
    <row r="350" spans="1:31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1037.3628482224799</v>
      </c>
      <c r="G350" s="2">
        <v>1160.7895616870801</v>
      </c>
      <c r="H350" s="2">
        <v>1298.8328260286901</v>
      </c>
      <c r="I350" s="2">
        <v>1458.01917973538</v>
      </c>
      <c r="J350" s="2">
        <v>1636.99312685892</v>
      </c>
      <c r="K350" s="2">
        <v>1834.4282568019801</v>
      </c>
      <c r="L350" s="2">
        <v>2099.1227573061701</v>
      </c>
      <c r="M350" s="2">
        <v>1037.3628482224799</v>
      </c>
      <c r="N350" s="2">
        <v>1160.7895616870801</v>
      </c>
      <c r="O350" s="2">
        <v>1298.8328260286901</v>
      </c>
      <c r="P350" s="2">
        <v>1458.01917973538</v>
      </c>
      <c r="Q350" s="2">
        <v>1636.99312685892</v>
      </c>
      <c r="R350" s="2">
        <v>1834.4282568019801</v>
      </c>
      <c r="S350" s="2">
        <v>2059.6132121209598</v>
      </c>
      <c r="T350" s="2">
        <v>724882693.84783697</v>
      </c>
      <c r="U350" s="2">
        <v>824252612.57057202</v>
      </c>
      <c r="V350" s="2">
        <v>938648934.46218395</v>
      </c>
      <c r="W350" s="2">
        <v>1074289996.50705</v>
      </c>
      <c r="X350" s="2">
        <v>1229687392.20926</v>
      </c>
      <c r="Y350" s="2">
        <v>1403284958.31499</v>
      </c>
      <c r="Z350" s="2">
        <v>1628964965.6309299</v>
      </c>
      <c r="AA350" s="1">
        <f>(Table134[[#This Row],[2050_BUILDINGS]]/Table134[[#This Row],[2020_BUILDINGS]])-1</f>
        <v>1.0235183483802364</v>
      </c>
      <c r="AB350" s="1">
        <f>(Table134[[#This Row],[2050_DWELLINGS]]/Table134[[#This Row],[2020_DWELLINGS]])-1</f>
        <v>0.98543182421667086</v>
      </c>
      <c r="AC350" s="1">
        <f>(Table134[[#This Row],[2050_TOTAL_REPL_COST_USD]]/Table134[[#This Row],[2020_TOTAL_REPL_COST_USD]])-1</f>
        <v>1.2472118309019424</v>
      </c>
      <c r="AD350"/>
      <c r="AE350"/>
    </row>
    <row r="351" spans="1:31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141.55526056554299</v>
      </c>
      <c r="G351" s="2">
        <v>158.39768037570599</v>
      </c>
      <c r="H351" s="2">
        <v>177.23462859173199</v>
      </c>
      <c r="I351" s="2">
        <v>198.956696059291</v>
      </c>
      <c r="J351" s="2">
        <v>223.37891607895801</v>
      </c>
      <c r="K351" s="2">
        <v>250.320290846494</v>
      </c>
      <c r="L351" s="2">
        <v>286.43966706412198</v>
      </c>
      <c r="M351" s="2">
        <v>141.55526056554299</v>
      </c>
      <c r="N351" s="2">
        <v>158.39768037570599</v>
      </c>
      <c r="O351" s="2">
        <v>177.23462859173199</v>
      </c>
      <c r="P351" s="2">
        <v>198.956696059291</v>
      </c>
      <c r="Q351" s="2">
        <v>223.37891607895801</v>
      </c>
      <c r="R351" s="2">
        <v>250.320290846494</v>
      </c>
      <c r="S351" s="2">
        <v>281.04831921211201</v>
      </c>
      <c r="T351" s="2">
        <v>98915204.822408095</v>
      </c>
      <c r="U351" s="2">
        <v>112474910.340372</v>
      </c>
      <c r="V351" s="2">
        <v>128085071.414537</v>
      </c>
      <c r="W351" s="2">
        <v>146594222.686003</v>
      </c>
      <c r="X351" s="2">
        <v>167799260.90143999</v>
      </c>
      <c r="Y351" s="2">
        <v>191487836.93416399</v>
      </c>
      <c r="Z351" s="2">
        <v>222283418.53300399</v>
      </c>
      <c r="AA351" s="1">
        <f>(Table134[[#This Row],[2050_BUILDINGS]]/Table134[[#This Row],[2020_BUILDINGS]])-1</f>
        <v>1.0235183483802395</v>
      </c>
      <c r="AB351" s="1">
        <f>(Table134[[#This Row],[2050_DWELLINGS]]/Table134[[#This Row],[2020_DWELLINGS]])-1</f>
        <v>0.98543182421666953</v>
      </c>
      <c r="AC351" s="1">
        <f>(Table134[[#This Row],[2050_TOTAL_REPL_COST_USD]]/Table134[[#This Row],[2020_TOTAL_REPL_COST_USD]])-1</f>
        <v>1.2472118309019389</v>
      </c>
      <c r="AD351"/>
      <c r="AE351"/>
    </row>
    <row r="352" spans="1:31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661.64317283871799</v>
      </c>
      <c r="G352" s="2">
        <v>740.36629508057104</v>
      </c>
      <c r="H352" s="2">
        <v>828.41203873189295</v>
      </c>
      <c r="I352" s="2">
        <v>929.94311276215205</v>
      </c>
      <c r="J352" s="2">
        <v>1044.0949646751001</v>
      </c>
      <c r="K352" s="2">
        <v>1170.0215929799299</v>
      </c>
      <c r="L352" s="2">
        <v>1338.8471003196601</v>
      </c>
      <c r="M352" s="2">
        <v>661.64317283871799</v>
      </c>
      <c r="N352" s="2">
        <v>740.36629508057104</v>
      </c>
      <c r="O352" s="2">
        <v>828.41203873189295</v>
      </c>
      <c r="P352" s="2">
        <v>929.94311276215205</v>
      </c>
      <c r="Q352" s="2">
        <v>1044.0949646751001</v>
      </c>
      <c r="R352" s="2">
        <v>1170.0215929799299</v>
      </c>
      <c r="S352" s="2">
        <v>1313.6474116296799</v>
      </c>
      <c r="T352" s="2">
        <v>462339369.79252499</v>
      </c>
      <c r="U352" s="2">
        <v>525718763.43583399</v>
      </c>
      <c r="V352" s="2">
        <v>598682187.47510803</v>
      </c>
      <c r="W352" s="2">
        <v>685195776.05441797</v>
      </c>
      <c r="X352" s="2">
        <v>784310204.64559197</v>
      </c>
      <c r="Y352" s="2">
        <v>895032932.60147297</v>
      </c>
      <c r="Z352" s="2">
        <v>1038974501.68951</v>
      </c>
      <c r="AA352" s="1">
        <f>(Table134[[#This Row],[2050_BUILDINGS]]/Table134[[#This Row],[2020_BUILDINGS]])-1</f>
        <v>1.0235183483802337</v>
      </c>
      <c r="AB352" s="1">
        <f>(Table134[[#This Row],[2050_DWELLINGS]]/Table134[[#This Row],[2020_DWELLINGS]])-1</f>
        <v>0.98543182421666797</v>
      </c>
      <c r="AC352" s="1">
        <f>(Table134[[#This Row],[2050_TOTAL_REPL_COST_USD]]/Table134[[#This Row],[2020_TOTAL_REPL_COST_USD]])-1</f>
        <v>1.2472118309019415</v>
      </c>
      <c r="AD352"/>
      <c r="AE352"/>
    </row>
    <row r="353" spans="1:31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502.02526633864397</v>
      </c>
      <c r="G353" s="2">
        <v>561.75685283853102</v>
      </c>
      <c r="H353" s="2">
        <v>628.562027774287</v>
      </c>
      <c r="I353" s="2">
        <v>705.59926865293505</v>
      </c>
      <c r="J353" s="2">
        <v>792.21259168289805</v>
      </c>
      <c r="K353" s="2">
        <v>887.76008874634601</v>
      </c>
      <c r="L353" s="2">
        <v>1015.85733778672</v>
      </c>
      <c r="M353" s="2">
        <v>502.02526633864397</v>
      </c>
      <c r="N353" s="2">
        <v>561.75685283853102</v>
      </c>
      <c r="O353" s="2">
        <v>628.562027774287</v>
      </c>
      <c r="P353" s="2">
        <v>705.59926865293505</v>
      </c>
      <c r="Q353" s="2">
        <v>792.21259168289805</v>
      </c>
      <c r="R353" s="2">
        <v>887.76008874634601</v>
      </c>
      <c r="S353" s="2">
        <v>996.73694034959703</v>
      </c>
      <c r="T353" s="2">
        <v>350802448.79290998</v>
      </c>
      <c r="U353" s="2">
        <v>398891899.84498101</v>
      </c>
      <c r="V353" s="2">
        <v>454253284.78777403</v>
      </c>
      <c r="W353" s="2">
        <v>519895928.93703699</v>
      </c>
      <c r="X353" s="2">
        <v>595099527.27238202</v>
      </c>
      <c r="Y353" s="2">
        <v>679110984.31395805</v>
      </c>
      <c r="Z353" s="2">
        <v>788327413.23680305</v>
      </c>
      <c r="AA353" s="1">
        <f>(Table134[[#This Row],[2050_BUILDINGS]]/Table134[[#This Row],[2020_BUILDINGS]])-1</f>
        <v>1.0235183483802341</v>
      </c>
      <c r="AB353" s="1">
        <f>(Table134[[#This Row],[2050_DWELLINGS]]/Table134[[#This Row],[2020_DWELLINGS]])-1</f>
        <v>0.98543182421667708</v>
      </c>
      <c r="AC353" s="1">
        <f>(Table134[[#This Row],[2050_TOTAL_REPL_COST_USD]]/Table134[[#This Row],[2020_TOTAL_REPL_COST_USD]])-1</f>
        <v>1.2472118309019509</v>
      </c>
      <c r="AD353"/>
      <c r="AE353"/>
    </row>
    <row r="354" spans="1:31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434.73951320509798</v>
      </c>
      <c r="G354" s="2">
        <v>486.46535765774098</v>
      </c>
      <c r="H354" s="2">
        <v>544.31672725705698</v>
      </c>
      <c r="I354" s="2">
        <v>611.02877313176703</v>
      </c>
      <c r="J354" s="2">
        <v>686.03343209194497</v>
      </c>
      <c r="K354" s="2">
        <v>768.77483007829403</v>
      </c>
      <c r="L354" s="2">
        <v>879.70338173641301</v>
      </c>
      <c r="M354" s="2">
        <v>434.73951320509798</v>
      </c>
      <c r="N354" s="2">
        <v>486.46535765774098</v>
      </c>
      <c r="O354" s="2">
        <v>544.31672725705698</v>
      </c>
      <c r="P354" s="2">
        <v>611.02877313176703</v>
      </c>
      <c r="Q354" s="2">
        <v>686.03343209194497</v>
      </c>
      <c r="R354" s="2">
        <v>768.77483007829403</v>
      </c>
      <c r="S354" s="2">
        <v>863.14566476186803</v>
      </c>
      <c r="T354" s="2">
        <v>303784881.05120802</v>
      </c>
      <c r="U354" s="2">
        <v>345428969.39192301</v>
      </c>
      <c r="V354" s="2">
        <v>393370344.36677402</v>
      </c>
      <c r="W354" s="2">
        <v>450214995.57541603</v>
      </c>
      <c r="X354" s="2">
        <v>515339159.48457998</v>
      </c>
      <c r="Y354" s="2">
        <v>588090676.96152997</v>
      </c>
      <c r="Z354" s="2">
        <v>682668978.74741805</v>
      </c>
      <c r="AA354" s="1">
        <f>(Table134[[#This Row],[2050_BUILDINGS]]/Table134[[#This Row],[2020_BUILDINGS]])-1</f>
        <v>1.0235183483802484</v>
      </c>
      <c r="AB354" s="1">
        <f>(Table134[[#This Row],[2050_DWELLINGS]]/Table134[[#This Row],[2020_DWELLINGS]])-1</f>
        <v>0.98543182421667752</v>
      </c>
      <c r="AC354" s="1">
        <f>(Table134[[#This Row],[2050_TOTAL_REPL_COST_USD]]/Table134[[#This Row],[2020_TOTAL_REPL_COST_USD]])-1</f>
        <v>1.2472118309019558</v>
      </c>
      <c r="AD354"/>
      <c r="AE354"/>
    </row>
    <row r="355" spans="1:31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278.868677758606</v>
      </c>
      <c r="G355" s="2">
        <v>312.048817613182</v>
      </c>
      <c r="H355" s="2">
        <v>349.15824626333199</v>
      </c>
      <c r="I355" s="2">
        <v>391.95145796496797</v>
      </c>
      <c r="J355" s="2">
        <v>440.06406202930498</v>
      </c>
      <c r="K355" s="2">
        <v>493.13948662607203</v>
      </c>
      <c r="L355" s="2">
        <v>564.29588623307598</v>
      </c>
      <c r="M355" s="2">
        <v>278.868677758606</v>
      </c>
      <c r="N355" s="2">
        <v>312.048817613182</v>
      </c>
      <c r="O355" s="2">
        <v>349.15824626333199</v>
      </c>
      <c r="P355" s="2">
        <v>391.95145796496797</v>
      </c>
      <c r="Q355" s="2">
        <v>440.06406202930498</v>
      </c>
      <c r="R355" s="2">
        <v>493.13948662607203</v>
      </c>
      <c r="S355" s="2">
        <v>553.67474759916104</v>
      </c>
      <c r="T355" s="2">
        <v>194866317.711128</v>
      </c>
      <c r="U355" s="2">
        <v>221579398.76147801</v>
      </c>
      <c r="V355" s="2">
        <v>252331946.99570999</v>
      </c>
      <c r="W355" s="2">
        <v>288795604.51635599</v>
      </c>
      <c r="X355" s="2">
        <v>330570251.00659901</v>
      </c>
      <c r="Y355" s="2">
        <v>377237551.46464902</v>
      </c>
      <c r="Z355" s="2">
        <v>437905894.60474497</v>
      </c>
      <c r="AA355" s="1">
        <f>(Table134[[#This Row],[2050_BUILDINGS]]/Table134[[#This Row],[2020_BUILDINGS]])-1</f>
        <v>1.0235183483802408</v>
      </c>
      <c r="AB355" s="1">
        <f>(Table134[[#This Row],[2050_DWELLINGS]]/Table134[[#This Row],[2020_DWELLINGS]])-1</f>
        <v>0.98543182421667441</v>
      </c>
      <c r="AC355" s="1">
        <f>(Table134[[#This Row],[2050_TOTAL_REPL_COST_USD]]/Table134[[#This Row],[2020_TOTAL_REPL_COST_USD]])-1</f>
        <v>1.2472118309019495</v>
      </c>
      <c r="AD355"/>
      <c r="AE355"/>
    </row>
    <row r="356" spans="1:31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322.815539712278</v>
      </c>
      <c r="G356" s="2">
        <v>361.22453150358899</v>
      </c>
      <c r="H356" s="2">
        <v>404.18202796535502</v>
      </c>
      <c r="I356" s="2">
        <v>453.71901376999</v>
      </c>
      <c r="J356" s="2">
        <v>509.41367396928501</v>
      </c>
      <c r="K356" s="2">
        <v>570.85324464596897</v>
      </c>
      <c r="L356" s="2">
        <v>653.22316775006698</v>
      </c>
      <c r="M356" s="2">
        <v>322.815539712278</v>
      </c>
      <c r="N356" s="2">
        <v>361.22453150358899</v>
      </c>
      <c r="O356" s="2">
        <v>404.18202796535502</v>
      </c>
      <c r="P356" s="2">
        <v>453.71901376999</v>
      </c>
      <c r="Q356" s="2">
        <v>509.41367396928501</v>
      </c>
      <c r="R356" s="2">
        <v>570.85324464596897</v>
      </c>
      <c r="S356" s="2">
        <v>640.92824589643999</v>
      </c>
      <c r="T356" s="2">
        <v>225575263.702131</v>
      </c>
      <c r="U356" s="2">
        <v>256498054.12075001</v>
      </c>
      <c r="V356" s="2">
        <v>292096890.589414</v>
      </c>
      <c r="W356" s="2">
        <v>334306848.972049</v>
      </c>
      <c r="X356" s="2">
        <v>382664754.06711602</v>
      </c>
      <c r="Y356" s="2">
        <v>436686345.539361</v>
      </c>
      <c r="Z356" s="2">
        <v>506915401.35025603</v>
      </c>
      <c r="AA356" s="1">
        <f>(Table134[[#This Row],[2050_BUILDINGS]]/Table134[[#This Row],[2020_BUILDINGS]])-1</f>
        <v>1.0235183483802475</v>
      </c>
      <c r="AB356" s="1">
        <f>(Table134[[#This Row],[2050_DWELLINGS]]/Table134[[#This Row],[2020_DWELLINGS]])-1</f>
        <v>0.9854318242166793</v>
      </c>
      <c r="AC356" s="1">
        <f>(Table134[[#This Row],[2050_TOTAL_REPL_COST_USD]]/Table134[[#This Row],[2020_TOTAL_REPL_COST_USD]])-1</f>
        <v>1.24721183090195</v>
      </c>
      <c r="AD356"/>
      <c r="AE356"/>
    </row>
    <row r="357" spans="1:31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128.198446920501</v>
      </c>
      <c r="G357" s="2">
        <v>143.45165653927299</v>
      </c>
      <c r="H357" s="2">
        <v>160.51119566461901</v>
      </c>
      <c r="I357" s="2">
        <v>180.183621133781</v>
      </c>
      <c r="J357" s="2">
        <v>202.301419259851</v>
      </c>
      <c r="K357" s="2">
        <v>226.700670755717</v>
      </c>
      <c r="L357" s="2">
        <v>259.41190957748501</v>
      </c>
      <c r="M357" s="2">
        <v>128.198446920501</v>
      </c>
      <c r="N357" s="2">
        <v>143.45165653927299</v>
      </c>
      <c r="O357" s="2">
        <v>160.51119566461901</v>
      </c>
      <c r="P357" s="2">
        <v>180.183621133781</v>
      </c>
      <c r="Q357" s="2">
        <v>202.301419259851</v>
      </c>
      <c r="R357" s="2">
        <v>226.700670755717</v>
      </c>
      <c r="S357" s="2">
        <v>254.529276331115</v>
      </c>
      <c r="T357" s="2">
        <v>89581804.197128803</v>
      </c>
      <c r="U357" s="2">
        <v>101862048.542392</v>
      </c>
      <c r="V357" s="2">
        <v>115999272.393287</v>
      </c>
      <c r="W357" s="2">
        <v>132761944.704712</v>
      </c>
      <c r="X357" s="2">
        <v>151966126.55742601</v>
      </c>
      <c r="Y357" s="2">
        <v>173419505.577185</v>
      </c>
      <c r="Z357" s="2">
        <v>201309290.22532901</v>
      </c>
      <c r="AA357" s="1">
        <f>(Table134[[#This Row],[2050_BUILDINGS]]/Table134[[#This Row],[2020_BUILDINGS]])-1</f>
        <v>1.0235183483802475</v>
      </c>
      <c r="AB357" s="1">
        <f>(Table134[[#This Row],[2050_DWELLINGS]]/Table134[[#This Row],[2020_DWELLINGS]])-1</f>
        <v>0.98543182421667597</v>
      </c>
      <c r="AC357" s="1">
        <f>(Table134[[#This Row],[2050_TOTAL_REPL_COST_USD]]/Table134[[#This Row],[2020_TOTAL_REPL_COST_USD]])-1</f>
        <v>1.2472118309019411</v>
      </c>
      <c r="AD357"/>
      <c r="AE357"/>
    </row>
    <row r="358" spans="1:31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151.33323022120601</v>
      </c>
      <c r="G358" s="2">
        <v>169.33904494282501</v>
      </c>
      <c r="H358" s="2">
        <v>189.47716068399799</v>
      </c>
      <c r="I358" s="2">
        <v>212.699686104921</v>
      </c>
      <c r="J358" s="2">
        <v>238.808877879097</v>
      </c>
      <c r="K358" s="2">
        <v>267.61123572777399</v>
      </c>
      <c r="L358" s="2">
        <v>306.22556807226198</v>
      </c>
      <c r="M358" s="2">
        <v>151.33323022120601</v>
      </c>
      <c r="N358" s="2">
        <v>169.33904494282501</v>
      </c>
      <c r="O358" s="2">
        <v>189.47716068399799</v>
      </c>
      <c r="P358" s="2">
        <v>212.699686104921</v>
      </c>
      <c r="Q358" s="2">
        <v>238.808877879097</v>
      </c>
      <c r="R358" s="2">
        <v>267.61123572777399</v>
      </c>
      <c r="S358" s="2">
        <v>300.46181134269102</v>
      </c>
      <c r="T358" s="2">
        <v>105747800.56892499</v>
      </c>
      <c r="U358" s="2">
        <v>120244146.58025301</v>
      </c>
      <c r="V358" s="2">
        <v>136932583.94519901</v>
      </c>
      <c r="W358" s="2">
        <v>156720260.075165</v>
      </c>
      <c r="X358" s="2">
        <v>179390042.30215901</v>
      </c>
      <c r="Y358" s="2">
        <v>204714913.423518</v>
      </c>
      <c r="Z358" s="2">
        <v>237637708.530348</v>
      </c>
      <c r="AA358" s="1">
        <f>(Table134[[#This Row],[2050_BUILDINGS]]/Table134[[#This Row],[2020_BUILDINGS]])-1</f>
        <v>1.0235183483802439</v>
      </c>
      <c r="AB358" s="1">
        <f>(Table134[[#This Row],[2050_DWELLINGS]]/Table134[[#This Row],[2020_DWELLINGS]])-1</f>
        <v>0.98543182421667441</v>
      </c>
      <c r="AC358" s="1">
        <f>(Table134[[#This Row],[2050_TOTAL_REPL_COST_USD]]/Table134[[#This Row],[2020_TOTAL_REPL_COST_USD]])-1</f>
        <v>1.2472118309019482</v>
      </c>
      <c r="AD358"/>
      <c r="AE358"/>
    </row>
    <row r="359" spans="1:31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471.79427483395801</v>
      </c>
      <c r="G359" s="2">
        <v>527.92894061069296</v>
      </c>
      <c r="H359" s="2">
        <v>590.71123699557199</v>
      </c>
      <c r="I359" s="2">
        <v>663.10944408308796</v>
      </c>
      <c r="J359" s="2">
        <v>744.50708015807299</v>
      </c>
      <c r="K359" s="2">
        <v>834.30089156923395</v>
      </c>
      <c r="L359" s="2">
        <v>954.68437178726504</v>
      </c>
      <c r="M359" s="2">
        <v>471.79427483395801</v>
      </c>
      <c r="N359" s="2">
        <v>527.92894061069296</v>
      </c>
      <c r="O359" s="2">
        <v>590.71123699557199</v>
      </c>
      <c r="P359" s="2">
        <v>663.10944408308796</v>
      </c>
      <c r="Q359" s="2">
        <v>744.50708015807299</v>
      </c>
      <c r="R359" s="2">
        <v>834.30089156923395</v>
      </c>
      <c r="S359" s="2">
        <v>936.71536773856803</v>
      </c>
      <c r="T359" s="2">
        <v>329677803.16177201</v>
      </c>
      <c r="U359" s="2">
        <v>374871400.39193702</v>
      </c>
      <c r="V359" s="2">
        <v>426899029.70506001</v>
      </c>
      <c r="W359" s="2">
        <v>488588800.66111702</v>
      </c>
      <c r="X359" s="2">
        <v>559263783.61624706</v>
      </c>
      <c r="Y359" s="2">
        <v>638216233.04523301</v>
      </c>
      <c r="Z359" s="2">
        <v>740855859.65089905</v>
      </c>
      <c r="AA359" s="1">
        <f>(Table134[[#This Row],[2050_BUILDINGS]]/Table134[[#This Row],[2020_BUILDINGS]])-1</f>
        <v>1.0235183483802426</v>
      </c>
      <c r="AB359" s="1">
        <f>(Table134[[#This Row],[2050_DWELLINGS]]/Table134[[#This Row],[2020_DWELLINGS]])-1</f>
        <v>0.98543182421667375</v>
      </c>
      <c r="AC359" s="1">
        <f>(Table134[[#This Row],[2050_TOTAL_REPL_COST_USD]]/Table134[[#This Row],[2020_TOTAL_REPL_COST_USD]])-1</f>
        <v>1.2472118309019522</v>
      </c>
      <c r="AD359"/>
      <c r="AE359"/>
    </row>
    <row r="360" spans="1:31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154.22626079579101</v>
      </c>
      <c r="G360" s="2">
        <v>172.57629186985201</v>
      </c>
      <c r="H360" s="2">
        <v>193.09938706642001</v>
      </c>
      <c r="I360" s="2">
        <v>216.76585646424499</v>
      </c>
      <c r="J360" s="2">
        <v>243.37417648652499</v>
      </c>
      <c r="K360" s="2">
        <v>272.72714771836098</v>
      </c>
      <c r="L360" s="2">
        <v>312.07966852236001</v>
      </c>
      <c r="M360" s="2">
        <v>154.22626079579101</v>
      </c>
      <c r="N360" s="2">
        <v>172.57629186985201</v>
      </c>
      <c r="O360" s="2">
        <v>193.09938706642001</v>
      </c>
      <c r="P360" s="2">
        <v>216.76585646424499</v>
      </c>
      <c r="Q360" s="2">
        <v>243.37417648652499</v>
      </c>
      <c r="R360" s="2">
        <v>272.72714771836098</v>
      </c>
      <c r="S360" s="2">
        <v>306.20572631390502</v>
      </c>
      <c r="T360" s="2">
        <v>107769376.529431</v>
      </c>
      <c r="U360" s="2">
        <v>122542848.537273</v>
      </c>
      <c r="V360" s="2">
        <v>139550318.01081899</v>
      </c>
      <c r="W360" s="2">
        <v>159716274.257851</v>
      </c>
      <c r="X360" s="2">
        <v>182819433.69490001</v>
      </c>
      <c r="Y360" s="2">
        <v>208628439.241622</v>
      </c>
      <c r="Z360" s="2">
        <v>242180617.94586599</v>
      </c>
      <c r="AA360" s="1">
        <f>(Table134[[#This Row],[2050_BUILDINGS]]/Table134[[#This Row],[2020_BUILDINGS]])-1</f>
        <v>1.0235183483802452</v>
      </c>
      <c r="AB360" s="1">
        <f>(Table134[[#This Row],[2050_DWELLINGS]]/Table134[[#This Row],[2020_DWELLINGS]])-1</f>
        <v>0.98543182421668152</v>
      </c>
      <c r="AC360" s="1">
        <f>(Table134[[#This Row],[2050_TOTAL_REPL_COST_USD]]/Table134[[#This Row],[2020_TOTAL_REPL_COST_USD]])-1</f>
        <v>1.247211830901966</v>
      </c>
      <c r="AD360"/>
      <c r="AE360"/>
    </row>
    <row r="361" spans="1:31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171.02018548128501</v>
      </c>
      <c r="G361" s="2">
        <v>191.368378465284</v>
      </c>
      <c r="H361" s="2">
        <v>214.12626372462</v>
      </c>
      <c r="I361" s="2">
        <v>240.369809831612</v>
      </c>
      <c r="J361" s="2">
        <v>269.87554901036998</v>
      </c>
      <c r="K361" s="2">
        <v>302.42480851126697</v>
      </c>
      <c r="L361" s="2">
        <v>346.06248326477402</v>
      </c>
      <c r="M361" s="2">
        <v>171.02018548128501</v>
      </c>
      <c r="N361" s="2">
        <v>191.368378465284</v>
      </c>
      <c r="O361" s="2">
        <v>214.12626372462</v>
      </c>
      <c r="P361" s="2">
        <v>240.369809831612</v>
      </c>
      <c r="Q361" s="2">
        <v>269.87554901036998</v>
      </c>
      <c r="R361" s="2">
        <v>302.42480851126697</v>
      </c>
      <c r="S361" s="2">
        <v>339.54891883798302</v>
      </c>
      <c r="T361" s="2">
        <v>119504542.66455799</v>
      </c>
      <c r="U361" s="2">
        <v>135886719.79798999</v>
      </c>
      <c r="V361" s="2">
        <v>154746157.67144299</v>
      </c>
      <c r="W361" s="2">
        <v>177108014.595027</v>
      </c>
      <c r="X361" s="2">
        <v>202726911.08996001</v>
      </c>
      <c r="Y361" s="2">
        <v>231346297.26267001</v>
      </c>
      <c r="Z361" s="2">
        <v>268552022.12232101</v>
      </c>
      <c r="AA361" s="1">
        <f>(Table134[[#This Row],[2050_BUILDINGS]]/Table134[[#This Row],[2020_BUILDINGS]])-1</f>
        <v>1.023518348380251</v>
      </c>
      <c r="AB361" s="1">
        <f>(Table134[[#This Row],[2050_DWELLINGS]]/Table134[[#This Row],[2020_DWELLINGS]])-1</f>
        <v>0.98543182421668196</v>
      </c>
      <c r="AC361" s="1">
        <f>(Table134[[#This Row],[2050_TOTAL_REPL_COST_USD]]/Table134[[#This Row],[2020_TOTAL_REPL_COST_USD]])-1</f>
        <v>1.2472118309019455</v>
      </c>
      <c r="AD361"/>
      <c r="AE361"/>
    </row>
    <row r="362" spans="1:31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469.18365337646497</v>
      </c>
      <c r="G362" s="2">
        <v>525.00770418645902</v>
      </c>
      <c r="H362" s="2">
        <v>587.44260167559901</v>
      </c>
      <c r="I362" s="2">
        <v>659.44020128865395</v>
      </c>
      <c r="J362" s="2">
        <v>740.387432543866</v>
      </c>
      <c r="K362" s="2">
        <v>829.68437982732303</v>
      </c>
      <c r="L362" s="2">
        <v>949.40173136735302</v>
      </c>
      <c r="M362" s="2">
        <v>469.18365337646497</v>
      </c>
      <c r="N362" s="2">
        <v>525.00770418645902</v>
      </c>
      <c r="O362" s="2">
        <v>587.44260167559901</v>
      </c>
      <c r="P362" s="2">
        <v>659.44020128865395</v>
      </c>
      <c r="Q362" s="2">
        <v>740.387432543866</v>
      </c>
      <c r="R362" s="2">
        <v>829.68437982732303</v>
      </c>
      <c r="S362" s="2">
        <v>931.53215681587801</v>
      </c>
      <c r="T362" s="2">
        <v>327853567.48766202</v>
      </c>
      <c r="U362" s="2">
        <v>372797090.94422603</v>
      </c>
      <c r="V362" s="2">
        <v>424536831.12279999</v>
      </c>
      <c r="W362" s="2">
        <v>485885248.55178797</v>
      </c>
      <c r="X362" s="2">
        <v>556169159.30267096</v>
      </c>
      <c r="Y362" s="2">
        <v>634684734.08184505</v>
      </c>
      <c r="Z362" s="2">
        <v>736756415.66168296</v>
      </c>
      <c r="AA362" s="1">
        <f>(Table134[[#This Row],[2050_BUILDINGS]]/Table134[[#This Row],[2020_BUILDINGS]])-1</f>
        <v>1.0235183483802435</v>
      </c>
      <c r="AB362" s="1">
        <f>(Table134[[#This Row],[2050_DWELLINGS]]/Table134[[#This Row],[2020_DWELLINGS]])-1</f>
        <v>0.98543182421667286</v>
      </c>
      <c r="AC362" s="1">
        <f>(Table134[[#This Row],[2050_TOTAL_REPL_COST_USD]]/Table134[[#This Row],[2020_TOTAL_REPL_COST_USD]])-1</f>
        <v>1.2472118309019438</v>
      </c>
      <c r="AD362"/>
      <c r="AE362"/>
    </row>
    <row r="363" spans="1:31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479.07323151305002</v>
      </c>
      <c r="G363" s="2">
        <v>536.07395654946504</v>
      </c>
      <c r="H363" s="2">
        <v>599.82487345387096</v>
      </c>
      <c r="I363" s="2">
        <v>673.34005766710402</v>
      </c>
      <c r="J363" s="2">
        <v>755.99351624434098</v>
      </c>
      <c r="K363" s="2">
        <v>847.17268839041503</v>
      </c>
      <c r="L363" s="2">
        <v>969.41347418447299</v>
      </c>
      <c r="M363" s="2">
        <v>479.07323151305002</v>
      </c>
      <c r="N363" s="2">
        <v>536.07395654946504</v>
      </c>
      <c r="O363" s="2">
        <v>599.82487345387096</v>
      </c>
      <c r="P363" s="2">
        <v>673.34005766710402</v>
      </c>
      <c r="Q363" s="2">
        <v>755.99351624434098</v>
      </c>
      <c r="R363" s="2">
        <v>847.17268839041503</v>
      </c>
      <c r="S363" s="2">
        <v>951.16723997633198</v>
      </c>
      <c r="T363" s="2">
        <v>334764152.39336699</v>
      </c>
      <c r="U363" s="2">
        <v>380655007.41990101</v>
      </c>
      <c r="V363" s="2">
        <v>433485331.63647401</v>
      </c>
      <c r="W363" s="2">
        <v>496126867.36435002</v>
      </c>
      <c r="X363" s="2">
        <v>567892241.12468195</v>
      </c>
      <c r="Y363" s="2">
        <v>648062788.12236702</v>
      </c>
      <c r="Z363" s="2">
        <v>752285963.82023799</v>
      </c>
      <c r="AA363" s="1">
        <f>(Table134[[#This Row],[2050_BUILDINGS]]/Table134[[#This Row],[2020_BUILDINGS]])-1</f>
        <v>1.0235183483802435</v>
      </c>
      <c r="AB363" s="1">
        <f>(Table134[[#This Row],[2050_DWELLINGS]]/Table134[[#This Row],[2020_DWELLINGS]])-1</f>
        <v>0.98543182421667419</v>
      </c>
      <c r="AC363" s="1">
        <f>(Table134[[#This Row],[2050_TOTAL_REPL_COST_USD]]/Table134[[#This Row],[2020_TOTAL_REPL_COST_USD]])-1</f>
        <v>1.2472118309019509</v>
      </c>
      <c r="AD363"/>
      <c r="AE363"/>
    </row>
    <row r="364" spans="1:31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517.65657056335795</v>
      </c>
      <c r="G364" s="2">
        <v>579.24798895420599</v>
      </c>
      <c r="H364" s="2">
        <v>648.13324249003301</v>
      </c>
      <c r="I364" s="2">
        <v>727.56915257827802</v>
      </c>
      <c r="J364" s="2">
        <v>816.87931039520095</v>
      </c>
      <c r="K364" s="2">
        <v>915.40182105786801</v>
      </c>
      <c r="L364" s="2">
        <v>1047.48756869454</v>
      </c>
      <c r="M364" s="2">
        <v>517.65657056335795</v>
      </c>
      <c r="N364" s="2">
        <v>579.24798895420599</v>
      </c>
      <c r="O364" s="2">
        <v>648.13324249003301</v>
      </c>
      <c r="P364" s="2">
        <v>727.56915257827802</v>
      </c>
      <c r="Q364" s="2">
        <v>816.87931039520095</v>
      </c>
      <c r="R364" s="2">
        <v>915.40182105786801</v>
      </c>
      <c r="S364" s="2">
        <v>1027.77182921135</v>
      </c>
      <c r="T364" s="2">
        <v>361725205.41001999</v>
      </c>
      <c r="U364" s="2">
        <v>411311993.12977803</v>
      </c>
      <c r="V364" s="2">
        <v>468397137.23045897</v>
      </c>
      <c r="W364" s="2">
        <v>536083662.85264999</v>
      </c>
      <c r="X364" s="2">
        <v>613628837.20656204</v>
      </c>
      <c r="Y364" s="2">
        <v>700256116.06315601</v>
      </c>
      <c r="Z364" s="2">
        <v>812873161.13283503</v>
      </c>
      <c r="AA364" s="1">
        <f>(Table134[[#This Row],[2050_BUILDINGS]]/Table134[[#This Row],[2020_BUILDINGS]])-1</f>
        <v>1.0235183483802297</v>
      </c>
      <c r="AB364" s="1">
        <f>(Table134[[#This Row],[2050_DWELLINGS]]/Table134[[#This Row],[2020_DWELLINGS]])-1</f>
        <v>0.98543182421666398</v>
      </c>
      <c r="AC364" s="1">
        <f>(Table134[[#This Row],[2050_TOTAL_REPL_COST_USD]]/Table134[[#This Row],[2020_TOTAL_REPL_COST_USD]])-1</f>
        <v>1.24721183090195</v>
      </c>
      <c r="AD364"/>
      <c r="AE364"/>
    </row>
    <row r="365" spans="1:31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668.07874387541301</v>
      </c>
      <c r="G365" s="2">
        <v>747.56757831111202</v>
      </c>
      <c r="H365" s="2">
        <v>836.46971202433895</v>
      </c>
      <c r="I365" s="2">
        <v>938.98834319442403</v>
      </c>
      <c r="J365" s="2">
        <v>1054.25051012627</v>
      </c>
      <c r="K365" s="2">
        <v>1181.4019825693499</v>
      </c>
      <c r="L365" s="2">
        <v>1351.86959639472</v>
      </c>
      <c r="M365" s="2">
        <v>668.07874387541301</v>
      </c>
      <c r="N365" s="2">
        <v>747.56757831111202</v>
      </c>
      <c r="O365" s="2">
        <v>836.46971202433895</v>
      </c>
      <c r="P365" s="2">
        <v>938.98834319442403</v>
      </c>
      <c r="Q365" s="2">
        <v>1054.25051012627</v>
      </c>
      <c r="R365" s="2">
        <v>1181.4019825693499</v>
      </c>
      <c r="S365" s="2">
        <v>1326.4247991729401</v>
      </c>
      <c r="T365" s="2">
        <v>466836382.65308899</v>
      </c>
      <c r="U365" s="2">
        <v>530832245.42477202</v>
      </c>
      <c r="V365" s="2">
        <v>604505359.09398699</v>
      </c>
      <c r="W365" s="2">
        <v>691860435.000301</v>
      </c>
      <c r="X365" s="2">
        <v>791938914.86887705</v>
      </c>
      <c r="Y365" s="2">
        <v>903738603.95787096</v>
      </c>
      <c r="Z365" s="2">
        <v>1049080242.19349</v>
      </c>
      <c r="AA365" s="1">
        <f>(Table134[[#This Row],[2050_BUILDINGS]]/Table134[[#This Row],[2020_BUILDINGS]])-1</f>
        <v>1.0235183483802381</v>
      </c>
      <c r="AB365" s="1">
        <f>(Table134[[#This Row],[2050_DWELLINGS]]/Table134[[#This Row],[2020_DWELLINGS]])-1</f>
        <v>0.98543182421666597</v>
      </c>
      <c r="AC365" s="1">
        <f>(Table134[[#This Row],[2050_TOTAL_REPL_COST_USD]]/Table134[[#This Row],[2020_TOTAL_REPL_COST_USD]])-1</f>
        <v>1.2472118309019469</v>
      </c>
      <c r="AD365"/>
      <c r="AE365"/>
    </row>
    <row r="366" spans="1:31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293.72621954390399</v>
      </c>
      <c r="G366" s="2">
        <v>328.674128078325</v>
      </c>
      <c r="H366" s="2">
        <v>367.76066972384598</v>
      </c>
      <c r="I366" s="2">
        <v>412.83381453268498</v>
      </c>
      <c r="J366" s="2">
        <v>463.50975783982</v>
      </c>
      <c r="K366" s="2">
        <v>519.41293041121298</v>
      </c>
      <c r="L366" s="2">
        <v>594.36039464745295</v>
      </c>
      <c r="M366" s="2">
        <v>293.72621954390399</v>
      </c>
      <c r="N366" s="2">
        <v>328.674128078325</v>
      </c>
      <c r="O366" s="2">
        <v>367.76066972384598</v>
      </c>
      <c r="P366" s="2">
        <v>412.83381453268498</v>
      </c>
      <c r="Q366" s="2">
        <v>463.50975783982</v>
      </c>
      <c r="R366" s="2">
        <v>519.41293041121298</v>
      </c>
      <c r="S366" s="2">
        <v>583.17338388932001</v>
      </c>
      <c r="T366" s="2">
        <v>205248388.87527099</v>
      </c>
      <c r="U366" s="2">
        <v>233384687.19444299</v>
      </c>
      <c r="V366" s="2">
        <v>265775667.087859</v>
      </c>
      <c r="W366" s="2">
        <v>304182032.26435298</v>
      </c>
      <c r="X366" s="2">
        <v>348182344.83077002</v>
      </c>
      <c r="Y366" s="2">
        <v>397335981.76854002</v>
      </c>
      <c r="Z366" s="2">
        <v>461236607.75407201</v>
      </c>
      <c r="AA366" s="1">
        <f>(Table134[[#This Row],[2050_BUILDINGS]]/Table134[[#This Row],[2020_BUILDINGS]])-1</f>
        <v>1.0235183483802421</v>
      </c>
      <c r="AB366" s="1">
        <f>(Table134[[#This Row],[2050_DWELLINGS]]/Table134[[#This Row],[2020_DWELLINGS]])-1</f>
        <v>0.98543182421667197</v>
      </c>
      <c r="AC366" s="1">
        <f>(Table134[[#This Row],[2050_TOTAL_REPL_COST_USD]]/Table134[[#This Row],[2020_TOTAL_REPL_COST_USD]])-1</f>
        <v>1.2472118309019447</v>
      </c>
      <c r="AD366"/>
      <c r="AE366"/>
    </row>
    <row r="367" spans="1:31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434.55889072422201</v>
      </c>
      <c r="G367" s="2">
        <v>486.26324449090998</v>
      </c>
      <c r="H367" s="2">
        <v>544.09057841465005</v>
      </c>
      <c r="I367" s="2">
        <v>610.774907243028</v>
      </c>
      <c r="J367" s="2">
        <v>685.74840380096703</v>
      </c>
      <c r="K367" s="2">
        <v>768.45542497977794</v>
      </c>
      <c r="L367" s="2">
        <v>879.33788883222905</v>
      </c>
      <c r="M367" s="2">
        <v>434.55889072422201</v>
      </c>
      <c r="N367" s="2">
        <v>486.26324449090998</v>
      </c>
      <c r="O367" s="2">
        <v>544.09057841465005</v>
      </c>
      <c r="P367" s="2">
        <v>610.774907243028</v>
      </c>
      <c r="Q367" s="2">
        <v>685.74840380096703</v>
      </c>
      <c r="R367" s="2">
        <v>768.45542497977794</v>
      </c>
      <c r="S367" s="2">
        <v>862.78705114016702</v>
      </c>
      <c r="T367" s="2">
        <v>303658666.66948903</v>
      </c>
      <c r="U367" s="2">
        <v>345285453.02057302</v>
      </c>
      <c r="V367" s="2">
        <v>393206909.653929</v>
      </c>
      <c r="W367" s="2">
        <v>450027943.45119298</v>
      </c>
      <c r="X367" s="2">
        <v>515125050.03592998</v>
      </c>
      <c r="Y367" s="2">
        <v>587846341.22984004</v>
      </c>
      <c r="Z367" s="2">
        <v>682385348.29558694</v>
      </c>
      <c r="AA367" s="1">
        <f>(Table134[[#This Row],[2050_BUILDINGS]]/Table134[[#This Row],[2020_BUILDINGS]])-1</f>
        <v>1.0235183483802448</v>
      </c>
      <c r="AB367" s="1">
        <f>(Table134[[#This Row],[2050_DWELLINGS]]/Table134[[#This Row],[2020_DWELLINGS]])-1</f>
        <v>0.98543182421667552</v>
      </c>
      <c r="AC367" s="1">
        <f>(Table134[[#This Row],[2050_TOTAL_REPL_COST_USD]]/Table134[[#This Row],[2020_TOTAL_REPL_COST_USD]])-1</f>
        <v>1.2472118309019486</v>
      </c>
      <c r="AD367"/>
      <c r="AE367"/>
    </row>
    <row r="368" spans="1:31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446.88349065420999</v>
      </c>
      <c r="G368" s="2">
        <v>500.054240549052</v>
      </c>
      <c r="H368" s="2">
        <v>559.52162550118203</v>
      </c>
      <c r="I368" s="2">
        <v>628.09720012374805</v>
      </c>
      <c r="J368" s="2">
        <v>705.19703299686205</v>
      </c>
      <c r="K368" s="2">
        <v>790.24972232143602</v>
      </c>
      <c r="L368" s="2">
        <v>904.27694292700596</v>
      </c>
      <c r="M368" s="2">
        <v>446.88349065420999</v>
      </c>
      <c r="N368" s="2">
        <v>500.054240549052</v>
      </c>
      <c r="O368" s="2">
        <v>559.52162550118203</v>
      </c>
      <c r="P368" s="2">
        <v>628.09720012374805</v>
      </c>
      <c r="Q368" s="2">
        <v>705.19703299686205</v>
      </c>
      <c r="R368" s="2">
        <v>790.24972232143602</v>
      </c>
      <c r="S368" s="2">
        <v>887.25670406190397</v>
      </c>
      <c r="T368" s="2">
        <v>312270782.68381798</v>
      </c>
      <c r="U368" s="2">
        <v>355078153.52896899</v>
      </c>
      <c r="V368" s="2">
        <v>404358718.88999301</v>
      </c>
      <c r="W368" s="2">
        <v>462791263.86354899</v>
      </c>
      <c r="X368" s="2">
        <v>529734600.75764501</v>
      </c>
      <c r="Y368" s="2">
        <v>604518353.08050299</v>
      </c>
      <c r="Z368" s="2">
        <v>701738597.29208696</v>
      </c>
      <c r="AA368" s="1">
        <f>(Table134[[#This Row],[2050_BUILDINGS]]/Table134[[#This Row],[2020_BUILDINGS]])-1</f>
        <v>1.0235183483802457</v>
      </c>
      <c r="AB368" s="1">
        <f>(Table134[[#This Row],[2050_DWELLINGS]]/Table134[[#This Row],[2020_DWELLINGS]])-1</f>
        <v>0.98543182421667597</v>
      </c>
      <c r="AC368" s="1">
        <f>(Table134[[#This Row],[2050_TOTAL_REPL_COST_USD]]/Table134[[#This Row],[2020_TOTAL_REPL_COST_USD]])-1</f>
        <v>1.2472118309019482</v>
      </c>
      <c r="AD368"/>
      <c r="AE368"/>
    </row>
    <row r="369" spans="1:31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921.44578511525799</v>
      </c>
      <c r="G369" s="2">
        <v>1031.08054318227</v>
      </c>
      <c r="H369" s="2">
        <v>1153.69856860037</v>
      </c>
      <c r="I369" s="2">
        <v>1295.0971109929701</v>
      </c>
      <c r="J369" s="2">
        <v>1454.0721403233599</v>
      </c>
      <c r="K369" s="2">
        <v>1629.44546184866</v>
      </c>
      <c r="L369" s="2">
        <v>1864.5624532183599</v>
      </c>
      <c r="M369" s="2">
        <v>921.44578511525799</v>
      </c>
      <c r="N369" s="2">
        <v>1031.08054318227</v>
      </c>
      <c r="O369" s="2">
        <v>1153.69856860037</v>
      </c>
      <c r="P369" s="2">
        <v>1295.0971109929701</v>
      </c>
      <c r="Q369" s="2">
        <v>1454.0721403233599</v>
      </c>
      <c r="R369" s="2">
        <v>1629.44546184866</v>
      </c>
      <c r="S369" s="2">
        <v>1829.4677860581501</v>
      </c>
      <c r="T369" s="2">
        <v>643882807.34518099</v>
      </c>
      <c r="U369" s="2">
        <v>732148926.50609601</v>
      </c>
      <c r="V369" s="2">
        <v>833762367.56997597</v>
      </c>
      <c r="W369" s="2">
        <v>954246617.72792995</v>
      </c>
      <c r="X369" s="2">
        <v>1092279588.09412</v>
      </c>
      <c r="Y369" s="2">
        <v>1246479004.3046501</v>
      </c>
      <c r="Z369" s="2">
        <v>1446941062.38045</v>
      </c>
      <c r="AA369" s="1">
        <f>(Table134[[#This Row],[2050_BUILDINGS]]/Table134[[#This Row],[2020_BUILDINGS]])-1</f>
        <v>1.0235183483802395</v>
      </c>
      <c r="AB369" s="1">
        <f>(Table134[[#This Row],[2050_DWELLINGS]]/Table134[[#This Row],[2020_DWELLINGS]])-1</f>
        <v>0.98543182421667175</v>
      </c>
      <c r="AC369" s="1">
        <f>(Table134[[#This Row],[2050_TOTAL_REPL_COST_USD]]/Table134[[#This Row],[2020_TOTAL_REPL_COST_USD]])-1</f>
        <v>1.2472118309019473</v>
      </c>
      <c r="AD369"/>
      <c r="AE369"/>
    </row>
    <row r="370" spans="1:31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387.50869882481697</v>
      </c>
      <c r="G370" s="2">
        <v>433.61496262330002</v>
      </c>
      <c r="H370" s="2">
        <v>485.18126446089798</v>
      </c>
      <c r="I370" s="2">
        <v>544.64560415769995</v>
      </c>
      <c r="J370" s="2">
        <v>611.50163384126199</v>
      </c>
      <c r="K370" s="2">
        <v>685.25387052261101</v>
      </c>
      <c r="L370" s="2">
        <v>784.13096222897002</v>
      </c>
      <c r="M370" s="2">
        <v>387.50869882481697</v>
      </c>
      <c r="N370" s="2">
        <v>433.61496262330002</v>
      </c>
      <c r="O370" s="2">
        <v>485.18126446089798</v>
      </c>
      <c r="P370" s="2">
        <v>544.64560415769995</v>
      </c>
      <c r="Q370" s="2">
        <v>611.50163384126199</v>
      </c>
      <c r="R370" s="2">
        <v>685.25387052261101</v>
      </c>
      <c r="S370" s="2">
        <v>769.37210280758495</v>
      </c>
      <c r="T370" s="2">
        <v>270781192.88243401</v>
      </c>
      <c r="U370" s="2">
        <v>307900999.10313803</v>
      </c>
      <c r="V370" s="2">
        <v>350633944.40045798</v>
      </c>
      <c r="W370" s="2">
        <v>401302899.38596803</v>
      </c>
      <c r="X370" s="2">
        <v>459351867.22061801</v>
      </c>
      <c r="Y370" s="2">
        <v>524199540.41043299</v>
      </c>
      <c r="Z370" s="2">
        <v>608502700.23115003</v>
      </c>
      <c r="AA370" s="1">
        <f>(Table134[[#This Row],[2050_BUILDINGS]]/Table134[[#This Row],[2020_BUILDINGS]])-1</f>
        <v>1.0235183483802412</v>
      </c>
      <c r="AB370" s="1">
        <f>(Table134[[#This Row],[2050_DWELLINGS]]/Table134[[#This Row],[2020_DWELLINGS]])-1</f>
        <v>0.98543182421667108</v>
      </c>
      <c r="AC370" s="1">
        <f>(Table134[[#This Row],[2050_TOTAL_REPL_COST_USD]]/Table134[[#This Row],[2020_TOTAL_REPL_COST_USD]])-1</f>
        <v>1.2472118309019553</v>
      </c>
      <c r="AD370"/>
      <c r="AE370"/>
    </row>
    <row r="371" spans="1:31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437.42015571244701</v>
      </c>
      <c r="G371" s="2">
        <v>489.46494632286101</v>
      </c>
      <c r="H371" s="2">
        <v>547.67303261285304</v>
      </c>
      <c r="I371" s="2">
        <v>614.79643089628496</v>
      </c>
      <c r="J371" s="2">
        <v>690.26357525507603</v>
      </c>
      <c r="K371" s="2">
        <v>773.51516406103804</v>
      </c>
      <c r="L371" s="2">
        <v>885.12771103548005</v>
      </c>
      <c r="M371" s="2">
        <v>437.42015571244701</v>
      </c>
      <c r="N371" s="2">
        <v>489.46494632286101</v>
      </c>
      <c r="O371" s="2">
        <v>547.67303261285304</v>
      </c>
      <c r="P371" s="2">
        <v>614.79643089628496</v>
      </c>
      <c r="Q371" s="2">
        <v>690.26357525507603</v>
      </c>
      <c r="R371" s="2">
        <v>773.51516406103804</v>
      </c>
      <c r="S371" s="2">
        <v>868.46789770530597</v>
      </c>
      <c r="T371" s="2">
        <v>305658045.64862901</v>
      </c>
      <c r="U371" s="2">
        <v>347558915.14218402</v>
      </c>
      <c r="V371" s="2">
        <v>395795900.89938802</v>
      </c>
      <c r="W371" s="2">
        <v>452991061.28356302</v>
      </c>
      <c r="X371" s="2">
        <v>518516786.58001298</v>
      </c>
      <c r="Y371" s="2">
        <v>591716896.38478005</v>
      </c>
      <c r="Z371" s="2">
        <v>686878376.39196706</v>
      </c>
      <c r="AA371" s="1">
        <f>(Table134[[#This Row],[2050_BUILDINGS]]/Table134[[#This Row],[2020_BUILDINGS]])-1</f>
        <v>1.0235183483802444</v>
      </c>
      <c r="AB371" s="1">
        <f>(Table134[[#This Row],[2050_DWELLINGS]]/Table134[[#This Row],[2020_DWELLINGS]])-1</f>
        <v>0.98543182421667552</v>
      </c>
      <c r="AC371" s="1">
        <f>(Table134[[#This Row],[2050_TOTAL_REPL_COST_USD]]/Table134[[#This Row],[2020_TOTAL_REPL_COST_USD]])-1</f>
        <v>1.2472118309019486</v>
      </c>
      <c r="AD371"/>
      <c r="AE371"/>
    </row>
    <row r="372" spans="1:31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477.18609459624798</v>
      </c>
      <c r="G372" s="2">
        <v>533.96228575052396</v>
      </c>
      <c r="H372" s="2">
        <v>597.46207881653402</v>
      </c>
      <c r="I372" s="2">
        <v>670.68767636754399</v>
      </c>
      <c r="J372" s="2">
        <v>753.01555133308705</v>
      </c>
      <c r="K372" s="2">
        <v>843.83555588121999</v>
      </c>
      <c r="L372" s="2">
        <v>965.59481800741901</v>
      </c>
      <c r="M372" s="2">
        <v>477.18609459624798</v>
      </c>
      <c r="N372" s="2">
        <v>533.96228575052396</v>
      </c>
      <c r="O372" s="2">
        <v>597.46207881653402</v>
      </c>
      <c r="P372" s="2">
        <v>670.68767636754399</v>
      </c>
      <c r="Q372" s="2">
        <v>753.01555133308705</v>
      </c>
      <c r="R372" s="2">
        <v>843.83555588121999</v>
      </c>
      <c r="S372" s="2">
        <v>947.42045828506002</v>
      </c>
      <c r="T372" s="2">
        <v>333445469.25924999</v>
      </c>
      <c r="U372" s="2">
        <v>379155553.74598497</v>
      </c>
      <c r="V372" s="2">
        <v>431777771.87647802</v>
      </c>
      <c r="W372" s="2">
        <v>494172553.77462298</v>
      </c>
      <c r="X372" s="2">
        <v>565655233.62249601</v>
      </c>
      <c r="Y372" s="2">
        <v>645509977.54681301</v>
      </c>
      <c r="Z372" s="2">
        <v>749322603.480039</v>
      </c>
      <c r="AA372" s="1">
        <f>(Table134[[#This Row],[2050_BUILDINGS]]/Table134[[#This Row],[2020_BUILDINGS]])-1</f>
        <v>1.0235183483802448</v>
      </c>
      <c r="AB372" s="1">
        <f>(Table134[[#This Row],[2050_DWELLINGS]]/Table134[[#This Row],[2020_DWELLINGS]])-1</f>
        <v>0.98543182421667619</v>
      </c>
      <c r="AC372" s="1">
        <f>(Table134[[#This Row],[2050_TOTAL_REPL_COST_USD]]/Table134[[#This Row],[2020_TOTAL_REPL_COST_USD]])-1</f>
        <v>1.24721183090195</v>
      </c>
      <c r="AD372"/>
      <c r="AE372"/>
    </row>
    <row r="373" spans="1:31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385.44681197896301</v>
      </c>
      <c r="G373" s="2">
        <v>434.52273322737602</v>
      </c>
      <c r="H373" s="2">
        <v>490.49399295272798</v>
      </c>
      <c r="I373" s="2">
        <v>559.05967742166797</v>
      </c>
      <c r="J373" s="2">
        <v>637.56755765826995</v>
      </c>
      <c r="K373" s="2">
        <v>724.47663471388705</v>
      </c>
      <c r="L373" s="2">
        <v>819.80175179835203</v>
      </c>
      <c r="M373" s="2">
        <v>385.44681197896301</v>
      </c>
      <c r="N373" s="2">
        <v>434.52273322737602</v>
      </c>
      <c r="O373" s="2">
        <v>490.49399295272798</v>
      </c>
      <c r="P373" s="2">
        <v>553.93313495165296</v>
      </c>
      <c r="Q373" s="2">
        <v>624.32953325594895</v>
      </c>
      <c r="R373" s="2">
        <v>701.314174701566</v>
      </c>
      <c r="S373" s="2">
        <v>785.37605293479203</v>
      </c>
      <c r="T373" s="2">
        <v>228554850.711054</v>
      </c>
      <c r="U373" s="2">
        <v>258409643.013836</v>
      </c>
      <c r="V373" s="2">
        <v>292597074.48732001</v>
      </c>
      <c r="W373" s="2">
        <v>334402539.32516003</v>
      </c>
      <c r="X373" s="2">
        <v>382266950.98525</v>
      </c>
      <c r="Y373" s="2">
        <v>435253375.13339603</v>
      </c>
      <c r="Z373" s="2">
        <v>493370861.32620102</v>
      </c>
      <c r="AA373" s="1">
        <f>(Table134[[#This Row],[2050_BUILDINGS]]/Table134[[#This Row],[2020_BUILDINGS]])-1</f>
        <v>1.1268868396895582</v>
      </c>
      <c r="AB373" s="1">
        <f>(Table134[[#This Row],[2050_DWELLINGS]]/Table134[[#This Row],[2020_DWELLINGS]])-1</f>
        <v>1.0375730931655922</v>
      </c>
      <c r="AC373" s="1">
        <f>(Table134[[#This Row],[2050_TOTAL_REPL_COST_USD]]/Table134[[#This Row],[2020_TOTAL_REPL_COST_USD]])-1</f>
        <v>1.1586540814657025</v>
      </c>
      <c r="AD373"/>
      <c r="AE373"/>
    </row>
    <row r="374" spans="1:31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773.37208418838702</v>
      </c>
      <c r="G374" s="2">
        <v>871.83948959897396</v>
      </c>
      <c r="H374" s="2">
        <v>984.14190965584896</v>
      </c>
      <c r="I374" s="2">
        <v>1121.7141625674601</v>
      </c>
      <c r="J374" s="2">
        <v>1279.23473629349</v>
      </c>
      <c r="K374" s="2">
        <v>1453.61172416454</v>
      </c>
      <c r="L374" s="2">
        <v>1644.87490804356</v>
      </c>
      <c r="M374" s="2">
        <v>773.37208418838702</v>
      </c>
      <c r="N374" s="2">
        <v>871.83948959897396</v>
      </c>
      <c r="O374" s="2">
        <v>984.14190965584896</v>
      </c>
      <c r="P374" s="2">
        <v>1111.4281134641899</v>
      </c>
      <c r="Q374" s="2">
        <v>1252.6735657133099</v>
      </c>
      <c r="R374" s="2">
        <v>1407.13786728481</v>
      </c>
      <c r="S374" s="2">
        <v>1575.80214974765</v>
      </c>
      <c r="T374" s="2">
        <v>467251396.56612098</v>
      </c>
      <c r="U374" s="2">
        <v>531221735.01496601</v>
      </c>
      <c r="V374" s="2">
        <v>604998740.27121305</v>
      </c>
      <c r="W374" s="2">
        <v>694933525.17437506</v>
      </c>
      <c r="X374" s="2">
        <v>797891570.58887398</v>
      </c>
      <c r="Y374" s="2">
        <v>911867246.34852397</v>
      </c>
      <c r="Z374" s="2">
        <v>1036880018.3702101</v>
      </c>
      <c r="AA374" s="1">
        <f>(Table134[[#This Row],[2050_BUILDINGS]]/Table134[[#This Row],[2020_BUILDINGS]])-1</f>
        <v>1.1268868396895511</v>
      </c>
      <c r="AB374" s="1">
        <f>(Table134[[#This Row],[2050_DWELLINGS]]/Table134[[#This Row],[2020_DWELLINGS]])-1</f>
        <v>1.0375730931655891</v>
      </c>
      <c r="AC374" s="1">
        <f>(Table134[[#This Row],[2050_TOTAL_REPL_COST_USD]]/Table134[[#This Row],[2020_TOTAL_REPL_COST_USD]])-1</f>
        <v>1.2191052311247197</v>
      </c>
      <c r="AD374"/>
      <c r="AE374"/>
    </row>
    <row r="375" spans="1:31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6733.9146124007602</v>
      </c>
      <c r="G375" s="2">
        <v>7591.2911762773801</v>
      </c>
      <c r="H375" s="2">
        <v>8569.1321442799799</v>
      </c>
      <c r="I375" s="2">
        <v>9767.0029015554501</v>
      </c>
      <c r="J375" s="2">
        <v>11138.567915154999</v>
      </c>
      <c r="K375" s="2">
        <v>12656.9052985423</v>
      </c>
      <c r="L375" s="2">
        <v>14322.2743687083</v>
      </c>
      <c r="M375" s="2">
        <v>6733.9146124007602</v>
      </c>
      <c r="N375" s="2">
        <v>7591.2911762773801</v>
      </c>
      <c r="O375" s="2">
        <v>8569.1321442799799</v>
      </c>
      <c r="P375" s="2">
        <v>9677.44009242834</v>
      </c>
      <c r="Q375" s="2">
        <v>10907.294174676001</v>
      </c>
      <c r="R375" s="2">
        <v>12252.2475790107</v>
      </c>
      <c r="S375" s="2">
        <v>13720.843225902399</v>
      </c>
      <c r="T375" s="2">
        <v>4122371848.4362702</v>
      </c>
      <c r="U375" s="2">
        <v>4682390363.3759899</v>
      </c>
      <c r="V375" s="2">
        <v>5327517704.4233198</v>
      </c>
      <c r="W375" s="2">
        <v>6114330671.4035501</v>
      </c>
      <c r="X375" s="2">
        <v>7015096085.9422798</v>
      </c>
      <c r="Y375" s="2">
        <v>8012253194.0600004</v>
      </c>
      <c r="Z375" s="2">
        <v>9105972300.31744</v>
      </c>
      <c r="AA375" s="1">
        <f>(Table134[[#This Row],[2050_BUILDINGS]]/Table134[[#This Row],[2020_BUILDINGS]])-1</f>
        <v>1.1268868396895448</v>
      </c>
      <c r="AB375" s="1">
        <f>(Table134[[#This Row],[2050_DWELLINGS]]/Table134[[#This Row],[2020_DWELLINGS]])-1</f>
        <v>1.0375730931655927</v>
      </c>
      <c r="AC375" s="1">
        <f>(Table134[[#This Row],[2050_TOTAL_REPL_COST_USD]]/Table134[[#This Row],[2020_TOTAL_REPL_COST_USD]])-1</f>
        <v>1.2089157977758815</v>
      </c>
      <c r="AD375"/>
      <c r="AE375"/>
    </row>
    <row r="376" spans="1:31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2279.5801166014799</v>
      </c>
      <c r="G376" s="2">
        <v>2569.82118438307</v>
      </c>
      <c r="H376" s="2">
        <v>2900.8421367058399</v>
      </c>
      <c r="I376" s="2">
        <v>3306.3480745914999</v>
      </c>
      <c r="J376" s="2">
        <v>3770.6533878590899</v>
      </c>
      <c r="K376" s="2">
        <v>4284.64441814159</v>
      </c>
      <c r="L376" s="2">
        <v>4848.4089500176897</v>
      </c>
      <c r="M376" s="2">
        <v>2279.5801166014799</v>
      </c>
      <c r="N376" s="2">
        <v>2569.82118438307</v>
      </c>
      <c r="O376" s="2">
        <v>2900.8421367058399</v>
      </c>
      <c r="P376" s="2">
        <v>3276.0290683930598</v>
      </c>
      <c r="Q376" s="2">
        <v>3692.3620743165602</v>
      </c>
      <c r="R376" s="2">
        <v>4147.6587649860403</v>
      </c>
      <c r="S376" s="2">
        <v>4644.81110930247</v>
      </c>
      <c r="T376" s="2">
        <v>1257213372.9565101</v>
      </c>
      <c r="U376" s="2">
        <v>1424796261.8039501</v>
      </c>
      <c r="V376" s="2">
        <v>1617298066.9922199</v>
      </c>
      <c r="W376" s="2">
        <v>1852372494.0743699</v>
      </c>
      <c r="X376" s="2">
        <v>2121503937.08866</v>
      </c>
      <c r="Y376" s="2">
        <v>2419435370.8317199</v>
      </c>
      <c r="Z376" s="2">
        <v>2746217679.04246</v>
      </c>
      <c r="AA376" s="1">
        <f>(Table134[[#This Row],[2050_BUILDINGS]]/Table134[[#This Row],[2020_BUILDINGS]])-1</f>
        <v>1.1268868396895644</v>
      </c>
      <c r="AB376" s="1">
        <f>(Table134[[#This Row],[2050_DWELLINGS]]/Table134[[#This Row],[2020_DWELLINGS]])-1</f>
        <v>1.0375730931655971</v>
      </c>
      <c r="AC376" s="1">
        <f>(Table134[[#This Row],[2050_TOTAL_REPL_COST_USD]]/Table134[[#This Row],[2020_TOTAL_REPL_COST_USD]])-1</f>
        <v>1.1843688097147358</v>
      </c>
      <c r="AD376"/>
      <c r="AE376"/>
    </row>
    <row r="377" spans="1:31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353.73246495437598</v>
      </c>
      <c r="G377" s="2">
        <v>398.77044698873198</v>
      </c>
      <c r="H377" s="2">
        <v>450.13642292610899</v>
      </c>
      <c r="I377" s="2">
        <v>513.06056141867498</v>
      </c>
      <c r="J377" s="2">
        <v>585.10885739978698</v>
      </c>
      <c r="K377" s="2">
        <v>664.867104448075</v>
      </c>
      <c r="L377" s="2">
        <v>752.34892448241101</v>
      </c>
      <c r="M377" s="2">
        <v>353.73246495437598</v>
      </c>
      <c r="N377" s="2">
        <v>398.77044698873198</v>
      </c>
      <c r="O377" s="2">
        <v>450.13642292610899</v>
      </c>
      <c r="P377" s="2">
        <v>508.355827981392</v>
      </c>
      <c r="Q377" s="2">
        <v>572.96005020401003</v>
      </c>
      <c r="R377" s="2">
        <v>643.61043862562497</v>
      </c>
      <c r="S377" s="2">
        <v>720.75575277017799</v>
      </c>
      <c r="T377" s="2">
        <v>199949622.13231599</v>
      </c>
      <c r="U377" s="2">
        <v>226673321.96009001</v>
      </c>
      <c r="V377" s="2">
        <v>257383125.26840401</v>
      </c>
      <c r="W377" s="2">
        <v>294877873.93201602</v>
      </c>
      <c r="X377" s="2">
        <v>337804507.30308998</v>
      </c>
      <c r="Y377" s="2">
        <v>385324757.19573301</v>
      </c>
      <c r="Z377" s="2">
        <v>437446739.598104</v>
      </c>
      <c r="AA377" s="1">
        <f>(Table134[[#This Row],[2050_BUILDINGS]]/Table134[[#This Row],[2020_BUILDINGS]])-1</f>
        <v>1.1268868396895608</v>
      </c>
      <c r="AB377" s="1">
        <f>(Table134[[#This Row],[2050_DWELLINGS]]/Table134[[#This Row],[2020_DWELLINGS]])-1</f>
        <v>1.037573093165594</v>
      </c>
      <c r="AC377" s="1">
        <f>(Table134[[#This Row],[2050_TOTAL_REPL_COST_USD]]/Table134[[#This Row],[2020_TOTAL_REPL_COST_USD]])-1</f>
        <v>1.187784777650768</v>
      </c>
      <c r="AD377"/>
      <c r="AE377"/>
    </row>
    <row r="378" spans="1:31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398.830032178446</v>
      </c>
      <c r="G378" s="2">
        <v>449.60993395062701</v>
      </c>
      <c r="H378" s="2">
        <v>507.52458941948203</v>
      </c>
      <c r="I378" s="2">
        <v>578.47096462150796</v>
      </c>
      <c r="J378" s="2">
        <v>659.70474170288298</v>
      </c>
      <c r="K378" s="2">
        <v>749.63141620494798</v>
      </c>
      <c r="L378" s="2">
        <v>848.26634671330203</v>
      </c>
      <c r="M378" s="2">
        <v>398.830032178446</v>
      </c>
      <c r="N378" s="2">
        <v>449.60993395062701</v>
      </c>
      <c r="O378" s="2">
        <v>507.52458941948203</v>
      </c>
      <c r="P378" s="2">
        <v>573.166421855198</v>
      </c>
      <c r="Q378" s="2">
        <v>646.00707568445205</v>
      </c>
      <c r="R378" s="2">
        <v>725.66472512086102</v>
      </c>
      <c r="S378" s="2">
        <v>812.64534231316998</v>
      </c>
      <c r="T378" s="2">
        <v>234687905.88886201</v>
      </c>
      <c r="U378" s="2">
        <v>267188712.999329</v>
      </c>
      <c r="V378" s="2">
        <v>304734827.76936501</v>
      </c>
      <c r="W378" s="2">
        <v>350470162.38042802</v>
      </c>
      <c r="X378" s="2">
        <v>402826993.78796703</v>
      </c>
      <c r="Y378" s="2">
        <v>460786575.44362199</v>
      </c>
      <c r="Z378" s="2">
        <v>524358806.270055</v>
      </c>
      <c r="AA378" s="1">
        <f>(Table134[[#This Row],[2050_BUILDINGS]]/Table134[[#This Row],[2020_BUILDINGS]])-1</f>
        <v>1.1268868396895639</v>
      </c>
      <c r="AB378" s="1">
        <f>(Table134[[#This Row],[2050_DWELLINGS]]/Table134[[#This Row],[2020_DWELLINGS]])-1</f>
        <v>1.0375730931655949</v>
      </c>
      <c r="AC378" s="1">
        <f>(Table134[[#This Row],[2050_TOTAL_REPL_COST_USD]]/Table134[[#This Row],[2020_TOTAL_REPL_COST_USD]])-1</f>
        <v>1.2342813290019663</v>
      </c>
      <c r="AD378"/>
      <c r="AE378"/>
    </row>
    <row r="379" spans="1:31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525.92697586787904</v>
      </c>
      <c r="G379" s="2">
        <v>592.88913523195004</v>
      </c>
      <c r="H379" s="2">
        <v>669.25971204833502</v>
      </c>
      <c r="I379" s="2">
        <v>762.81488479945699</v>
      </c>
      <c r="J379" s="2">
        <v>869.93579163131005</v>
      </c>
      <c r="K379" s="2">
        <v>988.51980024369402</v>
      </c>
      <c r="L379" s="2">
        <v>1118.5871636111201</v>
      </c>
      <c r="M379" s="2">
        <v>525.92697586787904</v>
      </c>
      <c r="N379" s="2">
        <v>592.88913523195004</v>
      </c>
      <c r="O379" s="2">
        <v>669.25971204833502</v>
      </c>
      <c r="P379" s="2">
        <v>755.81991975078802</v>
      </c>
      <c r="Q379" s="2">
        <v>851.87302934088495</v>
      </c>
      <c r="R379" s="2">
        <v>956.91553690734202</v>
      </c>
      <c r="S379" s="2">
        <v>1071.61465499834</v>
      </c>
      <c r="T379" s="2">
        <v>314070448.87463701</v>
      </c>
      <c r="U379" s="2">
        <v>356992774.67981499</v>
      </c>
      <c r="V379" s="2">
        <v>406482124.238545</v>
      </c>
      <c r="W379" s="2">
        <v>466817003.02332598</v>
      </c>
      <c r="X379" s="2">
        <v>535889120.167871</v>
      </c>
      <c r="Y379" s="2">
        <v>612352704.883425</v>
      </c>
      <c r="Z379" s="2">
        <v>696220816.39315295</v>
      </c>
      <c r="AA379" s="1">
        <f>(Table134[[#This Row],[2050_BUILDINGS]]/Table134[[#This Row],[2020_BUILDINGS]])-1</f>
        <v>1.1268868396895586</v>
      </c>
      <c r="AB379" s="1">
        <f>(Table134[[#This Row],[2050_DWELLINGS]]/Table134[[#This Row],[2020_DWELLINGS]])-1</f>
        <v>1.0375730931655922</v>
      </c>
      <c r="AC379" s="1">
        <f>(Table134[[#This Row],[2050_TOTAL_REPL_COST_USD]]/Table134[[#This Row],[2020_TOTAL_REPL_COST_USD]])-1</f>
        <v>1.2167663939342903</v>
      </c>
      <c r="AD379"/>
      <c r="AE379"/>
    </row>
    <row r="380" spans="1:31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1552.5981089827201</v>
      </c>
      <c r="G380" s="2">
        <v>1750.2782561752001</v>
      </c>
      <c r="H380" s="2">
        <v>1975.7331550256899</v>
      </c>
      <c r="I380" s="2">
        <v>2251.91899633807</v>
      </c>
      <c r="J380" s="2">
        <v>2568.1524755301102</v>
      </c>
      <c r="K380" s="2">
        <v>2918.2263754728901</v>
      </c>
      <c r="L380" s="2">
        <v>3302.2004853222502</v>
      </c>
      <c r="M380" s="2">
        <v>1552.5981089827201</v>
      </c>
      <c r="N380" s="2">
        <v>1750.2782561752001</v>
      </c>
      <c r="O380" s="2">
        <v>1975.7331550256899</v>
      </c>
      <c r="P380" s="2">
        <v>2231.2690392046802</v>
      </c>
      <c r="Q380" s="2">
        <v>2514.8290830023998</v>
      </c>
      <c r="R380" s="2">
        <v>2824.92688382609</v>
      </c>
      <c r="S380" s="2">
        <v>3163.5321313629802</v>
      </c>
      <c r="T380" s="2">
        <v>880758031.43622601</v>
      </c>
      <c r="U380" s="2">
        <v>997438114.911322</v>
      </c>
      <c r="V380" s="2">
        <v>1131341951.74243</v>
      </c>
      <c r="W380" s="2">
        <v>1294927007.90938</v>
      </c>
      <c r="X380" s="2">
        <v>1482214558.9774301</v>
      </c>
      <c r="Y380" s="2">
        <v>1689543914.42909</v>
      </c>
      <c r="Z380" s="2">
        <v>1916950484.0654099</v>
      </c>
      <c r="AA380" s="1">
        <f>(Table134[[#This Row],[2050_BUILDINGS]]/Table134[[#This Row],[2020_BUILDINGS]])-1</f>
        <v>1.1268868396895635</v>
      </c>
      <c r="AB380" s="1">
        <f>(Table134[[#This Row],[2050_DWELLINGS]]/Table134[[#This Row],[2020_DWELLINGS]])-1</f>
        <v>1.0375730931655989</v>
      </c>
      <c r="AC380" s="1">
        <f>(Table134[[#This Row],[2050_TOTAL_REPL_COST_USD]]/Table134[[#This Row],[2020_TOTAL_REPL_COST_USD]])-1</f>
        <v>1.1764780060415636</v>
      </c>
      <c r="AD380"/>
      <c r="AE380"/>
    </row>
    <row r="381" spans="1:31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445.31331869465703</v>
      </c>
      <c r="G381" s="2">
        <v>502.01157298018398</v>
      </c>
      <c r="H381" s="2">
        <v>566.67613017770805</v>
      </c>
      <c r="I381" s="2">
        <v>645.89124248508597</v>
      </c>
      <c r="J381" s="2">
        <v>736.59274423664795</v>
      </c>
      <c r="K381" s="2">
        <v>837.00029289329302</v>
      </c>
      <c r="L381" s="2">
        <v>947.13103707015</v>
      </c>
      <c r="M381" s="2">
        <v>445.31331869465703</v>
      </c>
      <c r="N381" s="2">
        <v>502.01157298018398</v>
      </c>
      <c r="O381" s="2">
        <v>566.67613017770805</v>
      </c>
      <c r="P381" s="2">
        <v>639.96845996411901</v>
      </c>
      <c r="Q381" s="2">
        <v>721.29862739263399</v>
      </c>
      <c r="R381" s="2">
        <v>810.24030522012504</v>
      </c>
      <c r="S381" s="2">
        <v>907.35843620050798</v>
      </c>
      <c r="T381" s="2">
        <v>254411632.70440999</v>
      </c>
      <c r="U381" s="2">
        <v>288193739.42729002</v>
      </c>
      <c r="V381" s="2">
        <v>326976378.10097998</v>
      </c>
      <c r="W381" s="2">
        <v>374348189.43599898</v>
      </c>
      <c r="X381" s="2">
        <v>428583598.82149398</v>
      </c>
      <c r="Y381" s="2">
        <v>488622786.72494501</v>
      </c>
      <c r="Z381" s="2">
        <v>554476007.24516797</v>
      </c>
      <c r="AA381" s="1">
        <f>(Table134[[#This Row],[2050_BUILDINGS]]/Table134[[#This Row],[2020_BUILDINGS]])-1</f>
        <v>1.1268868396895622</v>
      </c>
      <c r="AB381" s="1">
        <f>(Table134[[#This Row],[2050_DWELLINGS]]/Table134[[#This Row],[2020_DWELLINGS]])-1</f>
        <v>1.0375730931655935</v>
      </c>
      <c r="AC381" s="1">
        <f>(Table134[[#This Row],[2050_TOTAL_REPL_COST_USD]]/Table134[[#This Row],[2020_TOTAL_REPL_COST_USD]])-1</f>
        <v>1.1794443962764469</v>
      </c>
      <c r="AD381"/>
      <c r="AE381"/>
    </row>
    <row r="382" spans="1:31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1064.0553547837201</v>
      </c>
      <c r="G382" s="2">
        <v>1199.53318252139</v>
      </c>
      <c r="H382" s="2">
        <v>1354.0461186097</v>
      </c>
      <c r="I382" s="2">
        <v>1543.3269258344601</v>
      </c>
      <c r="J382" s="2">
        <v>1760.0539235999399</v>
      </c>
      <c r="K382" s="2">
        <v>1999.9730666473199</v>
      </c>
      <c r="L382" s="2">
        <v>2263.1253307907</v>
      </c>
      <c r="M382" s="2">
        <v>1064.0553547837201</v>
      </c>
      <c r="N382" s="2">
        <v>1199.53318252139</v>
      </c>
      <c r="O382" s="2">
        <v>1354.0461186097</v>
      </c>
      <c r="P382" s="2">
        <v>1529.1747139151601</v>
      </c>
      <c r="Q382" s="2">
        <v>1723.5093464643101</v>
      </c>
      <c r="R382" s="2">
        <v>1936.03132724225</v>
      </c>
      <c r="S382" s="2">
        <v>2168.0905605460798</v>
      </c>
      <c r="T382" s="2">
        <v>650158063.25713301</v>
      </c>
      <c r="U382" s="2">
        <v>736966485.29190004</v>
      </c>
      <c r="V382" s="2">
        <v>836708159.72979903</v>
      </c>
      <c r="W382" s="2">
        <v>958494607.85120702</v>
      </c>
      <c r="X382" s="2">
        <v>1097924646.36726</v>
      </c>
      <c r="Y382" s="2">
        <v>1252275215.05845</v>
      </c>
      <c r="Z382" s="2">
        <v>1421572675.4736099</v>
      </c>
      <c r="AA382" s="1">
        <f>(Table134[[#This Row],[2050_BUILDINGS]]/Table134[[#This Row],[2020_BUILDINGS]])-1</f>
        <v>1.1268868396895599</v>
      </c>
      <c r="AB382" s="1">
        <f>(Table134[[#This Row],[2050_DWELLINGS]]/Table134[[#This Row],[2020_DWELLINGS]])-1</f>
        <v>1.0375730931655958</v>
      </c>
      <c r="AC382" s="1">
        <f>(Table134[[#This Row],[2050_TOTAL_REPL_COST_USD]]/Table134[[#This Row],[2020_TOTAL_REPL_COST_USD]])-1</f>
        <v>1.1865031840901552</v>
      </c>
      <c r="AD382"/>
      <c r="AE382"/>
    </row>
    <row r="383" spans="1:31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653.25055723156299</v>
      </c>
      <c r="G383" s="2">
        <v>736.42383018608996</v>
      </c>
      <c r="H383" s="2">
        <v>831.28323871723205</v>
      </c>
      <c r="I383" s="2">
        <v>947.48752474137802</v>
      </c>
      <c r="J383" s="2">
        <v>1080.5417229284601</v>
      </c>
      <c r="K383" s="2">
        <v>1227.8341670495399</v>
      </c>
      <c r="L383" s="2">
        <v>1389.39001319568</v>
      </c>
      <c r="M383" s="2">
        <v>653.25055723156299</v>
      </c>
      <c r="N383" s="2">
        <v>736.42383018608996</v>
      </c>
      <c r="O383" s="2">
        <v>831.28323871723205</v>
      </c>
      <c r="P383" s="2">
        <v>938.79912307056202</v>
      </c>
      <c r="Q383" s="2">
        <v>1058.1060805811701</v>
      </c>
      <c r="R383" s="2">
        <v>1188.57871223798</v>
      </c>
      <c r="S383" s="2">
        <v>1331.04575851046</v>
      </c>
      <c r="T383" s="2">
        <v>387676118.07476598</v>
      </c>
      <c r="U383" s="2">
        <v>440305759.537395</v>
      </c>
      <c r="V383" s="2">
        <v>500927689.69399202</v>
      </c>
      <c r="W383" s="2">
        <v>574866938.47261405</v>
      </c>
      <c r="X383" s="2">
        <v>659514781.08330703</v>
      </c>
      <c r="Y383" s="2">
        <v>753220863.24822295</v>
      </c>
      <c r="Z383" s="2">
        <v>856001189.03836906</v>
      </c>
      <c r="AA383" s="1">
        <f>(Table134[[#This Row],[2050_BUILDINGS]]/Table134[[#This Row],[2020_BUILDINGS]])-1</f>
        <v>1.1268868396895555</v>
      </c>
      <c r="AB383" s="1">
        <f>(Table134[[#This Row],[2050_DWELLINGS]]/Table134[[#This Row],[2020_DWELLINGS]])-1</f>
        <v>1.0375730931655882</v>
      </c>
      <c r="AC383" s="1">
        <f>(Table134[[#This Row],[2050_TOTAL_REPL_COST_USD]]/Table134[[#This Row],[2020_TOTAL_REPL_COST_USD]])-1</f>
        <v>1.2080317799542231</v>
      </c>
      <c r="AD383"/>
      <c r="AE383"/>
    </row>
    <row r="384" spans="1:31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718.48333883944201</v>
      </c>
      <c r="G384" s="2">
        <v>809.96219054961398</v>
      </c>
      <c r="H384" s="2">
        <v>914.294140683151</v>
      </c>
      <c r="I384" s="2">
        <v>1042.1024410141999</v>
      </c>
      <c r="J384" s="2">
        <v>1188.4432646105799</v>
      </c>
      <c r="K384" s="2">
        <v>1350.4441475282099</v>
      </c>
      <c r="L384" s="2">
        <v>1528.1327579138199</v>
      </c>
      <c r="M384" s="2">
        <v>718.48333883944201</v>
      </c>
      <c r="N384" s="2">
        <v>809.96219054961398</v>
      </c>
      <c r="O384" s="2">
        <v>914.294140683151</v>
      </c>
      <c r="P384" s="2">
        <v>1032.5464264459499</v>
      </c>
      <c r="Q384" s="2">
        <v>1163.7672271480201</v>
      </c>
      <c r="R384" s="2">
        <v>1307.2686922171499</v>
      </c>
      <c r="S384" s="2">
        <v>1463.96231910702</v>
      </c>
      <c r="T384" s="2">
        <v>414766679.19940001</v>
      </c>
      <c r="U384" s="2">
        <v>470370881.33533299</v>
      </c>
      <c r="V384" s="2">
        <v>534298552.64707297</v>
      </c>
      <c r="W384" s="2">
        <v>612334359.22399497</v>
      </c>
      <c r="X384" s="2">
        <v>701674626.27415001</v>
      </c>
      <c r="Y384" s="2">
        <v>800575273.31532896</v>
      </c>
      <c r="Z384" s="2">
        <v>909053191.598786</v>
      </c>
      <c r="AA384" s="1">
        <f>(Table134[[#This Row],[2050_BUILDINGS]]/Table134[[#This Row],[2020_BUILDINGS]])-1</f>
        <v>1.1268868396895542</v>
      </c>
      <c r="AB384" s="1">
        <f>(Table134[[#This Row],[2050_DWELLINGS]]/Table134[[#This Row],[2020_DWELLINGS]])-1</f>
        <v>1.0375730931655864</v>
      </c>
      <c r="AC384" s="1">
        <f>(Table134[[#This Row],[2050_TOTAL_REPL_COST_USD]]/Table134[[#This Row],[2020_TOTAL_REPL_COST_USD]])-1</f>
        <v>1.191721845528861</v>
      </c>
      <c r="AD384"/>
      <c r="AE384"/>
    </row>
    <row r="385" spans="1:31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226.38286116488999</v>
      </c>
      <c r="G385" s="2">
        <v>255.206416377289</v>
      </c>
      <c r="H385" s="2">
        <v>288.07978184780097</v>
      </c>
      <c r="I385" s="2">
        <v>328.350178035836</v>
      </c>
      <c r="J385" s="2">
        <v>374.459882409062</v>
      </c>
      <c r="K385" s="2">
        <v>425.50382651132702</v>
      </c>
      <c r="L385" s="2">
        <v>481.49072814287399</v>
      </c>
      <c r="M385" s="2">
        <v>226.38286116488999</v>
      </c>
      <c r="N385" s="2">
        <v>255.206416377289</v>
      </c>
      <c r="O385" s="2">
        <v>288.07978184780097</v>
      </c>
      <c r="P385" s="2">
        <v>325.33922732570602</v>
      </c>
      <c r="Q385" s="2">
        <v>366.68484900047901</v>
      </c>
      <c r="R385" s="2">
        <v>411.899915916542</v>
      </c>
      <c r="S385" s="2">
        <v>461.27162666342201</v>
      </c>
      <c r="T385" s="2">
        <v>121361103.265526</v>
      </c>
      <c r="U385" s="2">
        <v>136552515.84997299</v>
      </c>
      <c r="V385" s="2">
        <v>153830754.79152599</v>
      </c>
      <c r="W385" s="2">
        <v>175022655.71001399</v>
      </c>
      <c r="X385" s="2">
        <v>199288453.76524201</v>
      </c>
      <c r="Y385" s="2">
        <v>226150956.05981499</v>
      </c>
      <c r="Z385" s="2">
        <v>255614750.443147</v>
      </c>
      <c r="AA385" s="1">
        <f>(Table134[[#This Row],[2050_BUILDINGS]]/Table134[[#This Row],[2020_BUILDINGS]])-1</f>
        <v>1.126886839689563</v>
      </c>
      <c r="AB385" s="1">
        <f>(Table134[[#This Row],[2050_DWELLINGS]]/Table134[[#This Row],[2020_DWELLINGS]])-1</f>
        <v>1.0375730931655935</v>
      </c>
      <c r="AC385" s="1">
        <f>(Table134[[#This Row],[2050_TOTAL_REPL_COST_USD]]/Table134[[#This Row],[2020_TOTAL_REPL_COST_USD]])-1</f>
        <v>1.1062329161913387</v>
      </c>
      <c r="AD385"/>
      <c r="AE385"/>
    </row>
    <row r="386" spans="1:31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1325.6600501055</v>
      </c>
      <c r="G386" s="2">
        <v>1494.44595311278</v>
      </c>
      <c r="H386" s="2">
        <v>1686.94686547219</v>
      </c>
      <c r="I386" s="2">
        <v>1922.7635485625001</v>
      </c>
      <c r="J386" s="2">
        <v>2192.7742406052998</v>
      </c>
      <c r="K386" s="2">
        <v>2491.6790125831799</v>
      </c>
      <c r="L386" s="2">
        <v>2819.5289144715998</v>
      </c>
      <c r="M386" s="2">
        <v>1325.6600501055</v>
      </c>
      <c r="N386" s="2">
        <v>1494.44595311278</v>
      </c>
      <c r="O386" s="2">
        <v>1686.94686547219</v>
      </c>
      <c r="P386" s="2">
        <v>1905.1319264126801</v>
      </c>
      <c r="Q386" s="2">
        <v>2147.24494954079</v>
      </c>
      <c r="R386" s="2">
        <v>2412.01679474604</v>
      </c>
      <c r="S386" s="2">
        <v>2701.1292487795199</v>
      </c>
      <c r="T386" s="2">
        <v>696540458.65631294</v>
      </c>
      <c r="U386" s="2">
        <v>787480346.69581401</v>
      </c>
      <c r="V386" s="2">
        <v>891609728.87966597</v>
      </c>
      <c r="W386" s="2">
        <v>1018946744.51783</v>
      </c>
      <c r="X386" s="2">
        <v>1164739131.58201</v>
      </c>
      <c r="Y386" s="2">
        <v>1326132889.2952199</v>
      </c>
      <c r="Z386" s="2">
        <v>1503155582.11322</v>
      </c>
      <c r="AA386" s="1">
        <f>(Table134[[#This Row],[2050_BUILDINGS]]/Table134[[#This Row],[2020_BUILDINGS]])-1</f>
        <v>1.126886839689567</v>
      </c>
      <c r="AB386" s="1">
        <f>(Table134[[#This Row],[2050_DWELLINGS]]/Table134[[#This Row],[2020_DWELLINGS]])-1</f>
        <v>1.037573093165594</v>
      </c>
      <c r="AC386" s="1">
        <f>(Table134[[#This Row],[2050_TOTAL_REPL_COST_USD]]/Table134[[#This Row],[2020_TOTAL_REPL_COST_USD]])-1</f>
        <v>1.1580305399817514</v>
      </c>
      <c r="AD386"/>
      <c r="AE386"/>
    </row>
    <row r="387" spans="1:31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1011.92047965216</v>
      </c>
      <c r="G387" s="2">
        <v>1140.7603823980101</v>
      </c>
      <c r="H387" s="2">
        <v>1287.70274183074</v>
      </c>
      <c r="I387" s="2">
        <v>1467.7094720959701</v>
      </c>
      <c r="J387" s="2">
        <v>1673.8176285433301</v>
      </c>
      <c r="K387" s="2">
        <v>1901.9815987905299</v>
      </c>
      <c r="L387" s="2">
        <v>2152.2403509845299</v>
      </c>
      <c r="M387" s="2">
        <v>1011.92047965216</v>
      </c>
      <c r="N387" s="2">
        <v>1140.7603823980101</v>
      </c>
      <c r="O387" s="2">
        <v>1287.70274183074</v>
      </c>
      <c r="P387" s="2">
        <v>1454.25066752425</v>
      </c>
      <c r="Q387" s="2">
        <v>1639.06360389835</v>
      </c>
      <c r="R387" s="2">
        <v>1841.1727740262199</v>
      </c>
      <c r="S387" s="2">
        <v>2061.86194176246</v>
      </c>
      <c r="T387" s="2">
        <v>613524967.27572703</v>
      </c>
      <c r="U387" s="2">
        <v>694908711.72636294</v>
      </c>
      <c r="V387" s="2">
        <v>788324529.880867</v>
      </c>
      <c r="W387" s="2">
        <v>902436958.22273004</v>
      </c>
      <c r="X387" s="2">
        <v>1033083197.63792</v>
      </c>
      <c r="Y387" s="2">
        <v>1177710005.2162499</v>
      </c>
      <c r="Z387" s="2">
        <v>1336342081.78443</v>
      </c>
      <c r="AA387" s="1">
        <f>(Table134[[#This Row],[2050_BUILDINGS]]/Table134[[#This Row],[2020_BUILDINGS]])-1</f>
        <v>1.1268868396895635</v>
      </c>
      <c r="AB387" s="1">
        <f>(Table134[[#This Row],[2050_DWELLINGS]]/Table134[[#This Row],[2020_DWELLINGS]])-1</f>
        <v>1.0375730931655909</v>
      </c>
      <c r="AC387" s="1">
        <f>(Table134[[#This Row],[2050_TOTAL_REPL_COST_USD]]/Table134[[#This Row],[2020_TOTAL_REPL_COST_USD]])-1</f>
        <v>1.1781380596755056</v>
      </c>
      <c r="AD387"/>
      <c r="AE387"/>
    </row>
    <row r="388" spans="1:31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796.72201699303901</v>
      </c>
      <c r="G388" s="2">
        <v>859.68589705369197</v>
      </c>
      <c r="H388" s="2">
        <v>918.084770587658</v>
      </c>
      <c r="I388" s="2">
        <v>974.00837936611299</v>
      </c>
      <c r="J388" s="2">
        <v>1024.0266780993099</v>
      </c>
      <c r="K388" s="2">
        <v>1072.5755659172</v>
      </c>
      <c r="L388" s="2">
        <v>1111.68926258941</v>
      </c>
      <c r="M388" s="2">
        <v>796.72201699303901</v>
      </c>
      <c r="N388" s="2">
        <v>844.32845840837899</v>
      </c>
      <c r="O388" s="2">
        <v>887.30609712946</v>
      </c>
      <c r="P388" s="2">
        <v>927.04868559890701</v>
      </c>
      <c r="Q388" s="2">
        <v>963.52215121836605</v>
      </c>
      <c r="R388" s="2">
        <v>998.655348545979</v>
      </c>
      <c r="S388" s="2">
        <v>1026.89152524376</v>
      </c>
      <c r="T388" s="2">
        <v>1144793278.4249799</v>
      </c>
      <c r="U388" s="2">
        <v>1242153301.984</v>
      </c>
      <c r="V388" s="2">
        <v>1332454530.20579</v>
      </c>
      <c r="W388" s="2">
        <v>1418928296.7991199</v>
      </c>
      <c r="X388" s="2">
        <v>1496270778.5260401</v>
      </c>
      <c r="Y388" s="2">
        <v>1571341134.0562201</v>
      </c>
      <c r="Z388" s="2">
        <v>1631822006.99192</v>
      </c>
      <c r="AA388" s="1">
        <f>(Table134[[#This Row],[2050_BUILDINGS]]/Table134[[#This Row],[2020_BUILDINGS]])-1</f>
        <v>0.39532890880198046</v>
      </c>
      <c r="AB388" s="1">
        <f>(Table134[[#This Row],[2050_DWELLINGS]]/Table134[[#This Row],[2020_DWELLINGS]])-1</f>
        <v>0.28889562901677923</v>
      </c>
      <c r="AC388" s="1">
        <f>(Table134[[#This Row],[2050_TOTAL_REPL_COST_USD]]/Table134[[#This Row],[2020_TOTAL_REPL_COST_USD]])-1</f>
        <v>0.42542940961096476</v>
      </c>
      <c r="AD388"/>
      <c r="AE388"/>
    </row>
    <row r="389" spans="1:31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215.59437368322099</v>
      </c>
      <c r="G389" s="2">
        <v>232.63250994255901</v>
      </c>
      <c r="H389" s="2">
        <v>248.435347437724</v>
      </c>
      <c r="I389" s="2">
        <v>263.568373953297</v>
      </c>
      <c r="J389" s="2">
        <v>277.10341322431498</v>
      </c>
      <c r="K389" s="2">
        <v>290.24082732718898</v>
      </c>
      <c r="L389" s="2">
        <v>300.82506217525702</v>
      </c>
      <c r="M389" s="2">
        <v>215.59437368322099</v>
      </c>
      <c r="N389" s="2">
        <v>228.47676013836701</v>
      </c>
      <c r="O389" s="2">
        <v>240.106584474621</v>
      </c>
      <c r="P389" s="2">
        <v>250.86099854486099</v>
      </c>
      <c r="Q389" s="2">
        <v>260.73078224427798</v>
      </c>
      <c r="R389" s="2">
        <v>270.23788699572299</v>
      </c>
      <c r="S389" s="2">
        <v>277.87864588091497</v>
      </c>
      <c r="T389" s="2">
        <v>309783066.85975999</v>
      </c>
      <c r="U389" s="2">
        <v>336128859.813003</v>
      </c>
      <c r="V389" s="2">
        <v>360564530.38073897</v>
      </c>
      <c r="W389" s="2">
        <v>383964483.125965</v>
      </c>
      <c r="X389" s="2">
        <v>404893494.188007</v>
      </c>
      <c r="Y389" s="2">
        <v>425207663.92036998</v>
      </c>
      <c r="Z389" s="2">
        <v>441573894.10137898</v>
      </c>
      <c r="AA389" s="1">
        <f>(Table134[[#This Row],[2050_BUILDINGS]]/Table134[[#This Row],[2020_BUILDINGS]])-1</f>
        <v>0.39532890880198912</v>
      </c>
      <c r="AB389" s="1">
        <f>(Table134[[#This Row],[2050_DWELLINGS]]/Table134[[#This Row],[2020_DWELLINGS]])-1</f>
        <v>0.28889562901678523</v>
      </c>
      <c r="AC389" s="1">
        <f>(Table134[[#This Row],[2050_TOTAL_REPL_COST_USD]]/Table134[[#This Row],[2020_TOTAL_REPL_COST_USD]])-1</f>
        <v>0.42542940961095588</v>
      </c>
      <c r="AD389"/>
      <c r="AE389"/>
    </row>
    <row r="390" spans="1:31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822.21096627300506</v>
      </c>
      <c r="G390" s="2">
        <v>887.18920405329595</v>
      </c>
      <c r="H390" s="2">
        <v>947.45639036607997</v>
      </c>
      <c r="I390" s="2">
        <v>1005.16912257441</v>
      </c>
      <c r="J390" s="2">
        <v>1056.7876204389199</v>
      </c>
      <c r="K390" s="2">
        <v>1106.8896975911</v>
      </c>
      <c r="L390" s="2">
        <v>1147.2547303747299</v>
      </c>
      <c r="M390" s="2">
        <v>822.21096627300506</v>
      </c>
      <c r="N390" s="2">
        <v>871.34044601884602</v>
      </c>
      <c r="O390" s="2">
        <v>915.69303714512</v>
      </c>
      <c r="P390" s="2">
        <v>956.70708140484896</v>
      </c>
      <c r="Q390" s="2">
        <v>994.34741613977201</v>
      </c>
      <c r="R390" s="2">
        <v>1030.6046043520701</v>
      </c>
      <c r="S390" s="2">
        <v>1059.74412055894</v>
      </c>
      <c r="T390" s="2">
        <v>1181417818.96417</v>
      </c>
      <c r="U390" s="2">
        <v>1281892611.0992501</v>
      </c>
      <c r="V390" s="2">
        <v>1375082780.98071</v>
      </c>
      <c r="W390" s="2">
        <v>1464323040.0315499</v>
      </c>
      <c r="X390" s="2">
        <v>1544139883.6461501</v>
      </c>
      <c r="Y390" s="2">
        <v>1621611910.5795701</v>
      </c>
      <c r="Z390" s="2">
        <v>1684027704.18996</v>
      </c>
      <c r="AA390" s="1">
        <f>(Table134[[#This Row],[2050_BUILDINGS]]/Table134[[#This Row],[2020_BUILDINGS]])-1</f>
        <v>0.39532890880197535</v>
      </c>
      <c r="AB390" s="1">
        <f>(Table134[[#This Row],[2050_DWELLINGS]]/Table134[[#This Row],[2020_DWELLINGS]])-1</f>
        <v>0.28889562901678079</v>
      </c>
      <c r="AC390" s="1">
        <f>(Table134[[#This Row],[2050_TOTAL_REPL_COST_USD]]/Table134[[#This Row],[2020_TOTAL_REPL_COST_USD]])-1</f>
        <v>0.42542940961095588</v>
      </c>
      <c r="AD390"/>
      <c r="AE390"/>
    </row>
    <row r="391" spans="1:31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2511.8683026385002</v>
      </c>
      <c r="G391" s="2">
        <v>2710.3779097062202</v>
      </c>
      <c r="H391" s="2">
        <v>2894.4951754664799</v>
      </c>
      <c r="I391" s="2">
        <v>3070.8085410615799</v>
      </c>
      <c r="J391" s="2">
        <v>3228.50391844556</v>
      </c>
      <c r="K391" s="2">
        <v>3381.5666051005001</v>
      </c>
      <c r="L391" s="2">
        <v>3504.8824577748801</v>
      </c>
      <c r="M391" s="2">
        <v>2511.8683026385002</v>
      </c>
      <c r="N391" s="2">
        <v>2661.9596878921998</v>
      </c>
      <c r="O391" s="2">
        <v>2797.4575982338401</v>
      </c>
      <c r="P391" s="2">
        <v>2922.75619186124</v>
      </c>
      <c r="Q391" s="2">
        <v>3037.7480462631902</v>
      </c>
      <c r="R391" s="2">
        <v>3148.5143648226399</v>
      </c>
      <c r="S391" s="2">
        <v>3237.5360759365699</v>
      </c>
      <c r="T391" s="2">
        <v>3609251266.8373599</v>
      </c>
      <c r="U391" s="2">
        <v>3916203443.2627301</v>
      </c>
      <c r="V391" s="2">
        <v>4200900976.4321098</v>
      </c>
      <c r="W391" s="2">
        <v>4473531465.7153597</v>
      </c>
      <c r="X391" s="2">
        <v>4717373262.6704102</v>
      </c>
      <c r="Y391" s="2">
        <v>4954051605.3071003</v>
      </c>
      <c r="Z391" s="2">
        <v>5144732902.42558</v>
      </c>
      <c r="AA391" s="1">
        <f>(Table134[[#This Row],[2050_BUILDINGS]]/Table134[[#This Row],[2020_BUILDINGS]])-1</f>
        <v>0.39532890880198801</v>
      </c>
      <c r="AB391" s="1">
        <f>(Table134[[#This Row],[2050_DWELLINGS]]/Table134[[#This Row],[2020_DWELLINGS]])-1</f>
        <v>0.28889562901678345</v>
      </c>
      <c r="AC391" s="1">
        <f>(Table134[[#This Row],[2050_TOTAL_REPL_COST_USD]]/Table134[[#This Row],[2020_TOTAL_REPL_COST_USD]])-1</f>
        <v>0.42542940961095788</v>
      </c>
      <c r="AD391"/>
      <c r="AE391"/>
    </row>
    <row r="392" spans="1:31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350.88200504888698</v>
      </c>
      <c r="G392" s="2">
        <v>378.61174266141398</v>
      </c>
      <c r="H392" s="2">
        <v>404.33101914824999</v>
      </c>
      <c r="I392" s="2">
        <v>428.96017154924999</v>
      </c>
      <c r="J392" s="2">
        <v>450.98858368587003</v>
      </c>
      <c r="K392" s="2">
        <v>472.36985687413397</v>
      </c>
      <c r="L392" s="2">
        <v>489.595805223117</v>
      </c>
      <c r="M392" s="2">
        <v>350.88200504888698</v>
      </c>
      <c r="N392" s="2">
        <v>371.84821818317698</v>
      </c>
      <c r="O392" s="2">
        <v>390.77587390886401</v>
      </c>
      <c r="P392" s="2">
        <v>408.27879064840999</v>
      </c>
      <c r="Q392" s="2">
        <v>424.34196258878001</v>
      </c>
      <c r="R392" s="2">
        <v>439.814870904553</v>
      </c>
      <c r="S392" s="2">
        <v>452.25028260815498</v>
      </c>
      <c r="T392" s="2">
        <v>504175047.67382199</v>
      </c>
      <c r="U392" s="2">
        <v>547053089.88850403</v>
      </c>
      <c r="V392" s="2">
        <v>586822388.76695704</v>
      </c>
      <c r="W392" s="2">
        <v>624906046.50358403</v>
      </c>
      <c r="X392" s="2">
        <v>658968221.87338197</v>
      </c>
      <c r="Y392" s="2">
        <v>692029736.81378698</v>
      </c>
      <c r="Z392" s="2">
        <v>718665940.54627299</v>
      </c>
      <c r="AA392" s="1">
        <f>(Table134[[#This Row],[2050_BUILDINGS]]/Table134[[#This Row],[2020_BUILDINGS]])-1</f>
        <v>0.39532890880198757</v>
      </c>
      <c r="AB392" s="1">
        <f>(Table134[[#This Row],[2050_DWELLINGS]]/Table134[[#This Row],[2020_DWELLINGS]])-1</f>
        <v>0.28889562901678234</v>
      </c>
      <c r="AC392" s="1">
        <f>(Table134[[#This Row],[2050_TOTAL_REPL_COST_USD]]/Table134[[#This Row],[2020_TOTAL_REPL_COST_USD]])-1</f>
        <v>0.42542940961095854</v>
      </c>
      <c r="AD392"/>
      <c r="AE392"/>
    </row>
    <row r="393" spans="1:31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418.45566519873501</v>
      </c>
      <c r="G393" s="2">
        <v>451.52565918950597</v>
      </c>
      <c r="H393" s="2">
        <v>482.19801284648503</v>
      </c>
      <c r="I393" s="2">
        <v>511.57030382449</v>
      </c>
      <c r="J393" s="2">
        <v>537.84099802157903</v>
      </c>
      <c r="K393" s="2">
        <v>563.33992576951005</v>
      </c>
      <c r="L393" s="2">
        <v>583.88328670375995</v>
      </c>
      <c r="M393" s="2">
        <v>418.45566519873501</v>
      </c>
      <c r="N393" s="2">
        <v>443.45959967689498</v>
      </c>
      <c r="O393" s="2">
        <v>466.03238669183901</v>
      </c>
      <c r="P393" s="2">
        <v>486.906055223642</v>
      </c>
      <c r="Q393" s="2">
        <v>506.06270960542599</v>
      </c>
      <c r="R393" s="2">
        <v>524.51542604192105</v>
      </c>
      <c r="S393" s="2">
        <v>539.34567781195994</v>
      </c>
      <c r="T393" s="2">
        <v>601270233.05614901</v>
      </c>
      <c r="U393" s="2">
        <v>652405826.84319496</v>
      </c>
      <c r="V393" s="2">
        <v>699833988.38243401</v>
      </c>
      <c r="W393" s="2">
        <v>745251884.14816499</v>
      </c>
      <c r="X393" s="2">
        <v>785873831.26254904</v>
      </c>
      <c r="Y393" s="2">
        <v>825302408.47025597</v>
      </c>
      <c r="Z393" s="2">
        <v>857068273.32186997</v>
      </c>
      <c r="AA393" s="1">
        <f>(Table134[[#This Row],[2050_BUILDINGS]]/Table134[[#This Row],[2020_BUILDINGS]])-1</f>
        <v>0.39532890880198557</v>
      </c>
      <c r="AB393" s="1">
        <f>(Table134[[#This Row],[2050_DWELLINGS]]/Table134[[#This Row],[2020_DWELLINGS]])-1</f>
        <v>0.28889562901678301</v>
      </c>
      <c r="AC393" s="1">
        <f>(Table134[[#This Row],[2050_TOTAL_REPL_COST_USD]]/Table134[[#This Row],[2020_TOTAL_REPL_COST_USD]])-1</f>
        <v>0.42542940961095854</v>
      </c>
      <c r="AD393"/>
      <c r="AE393"/>
    </row>
    <row r="394" spans="1:31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1277.6582472172699</v>
      </c>
      <c r="G394" s="2">
        <v>1378.6298771214001</v>
      </c>
      <c r="H394" s="2">
        <v>1472.2808630455499</v>
      </c>
      <c r="I394" s="2">
        <v>1561.9624062262101</v>
      </c>
      <c r="J394" s="2">
        <v>1642.1739361264999</v>
      </c>
      <c r="K394" s="2">
        <v>1720.0290544623199</v>
      </c>
      <c r="L394" s="2">
        <v>1782.7534879115401</v>
      </c>
      <c r="M394" s="2">
        <v>1277.6582472172699</v>
      </c>
      <c r="N394" s="2">
        <v>1354.00201731232</v>
      </c>
      <c r="O394" s="2">
        <v>1422.92283710484</v>
      </c>
      <c r="P394" s="2">
        <v>1486.6557889258399</v>
      </c>
      <c r="Q394" s="2">
        <v>1545.1462324674701</v>
      </c>
      <c r="R394" s="2">
        <v>1601.4873631998</v>
      </c>
      <c r="S394" s="2">
        <v>1646.76813021559</v>
      </c>
      <c r="T394" s="2">
        <v>1835840534.5177901</v>
      </c>
      <c r="U394" s="2">
        <v>1991971323.4207001</v>
      </c>
      <c r="V394" s="2">
        <v>2136782319.6159201</v>
      </c>
      <c r="W394" s="2">
        <v>2275455431.0643702</v>
      </c>
      <c r="X394" s="2">
        <v>2399485215.0178699</v>
      </c>
      <c r="Y394" s="2">
        <v>2519871318.0989299</v>
      </c>
      <c r="Z394" s="2">
        <v>2616861089.2575498</v>
      </c>
      <c r="AA394" s="1">
        <f>(Table134[[#This Row],[2050_BUILDINGS]]/Table134[[#This Row],[2020_BUILDINGS]])-1</f>
        <v>0.3953289088019929</v>
      </c>
      <c r="AB394" s="1">
        <f>(Table134[[#This Row],[2050_DWELLINGS]]/Table134[[#This Row],[2020_DWELLINGS]])-1</f>
        <v>0.28889562901678789</v>
      </c>
      <c r="AC394" s="1">
        <f>(Table134[[#This Row],[2050_TOTAL_REPL_COST_USD]]/Table134[[#This Row],[2020_TOTAL_REPL_COST_USD]])-1</f>
        <v>0.42542940961095299</v>
      </c>
      <c r="AD394"/>
      <c r="AE394"/>
    </row>
    <row r="395" spans="1:31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594.154562303376</v>
      </c>
      <c r="G395" s="2">
        <v>641.10980616566098</v>
      </c>
      <c r="H395" s="2">
        <v>684.66070146354605</v>
      </c>
      <c r="I395" s="2">
        <v>726.36567080981001</v>
      </c>
      <c r="J395" s="2">
        <v>763.66676172624898</v>
      </c>
      <c r="K395" s="2">
        <v>799.87204107903904</v>
      </c>
      <c r="L395" s="2">
        <v>829.04103707849094</v>
      </c>
      <c r="M395" s="2">
        <v>594.154562303376</v>
      </c>
      <c r="N395" s="2">
        <v>629.65701329463604</v>
      </c>
      <c r="O395" s="2">
        <v>661.70753980014194</v>
      </c>
      <c r="P395" s="2">
        <v>691.34553116127904</v>
      </c>
      <c r="Q395" s="2">
        <v>718.54557777553703</v>
      </c>
      <c r="R395" s="2">
        <v>744.74612079465805</v>
      </c>
      <c r="S395" s="2">
        <v>765.80321831319998</v>
      </c>
      <c r="T395" s="2">
        <v>853728320.24596798</v>
      </c>
      <c r="U395" s="2">
        <v>926334450.05003095</v>
      </c>
      <c r="V395" s="2">
        <v>993676491.04454601</v>
      </c>
      <c r="W395" s="2">
        <v>1058164206.76614</v>
      </c>
      <c r="X395" s="2">
        <v>1115842276.9057701</v>
      </c>
      <c r="Y395" s="2">
        <v>1171825911.4491401</v>
      </c>
      <c r="Z395" s="2">
        <v>1216929455.4963601</v>
      </c>
      <c r="AA395" s="1">
        <f>(Table134[[#This Row],[2050_BUILDINGS]]/Table134[[#This Row],[2020_BUILDINGS]])-1</f>
        <v>0.39532890880198557</v>
      </c>
      <c r="AB395" s="1">
        <f>(Table134[[#This Row],[2050_DWELLINGS]]/Table134[[#This Row],[2020_DWELLINGS]])-1</f>
        <v>0.28889562901678101</v>
      </c>
      <c r="AC395" s="1">
        <f>(Table134[[#This Row],[2050_TOTAL_REPL_COST_USD]]/Table134[[#This Row],[2020_TOTAL_REPL_COST_USD]])-1</f>
        <v>0.4254294096109521</v>
      </c>
      <c r="AD395"/>
      <c r="AE395"/>
    </row>
    <row r="396" spans="1:31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623.56975353978203</v>
      </c>
      <c r="G396" s="2">
        <v>672.849640795205</v>
      </c>
      <c r="H396" s="2">
        <v>718.55663821698397</v>
      </c>
      <c r="I396" s="2">
        <v>762.32632224636495</v>
      </c>
      <c r="J396" s="2">
        <v>801.47410221014604</v>
      </c>
      <c r="K396" s="2">
        <v>839.47181956391898</v>
      </c>
      <c r="L396" s="2">
        <v>870.08490376858697</v>
      </c>
      <c r="M396" s="2">
        <v>623.56975353978203</v>
      </c>
      <c r="N396" s="2">
        <v>660.829847157264</v>
      </c>
      <c r="O396" s="2">
        <v>694.46711964807798</v>
      </c>
      <c r="P396" s="2">
        <v>725.57241806879802</v>
      </c>
      <c r="Q396" s="2">
        <v>754.11907484741403</v>
      </c>
      <c r="R396" s="2">
        <v>781.61674496494095</v>
      </c>
      <c r="S396" s="2">
        <v>803.71632972449697</v>
      </c>
      <c r="T396" s="2">
        <v>895994396.10780394</v>
      </c>
      <c r="U396" s="2">
        <v>972195084.17772102</v>
      </c>
      <c r="V396" s="2">
        <v>1042871070.81497</v>
      </c>
      <c r="W396" s="2">
        <v>1110551421.26615</v>
      </c>
      <c r="X396" s="2">
        <v>1171084996.6411901</v>
      </c>
      <c r="Y396" s="2">
        <v>1229840248.9094501</v>
      </c>
      <c r="Z396" s="2">
        <v>1277176763.05867</v>
      </c>
      <c r="AA396" s="1">
        <f>(Table134[[#This Row],[2050_BUILDINGS]]/Table134[[#This Row],[2020_BUILDINGS]])-1</f>
        <v>0.39532890880198535</v>
      </c>
      <c r="AB396" s="1">
        <f>(Table134[[#This Row],[2050_DWELLINGS]]/Table134[[#This Row],[2020_DWELLINGS]])-1</f>
        <v>0.2888956290167819</v>
      </c>
      <c r="AC396" s="1">
        <f>(Table134[[#This Row],[2050_TOTAL_REPL_COST_USD]]/Table134[[#This Row],[2020_TOTAL_REPL_COST_USD]])-1</f>
        <v>0.42542940961095388</v>
      </c>
      <c r="AD396"/>
      <c r="AE396"/>
    </row>
    <row r="397" spans="1:31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4716.2736938708003</v>
      </c>
      <c r="G397" s="2">
        <v>5088.99452354594</v>
      </c>
      <c r="H397" s="2">
        <v>5434.6923518040703</v>
      </c>
      <c r="I397" s="2">
        <v>5765.7376088983701</v>
      </c>
      <c r="J397" s="2">
        <v>6061.8258071609298</v>
      </c>
      <c r="K397" s="2">
        <v>6349.2156841801998</v>
      </c>
      <c r="L397" s="2">
        <v>6580.7530268802602</v>
      </c>
      <c r="M397" s="2">
        <v>4716.2736938708003</v>
      </c>
      <c r="N397" s="2">
        <v>4998.0846674816003</v>
      </c>
      <c r="O397" s="2">
        <v>5252.4949920386198</v>
      </c>
      <c r="P397" s="2">
        <v>5487.7551210760903</v>
      </c>
      <c r="Q397" s="2">
        <v>5703.66335852456</v>
      </c>
      <c r="R397" s="2">
        <v>5911.6377470862999</v>
      </c>
      <c r="S397" s="2">
        <v>6078.7845492769102</v>
      </c>
      <c r="T397" s="2">
        <v>6776715477.6683702</v>
      </c>
      <c r="U397" s="2">
        <v>7353047633.8688803</v>
      </c>
      <c r="V397" s="2">
        <v>7887594562.5379696</v>
      </c>
      <c r="W397" s="2">
        <v>8399484458.7571001</v>
      </c>
      <c r="X397" s="2">
        <v>8857320823.5208302</v>
      </c>
      <c r="Y397" s="2">
        <v>9301707115.6341095</v>
      </c>
      <c r="Z397" s="2">
        <v>9659729542.4342594</v>
      </c>
      <c r="AA397" s="1">
        <f>(Table134[[#This Row],[2050_BUILDINGS]]/Table134[[#This Row],[2020_BUILDINGS]])-1</f>
        <v>0.3953289088019869</v>
      </c>
      <c r="AB397" s="1">
        <f>(Table134[[#This Row],[2050_DWELLINGS]]/Table134[[#This Row],[2020_DWELLINGS]])-1</f>
        <v>0.28889562901678256</v>
      </c>
      <c r="AC397" s="1">
        <f>(Table134[[#This Row],[2050_TOTAL_REPL_COST_USD]]/Table134[[#This Row],[2020_TOTAL_REPL_COST_USD]])-1</f>
        <v>0.42542940961095699</v>
      </c>
      <c r="AD397"/>
      <c r="AE397"/>
    </row>
    <row r="398" spans="1:31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340.27805255489801</v>
      </c>
      <c r="G398" s="2">
        <v>367.16977392241</v>
      </c>
      <c r="H398" s="2">
        <v>392.11179200864001</v>
      </c>
      <c r="I398" s="2">
        <v>415.99663048567197</v>
      </c>
      <c r="J398" s="2">
        <v>437.35932528012597</v>
      </c>
      <c r="K398" s="2">
        <v>458.09443821540799</v>
      </c>
      <c r="L398" s="2">
        <v>474.79980376069</v>
      </c>
      <c r="M398" s="2">
        <v>340.27805255489801</v>
      </c>
      <c r="N398" s="2">
        <v>360.61064890389798</v>
      </c>
      <c r="O398" s="2">
        <v>378.96629478225901</v>
      </c>
      <c r="P398" s="2">
        <v>395.94025849787602</v>
      </c>
      <c r="Q398" s="2">
        <v>411.51798772614501</v>
      </c>
      <c r="R398" s="2">
        <v>426.52329159836302</v>
      </c>
      <c r="S398" s="2">
        <v>438.58289458834997</v>
      </c>
      <c r="T398" s="2">
        <v>488938449.11003101</v>
      </c>
      <c r="U398" s="2">
        <v>530520680.43633002</v>
      </c>
      <c r="V398" s="2">
        <v>569088117.29291201</v>
      </c>
      <c r="W398" s="2">
        <v>606020854.51601601</v>
      </c>
      <c r="X398" s="2">
        <v>639053641.988271</v>
      </c>
      <c r="Y398" s="2">
        <v>671116009.84001601</v>
      </c>
      <c r="Z398" s="2">
        <v>696947244.85100806</v>
      </c>
      <c r="AA398" s="1">
        <f>(Table134[[#This Row],[2050_BUILDINGS]]/Table134[[#This Row],[2020_BUILDINGS]])-1</f>
        <v>0.39532890880198401</v>
      </c>
      <c r="AB398" s="1">
        <f>(Table134[[#This Row],[2050_DWELLINGS]]/Table134[[#This Row],[2020_DWELLINGS]])-1</f>
        <v>0.28889562901677945</v>
      </c>
      <c r="AC398" s="1">
        <f>(Table134[[#This Row],[2050_TOTAL_REPL_COST_USD]]/Table134[[#This Row],[2020_TOTAL_REPL_COST_USD]])-1</f>
        <v>0.4254294096109561</v>
      </c>
      <c r="AD398"/>
      <c r="AE398"/>
    </row>
    <row r="399" spans="1:31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2993.46879721596</v>
      </c>
      <c r="G399" s="2">
        <v>3230.03865005443</v>
      </c>
      <c r="H399" s="2">
        <v>3449.4567180730201</v>
      </c>
      <c r="I399" s="2">
        <v>3659.5746441946499</v>
      </c>
      <c r="J399" s="2">
        <v>3847.5049553372701</v>
      </c>
      <c r="K399" s="2">
        <v>4029.9143499851998</v>
      </c>
      <c r="L399" s="2">
        <v>4176.8735503521402</v>
      </c>
      <c r="M399" s="2">
        <v>2993.46879721596</v>
      </c>
      <c r="N399" s="2">
        <v>3172.3372028628401</v>
      </c>
      <c r="O399" s="2">
        <v>3333.8141267404199</v>
      </c>
      <c r="P399" s="2">
        <v>3483.13621897139</v>
      </c>
      <c r="Q399" s="2">
        <v>3620.1754609271402</v>
      </c>
      <c r="R399" s="2">
        <v>3752.1790050786799</v>
      </c>
      <c r="S399" s="2">
        <v>3858.2688483297702</v>
      </c>
      <c r="T399" s="2">
        <v>4301252990.5492897</v>
      </c>
      <c r="U399" s="2">
        <v>4667057105.9169998</v>
      </c>
      <c r="V399" s="2">
        <v>5006339695.4109201</v>
      </c>
      <c r="W399" s="2">
        <v>5331241626.7669096</v>
      </c>
      <c r="X399" s="2">
        <v>5621835209.9875202</v>
      </c>
      <c r="Y399" s="2">
        <v>5903891889.83636</v>
      </c>
      <c r="Z399" s="2">
        <v>6131132510.9060297</v>
      </c>
      <c r="AA399" s="1">
        <f>(Table134[[#This Row],[2050_BUILDINGS]]/Table134[[#This Row],[2020_BUILDINGS]])-1</f>
        <v>0.39532890880198646</v>
      </c>
      <c r="AB399" s="1">
        <f>(Table134[[#This Row],[2050_DWELLINGS]]/Table134[[#This Row],[2020_DWELLINGS]])-1</f>
        <v>0.28889562901678056</v>
      </c>
      <c r="AC399" s="1">
        <f>(Table134[[#This Row],[2050_TOTAL_REPL_COST_USD]]/Table134[[#This Row],[2020_TOTAL_REPL_COST_USD]])-1</f>
        <v>0.42542940961095521</v>
      </c>
      <c r="AD399"/>
      <c r="AE399"/>
    </row>
    <row r="400" spans="1:31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350.33640032503303</v>
      </c>
      <c r="G400" s="2">
        <v>378.02301952277799</v>
      </c>
      <c r="H400" s="2">
        <v>403.70230376566002</v>
      </c>
      <c r="I400" s="2">
        <v>428.29315901348298</v>
      </c>
      <c r="J400" s="2">
        <v>450.28731802355901</v>
      </c>
      <c r="K400" s="2">
        <v>471.63534435537099</v>
      </c>
      <c r="L400" s="2">
        <v>488.834507179144</v>
      </c>
      <c r="M400" s="2">
        <v>350.33640032503303</v>
      </c>
      <c r="N400" s="2">
        <v>371.27001200138699</v>
      </c>
      <c r="O400" s="2">
        <v>390.16823612834202</v>
      </c>
      <c r="P400" s="2">
        <v>407.64393667008602</v>
      </c>
      <c r="Q400" s="2">
        <v>423.68213114690798</v>
      </c>
      <c r="R400" s="2">
        <v>439.130979830819</v>
      </c>
      <c r="S400" s="2">
        <v>451.54705506440803</v>
      </c>
      <c r="T400" s="2">
        <v>503391079.60563302</v>
      </c>
      <c r="U400" s="2">
        <v>546202448.51690996</v>
      </c>
      <c r="V400" s="2">
        <v>585909908.03905499</v>
      </c>
      <c r="W400" s="2">
        <v>623934347.51066995</v>
      </c>
      <c r="X400" s="2">
        <v>657943557.82806003</v>
      </c>
      <c r="Y400" s="2">
        <v>690953663.69512999</v>
      </c>
      <c r="Z400" s="2">
        <v>717548449.40567994</v>
      </c>
      <c r="AA400" s="1">
        <f>(Table134[[#This Row],[2050_BUILDINGS]]/Table134[[#This Row],[2020_BUILDINGS]])-1</f>
        <v>0.39532890880198579</v>
      </c>
      <c r="AB400" s="1">
        <f>(Table134[[#This Row],[2050_DWELLINGS]]/Table134[[#This Row],[2020_DWELLINGS]])-1</f>
        <v>0.28889562901678034</v>
      </c>
      <c r="AC400" s="1">
        <f>(Table134[[#This Row],[2050_TOTAL_REPL_COST_USD]]/Table134[[#This Row],[2020_TOTAL_REPL_COST_USD]])-1</f>
        <v>0.42542940961095743</v>
      </c>
      <c r="AD400"/>
      <c r="AE400"/>
    </row>
    <row r="401" spans="1:31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1294.9727389346599</v>
      </c>
      <c r="G401" s="2">
        <v>1397.31271006265</v>
      </c>
      <c r="H401" s="2">
        <v>1492.2328297505701</v>
      </c>
      <c r="I401" s="2">
        <v>1583.12971384104</v>
      </c>
      <c r="J401" s="2">
        <v>1664.4282494982499</v>
      </c>
      <c r="K401" s="2">
        <v>1743.3384401153501</v>
      </c>
      <c r="L401" s="2">
        <v>1806.9128987460299</v>
      </c>
      <c r="M401" s="2">
        <v>1294.9727389346599</v>
      </c>
      <c r="N401" s="2">
        <v>1372.35109991335</v>
      </c>
      <c r="O401" s="2">
        <v>1442.2059167008099</v>
      </c>
      <c r="P401" s="2">
        <v>1506.8025608815101</v>
      </c>
      <c r="Q401" s="2">
        <v>1566.0856516763799</v>
      </c>
      <c r="R401" s="2">
        <v>1623.19030273471</v>
      </c>
      <c r="S401" s="2">
        <v>1669.0847029087799</v>
      </c>
      <c r="T401" s="2">
        <v>1860719367.1779201</v>
      </c>
      <c r="U401" s="2">
        <v>2018965999.8576601</v>
      </c>
      <c r="V401" s="2">
        <v>2165739436.9479098</v>
      </c>
      <c r="W401" s="2">
        <v>2306291810.27631</v>
      </c>
      <c r="X401" s="2">
        <v>2432002413.5503502</v>
      </c>
      <c r="Y401" s="2">
        <v>2554019957.7380099</v>
      </c>
      <c r="Z401" s="2">
        <v>2652324109.0081</v>
      </c>
      <c r="AA401" s="1">
        <f>(Table134[[#This Row],[2050_BUILDINGS]]/Table134[[#This Row],[2020_BUILDINGS]])-1</f>
        <v>0.39532890880199512</v>
      </c>
      <c r="AB401" s="1">
        <f>(Table134[[#This Row],[2050_DWELLINGS]]/Table134[[#This Row],[2020_DWELLINGS]])-1</f>
        <v>0.288895629016787</v>
      </c>
      <c r="AC401" s="1">
        <f>(Table134[[#This Row],[2050_TOTAL_REPL_COST_USD]]/Table134[[#This Row],[2020_TOTAL_REPL_COST_USD]])-1</f>
        <v>0.42542940961095899</v>
      </c>
      <c r="AD401"/>
      <c r="AE401"/>
    </row>
    <row r="402" spans="1:31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1807.40820801879</v>
      </c>
      <c r="G402" s="2">
        <v>1950.2452718918801</v>
      </c>
      <c r="H402" s="2">
        <v>2082.7263645604498</v>
      </c>
      <c r="I402" s="2">
        <v>2209.59218146066</v>
      </c>
      <c r="J402" s="2">
        <v>2323.0614740788501</v>
      </c>
      <c r="K402" s="2">
        <v>2433.19732630922</v>
      </c>
      <c r="L402" s="2">
        <v>2521.9289226546098</v>
      </c>
      <c r="M402" s="2">
        <v>1807.40820801879</v>
      </c>
      <c r="N402" s="2">
        <v>1915.4060681675501</v>
      </c>
      <c r="O402" s="2">
        <v>2012.9032319573901</v>
      </c>
      <c r="P402" s="2">
        <v>2103.0615043228199</v>
      </c>
      <c r="Q402" s="2">
        <v>2185.8035896793999</v>
      </c>
      <c r="R402" s="2">
        <v>2265.5052018722299</v>
      </c>
      <c r="S402" s="2">
        <v>2329.5605391644699</v>
      </c>
      <c r="T402" s="2">
        <v>2597027223.7727599</v>
      </c>
      <c r="U402" s="2">
        <v>2817893852.2332101</v>
      </c>
      <c r="V402" s="2">
        <v>3022747210.8716998</v>
      </c>
      <c r="W402" s="2">
        <v>3218917759.9284</v>
      </c>
      <c r="X402" s="2">
        <v>3394373481.3974199</v>
      </c>
      <c r="Y402" s="2">
        <v>3564674758.2169499</v>
      </c>
      <c r="Z402" s="2">
        <v>3701878982.3259902</v>
      </c>
      <c r="AA402" s="1">
        <f>(Table134[[#This Row],[2050_BUILDINGS]]/Table134[[#This Row],[2020_BUILDINGS]])-1</f>
        <v>0.39532890880198512</v>
      </c>
      <c r="AB402" s="1">
        <f>(Table134[[#This Row],[2050_DWELLINGS]]/Table134[[#This Row],[2020_DWELLINGS]])-1</f>
        <v>0.28889562901678034</v>
      </c>
      <c r="AC402" s="1">
        <f>(Table134[[#This Row],[2050_TOTAL_REPL_COST_USD]]/Table134[[#This Row],[2020_TOTAL_REPL_COST_USD]])-1</f>
        <v>0.42542940961095788</v>
      </c>
      <c r="AD402"/>
      <c r="AE402"/>
    </row>
    <row r="403" spans="1:31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699.76059936873799</v>
      </c>
      <c r="G403" s="2">
        <v>755.06174771168401</v>
      </c>
      <c r="H403" s="2">
        <v>806.35345281708499</v>
      </c>
      <c r="I403" s="2">
        <v>855.47113396937596</v>
      </c>
      <c r="J403" s="2">
        <v>899.40218388946198</v>
      </c>
      <c r="K403" s="2">
        <v>942.04265084473298</v>
      </c>
      <c r="L403" s="2">
        <v>976.39619353980402</v>
      </c>
      <c r="M403" s="2">
        <v>699.76059936873799</v>
      </c>
      <c r="N403" s="2">
        <v>741.57331606048899</v>
      </c>
      <c r="O403" s="2">
        <v>779.32055736859502</v>
      </c>
      <c r="P403" s="2">
        <v>814.22645545436001</v>
      </c>
      <c r="Q403" s="2">
        <v>846.26108436954303</v>
      </c>
      <c r="R403" s="2">
        <v>877.11855622967698</v>
      </c>
      <c r="S403" s="2">
        <v>901.91837788452904</v>
      </c>
      <c r="T403" s="2">
        <v>1005471436.1822</v>
      </c>
      <c r="U403" s="2">
        <v>1090982702.3291299</v>
      </c>
      <c r="V403" s="2">
        <v>1170294231.6159699</v>
      </c>
      <c r="W403" s="2">
        <v>1246244103.0270801</v>
      </c>
      <c r="X403" s="2">
        <v>1314173970.9302599</v>
      </c>
      <c r="Y403" s="2">
        <v>1380108231.3877399</v>
      </c>
      <c r="Z403" s="2">
        <v>1433228555.6578701</v>
      </c>
      <c r="AA403" s="1">
        <f>(Table134[[#This Row],[2050_BUILDINGS]]/Table134[[#This Row],[2020_BUILDINGS]])-1</f>
        <v>0.39532890880198468</v>
      </c>
      <c r="AB403" s="1">
        <f>(Table134[[#This Row],[2050_DWELLINGS]]/Table134[[#This Row],[2020_DWELLINGS]])-1</f>
        <v>0.28889562901678079</v>
      </c>
      <c r="AC403" s="1">
        <f>(Table134[[#This Row],[2050_TOTAL_REPL_COST_USD]]/Table134[[#This Row],[2020_TOTAL_REPL_COST_USD]])-1</f>
        <v>0.42542940961095277</v>
      </c>
      <c r="AD403"/>
      <c r="AE403"/>
    </row>
    <row r="404" spans="1:31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722.30018966756802</v>
      </c>
      <c r="G404" s="2">
        <v>779.38261181734094</v>
      </c>
      <c r="H404" s="2">
        <v>832.32644483598403</v>
      </c>
      <c r="I404" s="2">
        <v>883.02622765361502</v>
      </c>
      <c r="J404" s="2">
        <v>928.37231561312399</v>
      </c>
      <c r="K404" s="2">
        <v>972.38625037465704</v>
      </c>
      <c r="L404" s="2">
        <v>1007.8463354763099</v>
      </c>
      <c r="M404" s="2">
        <v>722.30018966756802</v>
      </c>
      <c r="N404" s="2">
        <v>765.45971197307199</v>
      </c>
      <c r="O404" s="2">
        <v>804.42280818178801</v>
      </c>
      <c r="P404" s="2">
        <v>840.45304027917803</v>
      </c>
      <c r="Q404" s="2">
        <v>873.51951838932098</v>
      </c>
      <c r="R404" s="2">
        <v>905.37092270866003</v>
      </c>
      <c r="S404" s="2">
        <v>930.96955730052105</v>
      </c>
      <c r="T404" s="2">
        <v>1037858104.20719</v>
      </c>
      <c r="U404" s="2">
        <v>1126123725.0671799</v>
      </c>
      <c r="V404" s="2">
        <v>1207989912.87254</v>
      </c>
      <c r="W404" s="2">
        <v>1286386162.35409</v>
      </c>
      <c r="X404" s="2">
        <v>1356504080.56043</v>
      </c>
      <c r="Y404" s="2">
        <v>1424562111.94573</v>
      </c>
      <c r="Z404" s="2">
        <v>1479393464.74</v>
      </c>
      <c r="AA404" s="1">
        <f>(Table134[[#This Row],[2050_BUILDINGS]]/Table134[[#This Row],[2020_BUILDINGS]])-1</f>
        <v>0.39532890880197868</v>
      </c>
      <c r="AB404" s="1">
        <f>(Table134[[#This Row],[2050_DWELLINGS]]/Table134[[#This Row],[2020_DWELLINGS]])-1</f>
        <v>0.28889562901678212</v>
      </c>
      <c r="AC404" s="1">
        <f>(Table134[[#This Row],[2050_TOTAL_REPL_COST_USD]]/Table134[[#This Row],[2020_TOTAL_REPL_COST_USD]])-1</f>
        <v>0.42542940961095499</v>
      </c>
      <c r="AD404"/>
      <c r="AE404"/>
    </row>
    <row r="405" spans="1:31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103.46455358984301</v>
      </c>
      <c r="G405" s="2">
        <v>111.641219483108</v>
      </c>
      <c r="H405" s="2">
        <v>119.225060837393</v>
      </c>
      <c r="I405" s="2">
        <v>126.487457374687</v>
      </c>
      <c r="J405" s="2">
        <v>132.98297380247001</v>
      </c>
      <c r="K405" s="2">
        <v>139.287668411411</v>
      </c>
      <c r="L405" s="2">
        <v>144.36708266020099</v>
      </c>
      <c r="M405" s="2">
        <v>103.46455358984301</v>
      </c>
      <c r="N405" s="2">
        <v>109.64685946815899</v>
      </c>
      <c r="O405" s="2">
        <v>115.228056058413</v>
      </c>
      <c r="P405" s="2">
        <v>120.389139958184</v>
      </c>
      <c r="Q405" s="2">
        <v>125.12568640437701</v>
      </c>
      <c r="R405" s="2">
        <v>129.68818185467799</v>
      </c>
      <c r="S405" s="2">
        <v>133.35501088012199</v>
      </c>
      <c r="T405" s="2">
        <v>148666062.91605699</v>
      </c>
      <c r="U405" s="2">
        <v>161309508.384087</v>
      </c>
      <c r="V405" s="2">
        <v>173036278.91045499</v>
      </c>
      <c r="W405" s="2">
        <v>184266004.54497299</v>
      </c>
      <c r="X405" s="2">
        <v>194309915.94032601</v>
      </c>
      <c r="Y405" s="2">
        <v>204058762.66113901</v>
      </c>
      <c r="Z405" s="2">
        <v>211912978.291621</v>
      </c>
      <c r="AA405" s="1">
        <f>(Table134[[#This Row],[2050_BUILDINGS]]/Table134[[#This Row],[2020_BUILDINGS]])-1</f>
        <v>0.39532890880199312</v>
      </c>
      <c r="AB405" s="1">
        <f>(Table134[[#This Row],[2050_DWELLINGS]]/Table134[[#This Row],[2020_DWELLINGS]])-1</f>
        <v>0.28889562901678922</v>
      </c>
      <c r="AC405" s="1">
        <f>(Table134[[#This Row],[2050_TOTAL_REPL_COST_USD]]/Table134[[#This Row],[2020_TOTAL_REPL_COST_USD]])-1</f>
        <v>0.42542940961096032</v>
      </c>
      <c r="AD405"/>
      <c r="AE405"/>
    </row>
    <row r="406" spans="1:31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918.29146169602905</v>
      </c>
      <c r="G406" s="2">
        <v>990.862813085526</v>
      </c>
      <c r="H406" s="2">
        <v>1058.1725971696901</v>
      </c>
      <c r="I406" s="2">
        <v>1122.6294232058301</v>
      </c>
      <c r="J406" s="2">
        <v>1180.2798654875901</v>
      </c>
      <c r="K406" s="2">
        <v>1236.23668380957</v>
      </c>
      <c r="L406" s="2">
        <v>1281.3186232104899</v>
      </c>
      <c r="M406" s="2">
        <v>918.29146169602905</v>
      </c>
      <c r="N406" s="2">
        <v>973.162028519866</v>
      </c>
      <c r="O406" s="2">
        <v>1022.69749740319</v>
      </c>
      <c r="P406" s="2">
        <v>1068.5042893316099</v>
      </c>
      <c r="Q406" s="2">
        <v>1110.5431326702501</v>
      </c>
      <c r="R406" s="2">
        <v>1151.03720016169</v>
      </c>
      <c r="S406" s="2">
        <v>1183.58185114344</v>
      </c>
      <c r="T406" s="2">
        <v>1319473882.43678</v>
      </c>
      <c r="U406" s="2">
        <v>1431689782.63519</v>
      </c>
      <c r="V406" s="2">
        <v>1535769806.8947201</v>
      </c>
      <c r="W406" s="2">
        <v>1635438348.5311799</v>
      </c>
      <c r="X406" s="2">
        <v>1724582289.6817701</v>
      </c>
      <c r="Y406" s="2">
        <v>1811107407.65206</v>
      </c>
      <c r="Z406" s="2">
        <v>1880816877.23894</v>
      </c>
      <c r="AA406" s="1">
        <f>(Table134[[#This Row],[2050_BUILDINGS]]/Table134[[#This Row],[2020_BUILDINGS]])-1</f>
        <v>0.39532890880197402</v>
      </c>
      <c r="AB406" s="1">
        <f>(Table134[[#This Row],[2050_DWELLINGS]]/Table134[[#This Row],[2020_DWELLINGS]])-1</f>
        <v>0.28889562901677812</v>
      </c>
      <c r="AC406" s="1">
        <f>(Table134[[#This Row],[2050_TOTAL_REPL_COST_USD]]/Table134[[#This Row],[2020_TOTAL_REPL_COST_USD]])-1</f>
        <v>0.42542940961095965</v>
      </c>
      <c r="AD406"/>
      <c r="AE406"/>
    </row>
    <row r="407" spans="1:31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1377.4291001581901</v>
      </c>
      <c r="G407" s="2">
        <v>1486.2854877119601</v>
      </c>
      <c r="H407" s="2">
        <v>1587.2495706749701</v>
      </c>
      <c r="I407" s="2">
        <v>1683.9342417074499</v>
      </c>
      <c r="J407" s="2">
        <v>1770.4093970891799</v>
      </c>
      <c r="K407" s="2">
        <v>1854.3441314562101</v>
      </c>
      <c r="L407" s="2">
        <v>1921.9666432758299</v>
      </c>
      <c r="M407" s="2">
        <v>1377.4291001581901</v>
      </c>
      <c r="N407" s="2">
        <v>1459.73446685052</v>
      </c>
      <c r="O407" s="2">
        <v>1534.0372336473099</v>
      </c>
      <c r="P407" s="2">
        <v>1602.74701787047</v>
      </c>
      <c r="Q407" s="2">
        <v>1665.8049124137499</v>
      </c>
      <c r="R407" s="2">
        <v>1726.54565679948</v>
      </c>
      <c r="S407" s="2">
        <v>1775.3623464744101</v>
      </c>
      <c r="T407" s="2">
        <v>1979199195.8744299</v>
      </c>
      <c r="U407" s="2">
        <v>2147522057.2764702</v>
      </c>
      <c r="V407" s="2">
        <v>2303641176.4670901</v>
      </c>
      <c r="W407" s="2">
        <v>2453143110.59901</v>
      </c>
      <c r="X407" s="2">
        <v>2586858236.7495098</v>
      </c>
      <c r="Y407" s="2">
        <v>2716645151.2077799</v>
      </c>
      <c r="Z407" s="2">
        <v>2821208741.27777</v>
      </c>
      <c r="AA407" s="1">
        <f>(Table134[[#This Row],[2050_BUILDINGS]]/Table134[[#This Row],[2020_BUILDINGS]])-1</f>
        <v>0.3953289088019869</v>
      </c>
      <c r="AB407" s="1">
        <f>(Table134[[#This Row],[2050_DWELLINGS]]/Table134[[#This Row],[2020_DWELLINGS]])-1</f>
        <v>0.28889562901678167</v>
      </c>
      <c r="AC407" s="1">
        <f>(Table134[[#This Row],[2050_TOTAL_REPL_COST_USD]]/Table134[[#This Row],[2020_TOTAL_REPL_COST_USD]])-1</f>
        <v>0.42542940961095721</v>
      </c>
      <c r="AD407"/>
      <c r="AE407"/>
    </row>
    <row r="408" spans="1:31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1980.52638014443</v>
      </c>
      <c r="G408" s="2">
        <v>2137.04474263053</v>
      </c>
      <c r="H408" s="2">
        <v>2282.2152125533498</v>
      </c>
      <c r="I408" s="2">
        <v>2421.2325612600298</v>
      </c>
      <c r="J408" s="2">
        <v>2545.5702323902101</v>
      </c>
      <c r="K408" s="2">
        <v>2666.2551777026201</v>
      </c>
      <c r="L408" s="2">
        <v>2763.4857128604799</v>
      </c>
      <c r="M408" s="2">
        <v>1980.52638014443</v>
      </c>
      <c r="N408" s="2">
        <v>2098.86855103577</v>
      </c>
      <c r="O408" s="2">
        <v>2205.7042420646999</v>
      </c>
      <c r="P408" s="2">
        <v>2304.4981039138202</v>
      </c>
      <c r="Q408" s="2">
        <v>2395.1654374302998</v>
      </c>
      <c r="R408" s="2">
        <v>2482.5010735016799</v>
      </c>
      <c r="S408" s="2">
        <v>2552.6917945205901</v>
      </c>
      <c r="T408" s="2">
        <v>2845777120.9710798</v>
      </c>
      <c r="U408" s="2">
        <v>3087798918.93502</v>
      </c>
      <c r="V408" s="2">
        <v>3312273655.2146702</v>
      </c>
      <c r="W408" s="2">
        <v>3527233920.2452798</v>
      </c>
      <c r="X408" s="2">
        <v>3719495238.6209302</v>
      </c>
      <c r="Y408" s="2">
        <v>3906108406.4802799</v>
      </c>
      <c r="Z408" s="2">
        <v>4056454401.4301701</v>
      </c>
      <c r="AA408" s="1">
        <f>(Table134[[#This Row],[2050_BUILDINGS]]/Table134[[#This Row],[2020_BUILDINGS]])-1</f>
        <v>0.39532890880198845</v>
      </c>
      <c r="AB408" s="1">
        <f>(Table134[[#This Row],[2050_DWELLINGS]]/Table134[[#This Row],[2020_DWELLINGS]])-1</f>
        <v>0.28889562901678434</v>
      </c>
      <c r="AC408" s="1">
        <f>(Table134[[#This Row],[2050_TOTAL_REPL_COST_USD]]/Table134[[#This Row],[2020_TOTAL_REPL_COST_USD]])-1</f>
        <v>0.42542940961095521</v>
      </c>
      <c r="AD408"/>
      <c r="AE408"/>
    </row>
    <row r="409" spans="1:31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232.38581605007801</v>
      </c>
      <c r="G409" s="2">
        <v>250.750957639609</v>
      </c>
      <c r="H409" s="2">
        <v>267.78458993938602</v>
      </c>
      <c r="I409" s="2">
        <v>284.09624342110499</v>
      </c>
      <c r="J409" s="2">
        <v>298.68545135139601</v>
      </c>
      <c r="K409" s="2">
        <v>312.84606530865</v>
      </c>
      <c r="L409" s="2">
        <v>324.25464713021398</v>
      </c>
      <c r="M409" s="2">
        <v>232.38581605007801</v>
      </c>
      <c r="N409" s="2">
        <v>246.271539679629</v>
      </c>
      <c r="O409" s="2">
        <v>258.80714611836902</v>
      </c>
      <c r="P409" s="2">
        <v>270.39916147181901</v>
      </c>
      <c r="Q409" s="2">
        <v>281.03764753266898</v>
      </c>
      <c r="R409" s="2">
        <v>291.285207606683</v>
      </c>
      <c r="S409" s="2">
        <v>299.52106255244303</v>
      </c>
      <c r="T409" s="2">
        <v>333910340.79802501</v>
      </c>
      <c r="U409" s="2">
        <v>362308060.50810301</v>
      </c>
      <c r="V409" s="2">
        <v>388646889.061939</v>
      </c>
      <c r="W409" s="2">
        <v>413869333.51321501</v>
      </c>
      <c r="X409" s="2">
        <v>436428388.42584401</v>
      </c>
      <c r="Y409" s="2">
        <v>458324715.44953197</v>
      </c>
      <c r="Z409" s="2">
        <v>475965619.94672197</v>
      </c>
      <c r="AA409" s="1">
        <f>(Table134[[#This Row],[2050_BUILDINGS]]/Table134[[#This Row],[2020_BUILDINGS]])-1</f>
        <v>0.39532890880198424</v>
      </c>
      <c r="AB409" s="1">
        <f>(Table134[[#This Row],[2050_DWELLINGS]]/Table134[[#This Row],[2020_DWELLINGS]])-1</f>
        <v>0.28889562901678012</v>
      </c>
      <c r="AC409" s="1">
        <f>(Table134[[#This Row],[2050_TOTAL_REPL_COST_USD]]/Table134[[#This Row],[2020_TOTAL_REPL_COST_USD]])-1</f>
        <v>0.4254294096109561</v>
      </c>
      <c r="AD409"/>
      <c r="AE409"/>
    </row>
    <row r="410" spans="1:31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141.568703285612</v>
      </c>
      <c r="G410" s="2">
        <v>150.66940380619801</v>
      </c>
      <c r="H410" s="2">
        <v>161.95633023928301</v>
      </c>
      <c r="I410" s="2">
        <v>175.680149979795</v>
      </c>
      <c r="J410" s="2">
        <v>191.66762499947799</v>
      </c>
      <c r="K410" s="2">
        <v>210.26510817227901</v>
      </c>
      <c r="L410" s="2">
        <v>231.643973819872</v>
      </c>
      <c r="M410" s="2">
        <v>141.568703285612</v>
      </c>
      <c r="N410" s="2">
        <v>147.935217764063</v>
      </c>
      <c r="O410" s="2">
        <v>156.009401151546</v>
      </c>
      <c r="P410" s="2">
        <v>164.94422391457999</v>
      </c>
      <c r="Q410" s="2">
        <v>175.62682221047399</v>
      </c>
      <c r="R410" s="2">
        <v>187.88161751011</v>
      </c>
      <c r="S410" s="2">
        <v>202.60220068579201</v>
      </c>
      <c r="T410" s="2">
        <v>72984337.707564101</v>
      </c>
      <c r="U410" s="2">
        <v>78281261.863551393</v>
      </c>
      <c r="V410" s="2">
        <v>84850645.520888701</v>
      </c>
      <c r="W410" s="2">
        <v>92838385.819725901</v>
      </c>
      <c r="X410" s="2">
        <v>102143652.203719</v>
      </c>
      <c r="Y410" s="2">
        <v>112968034.089019</v>
      </c>
      <c r="Z410" s="2">
        <v>125411277.28993399</v>
      </c>
      <c r="AA410" s="1">
        <f>(Table134[[#This Row],[2050_BUILDINGS]]/Table134[[#This Row],[2020_BUILDINGS]])-1</f>
        <v>0.63626542056075031</v>
      </c>
      <c r="AB410" s="1">
        <f>(Table134[[#This Row],[2050_DWELLINGS]]/Table134[[#This Row],[2020_DWELLINGS]])-1</f>
        <v>0.43112281163617183</v>
      </c>
      <c r="AC410" s="1">
        <f>(Table134[[#This Row],[2050_TOTAL_REPL_COST_USD]]/Table134[[#This Row],[2020_TOTAL_REPL_COST_USD]])-1</f>
        <v>0.71833137395088476</v>
      </c>
      <c r="AD410"/>
      <c r="AE410"/>
    </row>
    <row r="411" spans="1:31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334.22659580063498</v>
      </c>
      <c r="G411" s="2">
        <v>355.71224964786899</v>
      </c>
      <c r="H411" s="2">
        <v>382.359318606123</v>
      </c>
      <c r="I411" s="2">
        <v>414.75959809444299</v>
      </c>
      <c r="J411" s="2">
        <v>452.50409406892197</v>
      </c>
      <c r="K411" s="2">
        <v>496.41050379823002</v>
      </c>
      <c r="L411" s="2">
        <v>546.88342134031302</v>
      </c>
      <c r="M411" s="2">
        <v>334.22659580063498</v>
      </c>
      <c r="N411" s="2">
        <v>349.25716690755002</v>
      </c>
      <c r="O411" s="2">
        <v>368.31933788769999</v>
      </c>
      <c r="P411" s="2">
        <v>389.41337440045902</v>
      </c>
      <c r="Q411" s="2">
        <v>414.63369767727198</v>
      </c>
      <c r="R411" s="2">
        <v>443.56578803461298</v>
      </c>
      <c r="S411" s="2">
        <v>478.31930550579102</v>
      </c>
      <c r="T411" s="2">
        <v>172307199.06750801</v>
      </c>
      <c r="U411" s="2">
        <v>184812596.71389401</v>
      </c>
      <c r="V411" s="2">
        <v>200322117.42957401</v>
      </c>
      <c r="W411" s="2">
        <v>219180206.726569</v>
      </c>
      <c r="X411" s="2">
        <v>241148815.84962901</v>
      </c>
      <c r="Y411" s="2">
        <v>266703873.04239899</v>
      </c>
      <c r="Z411" s="2">
        <v>296080866.11530101</v>
      </c>
      <c r="AA411" s="1">
        <f>(Table134[[#This Row],[2050_BUILDINGS]]/Table134[[#This Row],[2020_BUILDINGS]])-1</f>
        <v>0.63626542056074764</v>
      </c>
      <c r="AB411" s="1">
        <f>(Table134[[#This Row],[2050_DWELLINGS]]/Table134[[#This Row],[2020_DWELLINGS]])-1</f>
        <v>0.43112281163617161</v>
      </c>
      <c r="AC411" s="1">
        <f>(Table134[[#This Row],[2050_TOTAL_REPL_COST_USD]]/Table134[[#This Row],[2020_TOTAL_REPL_COST_USD]])-1</f>
        <v>0.71833137395089275</v>
      </c>
      <c r="AD411"/>
      <c r="AE411"/>
    </row>
    <row r="412" spans="1:31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558.62958214029402</v>
      </c>
      <c r="G412" s="2">
        <v>594.54091290061206</v>
      </c>
      <c r="H412" s="2">
        <v>639.07908306553804</v>
      </c>
      <c r="I412" s="2">
        <v>693.23322525290996</v>
      </c>
      <c r="J412" s="2">
        <v>756.31974284080604</v>
      </c>
      <c r="K412" s="2">
        <v>829.70534299512406</v>
      </c>
      <c r="L412" s="2">
        <v>914.066268158463</v>
      </c>
      <c r="M412" s="2">
        <v>558.62958214029402</v>
      </c>
      <c r="N412" s="2">
        <v>583.75182484115396</v>
      </c>
      <c r="O412" s="2">
        <v>615.61252277220797</v>
      </c>
      <c r="P412" s="2">
        <v>650.86930051171305</v>
      </c>
      <c r="Q412" s="2">
        <v>693.02279407143305</v>
      </c>
      <c r="R412" s="2">
        <v>741.38017122165695</v>
      </c>
      <c r="S412" s="2">
        <v>799.46753825575797</v>
      </c>
      <c r="T412" s="2">
        <v>287995927.98492599</v>
      </c>
      <c r="U412" s="2">
        <v>308897571.20982897</v>
      </c>
      <c r="V412" s="2">
        <v>334820334.94394201</v>
      </c>
      <c r="W412" s="2">
        <v>366339928.76533997</v>
      </c>
      <c r="X412" s="2">
        <v>403058475.66978401</v>
      </c>
      <c r="Y412" s="2">
        <v>445771446.75148702</v>
      </c>
      <c r="Z412" s="2">
        <v>494872438.62659901</v>
      </c>
      <c r="AA412" s="1">
        <f>(Table134[[#This Row],[2050_BUILDINGS]]/Table134[[#This Row],[2020_BUILDINGS]])-1</f>
        <v>0.63626542056074786</v>
      </c>
      <c r="AB412" s="1">
        <f>(Table134[[#This Row],[2050_DWELLINGS]]/Table134[[#This Row],[2020_DWELLINGS]])-1</f>
        <v>0.43112281163617294</v>
      </c>
      <c r="AC412" s="1">
        <f>(Table134[[#This Row],[2050_TOTAL_REPL_COST_USD]]/Table134[[#This Row],[2020_TOTAL_REPL_COST_USD]])-1</f>
        <v>0.71833137395088853</v>
      </c>
      <c r="AD412"/>
      <c r="AE412"/>
    </row>
    <row r="413" spans="1:31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132.443396840437</v>
      </c>
      <c r="G413" s="2">
        <v>140.95747984466001</v>
      </c>
      <c r="H413" s="2">
        <v>151.51686791555301</v>
      </c>
      <c r="I413" s="2">
        <v>164.35607080344101</v>
      </c>
      <c r="J413" s="2">
        <v>179.31301714373899</v>
      </c>
      <c r="K413" s="2">
        <v>196.711734423216</v>
      </c>
      <c r="L413" s="2">
        <v>216.71255043161099</v>
      </c>
      <c r="M413" s="2">
        <v>132.443396840437</v>
      </c>
      <c r="N413" s="2">
        <v>138.39953533708399</v>
      </c>
      <c r="O413" s="2">
        <v>145.953268964166</v>
      </c>
      <c r="P413" s="2">
        <v>154.31216644248801</v>
      </c>
      <c r="Q413" s="2">
        <v>164.306180462208</v>
      </c>
      <c r="R413" s="2">
        <v>175.771050023057</v>
      </c>
      <c r="S413" s="2">
        <v>189.54276646893101</v>
      </c>
      <c r="T413" s="2">
        <v>68279876.680354998</v>
      </c>
      <c r="U413" s="2">
        <v>73235369.043732598</v>
      </c>
      <c r="V413" s="2">
        <v>79381300.076034695</v>
      </c>
      <c r="W413" s="2">
        <v>86854162.6064125</v>
      </c>
      <c r="X413" s="2">
        <v>95559625.465069905</v>
      </c>
      <c r="Y413" s="2">
        <v>105686283.91651399</v>
      </c>
      <c r="Z413" s="2">
        <v>117327454.309351</v>
      </c>
      <c r="AA413" s="1">
        <f>(Table134[[#This Row],[2050_BUILDINGS]]/Table134[[#This Row],[2020_BUILDINGS]])-1</f>
        <v>0.63626542056074276</v>
      </c>
      <c r="AB413" s="1">
        <f>(Table134[[#This Row],[2050_DWELLINGS]]/Table134[[#This Row],[2020_DWELLINGS]])-1</f>
        <v>0.43112281163616828</v>
      </c>
      <c r="AC413" s="1">
        <f>(Table134[[#This Row],[2050_TOTAL_REPL_COST_USD]]/Table134[[#This Row],[2020_TOTAL_REPL_COST_USD]])-1</f>
        <v>0.7183313739508792</v>
      </c>
      <c r="AD413"/>
      <c r="AE413"/>
    </row>
    <row r="414" spans="1:31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188.63236170797299</v>
      </c>
      <c r="G414" s="2">
        <v>200.758535025615</v>
      </c>
      <c r="H414" s="2">
        <v>215.79773182606601</v>
      </c>
      <c r="I414" s="2">
        <v>234.083952362286</v>
      </c>
      <c r="J414" s="2">
        <v>255.38636667221701</v>
      </c>
      <c r="K414" s="2">
        <v>280.16647054611002</v>
      </c>
      <c r="L414" s="2">
        <v>308.652610661464</v>
      </c>
      <c r="M414" s="2">
        <v>188.63236170797299</v>
      </c>
      <c r="N414" s="2">
        <v>197.11538538514401</v>
      </c>
      <c r="O414" s="2">
        <v>207.873782162796</v>
      </c>
      <c r="P414" s="2">
        <v>219.778932666526</v>
      </c>
      <c r="Q414" s="2">
        <v>234.01289609887201</v>
      </c>
      <c r="R414" s="2">
        <v>250.34172391157301</v>
      </c>
      <c r="S414" s="2">
        <v>269.95607585308602</v>
      </c>
      <c r="T414" s="2">
        <v>97247538.968376502</v>
      </c>
      <c r="U414" s="2">
        <v>104305393.49513599</v>
      </c>
      <c r="V414" s="2">
        <v>113058728.981647</v>
      </c>
      <c r="W414" s="2">
        <v>123701945.189115</v>
      </c>
      <c r="X414" s="2">
        <v>136100691.05311501</v>
      </c>
      <c r="Y414" s="2">
        <v>150523573.170881</v>
      </c>
      <c r="Z414" s="2">
        <v>167103497.248873</v>
      </c>
      <c r="AA414" s="1">
        <f>(Table134[[#This Row],[2050_BUILDINGS]]/Table134[[#This Row],[2020_BUILDINGS]])-1</f>
        <v>0.63626542056075031</v>
      </c>
      <c r="AB414" s="1">
        <f>(Table134[[#This Row],[2050_DWELLINGS]]/Table134[[#This Row],[2020_DWELLINGS]])-1</f>
        <v>0.43112281163617383</v>
      </c>
      <c r="AC414" s="1">
        <f>(Table134[[#This Row],[2050_TOTAL_REPL_COST_USD]]/Table134[[#This Row],[2020_TOTAL_REPL_COST_USD]])-1</f>
        <v>0.71833137395088875</v>
      </c>
      <c r="AD414"/>
      <c r="AE414"/>
    </row>
    <row r="415" spans="1:31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201.923413668602</v>
      </c>
      <c r="G415" s="2">
        <v>214.90399817099001</v>
      </c>
      <c r="H415" s="2">
        <v>231.002858034083</v>
      </c>
      <c r="I415" s="2">
        <v>250.57752719656099</v>
      </c>
      <c r="J415" s="2">
        <v>273.38091139796001</v>
      </c>
      <c r="K415" s="2">
        <v>299.907023460456</v>
      </c>
      <c r="L415" s="2">
        <v>330.40029938751701</v>
      </c>
      <c r="M415" s="2">
        <v>201.923413668602</v>
      </c>
      <c r="N415" s="2">
        <v>211.00415190257399</v>
      </c>
      <c r="O415" s="2">
        <v>222.52058621572601</v>
      </c>
      <c r="P415" s="2">
        <v>235.264574618274</v>
      </c>
      <c r="Q415" s="2">
        <v>250.501464302893</v>
      </c>
      <c r="R415" s="2">
        <v>267.98082268706901</v>
      </c>
      <c r="S415" s="2">
        <v>288.977203504584</v>
      </c>
      <c r="T415" s="2">
        <v>104099608.686259</v>
      </c>
      <c r="U415" s="2">
        <v>111654760.23245101</v>
      </c>
      <c r="V415" s="2">
        <v>121024856.46842501</v>
      </c>
      <c r="W415" s="2">
        <v>132417994.57879899</v>
      </c>
      <c r="X415" s="2">
        <v>145690357.111927</v>
      </c>
      <c r="Y415" s="2">
        <v>161129476.708318</v>
      </c>
      <c r="Z415" s="2">
        <v>178877623.62160999</v>
      </c>
      <c r="AA415" s="1">
        <f>(Table134[[#This Row],[2050_BUILDINGS]]/Table134[[#This Row],[2020_BUILDINGS]])-1</f>
        <v>0.63626542056074831</v>
      </c>
      <c r="AB415" s="1">
        <f>(Table134[[#This Row],[2050_DWELLINGS]]/Table134[[#This Row],[2020_DWELLINGS]])-1</f>
        <v>0.43112281163617427</v>
      </c>
      <c r="AC415" s="1">
        <f>(Table134[[#This Row],[2050_TOTAL_REPL_COST_USD]]/Table134[[#This Row],[2020_TOTAL_REPL_COST_USD]])-1</f>
        <v>0.71833137395089541</v>
      </c>
      <c r="AD415"/>
      <c r="AE415"/>
    </row>
    <row r="416" spans="1:31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141.51173588222099</v>
      </c>
      <c r="G416" s="2">
        <v>150.608774270813</v>
      </c>
      <c r="H416" s="2">
        <v>161.891158832169</v>
      </c>
      <c r="I416" s="2">
        <v>175.60945609237899</v>
      </c>
      <c r="J416" s="2">
        <v>191.590497734362</v>
      </c>
      <c r="K416" s="2">
        <v>210.180497259285</v>
      </c>
      <c r="L416" s="2">
        <v>231.55076002760401</v>
      </c>
      <c r="M416" s="2">
        <v>141.51173588222099</v>
      </c>
      <c r="N416" s="2">
        <v>147.875688468177</v>
      </c>
      <c r="O416" s="2">
        <v>155.94662279529999</v>
      </c>
      <c r="P416" s="2">
        <v>164.87785017573299</v>
      </c>
      <c r="Q416" s="2">
        <v>175.55614978221101</v>
      </c>
      <c r="R416" s="2">
        <v>187.80601373861199</v>
      </c>
      <c r="S416" s="2">
        <v>202.52067333528001</v>
      </c>
      <c r="T416" s="2">
        <v>72954968.729033396</v>
      </c>
      <c r="U416" s="2">
        <v>78249761.396859005</v>
      </c>
      <c r="V416" s="2">
        <v>84816501.526918307</v>
      </c>
      <c r="W416" s="2">
        <v>92801027.550190195</v>
      </c>
      <c r="X416" s="2">
        <v>102102549.484658</v>
      </c>
      <c r="Y416" s="2">
        <v>112922575.626669</v>
      </c>
      <c r="Z416" s="2">
        <v>125360811.652704</v>
      </c>
      <c r="AA416" s="1">
        <f>(Table134[[#This Row],[2050_BUILDINGS]]/Table134[[#This Row],[2020_BUILDINGS]])-1</f>
        <v>0.63626542056074942</v>
      </c>
      <c r="AB416" s="1">
        <f>(Table134[[#This Row],[2050_DWELLINGS]]/Table134[[#This Row],[2020_DWELLINGS]])-1</f>
        <v>0.43112281163617583</v>
      </c>
      <c r="AC416" s="1">
        <f>(Table134[[#This Row],[2050_TOTAL_REPL_COST_USD]]/Table134[[#This Row],[2020_TOTAL_REPL_COST_USD]])-1</f>
        <v>0.71833137395088764</v>
      </c>
      <c r="AD416"/>
      <c r="AE416"/>
    </row>
    <row r="417" spans="1:31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340.23090709429198</v>
      </c>
      <c r="G417" s="2">
        <v>362.10254624511299</v>
      </c>
      <c r="H417" s="2">
        <v>389.22832425614399</v>
      </c>
      <c r="I417" s="2">
        <v>422.21066802807798</v>
      </c>
      <c r="J417" s="2">
        <v>460.63323602405598</v>
      </c>
      <c r="K417" s="2">
        <v>505.32841527414399</v>
      </c>
      <c r="L417" s="2">
        <v>556.70806828440698</v>
      </c>
      <c r="M417" s="2">
        <v>340.23090709429198</v>
      </c>
      <c r="N417" s="2">
        <v>355.53149928564898</v>
      </c>
      <c r="O417" s="2">
        <v>374.93611820362298</v>
      </c>
      <c r="P417" s="2">
        <v>396.40910469598799</v>
      </c>
      <c r="Q417" s="2">
        <v>422.08250583609299</v>
      </c>
      <c r="R417" s="2">
        <v>451.534355180494</v>
      </c>
      <c r="S417" s="2">
        <v>486.91221236630901</v>
      </c>
      <c r="T417" s="2">
        <v>175402662.068773</v>
      </c>
      <c r="U417" s="2">
        <v>188132716.583473</v>
      </c>
      <c r="V417" s="2">
        <v>203920862.613722</v>
      </c>
      <c r="W417" s="2">
        <v>223117733.56354001</v>
      </c>
      <c r="X417" s="2">
        <v>245481004.18128899</v>
      </c>
      <c r="Y417" s="2">
        <v>271495152.66254598</v>
      </c>
      <c r="Z417" s="2">
        <v>301399897.30727798</v>
      </c>
      <c r="AA417" s="1">
        <f>(Table134[[#This Row],[2050_BUILDINGS]]/Table134[[#This Row],[2020_BUILDINGS]])-1</f>
        <v>0.63626542056074964</v>
      </c>
      <c r="AB417" s="1">
        <f>(Table134[[#This Row],[2050_DWELLINGS]]/Table134[[#This Row],[2020_DWELLINGS]])-1</f>
        <v>0.43112281163617383</v>
      </c>
      <c r="AC417" s="1">
        <f>(Table134[[#This Row],[2050_TOTAL_REPL_COST_USD]]/Table134[[#This Row],[2020_TOTAL_REPL_COST_USD]])-1</f>
        <v>0.71833137395088786</v>
      </c>
      <c r="AD417"/>
      <c r="AE417"/>
    </row>
    <row r="418" spans="1:31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148.08840553769801</v>
      </c>
      <c r="G418" s="2">
        <v>157.60822311101199</v>
      </c>
      <c r="H418" s="2">
        <v>169.41494945733399</v>
      </c>
      <c r="I418" s="2">
        <v>183.77079602576001</v>
      </c>
      <c r="J418" s="2">
        <v>200.49454660968601</v>
      </c>
      <c r="K418" s="2">
        <v>219.948504766794</v>
      </c>
      <c r="L418" s="2">
        <v>242.31193716731201</v>
      </c>
      <c r="M418" s="2">
        <v>148.08840553769801</v>
      </c>
      <c r="N418" s="2">
        <v>154.748118850494</v>
      </c>
      <c r="O418" s="2">
        <v>163.19414481612799</v>
      </c>
      <c r="P418" s="2">
        <v>172.54044541810501</v>
      </c>
      <c r="Q418" s="2">
        <v>183.715012338077</v>
      </c>
      <c r="R418" s="2">
        <v>196.534181080851</v>
      </c>
      <c r="S418" s="2">
        <v>211.93269530382801</v>
      </c>
      <c r="T418" s="2">
        <v>76345505.394174993</v>
      </c>
      <c r="U418" s="2">
        <v>81886370.248547003</v>
      </c>
      <c r="V418" s="2">
        <v>88758295.530067593</v>
      </c>
      <c r="W418" s="2">
        <v>97113897.419826806</v>
      </c>
      <c r="X418" s="2">
        <v>106847701.784263</v>
      </c>
      <c r="Y418" s="2">
        <v>118170581.892102</v>
      </c>
      <c r="Z418" s="2">
        <v>131186877.178947</v>
      </c>
      <c r="AA418" s="1">
        <f>(Table134[[#This Row],[2050_BUILDINGS]]/Table134[[#This Row],[2020_BUILDINGS]])-1</f>
        <v>0.63626542056074786</v>
      </c>
      <c r="AB418" s="1">
        <f>(Table134[[#This Row],[2050_DWELLINGS]]/Table134[[#This Row],[2020_DWELLINGS]])-1</f>
        <v>0.43112281163617183</v>
      </c>
      <c r="AC418" s="1">
        <f>(Table134[[#This Row],[2050_TOTAL_REPL_COST_USD]]/Table134[[#This Row],[2020_TOTAL_REPL_COST_USD]])-1</f>
        <v>0.71833137395087965</v>
      </c>
      <c r="AD418"/>
      <c r="AE418"/>
    </row>
    <row r="419" spans="1:31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84.175668221794396</v>
      </c>
      <c r="G419" s="2">
        <v>89.586875146966804</v>
      </c>
      <c r="H419" s="2">
        <v>96.297995278924105</v>
      </c>
      <c r="I419" s="2">
        <v>104.458073533525</v>
      </c>
      <c r="J419" s="2">
        <v>113.964103904136</v>
      </c>
      <c r="K419" s="2">
        <v>125.022025160615</v>
      </c>
      <c r="L419" s="2">
        <v>137.73373516391601</v>
      </c>
      <c r="M419" s="2">
        <v>84.175668221794396</v>
      </c>
      <c r="N419" s="2">
        <v>87.961149038032204</v>
      </c>
      <c r="O419" s="2">
        <v>92.761996726913907</v>
      </c>
      <c r="P419" s="2">
        <v>98.074574006118795</v>
      </c>
      <c r="Q419" s="2">
        <v>104.42636524975001</v>
      </c>
      <c r="R419" s="2">
        <v>111.712972807263</v>
      </c>
      <c r="S419" s="2">
        <v>120.465718976928</v>
      </c>
      <c r="T419" s="2">
        <v>43395928.998974398</v>
      </c>
      <c r="U419" s="2">
        <v>46545439.589961901</v>
      </c>
      <c r="V419" s="2">
        <v>50451544.868372701</v>
      </c>
      <c r="W419" s="2">
        <v>55200994.157883197</v>
      </c>
      <c r="X419" s="2">
        <v>60733834.380867802</v>
      </c>
      <c r="Y419" s="2">
        <v>67169929.062365606</v>
      </c>
      <c r="Z419" s="2">
        <v>74568586.300682902</v>
      </c>
      <c r="AA419" s="1">
        <f>(Table134[[#This Row],[2050_BUILDINGS]]/Table134[[#This Row],[2020_BUILDINGS]])-1</f>
        <v>0.63626542056074342</v>
      </c>
      <c r="AB419" s="1">
        <f>(Table134[[#This Row],[2050_DWELLINGS]]/Table134[[#This Row],[2020_DWELLINGS]])-1</f>
        <v>0.43112281163617228</v>
      </c>
      <c r="AC419" s="1">
        <f>(Table134[[#This Row],[2050_TOTAL_REPL_COST_USD]]/Table134[[#This Row],[2020_TOTAL_REPL_COST_USD]])-1</f>
        <v>0.71833137395088897</v>
      </c>
      <c r="AD419"/>
      <c r="AE419"/>
    </row>
    <row r="420" spans="1:31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31.627668267961699</v>
      </c>
      <c r="G420" s="2">
        <v>34.614102897259301</v>
      </c>
      <c r="H420" s="2">
        <v>37.5998661396549</v>
      </c>
      <c r="I420" s="2">
        <v>40.4623957357596</v>
      </c>
      <c r="J420" s="2">
        <v>43.3671577816663</v>
      </c>
      <c r="K420" s="2">
        <v>46.137675922013202</v>
      </c>
      <c r="L420" s="2">
        <v>48.709913830193003</v>
      </c>
      <c r="M420" s="2">
        <v>31.627668267961699</v>
      </c>
      <c r="N420" s="2">
        <v>33.532756476806</v>
      </c>
      <c r="O420" s="2">
        <v>35.465123811747297</v>
      </c>
      <c r="P420" s="2">
        <v>37.311599212931597</v>
      </c>
      <c r="Q420" s="2">
        <v>39.244191759864698</v>
      </c>
      <c r="R420" s="2">
        <v>41.069181049488797</v>
      </c>
      <c r="S420" s="2">
        <v>42.805561808816996</v>
      </c>
      <c r="T420" s="2">
        <v>30012153.2651987</v>
      </c>
      <c r="U420" s="2">
        <v>33244875.727680199</v>
      </c>
      <c r="V420" s="2">
        <v>36476871.434753098</v>
      </c>
      <c r="W420" s="2">
        <v>39575470.558291301</v>
      </c>
      <c r="X420" s="2">
        <v>42719784.993251897</v>
      </c>
      <c r="Y420" s="2">
        <v>45718784.581974998</v>
      </c>
      <c r="Z420" s="2">
        <v>48503151.995560303</v>
      </c>
      <c r="AA420" s="1">
        <f>(Table134[[#This Row],[2050_BUILDINGS]]/Table134[[#This Row],[2020_BUILDINGS]])-1</f>
        <v>0.54010448754881279</v>
      </c>
      <c r="AB420" s="1">
        <f>(Table134[[#This Row],[2050_DWELLINGS]]/Table134[[#This Row],[2020_DWELLINGS]])-1</f>
        <v>0.35342136025178683</v>
      </c>
      <c r="AC420" s="1">
        <f>(Table134[[#This Row],[2050_TOTAL_REPL_COST_USD]]/Table134[[#This Row],[2020_TOTAL_REPL_COST_USD]])-1</f>
        <v>0.6161170298901304</v>
      </c>
      <c r="AD420"/>
      <c r="AE420"/>
    </row>
    <row r="421" spans="1:31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11638.087976189399</v>
      </c>
      <c r="G421" s="2">
        <v>12737.011509104799</v>
      </c>
      <c r="H421" s="2">
        <v>13835.6879906168</v>
      </c>
      <c r="I421" s="2">
        <v>14889.0179734553</v>
      </c>
      <c r="J421" s="2">
        <v>15957.888304133499</v>
      </c>
      <c r="K421" s="2">
        <v>16977.360671928898</v>
      </c>
      <c r="L421" s="2">
        <v>17923.871518617299</v>
      </c>
      <c r="M421" s="2">
        <v>11638.087976189399</v>
      </c>
      <c r="N421" s="2">
        <v>12339.106590305601</v>
      </c>
      <c r="O421" s="2">
        <v>13050.1631517892</v>
      </c>
      <c r="P421" s="2">
        <v>13729.613909359599</v>
      </c>
      <c r="Q421" s="2">
        <v>14440.7533424907</v>
      </c>
      <c r="R421" s="2">
        <v>15112.2978183054</v>
      </c>
      <c r="S421" s="2">
        <v>15751.236859464299</v>
      </c>
      <c r="T421" s="2">
        <v>11118416945.2985</v>
      </c>
      <c r="U421" s="2">
        <v>12307178157.2843</v>
      </c>
      <c r="V421" s="2">
        <v>13495672121.2616</v>
      </c>
      <c r="W421" s="2">
        <v>14635112482.2285</v>
      </c>
      <c r="X421" s="2">
        <v>15791363624.090799</v>
      </c>
      <c r="Y421" s="2">
        <v>16894178489.0264</v>
      </c>
      <c r="Z421" s="2">
        <v>17918067183.339802</v>
      </c>
      <c r="AA421" s="1">
        <f>(Table134[[#This Row],[2050_BUILDINGS]]/Table134[[#This Row],[2020_BUILDINGS]])-1</f>
        <v>0.54010448754882345</v>
      </c>
      <c r="AB421" s="1">
        <f>(Table134[[#This Row],[2050_DWELLINGS]]/Table134[[#This Row],[2020_DWELLINGS]])-1</f>
        <v>0.35342136025179349</v>
      </c>
      <c r="AC421" s="1">
        <f>(Table134[[#This Row],[2050_TOTAL_REPL_COST_USD]]/Table134[[#This Row],[2020_TOTAL_REPL_COST_USD]])-1</f>
        <v>0.61156640117877403</v>
      </c>
      <c r="AD421"/>
      <c r="AE421"/>
    </row>
    <row r="422" spans="1:31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10492.101976375199</v>
      </c>
      <c r="G422" s="2">
        <v>11482.8160692035</v>
      </c>
      <c r="H422" s="2">
        <v>12473.307437429399</v>
      </c>
      <c r="I422" s="2">
        <v>13422.917512325301</v>
      </c>
      <c r="J422" s="2">
        <v>14386.5376990727</v>
      </c>
      <c r="K422" s="2">
        <v>15305.6240702095</v>
      </c>
      <c r="L422" s="2">
        <v>16158.933337635201</v>
      </c>
      <c r="M422" s="2">
        <v>10492.101976375199</v>
      </c>
      <c r="N422" s="2">
        <v>11124.0922828321</v>
      </c>
      <c r="O422" s="2">
        <v>11765.132114230501</v>
      </c>
      <c r="P422" s="2">
        <v>12377.6783203547</v>
      </c>
      <c r="Q422" s="2">
        <v>13018.7928631471</v>
      </c>
      <c r="R422" s="2">
        <v>13624.211307855099</v>
      </c>
      <c r="S422" s="2">
        <v>14200.2349287662</v>
      </c>
      <c r="T422" s="2">
        <v>9906936756.6343994</v>
      </c>
      <c r="U422" s="2">
        <v>10975234318.821501</v>
      </c>
      <c r="V422" s="2">
        <v>12043291714.696699</v>
      </c>
      <c r="W422" s="2">
        <v>13067266376.3909</v>
      </c>
      <c r="X422" s="2">
        <v>14106348290.969999</v>
      </c>
      <c r="Y422" s="2">
        <v>15097408917.6759</v>
      </c>
      <c r="Z422" s="2">
        <v>16017541392.6064</v>
      </c>
      <c r="AA422" s="1">
        <f>(Table134[[#This Row],[2050_BUILDINGS]]/Table134[[#This Row],[2020_BUILDINGS]])-1</f>
        <v>0.54010448754881168</v>
      </c>
      <c r="AB422" s="1">
        <f>(Table134[[#This Row],[2050_DWELLINGS]]/Table134[[#This Row],[2020_DWELLINGS]])-1</f>
        <v>0.35342136025178839</v>
      </c>
      <c r="AC422" s="1">
        <f>(Table134[[#This Row],[2050_TOTAL_REPL_COST_USD]]/Table134[[#This Row],[2020_TOTAL_REPL_COST_USD]])-1</f>
        <v>0.61680061012602083</v>
      </c>
      <c r="AD422"/>
      <c r="AE422"/>
    </row>
    <row r="423" spans="1:31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6145.3531441430096</v>
      </c>
      <c r="G423" s="2">
        <v>6725.62657067071</v>
      </c>
      <c r="H423" s="2">
        <v>7305.7695446600001</v>
      </c>
      <c r="I423" s="2">
        <v>7861.9678424473996</v>
      </c>
      <c r="J423" s="2">
        <v>8426.3720350221101</v>
      </c>
      <c r="K423" s="2">
        <v>8964.6922241817301</v>
      </c>
      <c r="L423" s="2">
        <v>9464.4859548668592</v>
      </c>
      <c r="M423" s="2">
        <v>6145.3531441430096</v>
      </c>
      <c r="N423" s="2">
        <v>6515.5176379305803</v>
      </c>
      <c r="O423" s="2">
        <v>6890.9825497543097</v>
      </c>
      <c r="P423" s="2">
        <v>7249.7583948818401</v>
      </c>
      <c r="Q423" s="2">
        <v>7625.2670660877002</v>
      </c>
      <c r="R423" s="2">
        <v>7979.8680937069303</v>
      </c>
      <c r="S423" s="2">
        <v>8317.2522115736192</v>
      </c>
      <c r="T423" s="2">
        <v>5863418025.5297899</v>
      </c>
      <c r="U423" s="2">
        <v>6488189576.2099104</v>
      </c>
      <c r="V423" s="2">
        <v>7112820670.6309795</v>
      </c>
      <c r="W423" s="2">
        <v>7711670897.2795897</v>
      </c>
      <c r="X423" s="2">
        <v>8319356285.7271299</v>
      </c>
      <c r="Y423" s="2">
        <v>8898957425.4109001</v>
      </c>
      <c r="Z423" s="2">
        <v>9437077714.6836205</v>
      </c>
      <c r="AA423" s="1">
        <f>(Table134[[#This Row],[2050_BUILDINGS]]/Table134[[#This Row],[2020_BUILDINGS]])-1</f>
        <v>0.54010448754881346</v>
      </c>
      <c r="AB423" s="1">
        <f>(Table134[[#This Row],[2050_DWELLINGS]]/Table134[[#This Row],[2020_DWELLINGS]])-1</f>
        <v>0.3534213602517855</v>
      </c>
      <c r="AC423" s="1">
        <f>(Table134[[#This Row],[2050_TOTAL_REPL_COST_USD]]/Table134[[#This Row],[2020_TOTAL_REPL_COST_USD]])-1</f>
        <v>0.60948403705719612</v>
      </c>
      <c r="AD423"/>
      <c r="AE423"/>
    </row>
    <row r="424" spans="1:31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9081.8372921291593</v>
      </c>
      <c r="G424" s="2">
        <v>9939.3874964967399</v>
      </c>
      <c r="H424" s="2">
        <v>10796.7449131269</v>
      </c>
      <c r="I424" s="2">
        <v>11618.7159738915</v>
      </c>
      <c r="J424" s="2">
        <v>12452.8140189883</v>
      </c>
      <c r="K424" s="2">
        <v>13248.3641288587</v>
      </c>
      <c r="L424" s="2">
        <v>13986.978368796201</v>
      </c>
      <c r="M424" s="2">
        <v>9081.8372921291593</v>
      </c>
      <c r="N424" s="2">
        <v>9628.8805010464694</v>
      </c>
      <c r="O424" s="2">
        <v>10183.7568699231</v>
      </c>
      <c r="P424" s="2">
        <v>10713.9694994283</v>
      </c>
      <c r="Q424" s="2">
        <v>11268.910537589099</v>
      </c>
      <c r="R424" s="2">
        <v>11792.953462531301</v>
      </c>
      <c r="S424" s="2">
        <v>12291.5525814988</v>
      </c>
      <c r="T424" s="2">
        <v>8670858295.8552895</v>
      </c>
      <c r="U424" s="2">
        <v>9604399941.4519291</v>
      </c>
      <c r="V424" s="2">
        <v>10537731715.509001</v>
      </c>
      <c r="W424" s="2">
        <v>11432541387.0487</v>
      </c>
      <c r="X424" s="2">
        <v>12340552670.403099</v>
      </c>
      <c r="Y424" s="2">
        <v>13206600109.8888</v>
      </c>
      <c r="Z424" s="2">
        <v>14010666331.9018</v>
      </c>
      <c r="AA424" s="1">
        <f>(Table134[[#This Row],[2050_BUILDINGS]]/Table134[[#This Row],[2020_BUILDINGS]])-1</f>
        <v>0.54010448754880436</v>
      </c>
      <c r="AB424" s="1">
        <f>(Table134[[#This Row],[2050_DWELLINGS]]/Table134[[#This Row],[2020_DWELLINGS]])-1</f>
        <v>0.35342136025178106</v>
      </c>
      <c r="AC424" s="1">
        <f>(Table134[[#This Row],[2050_TOTAL_REPL_COST_USD]]/Table134[[#This Row],[2020_TOTAL_REPL_COST_USD]])-1</f>
        <v>0.6158338487204853</v>
      </c>
      <c r="AD424"/>
      <c r="AE424"/>
    </row>
    <row r="425" spans="1:31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5622.5439384220699</v>
      </c>
      <c r="G425" s="2">
        <v>6153.45123706287</v>
      </c>
      <c r="H425" s="2">
        <v>6684.23918127246</v>
      </c>
      <c r="I425" s="2">
        <v>7193.1195164515302</v>
      </c>
      <c r="J425" s="2">
        <v>7709.5076388827802</v>
      </c>
      <c r="K425" s="2">
        <v>8202.0308259960002</v>
      </c>
      <c r="L425" s="2">
        <v>8659.3051510042096</v>
      </c>
      <c r="M425" s="2">
        <v>5622.5439384220699</v>
      </c>
      <c r="N425" s="2">
        <v>5961.21709225831</v>
      </c>
      <c r="O425" s="2">
        <v>6304.7397368563097</v>
      </c>
      <c r="P425" s="2">
        <v>6632.9931188766204</v>
      </c>
      <c r="Q425" s="2">
        <v>6976.5558000751398</v>
      </c>
      <c r="R425" s="2">
        <v>7300.9895326262003</v>
      </c>
      <c r="S425" s="2">
        <v>7609.6710652146303</v>
      </c>
      <c r="T425" s="2">
        <v>5319472662.2953997</v>
      </c>
      <c r="U425" s="2">
        <v>5885471835.2159595</v>
      </c>
      <c r="V425" s="2">
        <v>6451343764.6242599</v>
      </c>
      <c r="W425" s="2">
        <v>6993860037.3601398</v>
      </c>
      <c r="X425" s="2">
        <v>7544380346.5560198</v>
      </c>
      <c r="Y425" s="2">
        <v>8069458297.573</v>
      </c>
      <c r="Z425" s="2">
        <v>8556957509.6106796</v>
      </c>
      <c r="AA425" s="1">
        <f>(Table134[[#This Row],[2050_BUILDINGS]]/Table134[[#This Row],[2020_BUILDINGS]])-1</f>
        <v>0.54010448754881346</v>
      </c>
      <c r="AB425" s="1">
        <f>(Table134[[#This Row],[2050_DWELLINGS]]/Table134[[#This Row],[2020_DWELLINGS]])-1</f>
        <v>0.35342136025178572</v>
      </c>
      <c r="AC425" s="1">
        <f>(Table134[[#This Row],[2050_TOTAL_REPL_COST_USD]]/Table134[[#This Row],[2020_TOTAL_REPL_COST_USD]])-1</f>
        <v>0.60861011097259343</v>
      </c>
      <c r="AD425"/>
      <c r="AE425"/>
    </row>
    <row r="426" spans="1:31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4039.92624119732</v>
      </c>
      <c r="G426" s="2">
        <v>4421.3952614330401</v>
      </c>
      <c r="H426" s="2">
        <v>4802.7785227838303</v>
      </c>
      <c r="I426" s="2">
        <v>5168.4206666665004</v>
      </c>
      <c r="J426" s="2">
        <v>5539.4573271711197</v>
      </c>
      <c r="K426" s="2">
        <v>5893.3464865638498</v>
      </c>
      <c r="L426" s="2">
        <v>6221.9085334341999</v>
      </c>
      <c r="M426" s="2">
        <v>4039.92624119732</v>
      </c>
      <c r="N426" s="2">
        <v>4283.2706376763399</v>
      </c>
      <c r="O426" s="2">
        <v>4530.0995040322396</v>
      </c>
      <c r="P426" s="2">
        <v>4765.9570564692103</v>
      </c>
      <c r="Q426" s="2">
        <v>5012.8146900370402</v>
      </c>
      <c r="R426" s="2">
        <v>5245.9277370878499</v>
      </c>
      <c r="S426" s="2">
        <v>5467.7224686781601</v>
      </c>
      <c r="T426" s="2">
        <v>3636792581.5123401</v>
      </c>
      <c r="U426" s="2">
        <v>4027134894.5797701</v>
      </c>
      <c r="V426" s="2">
        <v>4417389453.9378996</v>
      </c>
      <c r="W426" s="2">
        <v>4791536744.0898104</v>
      </c>
      <c r="X426" s="2">
        <v>5171204031.8939304</v>
      </c>
      <c r="Y426" s="2">
        <v>5533324953.1721201</v>
      </c>
      <c r="Z426" s="2">
        <v>5869529631.8175697</v>
      </c>
      <c r="AA426" s="1">
        <f>(Table134[[#This Row],[2050_BUILDINGS]]/Table134[[#This Row],[2020_BUILDINGS]])-1</f>
        <v>0.54010448754881279</v>
      </c>
      <c r="AB426" s="1">
        <f>(Table134[[#This Row],[2050_DWELLINGS]]/Table134[[#This Row],[2020_DWELLINGS]])-1</f>
        <v>0.3534213602517855</v>
      </c>
      <c r="AC426" s="1">
        <f>(Table134[[#This Row],[2050_TOTAL_REPL_COST_USD]]/Table134[[#This Row],[2020_TOTAL_REPL_COST_USD]])-1</f>
        <v>0.6139302696709632</v>
      </c>
      <c r="AD426"/>
      <c r="AE426"/>
    </row>
    <row r="427" spans="1:31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6838.1158582302296</v>
      </c>
      <c r="G427" s="2">
        <v>7483.8032299690503</v>
      </c>
      <c r="H427" s="2">
        <v>8129.3454433173401</v>
      </c>
      <c r="I427" s="2">
        <v>8748.2437085936908</v>
      </c>
      <c r="J427" s="2">
        <v>9376.2729152431493</v>
      </c>
      <c r="K427" s="2">
        <v>9975.2776812761804</v>
      </c>
      <c r="L427" s="2">
        <v>10531.412919639</v>
      </c>
      <c r="M427" s="2">
        <v>6838.1158582302296</v>
      </c>
      <c r="N427" s="2">
        <v>7250.0088179594804</v>
      </c>
      <c r="O427" s="2">
        <v>7667.7997093092699</v>
      </c>
      <c r="P427" s="2">
        <v>8067.0201834743302</v>
      </c>
      <c r="Q427" s="2">
        <v>8484.8597671804691</v>
      </c>
      <c r="R427" s="2">
        <v>8879.4347986607499</v>
      </c>
      <c r="S427" s="2">
        <v>9254.8520664052503</v>
      </c>
      <c r="T427" s="2">
        <v>6529406359.4481897</v>
      </c>
      <c r="U427" s="2">
        <v>7230728311.8320103</v>
      </c>
      <c r="V427" s="2">
        <v>7931892598.4934902</v>
      </c>
      <c r="W427" s="2">
        <v>8604117205.5222301</v>
      </c>
      <c r="X427" s="2">
        <v>9286259506.3315506</v>
      </c>
      <c r="Y427" s="2">
        <v>9936876523.7748108</v>
      </c>
      <c r="Z427" s="2">
        <v>10540930231.8529</v>
      </c>
      <c r="AA427" s="1">
        <f>(Table134[[#This Row],[2050_BUILDINGS]]/Table134[[#This Row],[2020_BUILDINGS]])-1</f>
        <v>0.54010448754880147</v>
      </c>
      <c r="AB427" s="1">
        <f>(Table134[[#This Row],[2050_DWELLINGS]]/Table134[[#This Row],[2020_DWELLINGS]])-1</f>
        <v>0.35342136025178372</v>
      </c>
      <c r="AC427" s="1">
        <f>(Table134[[#This Row],[2050_TOTAL_REPL_COST_USD]]/Table134[[#This Row],[2020_TOTAL_REPL_COST_USD]])-1</f>
        <v>0.61437803860988827</v>
      </c>
      <c r="AD427"/>
      <c r="AE427"/>
    </row>
    <row r="428" spans="1:31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761.57694561219705</v>
      </c>
      <c r="G428" s="2">
        <v>833.48865734451203</v>
      </c>
      <c r="H428" s="2">
        <v>905.38420244760096</v>
      </c>
      <c r="I428" s="2">
        <v>974.31234877997895</v>
      </c>
      <c r="J428" s="2">
        <v>1044.2574293944899</v>
      </c>
      <c r="K428" s="2">
        <v>1110.9699902197899</v>
      </c>
      <c r="L428" s="2">
        <v>1172.9080715510599</v>
      </c>
      <c r="M428" s="2">
        <v>761.57694561219705</v>
      </c>
      <c r="N428" s="2">
        <v>807.45042723977497</v>
      </c>
      <c r="O428" s="2">
        <v>853.98077529695604</v>
      </c>
      <c r="P428" s="2">
        <v>898.44289258830702</v>
      </c>
      <c r="Q428" s="2">
        <v>944.97866362701996</v>
      </c>
      <c r="R428" s="2">
        <v>988.92340710894098</v>
      </c>
      <c r="S428" s="2">
        <v>1030.7345056668601</v>
      </c>
      <c r="T428" s="2">
        <v>715378110.12006605</v>
      </c>
      <c r="U428" s="2">
        <v>792596240.50752103</v>
      </c>
      <c r="V428" s="2">
        <v>869797011.31816304</v>
      </c>
      <c r="W428" s="2">
        <v>943811416.79736602</v>
      </c>
      <c r="X428" s="2">
        <v>1018917796.89519</v>
      </c>
      <c r="Y428" s="2">
        <v>1090553127.16607</v>
      </c>
      <c r="Z428" s="2">
        <v>1157061665.5525601</v>
      </c>
      <c r="AA428" s="1">
        <f>(Table134[[#This Row],[2050_BUILDINGS]]/Table134[[#This Row],[2020_BUILDINGS]])-1</f>
        <v>0.54010448754880902</v>
      </c>
      <c r="AB428" s="1">
        <f>(Table134[[#This Row],[2050_DWELLINGS]]/Table134[[#This Row],[2020_DWELLINGS]])-1</f>
        <v>0.35342136025178594</v>
      </c>
      <c r="AC428" s="1">
        <f>(Table134[[#This Row],[2050_TOTAL_REPL_COST_USD]]/Table134[[#This Row],[2020_TOTAL_REPL_COST_USD]])-1</f>
        <v>0.61741273486599102</v>
      </c>
      <c r="AD428"/>
      <c r="AE428"/>
    </row>
    <row r="429" spans="1:31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17643.747760912</v>
      </c>
      <c r="G429" s="2">
        <v>19309.754209991799</v>
      </c>
      <c r="H429" s="2">
        <v>20975.3861205172</v>
      </c>
      <c r="I429" s="2">
        <v>22572.271155604602</v>
      </c>
      <c r="J429" s="2">
        <v>24192.7159006687</v>
      </c>
      <c r="K429" s="2">
        <v>25738.271609080799</v>
      </c>
      <c r="L429" s="2">
        <v>27173.2151037599</v>
      </c>
      <c r="M429" s="2">
        <v>17643.747760912</v>
      </c>
      <c r="N429" s="2">
        <v>18706.516458697599</v>
      </c>
      <c r="O429" s="2">
        <v>19784.503035206199</v>
      </c>
      <c r="P429" s="2">
        <v>20814.574109343099</v>
      </c>
      <c r="Q429" s="2">
        <v>21892.686322163001</v>
      </c>
      <c r="R429" s="2">
        <v>22910.771197079699</v>
      </c>
      <c r="S429" s="2">
        <v>23879.425094512899</v>
      </c>
      <c r="T429" s="2">
        <v>16900887067.127001</v>
      </c>
      <c r="U429" s="2">
        <v>18711800720.331799</v>
      </c>
      <c r="V429" s="2">
        <v>20522307258.076599</v>
      </c>
      <c r="W429" s="2">
        <v>22258087401.206001</v>
      </c>
      <c r="X429" s="2">
        <v>24019476449.0825</v>
      </c>
      <c r="Y429" s="2">
        <v>25699462703.4562</v>
      </c>
      <c r="Z429" s="2">
        <v>27259215828.9781</v>
      </c>
      <c r="AA429" s="1">
        <f>(Table134[[#This Row],[2050_BUILDINGS]]/Table134[[#This Row],[2020_BUILDINGS]])-1</f>
        <v>0.54010448754881346</v>
      </c>
      <c r="AB429" s="1">
        <f>(Table134[[#This Row],[2050_DWELLINGS]]/Table134[[#This Row],[2020_DWELLINGS]])-1</f>
        <v>0.35342136025178461</v>
      </c>
      <c r="AC429" s="1">
        <f>(Table134[[#This Row],[2050_TOTAL_REPL_COST_USD]]/Table134[[#This Row],[2020_TOTAL_REPL_COST_USD]])-1</f>
        <v>0.61288669172865617</v>
      </c>
      <c r="AD429"/>
      <c r="AE429"/>
    </row>
    <row r="430" spans="1:31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11438.5561296834</v>
      </c>
      <c r="G430" s="2">
        <v>12518.638918127701</v>
      </c>
      <c r="H430" s="2">
        <v>13598.4788907975</v>
      </c>
      <c r="I430" s="2">
        <v>14633.7498181549</v>
      </c>
      <c r="J430" s="2">
        <v>15684.294658323701</v>
      </c>
      <c r="K430" s="2">
        <v>16686.288450220301</v>
      </c>
      <c r="L430" s="2">
        <v>17616.5716264043</v>
      </c>
      <c r="M430" s="2">
        <v>11438.5561296834</v>
      </c>
      <c r="N430" s="2">
        <v>12127.555970716199</v>
      </c>
      <c r="O430" s="2">
        <v>12826.4216612446</v>
      </c>
      <c r="P430" s="2">
        <v>13494.223420754</v>
      </c>
      <c r="Q430" s="2">
        <v>14193.170562118101</v>
      </c>
      <c r="R430" s="2">
        <v>14853.201590917701</v>
      </c>
      <c r="S430" s="2">
        <v>15481.186196352501</v>
      </c>
      <c r="T430" s="2">
        <v>10614556367.1458</v>
      </c>
      <c r="U430" s="2">
        <v>11751815117.896</v>
      </c>
      <c r="V430" s="2">
        <v>12888818199.0186</v>
      </c>
      <c r="W430" s="2">
        <v>13978892898.9685</v>
      </c>
      <c r="X430" s="2">
        <v>15085050061.4748</v>
      </c>
      <c r="Y430" s="2">
        <v>16140086045.9601</v>
      </c>
      <c r="Z430" s="2">
        <v>17119615295.1159</v>
      </c>
      <c r="AA430" s="1">
        <f>(Table134[[#This Row],[2050_BUILDINGS]]/Table134[[#This Row],[2020_BUILDINGS]])-1</f>
        <v>0.54010448754880547</v>
      </c>
      <c r="AB430" s="1">
        <f>(Table134[[#This Row],[2050_DWELLINGS]]/Table134[[#This Row],[2020_DWELLINGS]])-1</f>
        <v>0.35342136025178505</v>
      </c>
      <c r="AC430" s="1">
        <f>(Table134[[#This Row],[2050_TOTAL_REPL_COST_USD]]/Table134[[#This Row],[2020_TOTAL_REPL_COST_USD]])-1</f>
        <v>0.61284322236062305</v>
      </c>
      <c r="AD430"/>
      <c r="AE430"/>
    </row>
    <row r="431" spans="1:31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390.41314685234698</v>
      </c>
      <c r="G431" s="2">
        <v>427.27781014698502</v>
      </c>
      <c r="H431" s="2">
        <v>464.13418581602298</v>
      </c>
      <c r="I431" s="2">
        <v>499.469360641582</v>
      </c>
      <c r="J431" s="2">
        <v>535.325854442881</v>
      </c>
      <c r="K431" s="2">
        <v>569.52523633914495</v>
      </c>
      <c r="L431" s="2">
        <v>601.27703946535405</v>
      </c>
      <c r="M431" s="2">
        <v>390.41314685234698</v>
      </c>
      <c r="N431" s="2">
        <v>413.92962857160302</v>
      </c>
      <c r="O431" s="2">
        <v>437.78284486682099</v>
      </c>
      <c r="P431" s="2">
        <v>460.57580784639299</v>
      </c>
      <c r="Q431" s="2">
        <v>484.43180416705201</v>
      </c>
      <c r="R431" s="2">
        <v>506.95954176368502</v>
      </c>
      <c r="S431" s="2">
        <v>528.39349227308503</v>
      </c>
      <c r="T431" s="2">
        <v>366377161.25419402</v>
      </c>
      <c r="U431" s="2">
        <v>406535671.907969</v>
      </c>
      <c r="V431" s="2">
        <v>446685154.43911302</v>
      </c>
      <c r="W431" s="2">
        <v>485177517.25669599</v>
      </c>
      <c r="X431" s="2">
        <v>524237778.75475502</v>
      </c>
      <c r="Y431" s="2">
        <v>561492865.86234295</v>
      </c>
      <c r="Z431" s="2">
        <v>596081683.72104096</v>
      </c>
      <c r="AA431" s="1">
        <f>(Table134[[#This Row],[2050_BUILDINGS]]/Table134[[#This Row],[2020_BUILDINGS]])-1</f>
        <v>0.54010448754881479</v>
      </c>
      <c r="AB431" s="1">
        <f>(Table134[[#This Row],[2050_DWELLINGS]]/Table134[[#This Row],[2020_DWELLINGS]])-1</f>
        <v>0.35342136025178927</v>
      </c>
      <c r="AC431" s="1">
        <f>(Table134[[#This Row],[2050_TOTAL_REPL_COST_USD]]/Table134[[#This Row],[2020_TOTAL_REPL_COST_USD]])-1</f>
        <v>0.62696190363098792</v>
      </c>
      <c r="AD431"/>
      <c r="AE431"/>
    </row>
    <row r="432" spans="1:31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8882.7728586593694</v>
      </c>
      <c r="G432" s="2">
        <v>10150.6657281469</v>
      </c>
      <c r="H432" s="2">
        <v>11632.5643693004</v>
      </c>
      <c r="I432" s="2">
        <v>13335.429225617399</v>
      </c>
      <c r="J432" s="2">
        <v>15331.776317157601</v>
      </c>
      <c r="K432" s="2">
        <v>17769.397431560301</v>
      </c>
      <c r="L432" s="2">
        <v>20541.433267110599</v>
      </c>
      <c r="M432" s="2">
        <v>8882.7728586593694</v>
      </c>
      <c r="N432" s="2">
        <v>10150.6657281469</v>
      </c>
      <c r="O432" s="2">
        <v>11632.5643693004</v>
      </c>
      <c r="P432" s="2">
        <v>13335.429225617399</v>
      </c>
      <c r="Q432" s="2">
        <v>15304.432414713099</v>
      </c>
      <c r="R432" s="2">
        <v>17547.751404685001</v>
      </c>
      <c r="S432" s="2">
        <v>20069.114873950999</v>
      </c>
      <c r="T432" s="2">
        <v>5558578176.8729496</v>
      </c>
      <c r="U432" s="2">
        <v>6423306331.2189798</v>
      </c>
      <c r="V432" s="2">
        <v>7440652099.5106096</v>
      </c>
      <c r="W432" s="2">
        <v>8618993083.4677296</v>
      </c>
      <c r="X432" s="2">
        <v>9999278335.5122204</v>
      </c>
      <c r="Y432" s="2">
        <v>11677792626.765301</v>
      </c>
      <c r="Z432" s="2">
        <v>13586580558.7148</v>
      </c>
      <c r="AA432" s="1">
        <f>(Table134[[#This Row],[2050_BUILDINGS]]/Table134[[#This Row],[2020_BUILDINGS]])-1</f>
        <v>1.3125023676684231</v>
      </c>
      <c r="AB432" s="1">
        <f>(Table134[[#This Row],[2050_DWELLINGS]]/Table134[[#This Row],[2020_DWELLINGS]])-1</f>
        <v>1.2593299629840953</v>
      </c>
      <c r="AC432" s="1">
        <f>(Table134[[#This Row],[2050_TOTAL_REPL_COST_USD]]/Table134[[#This Row],[2020_TOTAL_REPL_COST_USD]])-1</f>
        <v>1.4442546504505773</v>
      </c>
      <c r="AD432"/>
      <c r="AE432"/>
    </row>
    <row r="433" spans="1:31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10230.226862953299</v>
      </c>
      <c r="G433" s="2">
        <v>11690.4501399826</v>
      </c>
      <c r="H433" s="2">
        <v>13397.142355141899</v>
      </c>
      <c r="I433" s="2">
        <v>15358.319802124701</v>
      </c>
      <c r="J433" s="2">
        <v>17657.4986698748</v>
      </c>
      <c r="K433" s="2">
        <v>20464.889718037801</v>
      </c>
      <c r="L433" s="2">
        <v>23657.423842364798</v>
      </c>
      <c r="M433" s="2">
        <v>10230.226862953299</v>
      </c>
      <c r="N433" s="2">
        <v>11690.4501399826</v>
      </c>
      <c r="O433" s="2">
        <v>13397.142355141899</v>
      </c>
      <c r="P433" s="2">
        <v>15358.319802124701</v>
      </c>
      <c r="Q433" s="2">
        <v>17626.0068902495</v>
      </c>
      <c r="R433" s="2">
        <v>20209.6215518596</v>
      </c>
      <c r="S433" s="2">
        <v>23113.458079595199</v>
      </c>
      <c r="T433" s="2">
        <v>6401775289.0570202</v>
      </c>
      <c r="U433" s="2">
        <v>7397676606.64153</v>
      </c>
      <c r="V433" s="2">
        <v>8569346553.9984503</v>
      </c>
      <c r="W433" s="2">
        <v>9926433555.9525108</v>
      </c>
      <c r="X433" s="2">
        <v>11516098347.4188</v>
      </c>
      <c r="Y433" s="2">
        <v>13449231420.3297</v>
      </c>
      <c r="Z433" s="2">
        <v>15647569021.4172</v>
      </c>
      <c r="AA433" s="1">
        <f>(Table134[[#This Row],[2050_BUILDINGS]]/Table134[[#This Row],[2020_BUILDINGS]])-1</f>
        <v>1.3125023676684417</v>
      </c>
      <c r="AB433" s="1">
        <f>(Table134[[#This Row],[2050_DWELLINGS]]/Table134[[#This Row],[2020_DWELLINGS]])-1</f>
        <v>1.2593299629840975</v>
      </c>
      <c r="AC433" s="1">
        <f>(Table134[[#This Row],[2050_TOTAL_REPL_COST_USD]]/Table134[[#This Row],[2020_TOTAL_REPL_COST_USD]])-1</f>
        <v>1.4442546504505756</v>
      </c>
      <c r="AD433"/>
      <c r="AE433"/>
    </row>
    <row r="434" spans="1:31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14479.592955001401</v>
      </c>
      <c r="G434" s="2">
        <v>16546.354421589102</v>
      </c>
      <c r="H434" s="2">
        <v>18961.961514767801</v>
      </c>
      <c r="I434" s="2">
        <v>21737.7602849469</v>
      </c>
      <c r="J434" s="2">
        <v>24991.957340568399</v>
      </c>
      <c r="K434" s="2">
        <v>28965.464496125202</v>
      </c>
      <c r="L434" s="2">
        <v>33484.092991316</v>
      </c>
      <c r="M434" s="2">
        <v>14479.592955001401</v>
      </c>
      <c r="N434" s="2">
        <v>16546.354421589102</v>
      </c>
      <c r="O434" s="2">
        <v>18961.961514767801</v>
      </c>
      <c r="P434" s="2">
        <v>21737.7602849469</v>
      </c>
      <c r="Q434" s="2">
        <v>24947.384707281701</v>
      </c>
      <c r="R434" s="2">
        <v>28604.164674513799</v>
      </c>
      <c r="S434" s="2">
        <v>32714.178215048199</v>
      </c>
      <c r="T434" s="2">
        <v>9060903694.1896801</v>
      </c>
      <c r="U434" s="2">
        <v>10470476120.6031</v>
      </c>
      <c r="V434" s="2">
        <v>12128826824.122</v>
      </c>
      <c r="W434" s="2">
        <v>14049611930.459801</v>
      </c>
      <c r="X434" s="2">
        <v>16299581498.4548</v>
      </c>
      <c r="Y434" s="2">
        <v>19035687002.132801</v>
      </c>
      <c r="Z434" s="2">
        <v>22147155991.807999</v>
      </c>
      <c r="AA434" s="1">
        <f>(Table134[[#This Row],[2050_BUILDINGS]]/Table134[[#This Row],[2020_BUILDINGS]])-1</f>
        <v>1.31250236766844</v>
      </c>
      <c r="AB434" s="1">
        <f>(Table134[[#This Row],[2050_DWELLINGS]]/Table134[[#This Row],[2020_DWELLINGS]])-1</f>
        <v>1.2593299629841033</v>
      </c>
      <c r="AC434" s="1">
        <f>(Table134[[#This Row],[2050_TOTAL_REPL_COST_USD]]/Table134[[#This Row],[2020_TOTAL_REPL_COST_USD]])-1</f>
        <v>1.4442546504505835</v>
      </c>
      <c r="AD434"/>
      <c r="AE434"/>
    </row>
    <row r="435" spans="1:31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6912.1433187256998</v>
      </c>
      <c r="G435" s="2">
        <v>7898.7560990068996</v>
      </c>
      <c r="H435" s="2">
        <v>9051.8977986162099</v>
      </c>
      <c r="I435" s="2">
        <v>10376.9846973327</v>
      </c>
      <c r="J435" s="2">
        <v>11930.445247345</v>
      </c>
      <c r="K435" s="2">
        <v>13827.283854793801</v>
      </c>
      <c r="L435" s="2">
        <v>15984.3477902167</v>
      </c>
      <c r="M435" s="2">
        <v>6912.1433187256998</v>
      </c>
      <c r="N435" s="2">
        <v>7898.7560990068996</v>
      </c>
      <c r="O435" s="2">
        <v>9051.8977986162099</v>
      </c>
      <c r="P435" s="2">
        <v>10376.9846973327</v>
      </c>
      <c r="Q435" s="2">
        <v>11909.1675477351</v>
      </c>
      <c r="R435" s="2">
        <v>13654.809659160701</v>
      </c>
      <c r="S435" s="2">
        <v>15616.8125084373</v>
      </c>
      <c r="T435" s="2">
        <v>4325416130.5533705</v>
      </c>
      <c r="U435" s="2">
        <v>4998305669.6290102</v>
      </c>
      <c r="V435" s="2">
        <v>5789954838.9844599</v>
      </c>
      <c r="W435" s="2">
        <v>6706882682.2423096</v>
      </c>
      <c r="X435" s="2">
        <v>7780953767.3262997</v>
      </c>
      <c r="Y435" s="2">
        <v>9087092236.5049896</v>
      </c>
      <c r="Z435" s="2">
        <v>10572418492.239</v>
      </c>
      <c r="AA435" s="1">
        <f>(Table134[[#This Row],[2050_BUILDINGS]]/Table134[[#This Row],[2020_BUILDINGS]])-1</f>
        <v>1.3125023676684298</v>
      </c>
      <c r="AB435" s="1">
        <f>(Table134[[#This Row],[2050_DWELLINGS]]/Table134[[#This Row],[2020_DWELLINGS]])-1</f>
        <v>1.2593299629840957</v>
      </c>
      <c r="AC435" s="1">
        <f>(Table134[[#This Row],[2050_TOTAL_REPL_COST_USD]]/Table134[[#This Row],[2020_TOTAL_REPL_COST_USD]])-1</f>
        <v>1.4442546504505733</v>
      </c>
      <c r="AD435"/>
      <c r="AE435"/>
    </row>
    <row r="436" spans="1:31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10873.080263030701</v>
      </c>
      <c r="G436" s="2">
        <v>12425.0619644904</v>
      </c>
      <c r="H436" s="2">
        <v>14239.000373512201</v>
      </c>
      <c r="I436" s="2">
        <v>16323.415516670901</v>
      </c>
      <c r="J436" s="2">
        <v>18767.071625475299</v>
      </c>
      <c r="K436" s="2">
        <v>21750.875269843102</v>
      </c>
      <c r="L436" s="2">
        <v>25144.023852107399</v>
      </c>
      <c r="M436" s="2">
        <v>10873.080263030701</v>
      </c>
      <c r="N436" s="2">
        <v>12425.0619644904</v>
      </c>
      <c r="O436" s="2">
        <v>14239.000373512201</v>
      </c>
      <c r="P436" s="2">
        <v>16323.415516670901</v>
      </c>
      <c r="Q436" s="2">
        <v>18733.600945687002</v>
      </c>
      <c r="R436" s="2">
        <v>21479.566402832199</v>
      </c>
      <c r="S436" s="2">
        <v>24565.8760281963</v>
      </c>
      <c r="T436" s="2">
        <v>6804054052.3955698</v>
      </c>
      <c r="U436" s="2">
        <v>7862536440.4418898</v>
      </c>
      <c r="V436" s="2">
        <v>9107832517.4552803</v>
      </c>
      <c r="W436" s="2">
        <v>10550197002.0198</v>
      </c>
      <c r="X436" s="2">
        <v>12239754144.835501</v>
      </c>
      <c r="Y436" s="2">
        <v>14294362643.9877</v>
      </c>
      <c r="Z436" s="2">
        <v>16630840759.485001</v>
      </c>
      <c r="AA436" s="1">
        <f>(Table134[[#This Row],[2050_BUILDINGS]]/Table134[[#This Row],[2020_BUILDINGS]])-1</f>
        <v>1.3125023676684324</v>
      </c>
      <c r="AB436" s="1">
        <f>(Table134[[#This Row],[2050_DWELLINGS]]/Table134[[#This Row],[2020_DWELLINGS]])-1</f>
        <v>1.2593299629840997</v>
      </c>
      <c r="AC436" s="1">
        <f>(Table134[[#This Row],[2050_TOTAL_REPL_COST_USD]]/Table134[[#This Row],[2020_TOTAL_REPL_COST_USD]])-1</f>
        <v>1.4442546504505822</v>
      </c>
      <c r="AD436"/>
      <c r="AE436"/>
    </row>
    <row r="437" spans="1:31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3113.5907550474599</v>
      </c>
      <c r="G437" s="2">
        <v>3558.0127367464102</v>
      </c>
      <c r="H437" s="2">
        <v>4077.4480507446701</v>
      </c>
      <c r="I437" s="2">
        <v>4674.3364726472</v>
      </c>
      <c r="J437" s="2">
        <v>5374.0963277048704</v>
      </c>
      <c r="K437" s="2">
        <v>6228.5316134967297</v>
      </c>
      <c r="L437" s="2">
        <v>7200.1859929978</v>
      </c>
      <c r="M437" s="2">
        <v>3113.5907550474599</v>
      </c>
      <c r="N437" s="2">
        <v>3558.0127367464102</v>
      </c>
      <c r="O437" s="2">
        <v>4077.4480507446701</v>
      </c>
      <c r="P437" s="2">
        <v>4674.3364726472</v>
      </c>
      <c r="Q437" s="2">
        <v>5364.5117392871498</v>
      </c>
      <c r="R437" s="2">
        <v>6150.8402178983997</v>
      </c>
      <c r="S437" s="2">
        <v>7034.6288853490096</v>
      </c>
      <c r="T437" s="2">
        <v>1948393581.3858299</v>
      </c>
      <c r="U437" s="2">
        <v>2251498212.0954199</v>
      </c>
      <c r="V437" s="2">
        <v>2608098389.67978</v>
      </c>
      <c r="W437" s="2">
        <v>3021130632.2374401</v>
      </c>
      <c r="X437" s="2">
        <v>3504948407.21348</v>
      </c>
      <c r="Y437" s="2">
        <v>4093301465.7256198</v>
      </c>
      <c r="Z437" s="2">
        <v>4762370072.2103996</v>
      </c>
      <c r="AA437" s="1">
        <f>(Table134[[#This Row],[2050_BUILDINGS]]/Table134[[#This Row],[2020_BUILDINGS]])-1</f>
        <v>1.3125023676684346</v>
      </c>
      <c r="AB437" s="1">
        <f>(Table134[[#This Row],[2050_DWELLINGS]]/Table134[[#This Row],[2020_DWELLINGS]])-1</f>
        <v>1.2593299629840988</v>
      </c>
      <c r="AC437" s="1">
        <f>(Table134[[#This Row],[2050_TOTAL_REPL_COST_USD]]/Table134[[#This Row],[2020_TOTAL_REPL_COST_USD]])-1</f>
        <v>1.4442546504505924</v>
      </c>
      <c r="AD437"/>
      <c r="AE437"/>
    </row>
    <row r="438" spans="1:31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41043.235375800003</v>
      </c>
      <c r="G438" s="2">
        <v>46901.589101792903</v>
      </c>
      <c r="H438" s="2">
        <v>53748.765732303</v>
      </c>
      <c r="I438" s="2">
        <v>61616.926296924699</v>
      </c>
      <c r="J438" s="2">
        <v>70841.134196151295</v>
      </c>
      <c r="K438" s="2">
        <v>82104.267763494398</v>
      </c>
      <c r="L438" s="2">
        <v>94912.578983310203</v>
      </c>
      <c r="M438" s="2">
        <v>41043.235375800003</v>
      </c>
      <c r="N438" s="2">
        <v>46901.589101792903</v>
      </c>
      <c r="O438" s="2">
        <v>53748.765732303</v>
      </c>
      <c r="P438" s="2">
        <v>61616.926296924699</v>
      </c>
      <c r="Q438" s="2">
        <v>70714.790514737499</v>
      </c>
      <c r="R438" s="2">
        <v>81080.142730027103</v>
      </c>
      <c r="S438" s="2">
        <v>92730.211462353793</v>
      </c>
      <c r="T438" s="2">
        <v>25683650375.656898</v>
      </c>
      <c r="U438" s="2">
        <v>29679164134.6637</v>
      </c>
      <c r="V438" s="2">
        <v>34379854165.914703</v>
      </c>
      <c r="W438" s="2">
        <v>39824429539.735802</v>
      </c>
      <c r="X438" s="2">
        <v>46202097120.212196</v>
      </c>
      <c r="Y438" s="2">
        <v>53957744847.981102</v>
      </c>
      <c r="Z438" s="2">
        <v>62777381871.2463</v>
      </c>
      <c r="AA438" s="1">
        <f>(Table134[[#This Row],[2050_BUILDINGS]]/Table134[[#This Row],[2020_BUILDINGS]])-1</f>
        <v>1.3125023676684306</v>
      </c>
      <c r="AB438" s="1">
        <f>(Table134[[#This Row],[2050_DWELLINGS]]/Table134[[#This Row],[2020_DWELLINGS]])-1</f>
        <v>1.2593299629840966</v>
      </c>
      <c r="AC438" s="1">
        <f>(Table134[[#This Row],[2050_TOTAL_REPL_COST_USD]]/Table134[[#This Row],[2020_TOTAL_REPL_COST_USD]])-1</f>
        <v>1.4442546504505853</v>
      </c>
      <c r="AD438"/>
      <c r="AE438"/>
    </row>
    <row r="439" spans="1:31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6090.6660116122603</v>
      </c>
      <c r="G439" s="2">
        <v>6960.0242772607198</v>
      </c>
      <c r="H439" s="2">
        <v>7976.1202452589796</v>
      </c>
      <c r="I439" s="2">
        <v>9143.7264947678996</v>
      </c>
      <c r="J439" s="2">
        <v>10512.5652089056</v>
      </c>
      <c r="K439" s="2">
        <v>12183.973034696</v>
      </c>
      <c r="L439" s="2">
        <v>14084.679572531</v>
      </c>
      <c r="M439" s="2">
        <v>6090.6660116122603</v>
      </c>
      <c r="N439" s="2">
        <v>6960.0242772607198</v>
      </c>
      <c r="O439" s="2">
        <v>7976.1202452589796</v>
      </c>
      <c r="P439" s="2">
        <v>9143.7264947678996</v>
      </c>
      <c r="Q439" s="2">
        <v>10493.816268693599</v>
      </c>
      <c r="R439" s="2">
        <v>12031.9966255297</v>
      </c>
      <c r="S439" s="2">
        <v>13760.8242145644</v>
      </c>
      <c r="T439" s="2">
        <v>3811359776.21738</v>
      </c>
      <c r="U439" s="2">
        <v>4404279404.2167902</v>
      </c>
      <c r="V439" s="2">
        <v>5101844611.7916803</v>
      </c>
      <c r="W439" s="2">
        <v>5909799683.3976202</v>
      </c>
      <c r="X439" s="2">
        <v>6856222225.6290798</v>
      </c>
      <c r="Y439" s="2">
        <v>8007131981.6716499</v>
      </c>
      <c r="Z439" s="2">
        <v>9315933857.5596199</v>
      </c>
      <c r="AA439" s="1">
        <f>(Table134[[#This Row],[2050_BUILDINGS]]/Table134[[#This Row],[2020_BUILDINGS]])-1</f>
        <v>1.3125023676684324</v>
      </c>
      <c r="AB439" s="1">
        <f>(Table134[[#This Row],[2050_DWELLINGS]]/Table134[[#This Row],[2020_DWELLINGS]])-1</f>
        <v>1.2593299629840926</v>
      </c>
      <c r="AC439" s="1">
        <f>(Table134[[#This Row],[2050_TOTAL_REPL_COST_USD]]/Table134[[#This Row],[2020_TOTAL_REPL_COST_USD]])-1</f>
        <v>1.4442546504505818</v>
      </c>
      <c r="AD439"/>
      <c r="AE439"/>
    </row>
    <row r="440" spans="1:31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6913.1334350575598</v>
      </c>
      <c r="G440" s="2">
        <v>7899.88754073986</v>
      </c>
      <c r="H440" s="2">
        <v>9053.1944198567599</v>
      </c>
      <c r="I440" s="2">
        <v>10378.471128031601</v>
      </c>
      <c r="J440" s="2">
        <v>11932.1542004354</v>
      </c>
      <c r="K440" s="2">
        <v>13829.264516788</v>
      </c>
      <c r="L440" s="2">
        <v>15986.6374365784</v>
      </c>
      <c r="M440" s="2">
        <v>6913.1334350575598</v>
      </c>
      <c r="N440" s="2">
        <v>7899.88754073986</v>
      </c>
      <c r="O440" s="2">
        <v>9053.1944198567599</v>
      </c>
      <c r="P440" s="2">
        <v>10378.471128031601</v>
      </c>
      <c r="Q440" s="2">
        <v>11910.8734529433</v>
      </c>
      <c r="R440" s="2">
        <v>13656.7656154291</v>
      </c>
      <c r="S440" s="2">
        <v>15619.049507932699</v>
      </c>
      <c r="T440" s="2">
        <v>4326035716.25284</v>
      </c>
      <c r="U440" s="2">
        <v>4999021642.0628796</v>
      </c>
      <c r="V440" s="2">
        <v>5790784209.6416502</v>
      </c>
      <c r="W440" s="2">
        <v>6707843396.4192801</v>
      </c>
      <c r="X440" s="2">
        <v>7782068334.6966896</v>
      </c>
      <c r="Y440" s="2">
        <v>9088393899.1033497</v>
      </c>
      <c r="Z440" s="2">
        <v>10573932917.466299</v>
      </c>
      <c r="AA440" s="1">
        <f>(Table134[[#This Row],[2050_BUILDINGS]]/Table134[[#This Row],[2020_BUILDINGS]])-1</f>
        <v>1.3125023676684306</v>
      </c>
      <c r="AB440" s="1">
        <f>(Table134[[#This Row],[2050_DWELLINGS]]/Table134[[#This Row],[2020_DWELLINGS]])-1</f>
        <v>1.2593299629840939</v>
      </c>
      <c r="AC440" s="1">
        <f>(Table134[[#This Row],[2050_TOTAL_REPL_COST_USD]]/Table134[[#This Row],[2020_TOTAL_REPL_COST_USD]])-1</f>
        <v>1.4442546504505773</v>
      </c>
      <c r="AD440"/>
      <c r="AE440"/>
    </row>
    <row r="441" spans="1:31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14793.9945173461</v>
      </c>
      <c r="G441" s="2">
        <v>16905.6324549858</v>
      </c>
      <c r="H441" s="2">
        <v>19373.690652727</v>
      </c>
      <c r="I441" s="2">
        <v>22209.761522599201</v>
      </c>
      <c r="J441" s="2">
        <v>25534.618343425798</v>
      </c>
      <c r="K441" s="2">
        <v>29594.4039504264</v>
      </c>
      <c r="L441" s="2">
        <v>34211.147348636798</v>
      </c>
      <c r="M441" s="2">
        <v>14793.9945173461</v>
      </c>
      <c r="N441" s="2">
        <v>16905.6324549858</v>
      </c>
      <c r="O441" s="2">
        <v>19373.690652727</v>
      </c>
      <c r="P441" s="2">
        <v>22209.761522599201</v>
      </c>
      <c r="Q441" s="2">
        <v>25489.0778855885</v>
      </c>
      <c r="R441" s="2">
        <v>29225.259072068999</v>
      </c>
      <c r="S441" s="2">
        <v>33424.515085262603</v>
      </c>
      <c r="T441" s="2">
        <v>9257646951.1694298</v>
      </c>
      <c r="U441" s="2">
        <v>10697826023.3967</v>
      </c>
      <c r="V441" s="2">
        <v>12392185201.305799</v>
      </c>
      <c r="W441" s="2">
        <v>14354677131.878201</v>
      </c>
      <c r="X441" s="2">
        <v>16653501246.379</v>
      </c>
      <c r="Y441" s="2">
        <v>19449016972.966499</v>
      </c>
      <c r="Z441" s="2">
        <v>22628046612.6255</v>
      </c>
      <c r="AA441" s="1">
        <f>(Table134[[#This Row],[2050_BUILDINGS]]/Table134[[#This Row],[2020_BUILDINGS]])-1</f>
        <v>1.3125023676684413</v>
      </c>
      <c r="AB441" s="1">
        <f>(Table134[[#This Row],[2050_DWELLINGS]]/Table134[[#This Row],[2020_DWELLINGS]])-1</f>
        <v>1.2593299629841042</v>
      </c>
      <c r="AC441" s="1">
        <f>(Table134[[#This Row],[2050_TOTAL_REPL_COST_USD]]/Table134[[#This Row],[2020_TOTAL_REPL_COST_USD]])-1</f>
        <v>1.4442546504505787</v>
      </c>
      <c r="AD441"/>
      <c r="AE441"/>
    </row>
    <row r="442" spans="1:31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10413.3648967605</v>
      </c>
      <c r="G442" s="2">
        <v>11899.7285931038</v>
      </c>
      <c r="H442" s="2">
        <v>13636.973430486099</v>
      </c>
      <c r="I442" s="2">
        <v>15633.259207557599</v>
      </c>
      <c r="J442" s="2">
        <v>17973.597191606099</v>
      </c>
      <c r="K442" s="2">
        <v>20831.245197271099</v>
      </c>
      <c r="L442" s="2">
        <v>24080.9309791542</v>
      </c>
      <c r="M442" s="2">
        <v>10413.3648967605</v>
      </c>
      <c r="N442" s="2">
        <v>11899.7285931038</v>
      </c>
      <c r="O442" s="2">
        <v>13636.973430486099</v>
      </c>
      <c r="P442" s="2">
        <v>15633.259207557599</v>
      </c>
      <c r="Q442" s="2">
        <v>17941.5416568775</v>
      </c>
      <c r="R442" s="2">
        <v>20571.407307403199</v>
      </c>
      <c r="S442" s="2">
        <v>23527.227326737899</v>
      </c>
      <c r="T442" s="2">
        <v>6516377687.9108801</v>
      </c>
      <c r="U442" s="2">
        <v>7530107291.3791599</v>
      </c>
      <c r="V442" s="2">
        <v>8722752074.71035</v>
      </c>
      <c r="W442" s="2">
        <v>10104133185.541201</v>
      </c>
      <c r="X442" s="2">
        <v>11722255614.1863</v>
      </c>
      <c r="Y442" s="2">
        <v>13689994976.361601</v>
      </c>
      <c r="Z442" s="2">
        <v>15927686467.7686</v>
      </c>
      <c r="AA442" s="1">
        <f>(Table134[[#This Row],[2050_BUILDINGS]]/Table134[[#This Row],[2020_BUILDINGS]])-1</f>
        <v>1.312502367668452</v>
      </c>
      <c r="AB442" s="1">
        <f>(Table134[[#This Row],[2050_DWELLINGS]]/Table134[[#This Row],[2020_DWELLINGS]])-1</f>
        <v>1.2593299629841068</v>
      </c>
      <c r="AC442" s="1">
        <f>(Table134[[#This Row],[2050_TOTAL_REPL_COST_USD]]/Table134[[#This Row],[2020_TOTAL_REPL_COST_USD]])-1</f>
        <v>1.4442546504505853</v>
      </c>
      <c r="AD442"/>
      <c r="AE442"/>
    </row>
    <row r="443" spans="1:31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9722.4713201619306</v>
      </c>
      <c r="G443" s="2">
        <v>11110.219521852499</v>
      </c>
      <c r="H443" s="2">
        <v>12732.203700357801</v>
      </c>
      <c r="I443" s="2">
        <v>14596.0422776905</v>
      </c>
      <c r="J443" s="2">
        <v>16781.1062944595</v>
      </c>
      <c r="K443" s="2">
        <v>19449.1584614243</v>
      </c>
      <c r="L443" s="2">
        <v>22483.2379474628</v>
      </c>
      <c r="M443" s="2">
        <v>9722.4713201619306</v>
      </c>
      <c r="N443" s="2">
        <v>11110.219521852499</v>
      </c>
      <c r="O443" s="2">
        <v>12732.203700357801</v>
      </c>
      <c r="P443" s="2">
        <v>14596.0422776905</v>
      </c>
      <c r="Q443" s="2">
        <v>16751.177542308698</v>
      </c>
      <c r="R443" s="2">
        <v>19206.5599875228</v>
      </c>
      <c r="S443" s="2">
        <v>21966.270767895301</v>
      </c>
      <c r="T443" s="2">
        <v>6084036794.0784798</v>
      </c>
      <c r="U443" s="2">
        <v>7030508668.8118296</v>
      </c>
      <c r="V443" s="2">
        <v>8144025271.3737297</v>
      </c>
      <c r="W443" s="2">
        <v>9433756147.5523605</v>
      </c>
      <c r="X443" s="2">
        <v>10944521309.5324</v>
      </c>
      <c r="Y443" s="2">
        <v>12781707435.628401</v>
      </c>
      <c r="Z443" s="2">
        <v>14870935227.4387</v>
      </c>
      <c r="AA443" s="1">
        <f>(Table134[[#This Row],[2050_BUILDINGS]]/Table134[[#This Row],[2020_BUILDINGS]])-1</f>
        <v>1.3125023676684227</v>
      </c>
      <c r="AB443" s="1">
        <f>(Table134[[#This Row],[2050_DWELLINGS]]/Table134[[#This Row],[2020_DWELLINGS]])-1</f>
        <v>1.2593299629840868</v>
      </c>
      <c r="AC443" s="1">
        <f>(Table134[[#This Row],[2050_TOTAL_REPL_COST_USD]]/Table134[[#This Row],[2020_TOTAL_REPL_COST_USD]])-1</f>
        <v>1.4442546504505698</v>
      </c>
      <c r="AD443"/>
      <c r="AE443"/>
    </row>
    <row r="444" spans="1:31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14059.6999113234</v>
      </c>
      <c r="G444" s="2">
        <v>16066.5274581208</v>
      </c>
      <c r="H444" s="2">
        <v>18412.084473383798</v>
      </c>
      <c r="I444" s="2">
        <v>21107.387983932898</v>
      </c>
      <c r="J444" s="2">
        <v>24267.2167302616</v>
      </c>
      <c r="K444" s="2">
        <v>28125.496336341799</v>
      </c>
      <c r="L444" s="2">
        <v>32513.089333643002</v>
      </c>
      <c r="M444" s="2">
        <v>14059.6999113234</v>
      </c>
      <c r="N444" s="2">
        <v>16066.5274581208</v>
      </c>
      <c r="O444" s="2">
        <v>18412.084473383798</v>
      </c>
      <c r="P444" s="2">
        <v>21107.387983932898</v>
      </c>
      <c r="Q444" s="2">
        <v>24223.936656697599</v>
      </c>
      <c r="R444" s="2">
        <v>27774.673831478602</v>
      </c>
      <c r="S444" s="2">
        <v>31765.501280217799</v>
      </c>
      <c r="T444" s="2">
        <v>8798146968.7450809</v>
      </c>
      <c r="U444" s="2">
        <v>10166843269.824699</v>
      </c>
      <c r="V444" s="2">
        <v>11777103538.305099</v>
      </c>
      <c r="W444" s="2">
        <v>13642187886.544399</v>
      </c>
      <c r="X444" s="2">
        <v>15826910691.524401</v>
      </c>
      <c r="Y444" s="2">
        <v>18483671998.7644</v>
      </c>
      <c r="Z444" s="2">
        <v>21504911643.702801</v>
      </c>
      <c r="AA444" s="1">
        <f>(Table134[[#This Row],[2050_BUILDINGS]]/Table134[[#This Row],[2020_BUILDINGS]])-1</f>
        <v>1.312502367668432</v>
      </c>
      <c r="AB444" s="1">
        <f>(Table134[[#This Row],[2050_DWELLINGS]]/Table134[[#This Row],[2020_DWELLINGS]])-1</f>
        <v>1.2593299629840962</v>
      </c>
      <c r="AC444" s="1">
        <f>(Table134[[#This Row],[2050_TOTAL_REPL_COST_USD]]/Table134[[#This Row],[2020_TOTAL_REPL_COST_USD]])-1</f>
        <v>1.444254650450576</v>
      </c>
      <c r="AD444"/>
      <c r="AE444"/>
    </row>
    <row r="445" spans="1:31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10620.0737270318</v>
      </c>
      <c r="G445" s="2">
        <v>12135.9422476154</v>
      </c>
      <c r="H445" s="2">
        <v>13907.6719851035</v>
      </c>
      <c r="I445" s="2">
        <v>15943.5847129211</v>
      </c>
      <c r="J445" s="2">
        <v>18330.379200887299</v>
      </c>
      <c r="K445" s="2">
        <v>21244.7524901119</v>
      </c>
      <c r="L445" s="2">
        <v>24558.9456385745</v>
      </c>
      <c r="M445" s="2">
        <v>10620.0737270318</v>
      </c>
      <c r="N445" s="2">
        <v>12135.9422476154</v>
      </c>
      <c r="O445" s="2">
        <v>13907.6719851035</v>
      </c>
      <c r="P445" s="2">
        <v>15943.5847129211</v>
      </c>
      <c r="Q445" s="2">
        <v>18297.687352906101</v>
      </c>
      <c r="R445" s="2">
        <v>20979.7567298719</v>
      </c>
      <c r="S445" s="2">
        <v>23994.250780583301</v>
      </c>
      <c r="T445" s="2">
        <v>6645729998.4107399</v>
      </c>
      <c r="U445" s="2">
        <v>7679582478.8377895</v>
      </c>
      <c r="V445" s="2">
        <v>8895901666.2195091</v>
      </c>
      <c r="W445" s="2">
        <v>10304703661.3092</v>
      </c>
      <c r="X445" s="2">
        <v>11954946369.7847</v>
      </c>
      <c r="Y445" s="2">
        <v>13961746026.674299</v>
      </c>
      <c r="Z445" s="2">
        <v>16243856454.254299</v>
      </c>
      <c r="AA445" s="1">
        <f>(Table134[[#This Row],[2050_BUILDINGS]]/Table134[[#This Row],[2020_BUILDINGS]])-1</f>
        <v>1.3125023676684462</v>
      </c>
      <c r="AB445" s="1">
        <f>(Table134[[#This Row],[2050_DWELLINGS]]/Table134[[#This Row],[2020_DWELLINGS]])-1</f>
        <v>1.2593299629841122</v>
      </c>
      <c r="AC445" s="1">
        <f>(Table134[[#This Row],[2050_TOTAL_REPL_COST_USD]]/Table134[[#This Row],[2020_TOTAL_REPL_COST_USD]])-1</f>
        <v>1.4442546504505684</v>
      </c>
      <c r="AD445"/>
      <c r="AE445"/>
    </row>
    <row r="446" spans="1:31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15198.398435634101</v>
      </c>
      <c r="G446" s="2">
        <v>17367.7594348165</v>
      </c>
      <c r="H446" s="2">
        <v>19903.2836847156</v>
      </c>
      <c r="I446" s="2">
        <v>22816.880483840599</v>
      </c>
      <c r="J446" s="2">
        <v>26232.6245308664</v>
      </c>
      <c r="K446" s="2">
        <v>30403.3871430941</v>
      </c>
      <c r="L446" s="2">
        <v>35146.332367172297</v>
      </c>
      <c r="M446" s="2">
        <v>15198.398435634101</v>
      </c>
      <c r="N446" s="2">
        <v>17367.7594348165</v>
      </c>
      <c r="O446" s="2">
        <v>19903.2836847156</v>
      </c>
      <c r="P446" s="2">
        <v>22816.880483840599</v>
      </c>
      <c r="Q446" s="2">
        <v>26185.839193590498</v>
      </c>
      <c r="R446" s="2">
        <v>30024.151438013199</v>
      </c>
      <c r="S446" s="2">
        <v>34338.1969749989</v>
      </c>
      <c r="T446" s="2">
        <v>9510711037.1937008</v>
      </c>
      <c r="U446" s="2">
        <v>10990258385.457701</v>
      </c>
      <c r="V446" s="2">
        <v>12730934025.748301</v>
      </c>
      <c r="W446" s="2">
        <v>14747072010.157</v>
      </c>
      <c r="X446" s="2">
        <v>17108736047.8624</v>
      </c>
      <c r="Y446" s="2">
        <v>19980669101.233601</v>
      </c>
      <c r="Z446" s="2">
        <v>23246599681.752399</v>
      </c>
      <c r="AA446" s="1">
        <f>(Table134[[#This Row],[2050_BUILDINGS]]/Table134[[#This Row],[2020_BUILDINGS]])-1</f>
        <v>1.3125023676684484</v>
      </c>
      <c r="AB446" s="1">
        <f>(Table134[[#This Row],[2050_DWELLINGS]]/Table134[[#This Row],[2020_DWELLINGS]])-1</f>
        <v>1.2593299629841068</v>
      </c>
      <c r="AC446" s="1">
        <f>(Table134[[#This Row],[2050_TOTAL_REPL_COST_USD]]/Table134[[#This Row],[2020_TOTAL_REPL_COST_USD]])-1</f>
        <v>1.444254650450584</v>
      </c>
      <c r="AD446"/>
      <c r="AE446"/>
    </row>
    <row r="447" spans="1:31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10752.397695834499</v>
      </c>
      <c r="G447" s="2">
        <v>12287.1536313252</v>
      </c>
      <c r="H447" s="2">
        <v>14080.958762688701</v>
      </c>
      <c r="I447" s="2">
        <v>16142.2385509623</v>
      </c>
      <c r="J447" s="2">
        <v>18558.772015086401</v>
      </c>
      <c r="K447" s="2">
        <v>21509.457805534199</v>
      </c>
      <c r="L447" s="2">
        <v>24864.94512973</v>
      </c>
      <c r="M447" s="2">
        <v>10752.397695834499</v>
      </c>
      <c r="N447" s="2">
        <v>12287.1536313252</v>
      </c>
      <c r="O447" s="2">
        <v>14080.958762688701</v>
      </c>
      <c r="P447" s="2">
        <v>16142.2385509623</v>
      </c>
      <c r="Q447" s="2">
        <v>18525.6728332973</v>
      </c>
      <c r="R447" s="2">
        <v>21241.160251764999</v>
      </c>
      <c r="S447" s="2">
        <v>24293.214288120202</v>
      </c>
      <c r="T447" s="2">
        <v>6728534448.8866701</v>
      </c>
      <c r="U447" s="2">
        <v>7775268521.9356604</v>
      </c>
      <c r="V447" s="2">
        <v>9006742800.1709995</v>
      </c>
      <c r="W447" s="2">
        <v>10433098182.933701</v>
      </c>
      <c r="X447" s="2">
        <v>12103902581.496</v>
      </c>
      <c r="Y447" s="2">
        <v>14135706555.871201</v>
      </c>
      <c r="Z447" s="2">
        <v>16446251617.408199</v>
      </c>
      <c r="AA447" s="1">
        <f>(Table134[[#This Row],[2050_BUILDINGS]]/Table134[[#This Row],[2020_BUILDINGS]])-1</f>
        <v>1.312502367668444</v>
      </c>
      <c r="AB447" s="1">
        <f>(Table134[[#This Row],[2050_DWELLINGS]]/Table134[[#This Row],[2020_DWELLINGS]])-1</f>
        <v>1.2593299629841113</v>
      </c>
      <c r="AC447" s="1">
        <f>(Table134[[#This Row],[2050_TOTAL_REPL_COST_USD]]/Table134[[#This Row],[2020_TOTAL_REPL_COST_USD]])-1</f>
        <v>1.444254650450584</v>
      </c>
      <c r="AD447"/>
      <c r="AE447"/>
    </row>
    <row r="448" spans="1:31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6145.75699964449</v>
      </c>
      <c r="G448" s="2">
        <v>7022.9787412604701</v>
      </c>
      <c r="H448" s="2">
        <v>8048.2654497632702</v>
      </c>
      <c r="I448" s="2">
        <v>9226.4328730084198</v>
      </c>
      <c r="J448" s="2">
        <v>10607.6529387216</v>
      </c>
      <c r="K448" s="2">
        <v>12294.1788991054</v>
      </c>
      <c r="L448" s="2">
        <v>14212.0776127927</v>
      </c>
      <c r="M448" s="2">
        <v>6145.75699964449</v>
      </c>
      <c r="N448" s="2">
        <v>7022.9787412604701</v>
      </c>
      <c r="O448" s="2">
        <v>8048.2654497632702</v>
      </c>
      <c r="P448" s="2">
        <v>9226.4328730084198</v>
      </c>
      <c r="Q448" s="2">
        <v>10588.734411531999</v>
      </c>
      <c r="R448" s="2">
        <v>12140.8278405129</v>
      </c>
      <c r="S448" s="2">
        <v>13885.292934515999</v>
      </c>
      <c r="T448" s="2">
        <v>3845834097.3208098</v>
      </c>
      <c r="U448" s="2">
        <v>4444116772.3282003</v>
      </c>
      <c r="V448" s="2">
        <v>5147991561.8813105</v>
      </c>
      <c r="W448" s="2">
        <v>5963254708.3505802</v>
      </c>
      <c r="X448" s="2">
        <v>6918237784.49543</v>
      </c>
      <c r="Y448" s="2">
        <v>8079557691.9853697</v>
      </c>
      <c r="Z448" s="2">
        <v>9400197877.2378101</v>
      </c>
      <c r="AA448" s="1">
        <f>(Table134[[#This Row],[2050_BUILDINGS]]/Table134[[#This Row],[2020_BUILDINGS]])-1</f>
        <v>1.3125023676684284</v>
      </c>
      <c r="AB448" s="1">
        <f>(Table134[[#This Row],[2050_DWELLINGS]]/Table134[[#This Row],[2020_DWELLINGS]])-1</f>
        <v>1.2593299629840904</v>
      </c>
      <c r="AC448" s="1">
        <f>(Table134[[#This Row],[2050_TOTAL_REPL_COST_USD]]/Table134[[#This Row],[2020_TOTAL_REPL_COST_USD]])-1</f>
        <v>1.4442546504505831</v>
      </c>
      <c r="AD448"/>
      <c r="AE448"/>
    </row>
    <row r="449" spans="1:31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5090.0055547544698</v>
      </c>
      <c r="G449" s="2">
        <v>5816.5333914123603</v>
      </c>
      <c r="H449" s="2">
        <v>6665.6907924936404</v>
      </c>
      <c r="I449" s="2">
        <v>7641.4662305878401</v>
      </c>
      <c r="J449" s="2">
        <v>8785.4128277646596</v>
      </c>
      <c r="K449" s="2">
        <v>10182.2182183923</v>
      </c>
      <c r="L449" s="2">
        <v>11770.649896815199</v>
      </c>
      <c r="M449" s="2">
        <v>5090.0055547544698</v>
      </c>
      <c r="N449" s="2">
        <v>5816.5333914123603</v>
      </c>
      <c r="O449" s="2">
        <v>6665.6907924936404</v>
      </c>
      <c r="P449" s="2">
        <v>7641.4662305878401</v>
      </c>
      <c r="Q449" s="2">
        <v>8769.7442277063001</v>
      </c>
      <c r="R449" s="2">
        <v>10055.210635744799</v>
      </c>
      <c r="S449" s="2">
        <v>11500.0020616122</v>
      </c>
      <c r="T449" s="2">
        <v>3185175873.2340798</v>
      </c>
      <c r="U449" s="2">
        <v>3680682307.8811302</v>
      </c>
      <c r="V449" s="2">
        <v>4263641671.37113</v>
      </c>
      <c r="W449" s="2">
        <v>4938854496.1468601</v>
      </c>
      <c r="X449" s="2">
        <v>5729785403.85359</v>
      </c>
      <c r="Y449" s="2">
        <v>6691607483.7556601</v>
      </c>
      <c r="Z449" s="2">
        <v>7785380940.6554003</v>
      </c>
      <c r="AA449" s="1">
        <f>(Table134[[#This Row],[2050_BUILDINGS]]/Table134[[#This Row],[2020_BUILDINGS]])-1</f>
        <v>1.3125023676684355</v>
      </c>
      <c r="AB449" s="1">
        <f>(Table134[[#This Row],[2050_DWELLINGS]]/Table134[[#This Row],[2020_DWELLINGS]])-1</f>
        <v>1.2593299629840842</v>
      </c>
      <c r="AC449" s="1">
        <f>(Table134[[#This Row],[2050_TOTAL_REPL_COST_USD]]/Table134[[#This Row],[2020_TOTAL_REPL_COST_USD]])-1</f>
        <v>1.4442546504505844</v>
      </c>
      <c r="AD449"/>
      <c r="AE449"/>
    </row>
    <row r="450" spans="1:31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4664.1196282616902</v>
      </c>
      <c r="G450" s="2">
        <v>5329.8581440613998</v>
      </c>
      <c r="H450" s="2">
        <v>6107.9656842717304</v>
      </c>
      <c r="I450" s="2">
        <v>7002.0970019359502</v>
      </c>
      <c r="J450" s="2">
        <v>8050.3284272615501</v>
      </c>
      <c r="K450" s="2">
        <v>9330.2616943682806</v>
      </c>
      <c r="L450" s="2">
        <v>10785.787683443899</v>
      </c>
      <c r="M450" s="2">
        <v>4664.1196282616902</v>
      </c>
      <c r="N450" s="2">
        <v>5329.8581440613998</v>
      </c>
      <c r="O450" s="2">
        <v>6107.9656842717304</v>
      </c>
      <c r="P450" s="2">
        <v>7002.0970019359502</v>
      </c>
      <c r="Q450" s="2">
        <v>8035.9708348594604</v>
      </c>
      <c r="R450" s="2">
        <v>9213.8809649580999</v>
      </c>
      <c r="S450" s="2">
        <v>10537.7852270738</v>
      </c>
      <c r="T450" s="2">
        <v>2918668977.8638601</v>
      </c>
      <c r="U450" s="2">
        <v>3372715886.6356101</v>
      </c>
      <c r="V450" s="2">
        <v>3906898449.0088301</v>
      </c>
      <c r="W450" s="2">
        <v>4525615532.0086298</v>
      </c>
      <c r="X450" s="2">
        <v>5250368448.5919905</v>
      </c>
      <c r="Y450" s="2">
        <v>6131713899.6939898</v>
      </c>
      <c r="Z450" s="2">
        <v>7133970222.2696104</v>
      </c>
      <c r="AA450" s="1">
        <f>(Table134[[#This Row],[2050_BUILDINGS]]/Table134[[#This Row],[2020_BUILDINGS]])-1</f>
        <v>1.3125023676684178</v>
      </c>
      <c r="AB450" s="1">
        <f>(Table134[[#This Row],[2050_DWELLINGS]]/Table134[[#This Row],[2020_DWELLINGS]])-1</f>
        <v>1.2593299629840788</v>
      </c>
      <c r="AC450" s="1">
        <f>(Table134[[#This Row],[2050_TOTAL_REPL_COST_USD]]/Table134[[#This Row],[2020_TOTAL_REPL_COST_USD]])-1</f>
        <v>1.4442546504505902</v>
      </c>
      <c r="AD450"/>
      <c r="AE450"/>
    </row>
    <row r="451" spans="1:31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8393.4064663201607</v>
      </c>
      <c r="G451" s="2">
        <v>9591.44905715188</v>
      </c>
      <c r="H451" s="2">
        <v>10991.707493903799</v>
      </c>
      <c r="I451" s="2">
        <v>12600.7587579296</v>
      </c>
      <c r="J451" s="2">
        <v>14487.123843896999</v>
      </c>
      <c r="K451" s="2">
        <v>16790.452449684901</v>
      </c>
      <c r="L451" s="2">
        <v>19409.772326168899</v>
      </c>
      <c r="M451" s="2">
        <v>8393.4064663201607</v>
      </c>
      <c r="N451" s="2">
        <v>9591.44905715188</v>
      </c>
      <c r="O451" s="2">
        <v>10991.707493903799</v>
      </c>
      <c r="P451" s="2">
        <v>12600.7587579296</v>
      </c>
      <c r="Q451" s="2">
        <v>14461.2863614752</v>
      </c>
      <c r="R451" s="2">
        <v>16581.017262631001</v>
      </c>
      <c r="S451" s="2">
        <v>18963.474720861599</v>
      </c>
      <c r="T451" s="2">
        <v>5252347071.7625704</v>
      </c>
      <c r="U451" s="2">
        <v>6069435946.8002396</v>
      </c>
      <c r="V451" s="2">
        <v>7030734483.4095697</v>
      </c>
      <c r="W451" s="2">
        <v>8144158747.6171303</v>
      </c>
      <c r="X451" s="2">
        <v>9448401841.9998398</v>
      </c>
      <c r="Y451" s="2">
        <v>11034444053.1637</v>
      </c>
      <c r="Z451" s="2">
        <v>12838073755.9361</v>
      </c>
      <c r="AA451" s="1">
        <f>(Table134[[#This Row],[2050_BUILDINGS]]/Table134[[#This Row],[2020_BUILDINGS]])-1</f>
        <v>1.312502367668432</v>
      </c>
      <c r="AB451" s="1">
        <f>(Table134[[#This Row],[2050_DWELLINGS]]/Table134[[#This Row],[2020_DWELLINGS]])-1</f>
        <v>1.2593299629840957</v>
      </c>
      <c r="AC451" s="1">
        <f>(Table134[[#This Row],[2050_TOTAL_REPL_COST_USD]]/Table134[[#This Row],[2020_TOTAL_REPL_COST_USD]])-1</f>
        <v>1.4442546504505707</v>
      </c>
      <c r="AD451"/>
      <c r="AE451"/>
    </row>
    <row r="452" spans="1:31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16430.896808290701</v>
      </c>
      <c r="G452" s="2">
        <v>18776.1798898241</v>
      </c>
      <c r="H452" s="2">
        <v>21517.319851475098</v>
      </c>
      <c r="I452" s="2">
        <v>24667.191763975101</v>
      </c>
      <c r="J452" s="2">
        <v>28359.9320351229</v>
      </c>
      <c r="K452" s="2">
        <v>32868.918319672201</v>
      </c>
      <c r="L452" s="2">
        <v>37996.487772088098</v>
      </c>
      <c r="M452" s="2">
        <v>16430.896808290701</v>
      </c>
      <c r="N452" s="2">
        <v>18776.1798898241</v>
      </c>
      <c r="O452" s="2">
        <v>21517.319851475098</v>
      </c>
      <c r="P452" s="2">
        <v>24667.191763975101</v>
      </c>
      <c r="Q452" s="2">
        <v>28309.352689399198</v>
      </c>
      <c r="R452" s="2">
        <v>32458.9288880493</v>
      </c>
      <c r="S452" s="2">
        <v>37122.817477671102</v>
      </c>
      <c r="T452" s="2">
        <v>10281972293.818199</v>
      </c>
      <c r="U452" s="2">
        <v>11881502001.192499</v>
      </c>
      <c r="V452" s="2">
        <v>13763335928.8557</v>
      </c>
      <c r="W452" s="2">
        <v>15942970534.000999</v>
      </c>
      <c r="X452" s="2">
        <v>18496151269.7033</v>
      </c>
      <c r="Y452" s="2">
        <v>21600980758.159302</v>
      </c>
      <c r="Z452" s="2">
        <v>25131758594.969299</v>
      </c>
      <c r="AA452" s="1">
        <f>(Table134[[#This Row],[2050_BUILDINGS]]/Table134[[#This Row],[2020_BUILDINGS]])-1</f>
        <v>1.3125023676684422</v>
      </c>
      <c r="AB452" s="1">
        <f>(Table134[[#This Row],[2050_DWELLINGS]]/Table134[[#This Row],[2020_DWELLINGS]])-1</f>
        <v>1.2593299629841064</v>
      </c>
      <c r="AC452" s="1">
        <f>(Table134[[#This Row],[2050_TOTAL_REPL_COST_USD]]/Table134[[#This Row],[2020_TOTAL_REPL_COST_USD]])-1</f>
        <v>1.4442546504505946</v>
      </c>
      <c r="AD452"/>
      <c r="AE452"/>
    </row>
    <row r="453" spans="1:31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11722.2685486542</v>
      </c>
      <c r="G453" s="2">
        <v>13395.4601233513</v>
      </c>
      <c r="H453" s="2">
        <v>15351.0672417472</v>
      </c>
      <c r="I453" s="2">
        <v>17598.275345054</v>
      </c>
      <c r="J453" s="2">
        <v>20232.7811571155</v>
      </c>
      <c r="K453" s="2">
        <v>23449.620062890601</v>
      </c>
      <c r="L453" s="2">
        <v>27107.773773208199</v>
      </c>
      <c r="M453" s="2">
        <v>11722.2685486542</v>
      </c>
      <c r="N453" s="2">
        <v>13395.4601233513</v>
      </c>
      <c r="O453" s="2">
        <v>15351.0672417472</v>
      </c>
      <c r="P453" s="2">
        <v>17598.275345054</v>
      </c>
      <c r="Q453" s="2">
        <v>20196.696415028298</v>
      </c>
      <c r="R453" s="2">
        <v>23157.1219554733</v>
      </c>
      <c r="S453" s="2">
        <v>26484.472566120701</v>
      </c>
      <c r="T453" s="2">
        <v>7335451122.6157904</v>
      </c>
      <c r="U453" s="2">
        <v>8476601054.9755602</v>
      </c>
      <c r="V453" s="2">
        <v>9819154837.7311192</v>
      </c>
      <c r="W453" s="2">
        <v>11374168083.6642</v>
      </c>
      <c r="X453" s="2">
        <v>13195679750.7603</v>
      </c>
      <c r="Y453" s="2">
        <v>15410753309.198</v>
      </c>
      <c r="Z453" s="2">
        <v>17929710519.606602</v>
      </c>
      <c r="AA453" s="1">
        <f>(Table134[[#This Row],[2050_BUILDINGS]]/Table134[[#This Row],[2020_BUILDINGS]])-1</f>
        <v>1.3125023676684462</v>
      </c>
      <c r="AB453" s="1">
        <f>(Table134[[#This Row],[2050_DWELLINGS]]/Table134[[#This Row],[2020_DWELLINGS]])-1</f>
        <v>1.2593299629841108</v>
      </c>
      <c r="AC453" s="1">
        <f>(Table134[[#This Row],[2050_TOTAL_REPL_COST_USD]]/Table134[[#This Row],[2020_TOTAL_REPL_COST_USD]])-1</f>
        <v>1.444254650450584</v>
      </c>
      <c r="AD453"/>
      <c r="AE453"/>
    </row>
    <row r="454" spans="1:31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2312.4069245464002</v>
      </c>
      <c r="G454" s="2">
        <v>2681.1618424840599</v>
      </c>
      <c r="H454" s="2">
        <v>3142.16546861304</v>
      </c>
      <c r="I454" s="2">
        <v>3665.5411220318401</v>
      </c>
      <c r="J454" s="2">
        <v>4280.9448989559796</v>
      </c>
      <c r="K454" s="2">
        <v>4995.7498210725598</v>
      </c>
      <c r="L454" s="2">
        <v>5816.07307028373</v>
      </c>
      <c r="M454" s="2">
        <v>2312.4069245464002</v>
      </c>
      <c r="N454" s="2">
        <v>2681.1618424840599</v>
      </c>
      <c r="O454" s="2">
        <v>3142.16546861304</v>
      </c>
      <c r="P454" s="2">
        <v>3665.5411220318401</v>
      </c>
      <c r="Q454" s="2">
        <v>4269.7113198043198</v>
      </c>
      <c r="R454" s="2">
        <v>4952.9946692538797</v>
      </c>
      <c r="S454" s="2">
        <v>5717.7252867986299</v>
      </c>
      <c r="T454" s="2">
        <v>846390437.28446901</v>
      </c>
      <c r="U454" s="2">
        <v>985491746.29568803</v>
      </c>
      <c r="V454" s="2">
        <v>1159331024.5383</v>
      </c>
      <c r="W454" s="2">
        <v>1356930908.6212399</v>
      </c>
      <c r="X454" s="2">
        <v>1589217096.96681</v>
      </c>
      <c r="Y454" s="2">
        <v>1858948318.5753801</v>
      </c>
      <c r="Z454" s="2">
        <v>2168496819.5404501</v>
      </c>
      <c r="AA454" s="1">
        <f>(Table134[[#This Row],[2050_BUILDINGS]]/Table134[[#This Row],[2020_BUILDINGS]])-1</f>
        <v>1.5151598572663012</v>
      </c>
      <c r="AB454" s="1">
        <f>(Table134[[#This Row],[2050_DWELLINGS]]/Table134[[#This Row],[2020_DWELLINGS]])-1</f>
        <v>1.47262937422669</v>
      </c>
      <c r="AC454" s="1">
        <f>(Table134[[#This Row],[2050_TOTAL_REPL_COST_USD]]/Table134[[#This Row],[2020_TOTAL_REPL_COST_USD]])-1</f>
        <v>1.5620525989137866</v>
      </c>
      <c r="AD454"/>
      <c r="AE454"/>
    </row>
    <row r="455" spans="1:31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640.86203921795095</v>
      </c>
      <c r="G455" s="2">
        <v>743.05902979629798</v>
      </c>
      <c r="H455" s="2">
        <v>870.82189055915296</v>
      </c>
      <c r="I455" s="2">
        <v>1015.870577694</v>
      </c>
      <c r="J455" s="2">
        <v>1186.4240020223799</v>
      </c>
      <c r="K455" s="2">
        <v>1384.52552782563</v>
      </c>
      <c r="L455" s="2">
        <v>1611.8704750868001</v>
      </c>
      <c r="M455" s="2">
        <v>640.86203921795095</v>
      </c>
      <c r="N455" s="2">
        <v>743.05902979629798</v>
      </c>
      <c r="O455" s="2">
        <v>870.82189055915296</v>
      </c>
      <c r="P455" s="2">
        <v>1015.870577694</v>
      </c>
      <c r="Q455" s="2">
        <v>1183.3107202005499</v>
      </c>
      <c r="R455" s="2">
        <v>1372.67633576054</v>
      </c>
      <c r="S455" s="2">
        <v>1584.6143029971099</v>
      </c>
      <c r="T455" s="2">
        <v>205936295.37992901</v>
      </c>
      <c r="U455" s="2">
        <v>238920595.226266</v>
      </c>
      <c r="V455" s="2">
        <v>280154242.40259898</v>
      </c>
      <c r="W455" s="2">
        <v>326975045.53114903</v>
      </c>
      <c r="X455" s="2">
        <v>382026565.63042802</v>
      </c>
      <c r="Y455" s="2">
        <v>445967517.51866603</v>
      </c>
      <c r="Z455" s="2">
        <v>519347327.57271898</v>
      </c>
      <c r="AA455" s="1">
        <f>(Table134[[#This Row],[2050_BUILDINGS]]/Table134[[#This Row],[2020_BUILDINGS]])-1</f>
        <v>1.5151598572662821</v>
      </c>
      <c r="AB455" s="1">
        <f>(Table134[[#This Row],[2050_DWELLINGS]]/Table134[[#This Row],[2020_DWELLINGS]])-1</f>
        <v>1.4726293742266705</v>
      </c>
      <c r="AC455" s="1">
        <f>(Table134[[#This Row],[2050_TOTAL_REPL_COST_USD]]/Table134[[#This Row],[2020_TOTAL_REPL_COST_USD]])-1</f>
        <v>1.5218834135798271</v>
      </c>
      <c r="AD455"/>
      <c r="AE455"/>
    </row>
    <row r="456" spans="1:31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2057.4370603110701</v>
      </c>
      <c r="G456" s="2">
        <v>2385.53244278175</v>
      </c>
      <c r="H456" s="2">
        <v>2795.7050362242298</v>
      </c>
      <c r="I456" s="2">
        <v>3261.3724126612701</v>
      </c>
      <c r="J456" s="2">
        <v>3808.9207374214202</v>
      </c>
      <c r="K456" s="2">
        <v>4444.9100704597104</v>
      </c>
      <c r="L456" s="2">
        <v>5174.7831029463796</v>
      </c>
      <c r="M456" s="2">
        <v>2057.4370603110701</v>
      </c>
      <c r="N456" s="2">
        <v>2385.53244278175</v>
      </c>
      <c r="O456" s="2">
        <v>2795.7050362242298</v>
      </c>
      <c r="P456" s="2">
        <v>3261.3724126612701</v>
      </c>
      <c r="Q456" s="2">
        <v>3798.9257915400399</v>
      </c>
      <c r="R456" s="2">
        <v>4406.8691733592796</v>
      </c>
      <c r="S456" s="2">
        <v>5087.2793109477598</v>
      </c>
      <c r="T456" s="2">
        <v>698114701.53741896</v>
      </c>
      <c r="U456" s="2">
        <v>815017185.60375404</v>
      </c>
      <c r="V456" s="2">
        <v>961083310.16026497</v>
      </c>
      <c r="W456" s="2">
        <v>1127236796.02686</v>
      </c>
      <c r="X456" s="2">
        <v>1322526586.1119001</v>
      </c>
      <c r="Y456" s="2">
        <v>1549259671.43924</v>
      </c>
      <c r="Z456" s="2">
        <v>1809462721.9563799</v>
      </c>
      <c r="AA456" s="1">
        <f>(Table134[[#This Row],[2050_BUILDINGS]]/Table134[[#This Row],[2020_BUILDINGS]])-1</f>
        <v>1.5151598572662963</v>
      </c>
      <c r="AB456" s="1">
        <f>(Table134[[#This Row],[2050_DWELLINGS]]/Table134[[#This Row],[2020_DWELLINGS]])-1</f>
        <v>1.4726293742266887</v>
      </c>
      <c r="AC456" s="1">
        <f>(Table134[[#This Row],[2050_TOTAL_REPL_COST_USD]]/Table134[[#This Row],[2020_TOTAL_REPL_COST_USD]])-1</f>
        <v>1.5919275413789471</v>
      </c>
      <c r="AD456"/>
      <c r="AE456"/>
    </row>
    <row r="457" spans="1:31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93.549327314375304</v>
      </c>
      <c r="G457" s="2">
        <v>108.467451867086</v>
      </c>
      <c r="H457" s="2">
        <v>127.11753402004101</v>
      </c>
      <c r="I457" s="2">
        <v>148.29090095227099</v>
      </c>
      <c r="J457" s="2">
        <v>173.187301644927</v>
      </c>
      <c r="K457" s="2">
        <v>202.10501457649801</v>
      </c>
      <c r="L457" s="2">
        <v>235.29151273538099</v>
      </c>
      <c r="M457" s="2">
        <v>93.549327314375304</v>
      </c>
      <c r="N457" s="2">
        <v>108.467451867086</v>
      </c>
      <c r="O457" s="2">
        <v>127.11753402004101</v>
      </c>
      <c r="P457" s="2">
        <v>148.29090095227099</v>
      </c>
      <c r="Q457" s="2">
        <v>172.73284280300999</v>
      </c>
      <c r="R457" s="2">
        <v>200.375338173351</v>
      </c>
      <c r="S457" s="2">
        <v>231.31281465667001</v>
      </c>
      <c r="T457" s="2">
        <v>30292845.622884199</v>
      </c>
      <c r="U457" s="2">
        <v>35169225.594447702</v>
      </c>
      <c r="V457" s="2">
        <v>41264830.700446598</v>
      </c>
      <c r="W457" s="2">
        <v>48187809.676930398</v>
      </c>
      <c r="X457" s="2">
        <v>56327445.459163398</v>
      </c>
      <c r="Y457" s="2">
        <v>65780989.332955897</v>
      </c>
      <c r="Z457" s="2">
        <v>76630049.806891993</v>
      </c>
      <c r="AA457" s="1">
        <f>(Table134[[#This Row],[2050_BUILDINGS]]/Table134[[#This Row],[2020_BUILDINGS]])-1</f>
        <v>1.515159857266283</v>
      </c>
      <c r="AB457" s="1">
        <f>(Table134[[#This Row],[2050_DWELLINGS]]/Table134[[#This Row],[2020_DWELLINGS]])-1</f>
        <v>1.4726293742266732</v>
      </c>
      <c r="AC457" s="1">
        <f>(Table134[[#This Row],[2050_TOTAL_REPL_COST_USD]]/Table134[[#This Row],[2020_TOTAL_REPL_COST_USD]])-1</f>
        <v>1.5296418421979863</v>
      </c>
      <c r="AD457"/>
      <c r="AE457"/>
    </row>
    <row r="458" spans="1:31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3090.7272089305902</v>
      </c>
      <c r="G458" s="2">
        <v>3583.59930951057</v>
      </c>
      <c r="H458" s="2">
        <v>4199.7696018443803</v>
      </c>
      <c r="I458" s="2">
        <v>4899.30537789756</v>
      </c>
      <c r="J458" s="2">
        <v>5721.8445156365597</v>
      </c>
      <c r="K458" s="2">
        <v>6677.2416814258604</v>
      </c>
      <c r="L458" s="2">
        <v>7773.6730056629103</v>
      </c>
      <c r="M458" s="2">
        <v>3090.7272089305902</v>
      </c>
      <c r="N458" s="2">
        <v>3583.59930951057</v>
      </c>
      <c r="O458" s="2">
        <v>4199.7696018443803</v>
      </c>
      <c r="P458" s="2">
        <v>4899.30537789756</v>
      </c>
      <c r="Q458" s="2">
        <v>5706.8298880772099</v>
      </c>
      <c r="R458" s="2">
        <v>6620.0958090254398</v>
      </c>
      <c r="S458" s="2">
        <v>7642.2228845234204</v>
      </c>
      <c r="T458" s="2">
        <v>1057489511.41693</v>
      </c>
      <c r="U458" s="2">
        <v>1235081667.9010799</v>
      </c>
      <c r="V458" s="2">
        <v>1456970640.5400701</v>
      </c>
      <c r="W458" s="2">
        <v>1709402694.51285</v>
      </c>
      <c r="X458" s="2">
        <v>2006093752.3237</v>
      </c>
      <c r="Y458" s="2">
        <v>2350545822.5176601</v>
      </c>
      <c r="Z458" s="2">
        <v>2745845340.8566699</v>
      </c>
      <c r="AA458" s="1">
        <f>(Table134[[#This Row],[2050_BUILDINGS]]/Table134[[#This Row],[2020_BUILDINGS]])-1</f>
        <v>1.5151598572662928</v>
      </c>
      <c r="AB458" s="1">
        <f>(Table134[[#This Row],[2050_DWELLINGS]]/Table134[[#This Row],[2020_DWELLINGS]])-1</f>
        <v>1.4726293742266807</v>
      </c>
      <c r="AC458" s="1">
        <f>(Table134[[#This Row],[2050_TOTAL_REPL_COST_USD]]/Table134[[#This Row],[2020_TOTAL_REPL_COST_USD]])-1</f>
        <v>1.596569811058941</v>
      </c>
      <c r="AD458"/>
      <c r="AE458"/>
    </row>
    <row r="459" spans="1:31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2003.78991140995</v>
      </c>
      <c r="G459" s="2">
        <v>2323.3302900962099</v>
      </c>
      <c r="H459" s="2">
        <v>2722.8077373200999</v>
      </c>
      <c r="I459" s="2">
        <v>3176.3329551637999</v>
      </c>
      <c r="J459" s="2">
        <v>3709.60409639517</v>
      </c>
      <c r="K459" s="2">
        <v>4329.0101690717302</v>
      </c>
      <c r="L459" s="2">
        <v>5039.8519475735002</v>
      </c>
      <c r="M459" s="2">
        <v>2003.78991140995</v>
      </c>
      <c r="N459" s="2">
        <v>2323.3302900962099</v>
      </c>
      <c r="O459" s="2">
        <v>2722.8077373200999</v>
      </c>
      <c r="P459" s="2">
        <v>3176.3329551637999</v>
      </c>
      <c r="Q459" s="2">
        <v>3699.8697661896199</v>
      </c>
      <c r="R459" s="2">
        <v>4291.9611787034401</v>
      </c>
      <c r="S459" s="2">
        <v>4954.6297947313396</v>
      </c>
      <c r="T459" s="2">
        <v>650138270.74644601</v>
      </c>
      <c r="U459" s="2">
        <v>755047835.56736195</v>
      </c>
      <c r="V459" s="2">
        <v>886183939.17268801</v>
      </c>
      <c r="W459" s="2">
        <v>1035134184.69058</v>
      </c>
      <c r="X459" s="2">
        <v>1210257635.0702</v>
      </c>
      <c r="Y459" s="2">
        <v>1413645166.22083</v>
      </c>
      <c r="Z459" s="2">
        <v>1647056430.2458401</v>
      </c>
      <c r="AA459" s="1">
        <f>(Table134[[#This Row],[2050_BUILDINGS]]/Table134[[#This Row],[2020_BUILDINGS]])-1</f>
        <v>1.515159857266299</v>
      </c>
      <c r="AB459" s="1">
        <f>(Table134[[#This Row],[2050_DWELLINGS]]/Table134[[#This Row],[2020_DWELLINGS]])-1</f>
        <v>1.47262937422669</v>
      </c>
      <c r="AC459" s="1">
        <f>(Table134[[#This Row],[2050_TOTAL_REPL_COST_USD]]/Table134[[#This Row],[2020_TOTAL_REPL_COST_USD]])-1</f>
        <v>1.5333940553211831</v>
      </c>
      <c r="AD459"/>
      <c r="AE459"/>
    </row>
    <row r="460" spans="1:31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2336.6115438505999</v>
      </c>
      <c r="G460" s="2">
        <v>2709.2263241292899</v>
      </c>
      <c r="H460" s="2">
        <v>3175.0554059987098</v>
      </c>
      <c r="I460" s="2">
        <v>3703.9093808624202</v>
      </c>
      <c r="J460" s="2">
        <v>4325.7547637083799</v>
      </c>
      <c r="K460" s="2">
        <v>5048.0417517333899</v>
      </c>
      <c r="L460" s="2">
        <v>5876.95155711804</v>
      </c>
      <c r="M460" s="2">
        <v>2336.6115438505999</v>
      </c>
      <c r="N460" s="2">
        <v>2709.2263241292899</v>
      </c>
      <c r="O460" s="2">
        <v>3175.0554059987098</v>
      </c>
      <c r="P460" s="2">
        <v>3703.9093808624202</v>
      </c>
      <c r="Q460" s="2">
        <v>4314.4035994967899</v>
      </c>
      <c r="R460" s="2">
        <v>5004.83906961107</v>
      </c>
      <c r="S460" s="2">
        <v>5777.5743394821402</v>
      </c>
      <c r="T460" s="2">
        <v>788039442.31106603</v>
      </c>
      <c r="U460" s="2">
        <v>921171359.57261002</v>
      </c>
      <c r="V460" s="2">
        <v>1087499469.5476201</v>
      </c>
      <c r="W460" s="2">
        <v>1276766497.7117</v>
      </c>
      <c r="X460" s="2">
        <v>1499207107.1926</v>
      </c>
      <c r="Y460" s="2">
        <v>1757442484.8768699</v>
      </c>
      <c r="Z460" s="2">
        <v>2053798144.3426299</v>
      </c>
      <c r="AA460" s="1">
        <f>(Table134[[#This Row],[2050_BUILDINGS]]/Table134[[#This Row],[2020_BUILDINGS]])-1</f>
        <v>1.5151598572662897</v>
      </c>
      <c r="AB460" s="1">
        <f>(Table134[[#This Row],[2050_DWELLINGS]]/Table134[[#This Row],[2020_DWELLINGS]])-1</f>
        <v>1.4726293742266776</v>
      </c>
      <c r="AC460" s="1">
        <f>(Table134[[#This Row],[2050_TOTAL_REPL_COST_USD]]/Table134[[#This Row],[2020_TOTAL_REPL_COST_USD]])-1</f>
        <v>1.6062123722126156</v>
      </c>
      <c r="AD460"/>
      <c r="AE460"/>
    </row>
    <row r="461" spans="1:31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2826.4886178264501</v>
      </c>
      <c r="G461" s="2">
        <v>3277.22311756108</v>
      </c>
      <c r="H461" s="2">
        <v>3840.7145550752002</v>
      </c>
      <c r="I461" s="2">
        <v>4480.44422874668</v>
      </c>
      <c r="J461" s="2">
        <v>5232.6612163275804</v>
      </c>
      <c r="K461" s="2">
        <v>6106.3776694666003</v>
      </c>
      <c r="L461" s="2">
        <v>7109.0707085771801</v>
      </c>
      <c r="M461" s="2">
        <v>2826.4886178264501</v>
      </c>
      <c r="N461" s="2">
        <v>3277.22311756108</v>
      </c>
      <c r="O461" s="2">
        <v>3840.7145550752002</v>
      </c>
      <c r="P461" s="2">
        <v>4480.44422874668</v>
      </c>
      <c r="Q461" s="2">
        <v>5218.9302491381104</v>
      </c>
      <c r="R461" s="2">
        <v>6054.1174255250398</v>
      </c>
      <c r="S461" s="2">
        <v>6988.8587823550597</v>
      </c>
      <c r="T461" s="2">
        <v>962446617.13329697</v>
      </c>
      <c r="U461" s="2">
        <v>1126077900.4304399</v>
      </c>
      <c r="V461" s="2">
        <v>1330496145.00089</v>
      </c>
      <c r="W461" s="2">
        <v>1563163467.4199901</v>
      </c>
      <c r="X461" s="2">
        <v>1836597422.3028901</v>
      </c>
      <c r="Y461" s="2">
        <v>2154014361.3359299</v>
      </c>
      <c r="Z461" s="2">
        <v>2518287866.9117398</v>
      </c>
      <c r="AA461" s="1">
        <f>(Table134[[#This Row],[2050_BUILDINGS]]/Table134[[#This Row],[2020_BUILDINGS]])-1</f>
        <v>1.5151598572662945</v>
      </c>
      <c r="AB461" s="1">
        <f>(Table134[[#This Row],[2050_DWELLINGS]]/Table134[[#This Row],[2020_DWELLINGS]])-1</f>
        <v>1.4726293742266838</v>
      </c>
      <c r="AC461" s="1">
        <f>(Table134[[#This Row],[2050_TOTAL_REPL_COST_USD]]/Table134[[#This Row],[2020_TOTAL_REPL_COST_USD]])-1</f>
        <v>1.6165480994806822</v>
      </c>
      <c r="AD461"/>
      <c r="AE461"/>
    </row>
    <row r="462" spans="1:31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762.84627913103498</v>
      </c>
      <c r="G462" s="2">
        <v>884.49585303342701</v>
      </c>
      <c r="H462" s="2">
        <v>1036.57760695197</v>
      </c>
      <c r="I462" s="2">
        <v>1209.2354404674199</v>
      </c>
      <c r="J462" s="2">
        <v>1412.25268471038</v>
      </c>
      <c r="K462" s="2">
        <v>1648.0616460799899</v>
      </c>
      <c r="L462" s="2">
        <v>1918.6803385353301</v>
      </c>
      <c r="M462" s="2">
        <v>762.84627913103498</v>
      </c>
      <c r="N462" s="2">
        <v>884.49585303342701</v>
      </c>
      <c r="O462" s="2">
        <v>1036.57760695197</v>
      </c>
      <c r="P462" s="2">
        <v>1209.2354404674199</v>
      </c>
      <c r="Q462" s="2">
        <v>1408.5468083932899</v>
      </c>
      <c r="R462" s="2">
        <v>1633.9570314759001</v>
      </c>
      <c r="S462" s="2">
        <v>1886.2361177989201</v>
      </c>
      <c r="T462" s="2">
        <v>244574076.95022899</v>
      </c>
      <c r="U462" s="2">
        <v>283659524.75721401</v>
      </c>
      <c r="V462" s="2">
        <v>332521475.82794899</v>
      </c>
      <c r="W462" s="2">
        <v>387999143.95216298</v>
      </c>
      <c r="X462" s="2">
        <v>453230574.37558699</v>
      </c>
      <c r="Y462" s="2">
        <v>528996799.52853698</v>
      </c>
      <c r="Z462" s="2">
        <v>615947510.239784</v>
      </c>
      <c r="AA462" s="1">
        <f>(Table134[[#This Row],[2050_BUILDINGS]]/Table134[[#This Row],[2020_BUILDINGS]])-1</f>
        <v>1.5151598572662843</v>
      </c>
      <c r="AB462" s="1">
        <f>(Table134[[#This Row],[2050_DWELLINGS]]/Table134[[#This Row],[2020_DWELLINGS]])-1</f>
        <v>1.4726293742266772</v>
      </c>
      <c r="AC462" s="1">
        <f>(Table134[[#This Row],[2050_TOTAL_REPL_COST_USD]]/Table134[[#This Row],[2020_TOTAL_REPL_COST_USD]])-1</f>
        <v>1.5184496980239235</v>
      </c>
      <c r="AD462"/>
      <c r="AE462"/>
    </row>
    <row r="463" spans="1:31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7043.9110653585103</v>
      </c>
      <c r="G463" s="2">
        <v>8128.8414096555098</v>
      </c>
      <c r="H463" s="2">
        <v>9405.5163666288299</v>
      </c>
      <c r="I463" s="2">
        <v>10889.605548396399</v>
      </c>
      <c r="J463" s="2">
        <v>12591.7190813996</v>
      </c>
      <c r="K463" s="2">
        <v>14550.287705565701</v>
      </c>
      <c r="L463" s="2">
        <v>16781.379608308001</v>
      </c>
      <c r="M463" s="2">
        <v>7043.9110653585103</v>
      </c>
      <c r="N463" s="2">
        <v>8128.8414096555098</v>
      </c>
      <c r="O463" s="2">
        <v>9405.5163666288299</v>
      </c>
      <c r="P463" s="2">
        <v>10889.605548396399</v>
      </c>
      <c r="Q463" s="2">
        <v>12591.7190813996</v>
      </c>
      <c r="R463" s="2">
        <v>14550.287705565701</v>
      </c>
      <c r="S463" s="2">
        <v>16781.379608308001</v>
      </c>
      <c r="T463" s="2">
        <v>4312346853.3045397</v>
      </c>
      <c r="U463" s="2">
        <v>5052792015.0708303</v>
      </c>
      <c r="V463" s="2">
        <v>5941834186.7971201</v>
      </c>
      <c r="W463" s="2">
        <v>6992215743.4279499</v>
      </c>
      <c r="X463" s="2">
        <v>8211041714.8231401</v>
      </c>
      <c r="Y463" s="2">
        <v>9625558625.0263805</v>
      </c>
      <c r="Z463" s="2">
        <v>11247972910.3965</v>
      </c>
      <c r="AA463" s="1">
        <f>(Table134[[#This Row],[2050_BUILDINGS]]/Table134[[#This Row],[2020_BUILDINGS]])-1</f>
        <v>1.3823951569800079</v>
      </c>
      <c r="AB463" s="1">
        <f>(Table134[[#This Row],[2050_DWELLINGS]]/Table134[[#This Row],[2020_DWELLINGS]])-1</f>
        <v>1.3823951569800079</v>
      </c>
      <c r="AC463" s="1">
        <f>(Table134[[#This Row],[2050_TOTAL_REPL_COST_USD]]/Table134[[#This Row],[2020_TOTAL_REPL_COST_USD]])-1</f>
        <v>1.6083182297308038</v>
      </c>
      <c r="AD463"/>
      <c r="AE463"/>
    </row>
    <row r="464" spans="1:31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18233.480093797902</v>
      </c>
      <c r="G464" s="2">
        <v>21041.871007928399</v>
      </c>
      <c r="H464" s="2">
        <v>24346.601462108101</v>
      </c>
      <c r="I464" s="2">
        <v>28188.232950935399</v>
      </c>
      <c r="J464" s="2">
        <v>32594.230263142999</v>
      </c>
      <c r="K464" s="2">
        <v>37664.073094733598</v>
      </c>
      <c r="L464" s="2">
        <v>43439.354670355599</v>
      </c>
      <c r="M464" s="2">
        <v>18233.480093797902</v>
      </c>
      <c r="N464" s="2">
        <v>21041.871007928399</v>
      </c>
      <c r="O464" s="2">
        <v>24346.601462108101</v>
      </c>
      <c r="P464" s="2">
        <v>28188.232950935399</v>
      </c>
      <c r="Q464" s="2">
        <v>32594.230263142999</v>
      </c>
      <c r="R464" s="2">
        <v>37664.073094733598</v>
      </c>
      <c r="S464" s="2">
        <v>43439.354670355599</v>
      </c>
      <c r="T464" s="2">
        <v>11162703472.219101</v>
      </c>
      <c r="U464" s="2">
        <v>13079379022.541</v>
      </c>
      <c r="V464" s="2">
        <v>15380704605.772699</v>
      </c>
      <c r="W464" s="2">
        <v>18099664431.6441</v>
      </c>
      <c r="X464" s="2">
        <v>21254650188.993</v>
      </c>
      <c r="Y464" s="2">
        <v>24916190728.789398</v>
      </c>
      <c r="Z464" s="2">
        <v>29115882959.668701</v>
      </c>
      <c r="AA464" s="1">
        <f>(Table134[[#This Row],[2050_BUILDINGS]]/Table134[[#This Row],[2020_BUILDINGS]])-1</f>
        <v>1.3823951569800133</v>
      </c>
      <c r="AB464" s="1">
        <f>(Table134[[#This Row],[2050_DWELLINGS]]/Table134[[#This Row],[2020_DWELLINGS]])-1</f>
        <v>1.3823951569800133</v>
      </c>
      <c r="AC464" s="1">
        <f>(Table134[[#This Row],[2050_TOTAL_REPL_COST_USD]]/Table134[[#This Row],[2020_TOTAL_REPL_COST_USD]])-1</f>
        <v>1.6083182297308287</v>
      </c>
      <c r="AD464"/>
      <c r="AE464"/>
    </row>
    <row r="465" spans="1:31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19197.976488521501</v>
      </c>
      <c r="G465" s="2">
        <v>22154.922856559901</v>
      </c>
      <c r="H465" s="2">
        <v>25634.4636372485</v>
      </c>
      <c r="I465" s="2">
        <v>29679.305906561502</v>
      </c>
      <c r="J465" s="2">
        <v>34318.367258158498</v>
      </c>
      <c r="K465" s="2">
        <v>39656.389565511701</v>
      </c>
      <c r="L465" s="2">
        <v>45737.166210069998</v>
      </c>
      <c r="M465" s="2">
        <v>19197.976488521501</v>
      </c>
      <c r="N465" s="2">
        <v>22154.922856559901</v>
      </c>
      <c r="O465" s="2">
        <v>25634.4636372485</v>
      </c>
      <c r="P465" s="2">
        <v>29679.305906561502</v>
      </c>
      <c r="Q465" s="2">
        <v>34318.367258158498</v>
      </c>
      <c r="R465" s="2">
        <v>39656.389565511701</v>
      </c>
      <c r="S465" s="2">
        <v>45737.166210069998</v>
      </c>
      <c r="T465" s="2">
        <v>11753176996.6884</v>
      </c>
      <c r="U465" s="2">
        <v>13771238933.4067</v>
      </c>
      <c r="V465" s="2">
        <v>16194297735.7876</v>
      </c>
      <c r="W465" s="2">
        <v>19057082379.299999</v>
      </c>
      <c r="X465" s="2">
        <v>22378957417.944199</v>
      </c>
      <c r="Y465" s="2">
        <v>26234182467.313301</v>
      </c>
      <c r="Z465" s="2">
        <v>30656025817.715302</v>
      </c>
      <c r="AA465" s="1">
        <f>(Table134[[#This Row],[2050_BUILDINGS]]/Table134[[#This Row],[2020_BUILDINGS]])-1</f>
        <v>1.3823951569800244</v>
      </c>
      <c r="AB465" s="1">
        <f>(Table134[[#This Row],[2050_DWELLINGS]]/Table134[[#This Row],[2020_DWELLINGS]])-1</f>
        <v>1.3823951569800244</v>
      </c>
      <c r="AC465" s="1">
        <f>(Table134[[#This Row],[2050_TOTAL_REPL_COST_USD]]/Table134[[#This Row],[2020_TOTAL_REPL_COST_USD]])-1</f>
        <v>1.6083182297308216</v>
      </c>
      <c r="AD465"/>
      <c r="AE465"/>
    </row>
    <row r="466" spans="1:31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6965.9383809703504</v>
      </c>
      <c r="G466" s="2">
        <v>8038.85907174759</v>
      </c>
      <c r="H466" s="2">
        <v>9301.4018551936406</v>
      </c>
      <c r="I466" s="2">
        <v>10769.0628884085</v>
      </c>
      <c r="J466" s="2">
        <v>12452.334848872</v>
      </c>
      <c r="K466" s="2">
        <v>14389.2230668308</v>
      </c>
      <c r="L466" s="2">
        <v>16595.6178626449</v>
      </c>
      <c r="M466" s="2">
        <v>6965.9383809703504</v>
      </c>
      <c r="N466" s="2">
        <v>8038.85907174759</v>
      </c>
      <c r="O466" s="2">
        <v>9301.4018551936406</v>
      </c>
      <c r="P466" s="2">
        <v>10769.0628884085</v>
      </c>
      <c r="Q466" s="2">
        <v>12452.334848872</v>
      </c>
      <c r="R466" s="2">
        <v>14389.2230668308</v>
      </c>
      <c r="S466" s="2">
        <v>16595.6178626449</v>
      </c>
      <c r="T466" s="2">
        <v>4264611261.9484</v>
      </c>
      <c r="U466" s="2">
        <v>4996860054.34412</v>
      </c>
      <c r="V466" s="2">
        <v>5876060959.7596102</v>
      </c>
      <c r="W466" s="2">
        <v>6914815301.2194405</v>
      </c>
      <c r="X466" s="2">
        <v>8120149459.3435802</v>
      </c>
      <c r="Y466" s="2">
        <v>9519008352.3490391</v>
      </c>
      <c r="Z466" s="2">
        <v>11123463297.255301</v>
      </c>
      <c r="AA466" s="1">
        <f>(Table134[[#This Row],[2050_BUILDINGS]]/Table134[[#This Row],[2020_BUILDINGS]])-1</f>
        <v>1.3823951569800048</v>
      </c>
      <c r="AB466" s="1">
        <f>(Table134[[#This Row],[2050_DWELLINGS]]/Table134[[#This Row],[2020_DWELLINGS]])-1</f>
        <v>1.3823951569800048</v>
      </c>
      <c r="AC466" s="1">
        <f>(Table134[[#This Row],[2050_TOTAL_REPL_COST_USD]]/Table134[[#This Row],[2020_TOTAL_REPL_COST_USD]])-1</f>
        <v>1.6083182297308038</v>
      </c>
      <c r="AD466"/>
      <c r="AE466"/>
    </row>
    <row r="467" spans="1:31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4893.4574320800903</v>
      </c>
      <c r="G467" s="2">
        <v>5647.1666154198701</v>
      </c>
      <c r="H467" s="2">
        <v>6534.0822079911304</v>
      </c>
      <c r="I467" s="2">
        <v>7565.0900059325304</v>
      </c>
      <c r="J467" s="2">
        <v>8747.5609430347104</v>
      </c>
      <c r="K467" s="2">
        <v>10108.193140294899</v>
      </c>
      <c r="L467" s="2">
        <v>11658.149287075399</v>
      </c>
      <c r="M467" s="2">
        <v>4893.4574320800903</v>
      </c>
      <c r="N467" s="2">
        <v>5647.1666154198701</v>
      </c>
      <c r="O467" s="2">
        <v>6534.0822079911304</v>
      </c>
      <c r="P467" s="2">
        <v>7565.0900059325304</v>
      </c>
      <c r="Q467" s="2">
        <v>8747.5609430347104</v>
      </c>
      <c r="R467" s="2">
        <v>10108.193140294899</v>
      </c>
      <c r="S467" s="2">
        <v>11658.149287075399</v>
      </c>
      <c r="T467" s="2">
        <v>2995819447.9186401</v>
      </c>
      <c r="U467" s="2">
        <v>3510212211.5797701</v>
      </c>
      <c r="V467" s="2">
        <v>4127836423.7964902</v>
      </c>
      <c r="W467" s="2">
        <v>4857544307.2609997</v>
      </c>
      <c r="X467" s="2">
        <v>5704271779.0866899</v>
      </c>
      <c r="Y467" s="2">
        <v>6686947202.2728701</v>
      </c>
      <c r="Z467" s="2">
        <v>7814050478.9883003</v>
      </c>
      <c r="AA467" s="1">
        <f>(Table134[[#This Row],[2050_BUILDINGS]]/Table134[[#This Row],[2020_BUILDINGS]])-1</f>
        <v>1.3823951569800008</v>
      </c>
      <c r="AB467" s="1">
        <f>(Table134[[#This Row],[2050_DWELLINGS]]/Table134[[#This Row],[2020_DWELLINGS]])-1</f>
        <v>1.3823951569800008</v>
      </c>
      <c r="AC467" s="1">
        <f>(Table134[[#This Row],[2050_TOTAL_REPL_COST_USD]]/Table134[[#This Row],[2020_TOTAL_REPL_COST_USD]])-1</f>
        <v>1.6083182297308167</v>
      </c>
      <c r="AD467"/>
      <c r="AE467"/>
    </row>
    <row r="468" spans="1:31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4842.6309011494204</v>
      </c>
      <c r="G468" s="2">
        <v>5588.5115862031798</v>
      </c>
      <c r="H468" s="2">
        <v>6466.2151148248904</v>
      </c>
      <c r="I468" s="2">
        <v>7486.5142164183299</v>
      </c>
      <c r="J468" s="2">
        <v>8656.7032656133597</v>
      </c>
      <c r="K468" s="2">
        <v>10003.2030799073</v>
      </c>
      <c r="L468" s="2">
        <v>11537.060405940099</v>
      </c>
      <c r="M468" s="2">
        <v>4842.6309011494204</v>
      </c>
      <c r="N468" s="2">
        <v>5588.5115862031798</v>
      </c>
      <c r="O468" s="2">
        <v>6466.2151148248904</v>
      </c>
      <c r="P468" s="2">
        <v>7486.5142164183299</v>
      </c>
      <c r="Q468" s="2">
        <v>8656.7032656133597</v>
      </c>
      <c r="R468" s="2">
        <v>10003.2030799073</v>
      </c>
      <c r="S468" s="2">
        <v>11537.060405940099</v>
      </c>
      <c r="T468" s="2">
        <v>2964702980.27878</v>
      </c>
      <c r="U468" s="2">
        <v>3473752936.7170801</v>
      </c>
      <c r="V468" s="2">
        <v>4084962114.8681202</v>
      </c>
      <c r="W468" s="2">
        <v>4807090792.6638298</v>
      </c>
      <c r="X468" s="2">
        <v>5645023619.6736803</v>
      </c>
      <c r="Y468" s="2">
        <v>6617492356.9972296</v>
      </c>
      <c r="Z468" s="2">
        <v>7732888829.1984396</v>
      </c>
      <c r="AA468" s="1">
        <f>(Table134[[#This Row],[2050_BUILDINGS]]/Table134[[#This Row],[2020_BUILDINGS]])-1</f>
        <v>1.3823951569800057</v>
      </c>
      <c r="AB468" s="1">
        <f>(Table134[[#This Row],[2050_DWELLINGS]]/Table134[[#This Row],[2020_DWELLINGS]])-1</f>
        <v>1.3823951569800057</v>
      </c>
      <c r="AC468" s="1">
        <f>(Table134[[#This Row],[2050_TOTAL_REPL_COST_USD]]/Table134[[#This Row],[2020_TOTAL_REPL_COST_USD]])-1</f>
        <v>1.6083182297308221</v>
      </c>
      <c r="AD468"/>
      <c r="AE468"/>
    </row>
    <row r="469" spans="1:31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7557.0873709765401</v>
      </c>
      <c r="G469" s="2">
        <v>8721.0591087228895</v>
      </c>
      <c r="H469" s="2">
        <v>10090.7447996216</v>
      </c>
      <c r="I469" s="2">
        <v>11682.9556479521</v>
      </c>
      <c r="J469" s="2">
        <v>13509.074769115699</v>
      </c>
      <c r="K469" s="2">
        <v>15610.33273185</v>
      </c>
      <c r="L469" s="2">
        <v>18003.968353489301</v>
      </c>
      <c r="M469" s="2">
        <v>7557.0873709765401</v>
      </c>
      <c r="N469" s="2">
        <v>8721.0591087228895</v>
      </c>
      <c r="O469" s="2">
        <v>10090.7447996216</v>
      </c>
      <c r="P469" s="2">
        <v>11682.9556479521</v>
      </c>
      <c r="Q469" s="2">
        <v>13509.074769115699</v>
      </c>
      <c r="R469" s="2">
        <v>15610.33273185</v>
      </c>
      <c r="S469" s="2">
        <v>18003.968353489301</v>
      </c>
      <c r="T469" s="2">
        <v>4626518086.6135101</v>
      </c>
      <c r="U469" s="2">
        <v>5420907557.03195</v>
      </c>
      <c r="V469" s="2">
        <v>6374719907.2843199</v>
      </c>
      <c r="W469" s="2">
        <v>7501625843.8682203</v>
      </c>
      <c r="X469" s="2">
        <v>8809248025.6908798</v>
      </c>
      <c r="Y469" s="2">
        <v>10326817991.9984</v>
      </c>
      <c r="Z469" s="2">
        <v>12067431465.493299</v>
      </c>
      <c r="AA469" s="1">
        <f>(Table134[[#This Row],[2050_BUILDINGS]]/Table134[[#This Row],[2020_BUILDINGS]])-1</f>
        <v>1.3823951569800093</v>
      </c>
      <c r="AB469" s="1">
        <f>(Table134[[#This Row],[2050_DWELLINGS]]/Table134[[#This Row],[2020_DWELLINGS]])-1</f>
        <v>1.3823951569800093</v>
      </c>
      <c r="AC469" s="1">
        <f>(Table134[[#This Row],[2050_TOTAL_REPL_COST_USD]]/Table134[[#This Row],[2020_TOTAL_REPL_COST_USD]])-1</f>
        <v>1.6083182297308043</v>
      </c>
      <c r="AD469"/>
      <c r="AE469"/>
    </row>
    <row r="470" spans="1:31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10825.576426753199</v>
      </c>
      <c r="G470" s="2">
        <v>12492.9734524839</v>
      </c>
      <c r="H470" s="2">
        <v>14455.057043630601</v>
      </c>
      <c r="I470" s="2">
        <v>16735.909358810299</v>
      </c>
      <c r="J470" s="2">
        <v>19351.836784293799</v>
      </c>
      <c r="K470" s="2">
        <v>22361.9023758689</v>
      </c>
      <c r="L470" s="2">
        <v>25790.800850613901</v>
      </c>
      <c r="M470" s="2">
        <v>10825.576426753199</v>
      </c>
      <c r="N470" s="2">
        <v>12492.9734524839</v>
      </c>
      <c r="O470" s="2">
        <v>14455.057043630601</v>
      </c>
      <c r="P470" s="2">
        <v>16735.909358810299</v>
      </c>
      <c r="Q470" s="2">
        <v>19351.836784293799</v>
      </c>
      <c r="R470" s="2">
        <v>22361.9023758689</v>
      </c>
      <c r="S470" s="2">
        <v>25790.800850613901</v>
      </c>
      <c r="T470" s="2">
        <v>6627517015.1855202</v>
      </c>
      <c r="U470" s="2">
        <v>7765485057.9595804</v>
      </c>
      <c r="V470" s="2">
        <v>9131827404.8926392</v>
      </c>
      <c r="W470" s="2">
        <v>10746127431.263</v>
      </c>
      <c r="X470" s="2">
        <v>12619304645.146299</v>
      </c>
      <c r="Y470" s="2">
        <v>14793233415.1514</v>
      </c>
      <c r="Z470" s="2">
        <v>17286673448.559502</v>
      </c>
      <c r="AA470" s="1">
        <f>(Table134[[#This Row],[2050_BUILDINGS]]/Table134[[#This Row],[2020_BUILDINGS]])-1</f>
        <v>1.3823951569800208</v>
      </c>
      <c r="AB470" s="1">
        <f>(Table134[[#This Row],[2050_DWELLINGS]]/Table134[[#This Row],[2020_DWELLINGS]])-1</f>
        <v>1.3823951569800208</v>
      </c>
      <c r="AC470" s="1">
        <f>(Table134[[#This Row],[2050_TOTAL_REPL_COST_USD]]/Table134[[#This Row],[2020_TOTAL_REPL_COST_USD]])-1</f>
        <v>1.6083182297308074</v>
      </c>
      <c r="AD470"/>
      <c r="AE470"/>
    </row>
    <row r="471" spans="1:31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7458.8289055405503</v>
      </c>
      <c r="G471" s="2">
        <v>8607.6664955461893</v>
      </c>
      <c r="H471" s="2">
        <v>9959.5433127995202</v>
      </c>
      <c r="I471" s="2">
        <v>11531.0519795979</v>
      </c>
      <c r="J471" s="2">
        <v>13333.427606245599</v>
      </c>
      <c r="K471" s="2">
        <v>15407.3646749941</v>
      </c>
      <c r="L471" s="2">
        <v>17769.877861302299</v>
      </c>
      <c r="M471" s="2">
        <v>7458.8289055405503</v>
      </c>
      <c r="N471" s="2">
        <v>8607.6664955461893</v>
      </c>
      <c r="O471" s="2">
        <v>9959.5433127995202</v>
      </c>
      <c r="P471" s="2">
        <v>11531.0519795979</v>
      </c>
      <c r="Q471" s="2">
        <v>13333.427606245599</v>
      </c>
      <c r="R471" s="2">
        <v>15407.3646749941</v>
      </c>
      <c r="S471" s="2">
        <v>17769.877861302299</v>
      </c>
      <c r="T471" s="2">
        <v>4566363354.3487501</v>
      </c>
      <c r="U471" s="2">
        <v>5350424045.1077604</v>
      </c>
      <c r="V471" s="2">
        <v>6291834773.7764597</v>
      </c>
      <c r="W471" s="2">
        <v>7404088498.1278095</v>
      </c>
      <c r="X471" s="2">
        <v>8694708766.0319595</v>
      </c>
      <c r="Y471" s="2">
        <v>10192547043.560301</v>
      </c>
      <c r="Z471" s="2">
        <v>11910528780.722601</v>
      </c>
      <c r="AA471" s="1">
        <f>(Table134[[#This Row],[2050_BUILDINGS]]/Table134[[#This Row],[2020_BUILDINGS]])-1</f>
        <v>1.3823951569800079</v>
      </c>
      <c r="AB471" s="1">
        <f>(Table134[[#This Row],[2050_DWELLINGS]]/Table134[[#This Row],[2020_DWELLINGS]])-1</f>
        <v>1.3823951569800079</v>
      </c>
      <c r="AC471" s="1">
        <f>(Table134[[#This Row],[2050_TOTAL_REPL_COST_USD]]/Table134[[#This Row],[2020_TOTAL_REPL_COST_USD]])-1</f>
        <v>1.6083182297308154</v>
      </c>
      <c r="AD471"/>
      <c r="AE471"/>
    </row>
    <row r="472" spans="1:31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11190.353969874101</v>
      </c>
      <c r="G472" s="2">
        <v>12913.935439414299</v>
      </c>
      <c r="H472" s="2">
        <v>14942.1332034754</v>
      </c>
      <c r="I472" s="2">
        <v>17299.8408906884</v>
      </c>
      <c r="J472" s="2">
        <v>20003.914345688801</v>
      </c>
      <c r="K472" s="2">
        <v>23115.406807099102</v>
      </c>
      <c r="L472" s="2">
        <v>26659.845102720301</v>
      </c>
      <c r="M472" s="2">
        <v>11190.353969874101</v>
      </c>
      <c r="N472" s="2">
        <v>12913.935439414299</v>
      </c>
      <c r="O472" s="2">
        <v>14942.1332034754</v>
      </c>
      <c r="P472" s="2">
        <v>17299.8408906884</v>
      </c>
      <c r="Q472" s="2">
        <v>20003.914345688801</v>
      </c>
      <c r="R472" s="2">
        <v>23115.406807099102</v>
      </c>
      <c r="S472" s="2">
        <v>26659.845102720301</v>
      </c>
      <c r="T472" s="2">
        <v>6850837167.2484798</v>
      </c>
      <c r="U472" s="2">
        <v>8027150067.6476202</v>
      </c>
      <c r="V472" s="2">
        <v>9439532549.9719601</v>
      </c>
      <c r="W472" s="2">
        <v>11108227868.9592</v>
      </c>
      <c r="X472" s="2">
        <v>13044523475.3396</v>
      </c>
      <c r="Y472" s="2">
        <v>15291704732.2684</v>
      </c>
      <c r="Z472" s="2">
        <v>17869163472.251598</v>
      </c>
      <c r="AA472" s="1">
        <f>(Table134[[#This Row],[2050_BUILDINGS]]/Table134[[#This Row],[2020_BUILDINGS]])-1</f>
        <v>1.3823951569800292</v>
      </c>
      <c r="AB472" s="1">
        <f>(Table134[[#This Row],[2050_DWELLINGS]]/Table134[[#This Row],[2020_DWELLINGS]])-1</f>
        <v>1.3823951569800292</v>
      </c>
      <c r="AC472" s="1">
        <f>(Table134[[#This Row],[2050_TOTAL_REPL_COST_USD]]/Table134[[#This Row],[2020_TOTAL_REPL_COST_USD]])-1</f>
        <v>1.608318229730811</v>
      </c>
      <c r="AD472"/>
      <c r="AE472"/>
    </row>
    <row r="473" spans="1:31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656.29400064964602</v>
      </c>
      <c r="G473" s="2">
        <v>766.535852210965</v>
      </c>
      <c r="H473" s="2">
        <v>892.36747396440001</v>
      </c>
      <c r="I473" s="2">
        <v>1029.27824296024</v>
      </c>
      <c r="J473" s="2">
        <v>1175.3823625954201</v>
      </c>
      <c r="K473" s="2">
        <v>1339.0500832048001</v>
      </c>
      <c r="L473" s="2">
        <v>1516.8013582827</v>
      </c>
      <c r="M473" s="2">
        <v>656.29400064964602</v>
      </c>
      <c r="N473" s="2">
        <v>751.21670840649494</v>
      </c>
      <c r="O473" s="2">
        <v>861.262785200753</v>
      </c>
      <c r="P473" s="2">
        <v>984.05818598164399</v>
      </c>
      <c r="Q473" s="2">
        <v>1119.2551732608799</v>
      </c>
      <c r="R473" s="2">
        <v>1270.02548771591</v>
      </c>
      <c r="S473" s="2">
        <v>1432.6000804601499</v>
      </c>
      <c r="T473" s="2">
        <v>394772013.24531698</v>
      </c>
      <c r="U473" s="2">
        <v>467152473.97171402</v>
      </c>
      <c r="V473" s="2">
        <v>549768564.208529</v>
      </c>
      <c r="W473" s="2">
        <v>639658786.46057701</v>
      </c>
      <c r="X473" s="2">
        <v>735585000.90135396</v>
      </c>
      <c r="Y473" s="2">
        <v>843042784.45606196</v>
      </c>
      <c r="Z473" s="2">
        <v>959747275.56020796</v>
      </c>
      <c r="AA473" s="1">
        <f>(Table134[[#This Row],[2050_BUILDINGS]]/Table134[[#This Row],[2020_BUILDINGS]])-1</f>
        <v>1.3111613953217054</v>
      </c>
      <c r="AB473" s="1">
        <f>(Table134[[#This Row],[2050_DWELLINGS]]/Table134[[#This Row],[2020_DWELLINGS]])-1</f>
        <v>1.1828632884683716</v>
      </c>
      <c r="AC473" s="1">
        <f>(Table134[[#This Row],[2050_TOTAL_REPL_COST_USD]]/Table134[[#This Row],[2020_TOTAL_REPL_COST_USD]])-1</f>
        <v>1.4311431493594946</v>
      </c>
      <c r="AD473"/>
      <c r="AE473"/>
    </row>
    <row r="474" spans="1:31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295.11061782918199</v>
      </c>
      <c r="G474" s="2">
        <v>344.68221362723801</v>
      </c>
      <c r="H474" s="2">
        <v>401.26394011162802</v>
      </c>
      <c r="I474" s="2">
        <v>462.82754054959702</v>
      </c>
      <c r="J474" s="2">
        <v>528.52504345263799</v>
      </c>
      <c r="K474" s="2">
        <v>602.12023417496403</v>
      </c>
      <c r="L474" s="2">
        <v>682.04826727634395</v>
      </c>
      <c r="M474" s="2">
        <v>295.11061782918199</v>
      </c>
      <c r="N474" s="2">
        <v>337.79377340338198</v>
      </c>
      <c r="O474" s="2">
        <v>387.27733668490498</v>
      </c>
      <c r="P474" s="2">
        <v>442.49378930394403</v>
      </c>
      <c r="Q474" s="2">
        <v>503.28676684926398</v>
      </c>
      <c r="R474" s="2">
        <v>571.08248127767604</v>
      </c>
      <c r="S474" s="2">
        <v>644.18613369654202</v>
      </c>
      <c r="T474" s="2">
        <v>177514060.18518201</v>
      </c>
      <c r="U474" s="2">
        <v>210060818.89786899</v>
      </c>
      <c r="V474" s="2">
        <v>247210153.50748599</v>
      </c>
      <c r="W474" s="2">
        <v>287630390.47345799</v>
      </c>
      <c r="X474" s="2">
        <v>330764785.091739</v>
      </c>
      <c r="Y474" s="2">
        <v>379084490.68708801</v>
      </c>
      <c r="Z474" s="2">
        <v>431562091.33419597</v>
      </c>
      <c r="AA474" s="1">
        <f>(Table134[[#This Row],[2050_BUILDINGS]]/Table134[[#This Row],[2020_BUILDINGS]])-1</f>
        <v>1.3111613953217094</v>
      </c>
      <c r="AB474" s="1">
        <f>(Table134[[#This Row],[2050_DWELLINGS]]/Table134[[#This Row],[2020_DWELLINGS]])-1</f>
        <v>1.1828632884683747</v>
      </c>
      <c r="AC474" s="1">
        <f>(Table134[[#This Row],[2050_TOTAL_REPL_COST_USD]]/Table134[[#This Row],[2020_TOTAL_REPL_COST_USD]])-1</f>
        <v>1.4311431493595044</v>
      </c>
      <c r="AD474"/>
      <c r="AE474"/>
    </row>
    <row r="475" spans="1:31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404.49096110764799</v>
      </c>
      <c r="G475" s="2">
        <v>472.43586453230802</v>
      </c>
      <c r="H475" s="2">
        <v>549.98914640049395</v>
      </c>
      <c r="I475" s="2">
        <v>634.37079316596203</v>
      </c>
      <c r="J475" s="2">
        <v>724.418539624902</v>
      </c>
      <c r="K475" s="2">
        <v>825.291187471836</v>
      </c>
      <c r="L475" s="2">
        <v>934.84389406856997</v>
      </c>
      <c r="M475" s="2">
        <v>404.49096110764799</v>
      </c>
      <c r="N475" s="2">
        <v>462.994280128546</v>
      </c>
      <c r="O475" s="2">
        <v>530.81852250250404</v>
      </c>
      <c r="P475" s="2">
        <v>606.50050288369698</v>
      </c>
      <c r="Q475" s="2">
        <v>689.82590166733303</v>
      </c>
      <c r="R475" s="2">
        <v>782.74954463839299</v>
      </c>
      <c r="S475" s="2">
        <v>882.94846951917305</v>
      </c>
      <c r="T475" s="2">
        <v>243308198.609061</v>
      </c>
      <c r="U475" s="2">
        <v>287918147.95440602</v>
      </c>
      <c r="V475" s="2">
        <v>338836580.40962702</v>
      </c>
      <c r="W475" s="2">
        <v>394238248.49880499</v>
      </c>
      <c r="X475" s="2">
        <v>453360054.63471401</v>
      </c>
      <c r="Y475" s="2">
        <v>519589064.96471298</v>
      </c>
      <c r="Z475" s="2">
        <v>591517060.23141897</v>
      </c>
      <c r="AA475" s="1">
        <f>(Table134[[#This Row],[2050_BUILDINGS]]/Table134[[#This Row],[2020_BUILDINGS]])-1</f>
        <v>1.3111613953217067</v>
      </c>
      <c r="AB475" s="1">
        <f>(Table134[[#This Row],[2050_DWELLINGS]]/Table134[[#This Row],[2020_DWELLINGS]])-1</f>
        <v>1.1828632884683725</v>
      </c>
      <c r="AC475" s="1">
        <f>(Table134[[#This Row],[2050_TOTAL_REPL_COST_USD]]/Table134[[#This Row],[2020_TOTAL_REPL_COST_USD]])-1</f>
        <v>1.4311431493594986</v>
      </c>
      <c r="AD475"/>
      <c r="AE475"/>
    </row>
    <row r="476" spans="1:31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6462.0073267996204</v>
      </c>
      <c r="G476" s="2">
        <v>7547.4715422335903</v>
      </c>
      <c r="H476" s="2">
        <v>8786.4358797239402</v>
      </c>
      <c r="I476" s="2">
        <v>10134.4878068985</v>
      </c>
      <c r="J476" s="2">
        <v>11573.059377907201</v>
      </c>
      <c r="K476" s="2">
        <v>13184.5658196719</v>
      </c>
      <c r="L476" s="2">
        <v>14934.741869985301</v>
      </c>
      <c r="M476" s="2">
        <v>6462.0073267996204</v>
      </c>
      <c r="N476" s="2">
        <v>7396.6360639162704</v>
      </c>
      <c r="O476" s="2">
        <v>8480.1726402465993</v>
      </c>
      <c r="P476" s="2">
        <v>9689.2417141036603</v>
      </c>
      <c r="Q476" s="2">
        <v>11020.4193898022</v>
      </c>
      <c r="R476" s="2">
        <v>12504.935286196</v>
      </c>
      <c r="S476" s="2">
        <v>14105.6785634845</v>
      </c>
      <c r="T476" s="2">
        <v>3887007407.4751401</v>
      </c>
      <c r="U476" s="2">
        <v>4599680488.5457096</v>
      </c>
      <c r="V476" s="2">
        <v>5413135708.1475601</v>
      </c>
      <c r="W476" s="2">
        <v>6298213545.5579205</v>
      </c>
      <c r="X476" s="2">
        <v>7242723018.3473396</v>
      </c>
      <c r="Y476" s="2">
        <v>8300774720.7319498</v>
      </c>
      <c r="Z476" s="2">
        <v>9449871430.1928196</v>
      </c>
      <c r="AA476" s="1">
        <f>(Table134[[#This Row],[2050_BUILDINGS]]/Table134[[#This Row],[2020_BUILDINGS]])-1</f>
        <v>1.3111613953217063</v>
      </c>
      <c r="AB476" s="1">
        <f>(Table134[[#This Row],[2050_DWELLINGS]]/Table134[[#This Row],[2020_DWELLINGS]])-1</f>
        <v>1.1828632884683667</v>
      </c>
      <c r="AC476" s="1">
        <f>(Table134[[#This Row],[2050_TOTAL_REPL_COST_USD]]/Table134[[#This Row],[2020_TOTAL_REPL_COST_USD]])-1</f>
        <v>1.4311431493595004</v>
      </c>
      <c r="AD476"/>
      <c r="AE476"/>
    </row>
    <row r="477" spans="1:31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126.858408302108</v>
      </c>
      <c r="G477" s="2">
        <v>148.16761698526301</v>
      </c>
      <c r="H477" s="2">
        <v>172.49025170981099</v>
      </c>
      <c r="I477" s="2">
        <v>198.95443120412</v>
      </c>
      <c r="J477" s="2">
        <v>227.195640242986</v>
      </c>
      <c r="K477" s="2">
        <v>258.831807123055</v>
      </c>
      <c r="L477" s="2">
        <v>293.19025593979097</v>
      </c>
      <c r="M477" s="2">
        <v>126.858408302108</v>
      </c>
      <c r="N477" s="2">
        <v>145.20650169598301</v>
      </c>
      <c r="O477" s="2">
        <v>166.47786807780699</v>
      </c>
      <c r="P477" s="2">
        <v>190.213616194449</v>
      </c>
      <c r="Q477" s="2">
        <v>216.346530096615</v>
      </c>
      <c r="R477" s="2">
        <v>245.48969168584199</v>
      </c>
      <c r="S477" s="2">
        <v>276.91456231620299</v>
      </c>
      <c r="T477" s="2">
        <v>76307492.058356196</v>
      </c>
      <c r="U477" s="2">
        <v>90298279.770623803</v>
      </c>
      <c r="V477" s="2">
        <v>106267564.41624101</v>
      </c>
      <c r="W477" s="2">
        <v>123642903.068629</v>
      </c>
      <c r="X477" s="2">
        <v>142184969.37787101</v>
      </c>
      <c r="Y477" s="2">
        <v>162956031.38350999</v>
      </c>
      <c r="Z477" s="2">
        <v>185514436.56247699</v>
      </c>
      <c r="AA477" s="1">
        <f>(Table134[[#This Row],[2050_BUILDINGS]]/Table134[[#This Row],[2020_BUILDINGS]])-1</f>
        <v>1.3111613953217089</v>
      </c>
      <c r="AB477" s="1">
        <f>(Table134[[#This Row],[2050_DWELLINGS]]/Table134[[#This Row],[2020_DWELLINGS]])-1</f>
        <v>1.1828632884683725</v>
      </c>
      <c r="AC477" s="1">
        <f>(Table134[[#This Row],[2050_TOTAL_REPL_COST_USD]]/Table134[[#This Row],[2020_TOTAL_REPL_COST_USD]])-1</f>
        <v>1.4311431493594982</v>
      </c>
      <c r="AD477"/>
      <c r="AE477"/>
    </row>
    <row r="478" spans="1:31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1733.9696579177801</v>
      </c>
      <c r="G478" s="2">
        <v>2025.23550135194</v>
      </c>
      <c r="H478" s="2">
        <v>2357.6904893772298</v>
      </c>
      <c r="I478" s="2">
        <v>2719.4172750037701</v>
      </c>
      <c r="J478" s="2">
        <v>3105.43346606056</v>
      </c>
      <c r="K478" s="2">
        <v>3537.8537856677999</v>
      </c>
      <c r="L478" s="2">
        <v>4007.4837340387598</v>
      </c>
      <c r="M478" s="2">
        <v>1733.9696579177801</v>
      </c>
      <c r="N478" s="2">
        <v>1984.76136854571</v>
      </c>
      <c r="O478" s="2">
        <v>2275.5099628422499</v>
      </c>
      <c r="P478" s="2">
        <v>2599.94306580395</v>
      </c>
      <c r="Q478" s="2">
        <v>2957.14193331158</v>
      </c>
      <c r="R478" s="2">
        <v>3355.4865019362501</v>
      </c>
      <c r="S478" s="2">
        <v>3785.01870958679</v>
      </c>
      <c r="T478" s="2">
        <v>1043012265.97364</v>
      </c>
      <c r="U478" s="2">
        <v>1234245954.8408999</v>
      </c>
      <c r="V478" s="2">
        <v>1452522814.88324</v>
      </c>
      <c r="W478" s="2">
        <v>1690018385.1219599</v>
      </c>
      <c r="X478" s="2">
        <v>1943461422.9595399</v>
      </c>
      <c r="Y478" s="2">
        <v>2227371585.1833601</v>
      </c>
      <c r="Z478" s="2">
        <v>2535712125.11975</v>
      </c>
      <c r="AA478" s="1">
        <f>(Table134[[#This Row],[2050_BUILDINGS]]/Table134[[#This Row],[2020_BUILDINGS]])-1</f>
        <v>1.3111613953217072</v>
      </c>
      <c r="AB478" s="1">
        <f>(Table134[[#This Row],[2050_DWELLINGS]]/Table134[[#This Row],[2020_DWELLINGS]])-1</f>
        <v>1.1828632884683756</v>
      </c>
      <c r="AC478" s="1">
        <f>(Table134[[#This Row],[2050_TOTAL_REPL_COST_USD]]/Table134[[#This Row],[2020_TOTAL_REPL_COST_USD]])-1</f>
        <v>1.4311431493595062</v>
      </c>
      <c r="AD478"/>
      <c r="AE478"/>
    </row>
    <row r="479" spans="1:31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1865.6560753558499</v>
      </c>
      <c r="G479" s="2">
        <v>2179.0421186843901</v>
      </c>
      <c r="H479" s="2">
        <v>2536.7454183699001</v>
      </c>
      <c r="I479" s="2">
        <v>2925.9435638746399</v>
      </c>
      <c r="J479" s="2">
        <v>3341.2757749905099</v>
      </c>
      <c r="K479" s="2">
        <v>3806.5362786554701</v>
      </c>
      <c r="L479" s="2">
        <v>4311.8322983098597</v>
      </c>
      <c r="M479" s="2">
        <v>1865.6560753558499</v>
      </c>
      <c r="N479" s="2">
        <v>2135.49417572016</v>
      </c>
      <c r="O479" s="2">
        <v>2448.3236873979399</v>
      </c>
      <c r="P479" s="2">
        <v>2797.39587953417</v>
      </c>
      <c r="Q479" s="2">
        <v>3181.72223393883</v>
      </c>
      <c r="R479" s="2">
        <v>3610.3191019094402</v>
      </c>
      <c r="S479" s="2">
        <v>4072.4721558022802</v>
      </c>
      <c r="T479" s="2">
        <v>1122223887.7127299</v>
      </c>
      <c r="U479" s="2">
        <v>1327980829.20174</v>
      </c>
      <c r="V479" s="2">
        <v>1562834736.9319501</v>
      </c>
      <c r="W479" s="2">
        <v>1818366920.8215101</v>
      </c>
      <c r="X479" s="2">
        <v>2091057703.5807199</v>
      </c>
      <c r="Y479" s="2">
        <v>2396529438.1001101</v>
      </c>
      <c r="Z479" s="2">
        <v>2728286916.6603899</v>
      </c>
      <c r="AA479" s="1">
        <f>(Table134[[#This Row],[2050_BUILDINGS]]/Table134[[#This Row],[2020_BUILDINGS]])-1</f>
        <v>1.3111613953217143</v>
      </c>
      <c r="AB479" s="1">
        <f>(Table134[[#This Row],[2050_DWELLINGS]]/Table134[[#This Row],[2020_DWELLINGS]])-1</f>
        <v>1.1828632884683787</v>
      </c>
      <c r="AC479" s="1">
        <f>(Table134[[#This Row],[2050_TOTAL_REPL_COST_USD]]/Table134[[#This Row],[2020_TOTAL_REPL_COST_USD]])-1</f>
        <v>1.4311431493595017</v>
      </c>
      <c r="AD479"/>
      <c r="AE479"/>
    </row>
    <row r="480" spans="1:31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290.74040049307399</v>
      </c>
      <c r="G480" s="2">
        <v>339.57790326212</v>
      </c>
      <c r="H480" s="2">
        <v>395.321725492817</v>
      </c>
      <c r="I480" s="2">
        <v>455.97364638537903</v>
      </c>
      <c r="J480" s="2">
        <v>520.69825184325896</v>
      </c>
      <c r="K480" s="2">
        <v>593.20359029014105</v>
      </c>
      <c r="L480" s="2">
        <v>671.94798967996405</v>
      </c>
      <c r="M480" s="2">
        <v>290.74040049307399</v>
      </c>
      <c r="N480" s="2">
        <v>332.79147218014498</v>
      </c>
      <c r="O480" s="2">
        <v>381.54224608358402</v>
      </c>
      <c r="P480" s="2">
        <v>435.94101243891203</v>
      </c>
      <c r="Q480" s="2">
        <v>495.83372239529598</v>
      </c>
      <c r="R480" s="2">
        <v>562.62546750302295</v>
      </c>
      <c r="S480" s="2">
        <v>634.64654671092205</v>
      </c>
      <c r="T480" s="2">
        <v>174885300.06489</v>
      </c>
      <c r="U480" s="2">
        <v>206950082.18789399</v>
      </c>
      <c r="V480" s="2">
        <v>243549281.84360799</v>
      </c>
      <c r="W480" s="2">
        <v>283370945.90285897</v>
      </c>
      <c r="X480" s="2">
        <v>325866574.35091501</v>
      </c>
      <c r="Y480" s="2">
        <v>373470725.83770102</v>
      </c>
      <c r="Z480" s="2">
        <v>425171199.17643702</v>
      </c>
      <c r="AA480" s="1">
        <f>(Table134[[#This Row],[2050_BUILDINGS]]/Table134[[#This Row],[2020_BUILDINGS]])-1</f>
        <v>1.3111613953217045</v>
      </c>
      <c r="AB480" s="1">
        <f>(Table134[[#This Row],[2050_DWELLINGS]]/Table134[[#This Row],[2020_DWELLINGS]])-1</f>
        <v>1.182863288468369</v>
      </c>
      <c r="AC480" s="1">
        <f>(Table134[[#This Row],[2050_TOTAL_REPL_COST_USD]]/Table134[[#This Row],[2020_TOTAL_REPL_COST_USD]])-1</f>
        <v>1.4311431493594955</v>
      </c>
      <c r="AD480"/>
      <c r="AE480"/>
    </row>
    <row r="481" spans="1:31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1720.98554410051</v>
      </c>
      <c r="G481" s="2">
        <v>2010.0703638674099</v>
      </c>
      <c r="H481" s="2">
        <v>2340.03590037091</v>
      </c>
      <c r="I481" s="2">
        <v>2699.0540447395701</v>
      </c>
      <c r="J481" s="2">
        <v>3082.1797133831801</v>
      </c>
      <c r="K481" s="2">
        <v>3511.3620324746398</v>
      </c>
      <c r="L481" s="2">
        <v>3977.4753514318199</v>
      </c>
      <c r="M481" s="2">
        <v>1720.98554410051</v>
      </c>
      <c r="N481" s="2">
        <v>1969.89930484601</v>
      </c>
      <c r="O481" s="2">
        <v>2258.4707486812799</v>
      </c>
      <c r="P481" s="2">
        <v>2580.4744686859599</v>
      </c>
      <c r="Q481" s="2">
        <v>2934.9986003757199</v>
      </c>
      <c r="R481" s="2">
        <v>3330.3603306364698</v>
      </c>
      <c r="S481" s="2">
        <v>3756.67616420177</v>
      </c>
      <c r="T481" s="2">
        <v>1035202100.4887</v>
      </c>
      <c r="U481" s="2">
        <v>1225003815.0589299</v>
      </c>
      <c r="V481" s="2">
        <v>1441646199.21439</v>
      </c>
      <c r="W481" s="2">
        <v>1677363382.21259</v>
      </c>
      <c r="X481" s="2">
        <v>1928908616.8017399</v>
      </c>
      <c r="Y481" s="2">
        <v>2210692835.3313498</v>
      </c>
      <c r="Z481" s="2">
        <v>2516724494.8056598</v>
      </c>
      <c r="AA481" s="1">
        <f>(Table134[[#This Row],[2050_BUILDINGS]]/Table134[[#This Row],[2020_BUILDINGS]])-1</f>
        <v>1.3111613953217058</v>
      </c>
      <c r="AB481" s="1">
        <f>(Table134[[#This Row],[2050_DWELLINGS]]/Table134[[#This Row],[2020_DWELLINGS]])-1</f>
        <v>1.1828632884683721</v>
      </c>
      <c r="AC481" s="1">
        <f>(Table134[[#This Row],[2050_TOTAL_REPL_COST_USD]]/Table134[[#This Row],[2020_TOTAL_REPL_COST_USD]])-1</f>
        <v>1.4311431493594924</v>
      </c>
      <c r="AD481"/>
      <c r="AE481"/>
    </row>
    <row r="482" spans="1:31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1628.64675069905</v>
      </c>
      <c r="G482" s="2">
        <v>1902.2208396876199</v>
      </c>
      <c r="H482" s="2">
        <v>2214.4822068509102</v>
      </c>
      <c r="I482" s="2">
        <v>2554.2373757844498</v>
      </c>
      <c r="J482" s="2">
        <v>2916.8065893869598</v>
      </c>
      <c r="K482" s="2">
        <v>3322.9613022152598</v>
      </c>
      <c r="L482" s="2">
        <v>3764.0654968317999</v>
      </c>
      <c r="M482" s="2">
        <v>1628.64675069905</v>
      </c>
      <c r="N482" s="2">
        <v>1864.20514282624</v>
      </c>
      <c r="O482" s="2">
        <v>2137.29340086416</v>
      </c>
      <c r="P482" s="2">
        <v>2442.0201396193802</v>
      </c>
      <c r="Q482" s="2">
        <v>2777.5224203330299</v>
      </c>
      <c r="R482" s="2">
        <v>3151.6711745437901</v>
      </c>
      <c r="S482" s="2">
        <v>3555.1132019842698</v>
      </c>
      <c r="T482" s="2">
        <v>979658744.40796304</v>
      </c>
      <c r="U482" s="2">
        <v>1159276723.6359501</v>
      </c>
      <c r="V482" s="2">
        <v>1364295247.0209899</v>
      </c>
      <c r="W482" s="2">
        <v>1587365118.5198901</v>
      </c>
      <c r="X482" s="2">
        <v>1825413793.8105099</v>
      </c>
      <c r="Y482" s="2">
        <v>2092078992.4112401</v>
      </c>
      <c r="Z482" s="2">
        <v>2381690645.1775398</v>
      </c>
      <c r="AA482" s="1">
        <f>(Table134[[#This Row],[2050_BUILDINGS]]/Table134[[#This Row],[2020_BUILDINGS]])-1</f>
        <v>1.3111613953217187</v>
      </c>
      <c r="AB482" s="1">
        <f>(Table134[[#This Row],[2050_DWELLINGS]]/Table134[[#This Row],[2020_DWELLINGS]])-1</f>
        <v>1.1828632884683796</v>
      </c>
      <c r="AC482" s="1">
        <f>(Table134[[#This Row],[2050_TOTAL_REPL_COST_USD]]/Table134[[#This Row],[2020_TOTAL_REPL_COST_USD]])-1</f>
        <v>1.4311431493594911</v>
      </c>
      <c r="AD482"/>
      <c r="AE482"/>
    </row>
    <row r="483" spans="1:31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2930.62682060316</v>
      </c>
      <c r="G483" s="2">
        <v>3422.9027314278001</v>
      </c>
      <c r="H483" s="2">
        <v>3984.79347738248</v>
      </c>
      <c r="I483" s="2">
        <v>4596.1572430902897</v>
      </c>
      <c r="J483" s="2">
        <v>5248.5731590969099</v>
      </c>
      <c r="K483" s="2">
        <v>5979.4178890655703</v>
      </c>
      <c r="L483" s="2">
        <v>6773.1515718724204</v>
      </c>
      <c r="M483" s="2">
        <v>2930.62682060316</v>
      </c>
      <c r="N483" s="2">
        <v>3354.4963561484101</v>
      </c>
      <c r="O483" s="2">
        <v>3845.8980508708501</v>
      </c>
      <c r="P483" s="2">
        <v>4394.2308020752998</v>
      </c>
      <c r="Q483" s="2">
        <v>4997.9418166405603</v>
      </c>
      <c r="R483" s="2">
        <v>5671.1942414003597</v>
      </c>
      <c r="S483" s="2">
        <v>6397.1576988954303</v>
      </c>
      <c r="T483" s="2">
        <v>1762821919.5894201</v>
      </c>
      <c r="U483" s="2">
        <v>2086030907.1505201</v>
      </c>
      <c r="V483" s="2">
        <v>2454946255.4878702</v>
      </c>
      <c r="W483" s="2">
        <v>2856343641.3866701</v>
      </c>
      <c r="X483" s="2">
        <v>3284694253.4001799</v>
      </c>
      <c r="Y483" s="2">
        <v>3764538137.7816801</v>
      </c>
      <c r="Z483" s="2">
        <v>4285672433.3505902</v>
      </c>
      <c r="AA483" s="1">
        <f>(Table134[[#This Row],[2050_BUILDINGS]]/Table134[[#This Row],[2020_BUILDINGS]])-1</f>
        <v>1.3111613953217081</v>
      </c>
      <c r="AB483" s="1">
        <f>(Table134[[#This Row],[2050_DWELLINGS]]/Table134[[#This Row],[2020_DWELLINGS]])-1</f>
        <v>1.1828632884683743</v>
      </c>
      <c r="AC483" s="1">
        <f>(Table134[[#This Row],[2050_TOTAL_REPL_COST_USD]]/Table134[[#This Row],[2020_TOTAL_REPL_COST_USD]])-1</f>
        <v>1.4311431493595048</v>
      </c>
      <c r="AD483"/>
      <c r="AE483"/>
    </row>
    <row r="484" spans="1:31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1933.3061350992</v>
      </c>
      <c r="G484" s="2">
        <v>2258.0557865621399</v>
      </c>
      <c r="H484" s="2">
        <v>2628.7296706515799</v>
      </c>
      <c r="I484" s="2">
        <v>3032.04042680477</v>
      </c>
      <c r="J484" s="2">
        <v>3462.43288898539</v>
      </c>
      <c r="K484" s="2">
        <v>3944.5640802786302</v>
      </c>
      <c r="L484" s="2">
        <v>4468.1825047798902</v>
      </c>
      <c r="M484" s="2">
        <v>1933.3061350992</v>
      </c>
      <c r="N484" s="2">
        <v>2212.9287631971101</v>
      </c>
      <c r="O484" s="2">
        <v>2537.10170276282</v>
      </c>
      <c r="P484" s="2">
        <v>2898.8315090031201</v>
      </c>
      <c r="Q484" s="2">
        <v>3297.09381933227</v>
      </c>
      <c r="R484" s="2">
        <v>3741.23192456896</v>
      </c>
      <c r="S484" s="2">
        <v>4220.1429876787297</v>
      </c>
      <c r="T484" s="2">
        <v>1162916550.2307601</v>
      </c>
      <c r="U484" s="2">
        <v>1376134389.5606</v>
      </c>
      <c r="V484" s="2">
        <v>1619504272.50123</v>
      </c>
      <c r="W484" s="2">
        <v>1884302241.0843501</v>
      </c>
      <c r="X484" s="2">
        <v>2166880991.9362898</v>
      </c>
      <c r="Y484" s="2">
        <v>2483429355.9390602</v>
      </c>
      <c r="Z484" s="2">
        <v>2827216604.3703098</v>
      </c>
      <c r="AA484" s="1">
        <f>(Table134[[#This Row],[2050_BUILDINGS]]/Table134[[#This Row],[2020_BUILDINGS]])-1</f>
        <v>1.3111613953217103</v>
      </c>
      <c r="AB484" s="1">
        <f>(Table134[[#This Row],[2050_DWELLINGS]]/Table134[[#This Row],[2020_DWELLINGS]])-1</f>
        <v>1.1828632884683778</v>
      </c>
      <c r="AC484" s="1">
        <f>(Table134[[#This Row],[2050_TOTAL_REPL_COST_USD]]/Table134[[#This Row],[2020_TOTAL_REPL_COST_USD]])-1</f>
        <v>1.4311431493595124</v>
      </c>
      <c r="AD484"/>
      <c r="AE484"/>
    </row>
    <row r="485" spans="1:31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1332.86334917349</v>
      </c>
      <c r="G485" s="2">
        <v>1556.75283063402</v>
      </c>
      <c r="H485" s="2">
        <v>1812.30347811243</v>
      </c>
      <c r="I485" s="2">
        <v>2090.3546958914799</v>
      </c>
      <c r="J485" s="2">
        <v>2387.0766315365299</v>
      </c>
      <c r="K485" s="2">
        <v>2719.4683736933698</v>
      </c>
      <c r="L485" s="2">
        <v>3080.4623178489801</v>
      </c>
      <c r="M485" s="2">
        <v>1332.86334917349</v>
      </c>
      <c r="N485" s="2">
        <v>1525.6412780410001</v>
      </c>
      <c r="O485" s="2">
        <v>1749.1331617611099</v>
      </c>
      <c r="P485" s="2">
        <v>1998.5175672042701</v>
      </c>
      <c r="Q485" s="2">
        <v>2273.0882764973699</v>
      </c>
      <c r="R485" s="2">
        <v>2579.2867577901202</v>
      </c>
      <c r="S485" s="2">
        <v>2909.4584734558198</v>
      </c>
      <c r="T485" s="2">
        <v>801739993.37685502</v>
      </c>
      <c r="U485" s="2">
        <v>948737014.83828795</v>
      </c>
      <c r="V485" s="2">
        <v>1116521511.7553101</v>
      </c>
      <c r="W485" s="2">
        <v>1299078997.5318301</v>
      </c>
      <c r="X485" s="2">
        <v>1493894941.79843</v>
      </c>
      <c r="Y485" s="2">
        <v>1712130277.09285</v>
      </c>
      <c r="Z485" s="2">
        <v>1949144692.4656701</v>
      </c>
      <c r="AA485" s="1">
        <f>(Table134[[#This Row],[2050_BUILDINGS]]/Table134[[#This Row],[2020_BUILDINGS]])-1</f>
        <v>1.3111613953217169</v>
      </c>
      <c r="AB485" s="1">
        <f>(Table134[[#This Row],[2050_DWELLINGS]]/Table134[[#This Row],[2020_DWELLINGS]])-1</f>
        <v>1.1828632884683778</v>
      </c>
      <c r="AC485" s="1">
        <f>(Table134[[#This Row],[2050_TOTAL_REPL_COST_USD]]/Table134[[#This Row],[2020_TOTAL_REPL_COST_USD]])-1</f>
        <v>1.4311431493594977</v>
      </c>
      <c r="AD485"/>
      <c r="AE485"/>
    </row>
    <row r="486" spans="1:31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825.25251717413698</v>
      </c>
      <c r="G486" s="2">
        <v>831.76434284408106</v>
      </c>
      <c r="H486" s="2">
        <v>843.65281655828699</v>
      </c>
      <c r="I486" s="2">
        <v>863.05741525593101</v>
      </c>
      <c r="J486" s="2">
        <v>890.24570790816006</v>
      </c>
      <c r="K486" s="2">
        <v>923.26495046143896</v>
      </c>
      <c r="L486" s="2">
        <v>952.936788770813</v>
      </c>
      <c r="M486" s="2">
        <v>825.25251717413698</v>
      </c>
      <c r="N486" s="2">
        <v>831.76434284408106</v>
      </c>
      <c r="O486" s="2">
        <v>825.66593610373002</v>
      </c>
      <c r="P486" s="2">
        <v>820.70698048226802</v>
      </c>
      <c r="Q486" s="2">
        <v>811.92658333975498</v>
      </c>
      <c r="R486" s="2">
        <v>806.629429672877</v>
      </c>
      <c r="S486" s="2">
        <v>797.49996565905303</v>
      </c>
      <c r="T486" s="2">
        <v>870807754.46936095</v>
      </c>
      <c r="U486" s="2">
        <v>879569059.99588299</v>
      </c>
      <c r="V486" s="2">
        <v>896407195.18149805</v>
      </c>
      <c r="W486" s="2">
        <v>923403868.63405395</v>
      </c>
      <c r="X486" s="2">
        <v>961229616.535447</v>
      </c>
      <c r="Y486" s="2">
        <v>1007167681.15359</v>
      </c>
      <c r="Z486" s="2">
        <v>1048448665.21602</v>
      </c>
      <c r="AA486" s="1">
        <f>(Table134[[#This Row],[2050_BUILDINGS]]/Table134[[#This Row],[2020_BUILDINGS]])-1</f>
        <v>0.15472145669291337</v>
      </c>
      <c r="AB486" s="1">
        <f>(Table134[[#This Row],[2050_DWELLINGS]]/Table134[[#This Row],[2020_DWELLINGS]])-1</f>
        <v>-3.3629163119811345E-2</v>
      </c>
      <c r="AC486" s="1">
        <f>(Table134[[#This Row],[2050_TOTAL_REPL_COST_USD]]/Table134[[#This Row],[2020_TOTAL_REPL_COST_USD]])-1</f>
        <v>0.20399555451238149</v>
      </c>
      <c r="AD486"/>
      <c r="AE486"/>
    </row>
    <row r="487" spans="1:31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391.762897818395</v>
      </c>
      <c r="G487" s="2">
        <v>394.85418399014901</v>
      </c>
      <c r="H487" s="2">
        <v>400.49786615529302</v>
      </c>
      <c r="I487" s="2">
        <v>409.70959427315699</v>
      </c>
      <c r="J487" s="2">
        <v>422.61638836891501</v>
      </c>
      <c r="K487" s="2">
        <v>438.291244097603</v>
      </c>
      <c r="L487" s="2">
        <v>452.37702404709501</v>
      </c>
      <c r="M487" s="2">
        <v>391.762897818395</v>
      </c>
      <c r="N487" s="2">
        <v>394.85418399014901</v>
      </c>
      <c r="O487" s="2">
        <v>391.959155563146</v>
      </c>
      <c r="P487" s="2">
        <v>389.60504602214297</v>
      </c>
      <c r="Q487" s="2">
        <v>385.43682628701703</v>
      </c>
      <c r="R487" s="2">
        <v>382.92216777033502</v>
      </c>
      <c r="S487" s="2">
        <v>378.58823942337102</v>
      </c>
      <c r="T487" s="2">
        <v>413388826.12782198</v>
      </c>
      <c r="U487" s="2">
        <v>417547982.71360898</v>
      </c>
      <c r="V487" s="2">
        <v>425541362.31184798</v>
      </c>
      <c r="W487" s="2">
        <v>438357191.16802102</v>
      </c>
      <c r="X487" s="2">
        <v>456313785.42445701</v>
      </c>
      <c r="Y487" s="2">
        <v>478121449.06733698</v>
      </c>
      <c r="Z487" s="2">
        <v>497718308.94299001</v>
      </c>
      <c r="AA487" s="1">
        <f>(Table134[[#This Row],[2050_BUILDINGS]]/Table134[[#This Row],[2020_BUILDINGS]])-1</f>
        <v>0.15472145669291582</v>
      </c>
      <c r="AB487" s="1">
        <f>(Table134[[#This Row],[2050_DWELLINGS]]/Table134[[#This Row],[2020_DWELLINGS]])-1</f>
        <v>-3.3629163119809236E-2</v>
      </c>
      <c r="AC487" s="1">
        <f>(Table134[[#This Row],[2050_TOTAL_REPL_COST_USD]]/Table134[[#This Row],[2020_TOTAL_REPL_COST_USD]])-1</f>
        <v>0.20399555451238283</v>
      </c>
      <c r="AD487"/>
      <c r="AE487"/>
    </row>
    <row r="488" spans="1:31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1258.7330058647201</v>
      </c>
      <c r="G488" s="2">
        <v>1268.6652989854599</v>
      </c>
      <c r="H488" s="2">
        <v>1286.7984327136201</v>
      </c>
      <c r="I488" s="2">
        <v>1316.3956872968899</v>
      </c>
      <c r="J488" s="2">
        <v>1357.8651776919701</v>
      </c>
      <c r="K488" s="2">
        <v>1408.2284417420899</v>
      </c>
      <c r="L488" s="2">
        <v>1453.48601011956</v>
      </c>
      <c r="M488" s="2">
        <v>1258.7330058647201</v>
      </c>
      <c r="N488" s="2">
        <v>1268.6652989854599</v>
      </c>
      <c r="O488" s="2">
        <v>1259.3635814050599</v>
      </c>
      <c r="P488" s="2">
        <v>1251.79983456945</v>
      </c>
      <c r="Q488" s="2">
        <v>1238.4073571666199</v>
      </c>
      <c r="R488" s="2">
        <v>1230.3277669577101</v>
      </c>
      <c r="S488" s="2">
        <v>1216.4028682862099</v>
      </c>
      <c r="T488" s="2">
        <v>1328217048.11866</v>
      </c>
      <c r="U488" s="2">
        <v>1341580405.65008</v>
      </c>
      <c r="V488" s="2">
        <v>1367263110.12449</v>
      </c>
      <c r="W488" s="2">
        <v>1408440329.4798999</v>
      </c>
      <c r="X488" s="2">
        <v>1466134812.5189099</v>
      </c>
      <c r="Y488" s="2">
        <v>1536202769.8496001</v>
      </c>
      <c r="Z488" s="2">
        <v>1599167421.3624301</v>
      </c>
      <c r="AA488" s="1">
        <f>(Table134[[#This Row],[2050_BUILDINGS]]/Table134[[#This Row],[2020_BUILDINGS]])-1</f>
        <v>0.15472145669291404</v>
      </c>
      <c r="AB488" s="1">
        <f>(Table134[[#This Row],[2050_DWELLINGS]]/Table134[[#This Row],[2020_DWELLINGS]])-1</f>
        <v>-3.3629163119807459E-2</v>
      </c>
      <c r="AC488" s="1">
        <f>(Table134[[#This Row],[2050_TOTAL_REPL_COST_USD]]/Table134[[#This Row],[2020_TOTAL_REPL_COST_USD]])-1</f>
        <v>0.20399555451238571</v>
      </c>
      <c r="AD488"/>
      <c r="AE488"/>
    </row>
    <row r="489" spans="1:31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1004.92713999158</v>
      </c>
      <c r="G489" s="2">
        <v>1012.85672543414</v>
      </c>
      <c r="H489" s="2">
        <v>1027.3335669339999</v>
      </c>
      <c r="I489" s="2">
        <v>1050.9629500210999</v>
      </c>
      <c r="J489" s="2">
        <v>1084.07069899207</v>
      </c>
      <c r="K489" s="2">
        <v>1124.27891683232</v>
      </c>
      <c r="L489" s="2">
        <v>1160.41093096133</v>
      </c>
      <c r="M489" s="2">
        <v>1004.92713999158</v>
      </c>
      <c r="N489" s="2">
        <v>1012.85672543414</v>
      </c>
      <c r="O489" s="2">
        <v>1005.43056881354</v>
      </c>
      <c r="P489" s="2">
        <v>999.39194549969102</v>
      </c>
      <c r="Q489" s="2">
        <v>988.69987343109597</v>
      </c>
      <c r="R489" s="2">
        <v>982.24941932914498</v>
      </c>
      <c r="S489" s="2">
        <v>971.13228127728496</v>
      </c>
      <c r="T489" s="2">
        <v>1060400699.1435</v>
      </c>
      <c r="U489" s="2">
        <v>1071069522.95456</v>
      </c>
      <c r="V489" s="2">
        <v>1091573670.0885899</v>
      </c>
      <c r="W489" s="2">
        <v>1124448080.37802</v>
      </c>
      <c r="X489" s="2">
        <v>1170509279.6661501</v>
      </c>
      <c r="Y489" s="2">
        <v>1226449015.60484</v>
      </c>
      <c r="Z489" s="2">
        <v>1276717727.7706001</v>
      </c>
      <c r="AA489" s="1">
        <f>(Table134[[#This Row],[2050_BUILDINGS]]/Table134[[#This Row],[2020_BUILDINGS]])-1</f>
        <v>0.1547214566929227</v>
      </c>
      <c r="AB489" s="1">
        <f>(Table134[[#This Row],[2050_DWELLINGS]]/Table134[[#This Row],[2020_DWELLINGS]])-1</f>
        <v>-3.3629163119804129E-2</v>
      </c>
      <c r="AC489" s="1">
        <f>(Table134[[#This Row],[2050_TOTAL_REPL_COST_USD]]/Table134[[#This Row],[2020_TOTAL_REPL_COST_USD]])-1</f>
        <v>0.20399555451238593</v>
      </c>
      <c r="AD489"/>
      <c r="AE489"/>
    </row>
    <row r="490" spans="1:31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780.00303168248604</v>
      </c>
      <c r="G490" s="2">
        <v>786.15780692841497</v>
      </c>
      <c r="H490" s="2">
        <v>797.39442280801404</v>
      </c>
      <c r="I490" s="2">
        <v>815.73504643261401</v>
      </c>
      <c r="J490" s="2">
        <v>841.43257567811895</v>
      </c>
      <c r="K490" s="2">
        <v>872.64133755334399</v>
      </c>
      <c r="L490" s="2">
        <v>900.68623696928898</v>
      </c>
      <c r="M490" s="2">
        <v>780.00303168248604</v>
      </c>
      <c r="N490" s="2">
        <v>786.15780692841497</v>
      </c>
      <c r="O490" s="2">
        <v>780.39378240632698</v>
      </c>
      <c r="P490" s="2">
        <v>775.70673166946403</v>
      </c>
      <c r="Q490" s="2">
        <v>767.40777317129596</v>
      </c>
      <c r="R490" s="2">
        <v>762.40106815257002</v>
      </c>
      <c r="S490" s="2">
        <v>753.77218249608802</v>
      </c>
      <c r="T490" s="2">
        <v>823060426.18879294</v>
      </c>
      <c r="U490" s="2">
        <v>831341339.88486302</v>
      </c>
      <c r="V490" s="2">
        <v>847256221.95954394</v>
      </c>
      <c r="W490" s="2">
        <v>872772638.69273996</v>
      </c>
      <c r="X490" s="2">
        <v>908524360.04437399</v>
      </c>
      <c r="Y490" s="2">
        <v>951943591.03863704</v>
      </c>
      <c r="Z490" s="2">
        <v>990961094.22637296</v>
      </c>
      <c r="AA490" s="1">
        <f>(Table134[[#This Row],[2050_BUILDINGS]]/Table134[[#This Row],[2020_BUILDINGS]])-1</f>
        <v>0.15472145669291337</v>
      </c>
      <c r="AB490" s="1">
        <f>(Table134[[#This Row],[2050_DWELLINGS]]/Table134[[#This Row],[2020_DWELLINGS]])-1</f>
        <v>-3.3629163119811789E-2</v>
      </c>
      <c r="AC490" s="1">
        <f>(Table134[[#This Row],[2050_TOTAL_REPL_COST_USD]]/Table134[[#This Row],[2020_TOTAL_REPL_COST_USD]])-1</f>
        <v>0.20399555451238172</v>
      </c>
      <c r="AD490"/>
      <c r="AE490"/>
    </row>
    <row r="491" spans="1:31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1301.5577770110301</v>
      </c>
      <c r="G491" s="2">
        <v>1311.8279878457399</v>
      </c>
      <c r="H491" s="2">
        <v>1330.57804930875</v>
      </c>
      <c r="I491" s="2">
        <v>1361.18226537486</v>
      </c>
      <c r="J491" s="2">
        <v>1404.0626359386899</v>
      </c>
      <c r="K491" s="2">
        <v>1456.13936523289</v>
      </c>
      <c r="L491" s="2">
        <v>1502.93669224017</v>
      </c>
      <c r="M491" s="2">
        <v>1301.5577770110301</v>
      </c>
      <c r="N491" s="2">
        <v>1311.8279878457399</v>
      </c>
      <c r="O491" s="2">
        <v>1302.20980607096</v>
      </c>
      <c r="P491" s="2">
        <v>1294.3887244981699</v>
      </c>
      <c r="Q491" s="2">
        <v>1280.5406065606301</v>
      </c>
      <c r="R491" s="2">
        <v>1272.1861315270301</v>
      </c>
      <c r="S491" s="2">
        <v>1257.78747821807</v>
      </c>
      <c r="T491" s="2">
        <v>1373405814.0072899</v>
      </c>
      <c r="U491" s="2">
        <v>1387223821.3535299</v>
      </c>
      <c r="V491" s="2">
        <v>1413780305.99928</v>
      </c>
      <c r="W491" s="2">
        <v>1456358461.8417101</v>
      </c>
      <c r="X491" s="2">
        <v>1516015833.7706101</v>
      </c>
      <c r="Y491" s="2">
        <v>1588467651.8751099</v>
      </c>
      <c r="Z491" s="2">
        <v>1653574494.60624</v>
      </c>
      <c r="AA491" s="1">
        <f>(Table134[[#This Row],[2050_BUILDINGS]]/Table134[[#This Row],[2020_BUILDINGS]])-1</f>
        <v>0.15472145669291582</v>
      </c>
      <c r="AB491" s="1">
        <f>(Table134[[#This Row],[2050_DWELLINGS]]/Table134[[#This Row],[2020_DWELLINGS]])-1</f>
        <v>-3.3629163119809125E-2</v>
      </c>
      <c r="AC491" s="1">
        <f>(Table134[[#This Row],[2050_TOTAL_REPL_COST_USD]]/Table134[[#This Row],[2020_TOTAL_REPL_COST_USD]])-1</f>
        <v>0.2039955545123846</v>
      </c>
      <c r="AD491"/>
      <c r="AE491"/>
    </row>
    <row r="492" spans="1:31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3213.84915737253</v>
      </c>
      <c r="G492" s="2">
        <v>3239.2086988544102</v>
      </c>
      <c r="H492" s="2">
        <v>3285.5069656681599</v>
      </c>
      <c r="I492" s="2">
        <v>3361.0758998740498</v>
      </c>
      <c r="J492" s="2">
        <v>3466.9575174545398</v>
      </c>
      <c r="K492" s="2">
        <v>3595.5470856758002</v>
      </c>
      <c r="L492" s="2">
        <v>3711.1005805925001</v>
      </c>
      <c r="M492" s="2">
        <v>3213.84915737253</v>
      </c>
      <c r="N492" s="2">
        <v>3239.2086988544102</v>
      </c>
      <c r="O492" s="2">
        <v>3215.4591689155</v>
      </c>
      <c r="P492" s="2">
        <v>3196.1470977447698</v>
      </c>
      <c r="Q492" s="2">
        <v>3161.9528706802098</v>
      </c>
      <c r="R492" s="2">
        <v>3141.3237268793901</v>
      </c>
      <c r="S492" s="2">
        <v>3105.7700998167802</v>
      </c>
      <c r="T492" s="2">
        <v>3391258687.12046</v>
      </c>
      <c r="U492" s="2">
        <v>3425378564.1252699</v>
      </c>
      <c r="V492" s="2">
        <v>3490952707.1322198</v>
      </c>
      <c r="W492" s="2">
        <v>3596088086.2092199</v>
      </c>
      <c r="X492" s="2">
        <v>3743396025.8882799</v>
      </c>
      <c r="Y492" s="2">
        <v>3922296431.75424</v>
      </c>
      <c r="Z492" s="2">
        <v>4083060383.4945302</v>
      </c>
      <c r="AA492" s="1">
        <f>(Table134[[#This Row],[2050_BUILDINGS]]/Table134[[#This Row],[2020_BUILDINGS]])-1</f>
        <v>0.15472145669291337</v>
      </c>
      <c r="AB492" s="1">
        <f>(Table134[[#This Row],[2050_DWELLINGS]]/Table134[[#This Row],[2020_DWELLINGS]])-1</f>
        <v>-3.3629163119811567E-2</v>
      </c>
      <c r="AC492" s="1">
        <f>(Table134[[#This Row],[2050_TOTAL_REPL_COST_USD]]/Table134[[#This Row],[2020_TOTAL_REPL_COST_USD]])-1</f>
        <v>0.20399555451238172</v>
      </c>
      <c r="AD492"/>
      <c r="AE492"/>
    </row>
    <row r="493" spans="1:31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956.29094442634198</v>
      </c>
      <c r="G493" s="2">
        <v>963.836755908594</v>
      </c>
      <c r="H493" s="2">
        <v>977.61295109655305</v>
      </c>
      <c r="I493" s="2">
        <v>1000.0987256063</v>
      </c>
      <c r="J493" s="2">
        <v>1031.60413457709</v>
      </c>
      <c r="K493" s="2">
        <v>1069.8663658195201</v>
      </c>
      <c r="L493" s="2">
        <v>1104.24967237022</v>
      </c>
      <c r="M493" s="2">
        <v>956.29094442634198</v>
      </c>
      <c r="N493" s="2">
        <v>963.836755908594</v>
      </c>
      <c r="O493" s="2">
        <v>956.77000843450401</v>
      </c>
      <c r="P493" s="2">
        <v>951.02364080044401</v>
      </c>
      <c r="Q493" s="2">
        <v>940.84904078273905</v>
      </c>
      <c r="R493" s="2">
        <v>934.71077403716595</v>
      </c>
      <c r="S493" s="2">
        <v>924.13168026622895</v>
      </c>
      <c r="T493" s="2">
        <v>1009079709.06506</v>
      </c>
      <c r="U493" s="2">
        <v>1019232185.9881901</v>
      </c>
      <c r="V493" s="2">
        <v>1038743978.8805799</v>
      </c>
      <c r="W493" s="2">
        <v>1070027342.23307</v>
      </c>
      <c r="X493" s="2">
        <v>1113859283.88908</v>
      </c>
      <c r="Y493" s="2">
        <v>1167091663.41485</v>
      </c>
      <c r="Z493" s="2">
        <v>1214927483.8629799</v>
      </c>
      <c r="AA493" s="1">
        <f>(Table134[[#This Row],[2050_BUILDINGS]]/Table134[[#This Row],[2020_BUILDINGS]])-1</f>
        <v>0.1547214566929056</v>
      </c>
      <c r="AB493" s="1">
        <f>(Table134[[#This Row],[2050_DWELLINGS]]/Table134[[#This Row],[2020_DWELLINGS]])-1</f>
        <v>-3.3629163119812566E-2</v>
      </c>
      <c r="AC493" s="1">
        <f>(Table134[[#This Row],[2050_TOTAL_REPL_COST_USD]]/Table134[[#This Row],[2020_TOTAL_REPL_COST_USD]])-1</f>
        <v>0.20399555451238194</v>
      </c>
      <c r="AD493"/>
      <c r="AE493"/>
    </row>
    <row r="494" spans="1:31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989.87339144877501</v>
      </c>
      <c r="G494" s="2">
        <v>997.68419217496</v>
      </c>
      <c r="H494" s="2">
        <v>1011.9441714537001</v>
      </c>
      <c r="I494" s="2">
        <v>1035.2195877933</v>
      </c>
      <c r="J494" s="2">
        <v>1067.8313846618801</v>
      </c>
      <c r="K494" s="2">
        <v>1107.43728580012</v>
      </c>
      <c r="L494" s="2">
        <v>1143.02804451528</v>
      </c>
      <c r="M494" s="2">
        <v>989.87339144877501</v>
      </c>
      <c r="N494" s="2">
        <v>997.68419217496</v>
      </c>
      <c r="O494" s="2">
        <v>990.36927893703796</v>
      </c>
      <c r="P494" s="2">
        <v>984.42111383980296</v>
      </c>
      <c r="Q494" s="2">
        <v>973.88920837226499</v>
      </c>
      <c r="R494" s="2">
        <v>967.53538168753903</v>
      </c>
      <c r="S494" s="2">
        <v>956.58477769978003</v>
      </c>
      <c r="T494" s="2">
        <v>1044515959.99747</v>
      </c>
      <c r="U494" s="2">
        <v>1055024965.46498</v>
      </c>
      <c r="V494" s="2">
        <v>1075221961.69946</v>
      </c>
      <c r="W494" s="2">
        <v>1107603915.286</v>
      </c>
      <c r="X494" s="2">
        <v>1152975120.5595701</v>
      </c>
      <c r="Y494" s="2">
        <v>1208076882.59463</v>
      </c>
      <c r="Z494" s="2">
        <v>1257592572.45419</v>
      </c>
      <c r="AA494" s="1">
        <f>(Table134[[#This Row],[2050_BUILDINGS]]/Table134[[#This Row],[2020_BUILDINGS]])-1</f>
        <v>0.15472145669290938</v>
      </c>
      <c r="AB494" s="1">
        <f>(Table134[[#This Row],[2050_DWELLINGS]]/Table134[[#This Row],[2020_DWELLINGS]])-1</f>
        <v>-3.3629163119814676E-2</v>
      </c>
      <c r="AC494" s="1">
        <f>(Table134[[#This Row],[2050_TOTAL_REPL_COST_USD]]/Table134[[#This Row],[2020_TOTAL_REPL_COST_USD]])-1</f>
        <v>0.20399555451238505</v>
      </c>
      <c r="AD494"/>
      <c r="AE494"/>
    </row>
    <row r="495" spans="1:31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607.54233133091702</v>
      </c>
      <c r="G495" s="2">
        <v>612.33626975146797</v>
      </c>
      <c r="H495" s="2">
        <v>621.08844061551804</v>
      </c>
      <c r="I495" s="2">
        <v>635.37390462316</v>
      </c>
      <c r="J495" s="2">
        <v>655.38964327174403</v>
      </c>
      <c r="K495" s="2">
        <v>679.69806667200396</v>
      </c>
      <c r="L495" s="2">
        <v>701.54216583704499</v>
      </c>
      <c r="M495" s="2">
        <v>607.54233133091702</v>
      </c>
      <c r="N495" s="2">
        <v>612.33626975146797</v>
      </c>
      <c r="O495" s="2">
        <v>607.84668605274305</v>
      </c>
      <c r="P495" s="2">
        <v>604.195954432382</v>
      </c>
      <c r="Q495" s="2">
        <v>597.73191725714298</v>
      </c>
      <c r="R495" s="2">
        <v>593.83220774857602</v>
      </c>
      <c r="S495" s="2">
        <v>587.11119116839802</v>
      </c>
      <c r="T495" s="2">
        <v>641079623.85011399</v>
      </c>
      <c r="U495" s="2">
        <v>647529605.97596395</v>
      </c>
      <c r="V495" s="2">
        <v>659925666.20364296</v>
      </c>
      <c r="W495" s="2">
        <v>679800336.78775406</v>
      </c>
      <c r="X495" s="2">
        <v>707647259.50062203</v>
      </c>
      <c r="Y495" s="2">
        <v>741466385.51856804</v>
      </c>
      <c r="Z495" s="2">
        <v>771857017.20400798</v>
      </c>
      <c r="AA495" s="1">
        <f>(Table134[[#This Row],[2050_BUILDINGS]]/Table134[[#This Row],[2020_BUILDINGS]])-1</f>
        <v>0.15472145669291315</v>
      </c>
      <c r="AB495" s="1">
        <f>(Table134[[#This Row],[2050_DWELLINGS]]/Table134[[#This Row],[2020_DWELLINGS]])-1</f>
        <v>-3.3629163119813232E-2</v>
      </c>
      <c r="AC495" s="1">
        <f>(Table134[[#This Row],[2050_TOTAL_REPL_COST_USD]]/Table134[[#This Row],[2020_TOTAL_REPL_COST_USD]])-1</f>
        <v>0.20399555451238305</v>
      </c>
      <c r="AD495"/>
      <c r="AE495"/>
    </row>
    <row r="496" spans="1:31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9749.1750185138408</v>
      </c>
      <c r="G496" s="2">
        <v>11195.8732002506</v>
      </c>
      <c r="H496" s="2">
        <v>12766.5076103589</v>
      </c>
      <c r="I496" s="2">
        <v>14638.136649931999</v>
      </c>
      <c r="J496" s="2">
        <v>16798.538017883398</v>
      </c>
      <c r="K496" s="2">
        <v>19341.6371592422</v>
      </c>
      <c r="L496" s="2">
        <v>22331.577093667202</v>
      </c>
      <c r="M496" s="2">
        <v>9749.1750185138408</v>
      </c>
      <c r="N496" s="2">
        <v>11195.8732002506</v>
      </c>
      <c r="O496" s="2">
        <v>12766.5076103589</v>
      </c>
      <c r="P496" s="2">
        <v>14638.136649931999</v>
      </c>
      <c r="Q496" s="2">
        <v>16798.538017883398</v>
      </c>
      <c r="R496" s="2">
        <v>19341.6371592422</v>
      </c>
      <c r="S496" s="2">
        <v>22331.577093667202</v>
      </c>
      <c r="T496" s="2">
        <v>5744916357.4432602</v>
      </c>
      <c r="U496" s="2">
        <v>6612088657.9750795</v>
      </c>
      <c r="V496" s="2">
        <v>7563419105.1294498</v>
      </c>
      <c r="W496" s="2">
        <v>8706758908.5787392</v>
      </c>
      <c r="X496" s="2">
        <v>10037873273.8552</v>
      </c>
      <c r="Y496" s="2">
        <v>11614835153.8911</v>
      </c>
      <c r="Z496" s="2">
        <v>13479246585.3344</v>
      </c>
      <c r="AA496" s="1">
        <f>(Table134[[#This Row],[2050_BUILDINGS]]/Table134[[#This Row],[2020_BUILDINGS]])-1</f>
        <v>1.2906119801172076</v>
      </c>
      <c r="AB496" s="1">
        <f>(Table134[[#This Row],[2050_DWELLINGS]]/Table134[[#This Row],[2020_DWELLINGS]])-1</f>
        <v>1.2906119801172076</v>
      </c>
      <c r="AC496" s="1">
        <f>(Table134[[#This Row],[2050_TOTAL_REPL_COST_USD]]/Table134[[#This Row],[2020_TOTAL_REPL_COST_USD]])-1</f>
        <v>1.3462911810491973</v>
      </c>
      <c r="AD496"/>
      <c r="AE496"/>
    </row>
    <row r="497" spans="1:31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9336.2454707228007</v>
      </c>
      <c r="G497" s="2">
        <v>10721.6682702</v>
      </c>
      <c r="H497" s="2">
        <v>12225.777937909101</v>
      </c>
      <c r="I497" s="2">
        <v>14018.133507524401</v>
      </c>
      <c r="J497" s="2">
        <v>16087.030357583701</v>
      </c>
      <c r="K497" s="2">
        <v>18522.415689678099</v>
      </c>
      <c r="L497" s="2">
        <v>21385.715724552701</v>
      </c>
      <c r="M497" s="2">
        <v>9336.2454707228007</v>
      </c>
      <c r="N497" s="2">
        <v>10721.6682702</v>
      </c>
      <c r="O497" s="2">
        <v>12225.777937909101</v>
      </c>
      <c r="P497" s="2">
        <v>14018.133507524401</v>
      </c>
      <c r="Q497" s="2">
        <v>16087.030357583701</v>
      </c>
      <c r="R497" s="2">
        <v>18522.415689678099</v>
      </c>
      <c r="S497" s="2">
        <v>21385.715724552701</v>
      </c>
      <c r="T497" s="2">
        <v>5501588515.9518995</v>
      </c>
      <c r="U497" s="2">
        <v>6332031445.5127897</v>
      </c>
      <c r="V497" s="2">
        <v>7243067975.4282799</v>
      </c>
      <c r="W497" s="2">
        <v>8337981241.5435696</v>
      </c>
      <c r="X497" s="2">
        <v>9612715815.5179596</v>
      </c>
      <c r="Y497" s="2">
        <v>11122884951.063101</v>
      </c>
      <c r="Z497" s="2">
        <v>12908328616.7395</v>
      </c>
      <c r="AA497" s="1">
        <f>(Table134[[#This Row],[2050_BUILDINGS]]/Table134[[#This Row],[2020_BUILDINGS]])-1</f>
        <v>1.2906119801172116</v>
      </c>
      <c r="AB497" s="1">
        <f>(Table134[[#This Row],[2050_DWELLINGS]]/Table134[[#This Row],[2020_DWELLINGS]])-1</f>
        <v>1.2906119801172116</v>
      </c>
      <c r="AC497" s="1">
        <f>(Table134[[#This Row],[2050_TOTAL_REPL_COST_USD]]/Table134[[#This Row],[2020_TOTAL_REPL_COST_USD]])-1</f>
        <v>1.3462911810492004</v>
      </c>
      <c r="AD497"/>
      <c r="AE497"/>
    </row>
    <row r="498" spans="1:31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2902.8215835065898</v>
      </c>
      <c r="G498" s="2">
        <v>3333.5766677871102</v>
      </c>
      <c r="H498" s="2">
        <v>3801.2338240903</v>
      </c>
      <c r="I498" s="2">
        <v>4358.5122770951102</v>
      </c>
      <c r="J498" s="2">
        <v>5001.7728307334801</v>
      </c>
      <c r="K498" s="2">
        <v>5758.9818317530198</v>
      </c>
      <c r="L498" s="2">
        <v>6649.23789532303</v>
      </c>
      <c r="M498" s="2">
        <v>2902.8215835065898</v>
      </c>
      <c r="N498" s="2">
        <v>3333.5766677871102</v>
      </c>
      <c r="O498" s="2">
        <v>3801.2338240903</v>
      </c>
      <c r="P498" s="2">
        <v>4358.5122770951102</v>
      </c>
      <c r="Q498" s="2">
        <v>5001.7728307334801</v>
      </c>
      <c r="R498" s="2">
        <v>5758.9818317530198</v>
      </c>
      <c r="S498" s="2">
        <v>6649.23789532303</v>
      </c>
      <c r="T498" s="2">
        <v>1710551627.82055</v>
      </c>
      <c r="U498" s="2">
        <v>1968752600.2948999</v>
      </c>
      <c r="V498" s="2">
        <v>2252011701.68578</v>
      </c>
      <c r="W498" s="2">
        <v>2592441681.9079199</v>
      </c>
      <c r="X498" s="2">
        <v>2988781628.8575401</v>
      </c>
      <c r="Y498" s="2">
        <v>3458322792.3962302</v>
      </c>
      <c r="Z498" s="2">
        <v>4013452199.0847301</v>
      </c>
      <c r="AA498" s="1">
        <f>(Table134[[#This Row],[2050_BUILDINGS]]/Table134[[#This Row],[2020_BUILDINGS]])-1</f>
        <v>1.2906119801172187</v>
      </c>
      <c r="AB498" s="1">
        <f>(Table134[[#This Row],[2050_DWELLINGS]]/Table134[[#This Row],[2020_DWELLINGS]])-1</f>
        <v>1.2906119801172187</v>
      </c>
      <c r="AC498" s="1">
        <f>(Table134[[#This Row],[2050_TOTAL_REPL_COST_USD]]/Table134[[#This Row],[2020_TOTAL_REPL_COST_USD]])-1</f>
        <v>1.346291181049212</v>
      </c>
      <c r="AD498"/>
      <c r="AE498"/>
    </row>
    <row r="499" spans="1:31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1249.7918722202801</v>
      </c>
      <c r="G499" s="2">
        <v>1442.5487355576099</v>
      </c>
      <c r="H499" s="2">
        <v>1652.76898008899</v>
      </c>
      <c r="I499" s="2">
        <v>1867.41785757764</v>
      </c>
      <c r="J499" s="2">
        <v>2091.0239616208801</v>
      </c>
      <c r="K499" s="2">
        <v>2309.2928071425799</v>
      </c>
      <c r="L499" s="2">
        <v>2541.3786468450699</v>
      </c>
      <c r="M499" s="2">
        <v>1249.7918722202801</v>
      </c>
      <c r="N499" s="2">
        <v>1375.02443452644</v>
      </c>
      <c r="O499" s="2">
        <v>1527.0031784549999</v>
      </c>
      <c r="P499" s="2">
        <v>1694.50230444302</v>
      </c>
      <c r="Q499" s="2">
        <v>1879.47321264632</v>
      </c>
      <c r="R499" s="2">
        <v>2066.0359700710901</v>
      </c>
      <c r="S499" s="2">
        <v>2265.9257483178299</v>
      </c>
      <c r="T499" s="2">
        <v>1266721194.0764401</v>
      </c>
      <c r="U499" s="2">
        <v>1514618802.7265699</v>
      </c>
      <c r="V499" s="2">
        <v>1784975432.3526499</v>
      </c>
      <c r="W499" s="2">
        <v>2061027566.1526899</v>
      </c>
      <c r="X499" s="2">
        <v>2348599264.0531902</v>
      </c>
      <c r="Y499" s="2">
        <v>2629306907.4067798</v>
      </c>
      <c r="Z499" s="2">
        <v>2927784085.6908002</v>
      </c>
      <c r="AA499" s="1">
        <f>(Table134[[#This Row],[2050_BUILDINGS]]/Table134[[#This Row],[2020_BUILDINGS]])-1</f>
        <v>1.03344149000606</v>
      </c>
      <c r="AB499" s="1">
        <f>(Table134[[#This Row],[2050_DWELLINGS]]/Table134[[#This Row],[2020_DWELLINGS]])-1</f>
        <v>0.813042474258028</v>
      </c>
      <c r="AC499" s="1">
        <f>(Table134[[#This Row],[2050_TOTAL_REPL_COST_USD]]/Table134[[#This Row],[2020_TOTAL_REPL_COST_USD]])-1</f>
        <v>1.3113089915776079</v>
      </c>
      <c r="AD499"/>
      <c r="AE499"/>
    </row>
    <row r="500" spans="1:31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2350.04879185049</v>
      </c>
      <c r="G500" s="2">
        <v>2712.4995677561101</v>
      </c>
      <c r="H500" s="2">
        <v>3107.7876494475399</v>
      </c>
      <c r="I500" s="2">
        <v>3511.4031204924399</v>
      </c>
      <c r="J500" s="2">
        <v>3931.8613314453401</v>
      </c>
      <c r="K500" s="2">
        <v>4342.2836170420596</v>
      </c>
      <c r="L500" s="2">
        <v>4778.6867168873996</v>
      </c>
      <c r="M500" s="2">
        <v>2350.04879185049</v>
      </c>
      <c r="N500" s="2">
        <v>2585.5301054112001</v>
      </c>
      <c r="O500" s="2">
        <v>2871.3036581882502</v>
      </c>
      <c r="P500" s="2">
        <v>3186.2609942164199</v>
      </c>
      <c r="Q500" s="2">
        <v>3534.0714329084599</v>
      </c>
      <c r="R500" s="2">
        <v>3884.87510865287</v>
      </c>
      <c r="S500" s="2">
        <v>4260.7382762036996</v>
      </c>
      <c r="T500" s="2">
        <v>2381881878.0300798</v>
      </c>
      <c r="U500" s="2">
        <v>2848016671.0783801</v>
      </c>
      <c r="V500" s="2">
        <v>3356382331.74861</v>
      </c>
      <c r="W500" s="2">
        <v>3875457545.7456598</v>
      </c>
      <c r="X500" s="2">
        <v>4416193596.4777603</v>
      </c>
      <c r="Y500" s="2">
        <v>4944022807.7162504</v>
      </c>
      <c r="Z500" s="2">
        <v>5505265001.5666504</v>
      </c>
      <c r="AA500" s="1">
        <f>(Table134[[#This Row],[2050_BUILDINGS]]/Table134[[#This Row],[2020_BUILDINGS]])-1</f>
        <v>1.0334414900060591</v>
      </c>
      <c r="AB500" s="1">
        <f>(Table134[[#This Row],[2050_DWELLINGS]]/Table134[[#This Row],[2020_DWELLINGS]])-1</f>
        <v>0.81304247425802711</v>
      </c>
      <c r="AC500" s="1">
        <f>(Table134[[#This Row],[2050_TOTAL_REPL_COST_USD]]/Table134[[#This Row],[2020_TOTAL_REPL_COST_USD]])-1</f>
        <v>1.3113089915775942</v>
      </c>
      <c r="AD500"/>
      <c r="AE500"/>
    </row>
    <row r="501" spans="1:31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2499.6907992696702</v>
      </c>
      <c r="G501" s="2">
        <v>2885.2210371359301</v>
      </c>
      <c r="H501" s="2">
        <v>3305.6795332708002</v>
      </c>
      <c r="I501" s="2">
        <v>3734.9956746685998</v>
      </c>
      <c r="J501" s="2">
        <v>4182.2270364348196</v>
      </c>
      <c r="K501" s="2">
        <v>4618.7834239783797</v>
      </c>
      <c r="L501" s="2">
        <v>5082.9749834213599</v>
      </c>
      <c r="M501" s="2">
        <v>2499.6907992696702</v>
      </c>
      <c r="N501" s="2">
        <v>2750.16665106853</v>
      </c>
      <c r="O501" s="2">
        <v>3054.13715713999</v>
      </c>
      <c r="P501" s="2">
        <v>3389.1497567771899</v>
      </c>
      <c r="Q501" s="2">
        <v>3759.1074174450901</v>
      </c>
      <c r="R501" s="2">
        <v>4132.2489129107198</v>
      </c>
      <c r="S501" s="2">
        <v>4532.0455915879102</v>
      </c>
      <c r="T501" s="2">
        <v>2533550893.1159801</v>
      </c>
      <c r="U501" s="2">
        <v>3029367344.8607202</v>
      </c>
      <c r="V501" s="2">
        <v>3570103762.35501</v>
      </c>
      <c r="W501" s="2">
        <v>4122231676.0634098</v>
      </c>
      <c r="X501" s="2">
        <v>4697399704.7170296</v>
      </c>
      <c r="Y501" s="2">
        <v>5258839036.3147697</v>
      </c>
      <c r="Z501" s="2">
        <v>5855818959.8784304</v>
      </c>
      <c r="AA501" s="1">
        <f>(Table134[[#This Row],[2050_BUILDINGS]]/Table134[[#This Row],[2020_BUILDINGS]])-1</f>
        <v>1.0334414900060609</v>
      </c>
      <c r="AB501" s="1">
        <f>(Table134[[#This Row],[2050_DWELLINGS]]/Table134[[#This Row],[2020_DWELLINGS]])-1</f>
        <v>0.813042474258028</v>
      </c>
      <c r="AC501" s="1">
        <f>(Table134[[#This Row],[2050_TOTAL_REPL_COST_USD]]/Table134[[#This Row],[2020_TOTAL_REPL_COST_USD]])-1</f>
        <v>1.3113089915776026</v>
      </c>
      <c r="AD501"/>
      <c r="AE501"/>
    </row>
    <row r="502" spans="1:31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1912.6634993960699</v>
      </c>
      <c r="G502" s="2">
        <v>2207.6558296857702</v>
      </c>
      <c r="H502" s="2">
        <v>2529.3738672938998</v>
      </c>
      <c r="I502" s="2">
        <v>2857.8694210612098</v>
      </c>
      <c r="J502" s="2">
        <v>3200.0729854721999</v>
      </c>
      <c r="K502" s="2">
        <v>3534.1084862336302</v>
      </c>
      <c r="L502" s="2">
        <v>3889.2893160921599</v>
      </c>
      <c r="M502" s="2">
        <v>1912.6634993960699</v>
      </c>
      <c r="N502" s="2">
        <v>2104.3176109188998</v>
      </c>
      <c r="O502" s="2">
        <v>2336.9036939759299</v>
      </c>
      <c r="P502" s="2">
        <v>2593.2419464314298</v>
      </c>
      <c r="Q502" s="2">
        <v>2876.3187630073699</v>
      </c>
      <c r="R502" s="2">
        <v>3161.8317227285102</v>
      </c>
      <c r="S502" s="2">
        <v>3467.7401633680702</v>
      </c>
      <c r="T502" s="2">
        <v>1938571889.9877701</v>
      </c>
      <c r="U502" s="2">
        <v>2317950823.546</v>
      </c>
      <c r="V502" s="2">
        <v>2731700719.6682301</v>
      </c>
      <c r="W502" s="2">
        <v>3154166933.4320698</v>
      </c>
      <c r="X502" s="2">
        <v>3594262522.35322</v>
      </c>
      <c r="Y502" s="2">
        <v>4023853460.9549398</v>
      </c>
      <c r="Z502" s="2">
        <v>4480638640.1483297</v>
      </c>
      <c r="AA502" s="1">
        <f>(Table134[[#This Row],[2050_BUILDINGS]]/Table134[[#This Row],[2020_BUILDINGS]])-1</f>
        <v>1.0334414900060653</v>
      </c>
      <c r="AB502" s="1">
        <f>(Table134[[#This Row],[2050_DWELLINGS]]/Table134[[#This Row],[2020_DWELLINGS]])-1</f>
        <v>0.81304247425802867</v>
      </c>
      <c r="AC502" s="1">
        <f>(Table134[[#This Row],[2050_TOTAL_REPL_COST_USD]]/Table134[[#This Row],[2020_TOTAL_REPL_COST_USD]])-1</f>
        <v>1.3113089915776075</v>
      </c>
      <c r="AD502"/>
      <c r="AE502"/>
    </row>
    <row r="503" spans="1:31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2132.4262371958398</v>
      </c>
      <c r="G503" s="2">
        <v>2461.3128317692799</v>
      </c>
      <c r="H503" s="2">
        <v>2819.9958853180901</v>
      </c>
      <c r="I503" s="2">
        <v>3186.23518348882</v>
      </c>
      <c r="J503" s="2">
        <v>3567.7575262544701</v>
      </c>
      <c r="K503" s="2">
        <v>3940.1733046720701</v>
      </c>
      <c r="L503" s="2">
        <v>4336.1639850915299</v>
      </c>
      <c r="M503" s="2">
        <v>2132.4262371958398</v>
      </c>
      <c r="N503" s="2">
        <v>2346.1011758386298</v>
      </c>
      <c r="O503" s="2">
        <v>2605.4111203604998</v>
      </c>
      <c r="P503" s="2">
        <v>2891.20233000382</v>
      </c>
      <c r="Q503" s="2">
        <v>3206.8043326556299</v>
      </c>
      <c r="R503" s="2">
        <v>3525.1223883727198</v>
      </c>
      <c r="S503" s="2">
        <v>3866.1793412582902</v>
      </c>
      <c r="T503" s="2">
        <v>2161311470.7346802</v>
      </c>
      <c r="U503" s="2">
        <v>2584280587.89218</v>
      </c>
      <c r="V503" s="2">
        <v>3045569849.9117098</v>
      </c>
      <c r="W503" s="2">
        <v>3516576923.9962301</v>
      </c>
      <c r="X503" s="2">
        <v>4007238967.2599502</v>
      </c>
      <c r="Y503" s="2">
        <v>4486189388.5050497</v>
      </c>
      <c r="Z503" s="2">
        <v>4995458635.9088697</v>
      </c>
      <c r="AA503" s="1">
        <f>(Table134[[#This Row],[2050_BUILDINGS]]/Table134[[#This Row],[2020_BUILDINGS]])-1</f>
        <v>1.0334414900060627</v>
      </c>
      <c r="AB503" s="1">
        <f>(Table134[[#This Row],[2050_DWELLINGS]]/Table134[[#This Row],[2020_DWELLINGS]])-1</f>
        <v>0.81304247425803178</v>
      </c>
      <c r="AC503" s="1">
        <f>(Table134[[#This Row],[2050_TOTAL_REPL_COST_USD]]/Table134[[#This Row],[2020_TOTAL_REPL_COST_USD]])-1</f>
        <v>1.3113089915775986</v>
      </c>
      <c r="AD503"/>
      <c r="AE503"/>
    </row>
    <row r="504" spans="1:31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808.26313769818103</v>
      </c>
      <c r="G504" s="2">
        <v>932.922507499576</v>
      </c>
      <c r="H504" s="2">
        <v>1068.8757635811301</v>
      </c>
      <c r="I504" s="2">
        <v>1207.6930971537699</v>
      </c>
      <c r="J504" s="2">
        <v>1352.30323207277</v>
      </c>
      <c r="K504" s="2">
        <v>1493.46166482023</v>
      </c>
      <c r="L504" s="2">
        <v>1643.55579903795</v>
      </c>
      <c r="M504" s="2">
        <v>808.26313769818103</v>
      </c>
      <c r="N504" s="2">
        <v>889.253313743842</v>
      </c>
      <c r="O504" s="2">
        <v>987.54073196244701</v>
      </c>
      <c r="P504" s="2">
        <v>1095.8654635773701</v>
      </c>
      <c r="Q504" s="2">
        <v>1215.4895145657099</v>
      </c>
      <c r="R504" s="2">
        <v>1336.1430434015799</v>
      </c>
      <c r="S504" s="2">
        <v>1465.4153990238599</v>
      </c>
      <c r="T504" s="2">
        <v>819211638.08989596</v>
      </c>
      <c r="U504" s="2">
        <v>979531530.90490699</v>
      </c>
      <c r="V504" s="2">
        <v>1154376081.1185901</v>
      </c>
      <c r="W504" s="2">
        <v>1332904017.4837999</v>
      </c>
      <c r="X504" s="2">
        <v>1518881865.4956701</v>
      </c>
      <c r="Y504" s="2">
        <v>1700420604.5736899</v>
      </c>
      <c r="Z504" s="2">
        <v>1893451225.12218</v>
      </c>
      <c r="AA504" s="1">
        <f>(Table134[[#This Row],[2050_BUILDINGS]]/Table134[[#This Row],[2020_BUILDINGS]])-1</f>
        <v>1.0334414900060445</v>
      </c>
      <c r="AB504" s="1">
        <f>(Table134[[#This Row],[2050_DWELLINGS]]/Table134[[#This Row],[2020_DWELLINGS]])-1</f>
        <v>0.8130424742580189</v>
      </c>
      <c r="AC504" s="1">
        <f>(Table134[[#This Row],[2050_TOTAL_REPL_COST_USD]]/Table134[[#This Row],[2020_TOTAL_REPL_COST_USD]])-1</f>
        <v>1.3113089915775862</v>
      </c>
      <c r="AD504"/>
      <c r="AE504"/>
    </row>
    <row r="505" spans="1:31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2550.9137946881801</v>
      </c>
      <c r="G505" s="2">
        <v>2944.3442150944902</v>
      </c>
      <c r="H505" s="2">
        <v>3373.41863429772</v>
      </c>
      <c r="I505" s="2">
        <v>3811.5322072620002</v>
      </c>
      <c r="J505" s="2">
        <v>4267.9281144997803</v>
      </c>
      <c r="K505" s="2">
        <v>4713.4302987977198</v>
      </c>
      <c r="L505" s="2">
        <v>5187.1339475477498</v>
      </c>
      <c r="M505" s="2">
        <v>2550.9137946881801</v>
      </c>
      <c r="N505" s="2">
        <v>2806.5223306625799</v>
      </c>
      <c r="O505" s="2">
        <v>3116.7217190599599</v>
      </c>
      <c r="P505" s="2">
        <v>3458.5993073035102</v>
      </c>
      <c r="Q505" s="2">
        <v>3836.1380414237501</v>
      </c>
      <c r="R505" s="2">
        <v>4216.9258526330304</v>
      </c>
      <c r="S505" s="2">
        <v>4624.9150579404004</v>
      </c>
      <c r="T505" s="2">
        <v>2585467740.5230899</v>
      </c>
      <c r="U505" s="2">
        <v>3091444330.41114</v>
      </c>
      <c r="V505" s="2">
        <v>3643261373.9748702</v>
      </c>
      <c r="W505" s="2">
        <v>4206703345.2469501</v>
      </c>
      <c r="X505" s="2">
        <v>4793657563.3385496</v>
      </c>
      <c r="Y505" s="2">
        <v>5366601759.5853996</v>
      </c>
      <c r="Z505" s="2">
        <v>5975814836.1048498</v>
      </c>
      <c r="AA505" s="1">
        <f>(Table134[[#This Row],[2050_BUILDINGS]]/Table134[[#This Row],[2020_BUILDINGS]])-1</f>
        <v>1.0334414900060618</v>
      </c>
      <c r="AB505" s="1">
        <f>(Table134[[#This Row],[2050_DWELLINGS]]/Table134[[#This Row],[2020_DWELLINGS]])-1</f>
        <v>0.81304247425803067</v>
      </c>
      <c r="AC505" s="1">
        <f>(Table134[[#This Row],[2050_TOTAL_REPL_COST_USD]]/Table134[[#This Row],[2020_TOTAL_REPL_COST_USD]])-1</f>
        <v>1.3113089915776044</v>
      </c>
      <c r="AD505"/>
      <c r="AE505"/>
    </row>
    <row r="506" spans="1:31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1122.5113532784501</v>
      </c>
      <c r="G506" s="2">
        <v>1295.63759319719</v>
      </c>
      <c r="H506" s="2">
        <v>1484.4487196099701</v>
      </c>
      <c r="I506" s="2">
        <v>1677.2374609237099</v>
      </c>
      <c r="J506" s="2">
        <v>1878.07121255069</v>
      </c>
      <c r="K506" s="2">
        <v>2074.1112593865</v>
      </c>
      <c r="L506" s="2">
        <v>2282.5611587592598</v>
      </c>
      <c r="M506" s="2">
        <v>1122.5113532784501</v>
      </c>
      <c r="N506" s="2">
        <v>1234.9900596242401</v>
      </c>
      <c r="O506" s="2">
        <v>1371.4910797610901</v>
      </c>
      <c r="P506" s="2">
        <v>1521.93186495499</v>
      </c>
      <c r="Q506" s="2">
        <v>1688.0650820926301</v>
      </c>
      <c r="R506" s="2">
        <v>1855.6280323430601</v>
      </c>
      <c r="S506" s="2">
        <v>2035.1607613307001</v>
      </c>
      <c r="T506" s="2">
        <v>1137716569.7702899</v>
      </c>
      <c r="U506" s="2">
        <v>1360367945.84782</v>
      </c>
      <c r="V506" s="2">
        <v>1603191085.39203</v>
      </c>
      <c r="W506" s="2">
        <v>1851129691.1510799</v>
      </c>
      <c r="X506" s="2">
        <v>2109414692.79812</v>
      </c>
      <c r="Y506" s="2">
        <v>2361534684.6305799</v>
      </c>
      <c r="Z506" s="2">
        <v>2629614537.57691</v>
      </c>
      <c r="AA506" s="1">
        <f>(Table134[[#This Row],[2050_BUILDINGS]]/Table134[[#This Row],[2020_BUILDINGS]])-1</f>
        <v>1.0334414900060684</v>
      </c>
      <c r="AB506" s="1">
        <f>(Table134[[#This Row],[2050_DWELLINGS]]/Table134[[#This Row],[2020_DWELLINGS]])-1</f>
        <v>0.81304247425803822</v>
      </c>
      <c r="AC506" s="1">
        <f>(Table134[[#This Row],[2050_TOTAL_REPL_COST_USD]]/Table134[[#This Row],[2020_TOTAL_REPL_COST_USD]])-1</f>
        <v>1.3113089915776133</v>
      </c>
      <c r="AD506"/>
      <c r="AE506"/>
    </row>
    <row r="507" spans="1:31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1034.9151095136599</v>
      </c>
      <c r="G507" s="2">
        <v>1194.53127822491</v>
      </c>
      <c r="H507" s="2">
        <v>1368.6083483571399</v>
      </c>
      <c r="I507" s="2">
        <v>1546.3526364188899</v>
      </c>
      <c r="J507" s="2">
        <v>1731.51413474319</v>
      </c>
      <c r="K507" s="2">
        <v>1912.25600960048</v>
      </c>
      <c r="L507" s="2">
        <v>2104.4393223192401</v>
      </c>
      <c r="M507" s="2">
        <v>1034.9151095136599</v>
      </c>
      <c r="N507" s="2">
        <v>1138.61643276159</v>
      </c>
      <c r="O507" s="2">
        <v>1264.4654656386899</v>
      </c>
      <c r="P507" s="2">
        <v>1403.1664607150699</v>
      </c>
      <c r="Q507" s="2">
        <v>1556.3353138457901</v>
      </c>
      <c r="R507" s="2">
        <v>1710.82232950258</v>
      </c>
      <c r="S507" s="2">
        <v>1876.3450507996599</v>
      </c>
      <c r="T507" s="2">
        <v>1048933772.4384201</v>
      </c>
      <c r="U507" s="2">
        <v>1254210336.08622</v>
      </c>
      <c r="V507" s="2">
        <v>1478084540.40486</v>
      </c>
      <c r="W507" s="2">
        <v>1706675020.65467</v>
      </c>
      <c r="X507" s="2">
        <v>1944804505.9240899</v>
      </c>
      <c r="Y507" s="2">
        <v>2177250073.79813</v>
      </c>
      <c r="Z507" s="2">
        <v>2424410059.8063402</v>
      </c>
      <c r="AA507" s="1">
        <f>(Table134[[#This Row],[2050_BUILDINGS]]/Table134[[#This Row],[2020_BUILDINGS]])-1</f>
        <v>1.0334414900060587</v>
      </c>
      <c r="AB507" s="1">
        <f>(Table134[[#This Row],[2050_DWELLINGS]]/Table134[[#This Row],[2020_DWELLINGS]])-1</f>
        <v>0.81304247425802401</v>
      </c>
      <c r="AC507" s="1">
        <f>(Table134[[#This Row],[2050_TOTAL_REPL_COST_USD]]/Table134[[#This Row],[2020_TOTAL_REPL_COST_USD]])-1</f>
        <v>1.3113089915776075</v>
      </c>
      <c r="AD507"/>
      <c r="AE507"/>
    </row>
    <row r="508" spans="1:31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5519.6571067757804</v>
      </c>
      <c r="G508" s="2">
        <v>6370.9602831274997</v>
      </c>
      <c r="H508" s="2">
        <v>7299.3898020796596</v>
      </c>
      <c r="I508" s="2">
        <v>8247.3782059303503</v>
      </c>
      <c r="J508" s="2">
        <v>9234.9258518500592</v>
      </c>
      <c r="K508" s="2">
        <v>10198.901703470199</v>
      </c>
      <c r="L508" s="2">
        <v>11223.899771524601</v>
      </c>
      <c r="M508" s="2">
        <v>5519.6571067757804</v>
      </c>
      <c r="N508" s="2">
        <v>6072.7418386399104</v>
      </c>
      <c r="O508" s="2">
        <v>6743.9500395012801</v>
      </c>
      <c r="P508" s="2">
        <v>7483.7034029921497</v>
      </c>
      <c r="Q508" s="2">
        <v>8300.6202118664005</v>
      </c>
      <c r="R508" s="2">
        <v>9124.5673608024008</v>
      </c>
      <c r="S508" s="2">
        <v>10007.3727779246</v>
      </c>
      <c r="T508" s="2">
        <v>5594424797.1195202</v>
      </c>
      <c r="U508" s="2">
        <v>6689254926.6414499</v>
      </c>
      <c r="V508" s="2">
        <v>7883274447.2104902</v>
      </c>
      <c r="W508" s="2">
        <v>9102447940.0441799</v>
      </c>
      <c r="X508" s="2">
        <v>10372497138.879299</v>
      </c>
      <c r="Y508" s="2">
        <v>11612231508.2591</v>
      </c>
      <c r="Z508" s="2">
        <v>12930444336.287001</v>
      </c>
      <c r="AA508" s="1">
        <f>(Table134[[#This Row],[2050_BUILDINGS]]/Table134[[#This Row],[2020_BUILDINGS]])-1</f>
        <v>1.0334414900060453</v>
      </c>
      <c r="AB508" s="1">
        <f>(Table134[[#This Row],[2050_DWELLINGS]]/Table134[[#This Row],[2020_DWELLINGS]])-1</f>
        <v>0.81304247425801557</v>
      </c>
      <c r="AC508" s="1">
        <f>(Table134[[#This Row],[2050_TOTAL_REPL_COST_USD]]/Table134[[#This Row],[2020_TOTAL_REPL_COST_USD]])-1</f>
        <v>1.3113089915775933</v>
      </c>
      <c r="AD508"/>
      <c r="AE508"/>
    </row>
    <row r="509" spans="1:31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1280.9923262213599</v>
      </c>
      <c r="G509" s="2">
        <v>1478.56127209948</v>
      </c>
      <c r="H509" s="2">
        <v>1694.0295640981201</v>
      </c>
      <c r="I509" s="2">
        <v>1914.03704774939</v>
      </c>
      <c r="J509" s="2">
        <v>2143.2253708153598</v>
      </c>
      <c r="K509" s="2">
        <v>2366.9431932634802</v>
      </c>
      <c r="L509" s="2">
        <v>2604.8229445178799</v>
      </c>
      <c r="M509" s="2">
        <v>1280.9923262213599</v>
      </c>
      <c r="N509" s="2">
        <v>1409.3512593149401</v>
      </c>
      <c r="O509" s="2">
        <v>1565.12407961292</v>
      </c>
      <c r="P509" s="2">
        <v>1736.80474085634</v>
      </c>
      <c r="Q509" s="2">
        <v>1926.39335896897</v>
      </c>
      <c r="R509" s="2">
        <v>2117.6135660545401</v>
      </c>
      <c r="S509" s="2">
        <v>2322.4934966379101</v>
      </c>
      <c r="T509" s="2">
        <v>1298344280.4690299</v>
      </c>
      <c r="U509" s="2">
        <v>1552430533.8908</v>
      </c>
      <c r="V509" s="2">
        <v>1829536486.96348</v>
      </c>
      <c r="W509" s="2">
        <v>2112480129.7370999</v>
      </c>
      <c r="X509" s="2">
        <v>2407230916.9978299</v>
      </c>
      <c r="Y509" s="2">
        <v>2694946291.8856702</v>
      </c>
      <c r="Z509" s="2">
        <v>3000874809.6114202</v>
      </c>
      <c r="AA509" s="1">
        <f>(Table134[[#This Row],[2050_BUILDINGS]]/Table134[[#This Row],[2020_BUILDINGS]])-1</f>
        <v>1.0334414900060516</v>
      </c>
      <c r="AB509" s="1">
        <f>(Table134[[#This Row],[2050_DWELLINGS]]/Table134[[#This Row],[2020_DWELLINGS]])-1</f>
        <v>0.81304247425801912</v>
      </c>
      <c r="AC509" s="1">
        <f>(Table134[[#This Row],[2050_TOTAL_REPL_COST_USD]]/Table134[[#This Row],[2020_TOTAL_REPL_COST_USD]])-1</f>
        <v>1.3113089915776017</v>
      </c>
      <c r="AD509"/>
      <c r="AE509"/>
    </row>
    <row r="510" spans="1:31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3168.63331215571</v>
      </c>
      <c r="G510" s="2">
        <v>3657.3353367834202</v>
      </c>
      <c r="H510" s="2">
        <v>4190.3127744813501</v>
      </c>
      <c r="I510" s="2">
        <v>4734.5182528055802</v>
      </c>
      <c r="J510" s="2">
        <v>5301.4332454707601</v>
      </c>
      <c r="K510" s="2">
        <v>5854.8165329593703</v>
      </c>
      <c r="L510" s="2">
        <v>6443.2304435527403</v>
      </c>
      <c r="M510" s="2">
        <v>3168.63331215571</v>
      </c>
      <c r="N510" s="2">
        <v>3486.1390325161401</v>
      </c>
      <c r="O510" s="2">
        <v>3871.45511710238</v>
      </c>
      <c r="P510" s="2">
        <v>4296.1204731185999</v>
      </c>
      <c r="Q510" s="2">
        <v>4765.0825415560203</v>
      </c>
      <c r="R510" s="2">
        <v>5238.0804711501296</v>
      </c>
      <c r="S510" s="2">
        <v>5744.8667802871896</v>
      </c>
      <c r="T510" s="2">
        <v>3211554709.2122898</v>
      </c>
      <c r="U510" s="2">
        <v>3840056652.8015699</v>
      </c>
      <c r="V510" s="2">
        <v>4525499598.8126297</v>
      </c>
      <c r="W510" s="2">
        <v>5225382520.5158396</v>
      </c>
      <c r="X510" s="2">
        <v>5954471324.7036304</v>
      </c>
      <c r="Y510" s="2">
        <v>6666157493.7989502</v>
      </c>
      <c r="Z510" s="2">
        <v>7422895276.3457403</v>
      </c>
      <c r="AA510" s="1">
        <f>(Table134[[#This Row],[2050_BUILDINGS]]/Table134[[#This Row],[2020_BUILDINGS]])-1</f>
        <v>1.0334414900060587</v>
      </c>
      <c r="AB510" s="1">
        <f>(Table134[[#This Row],[2050_DWELLINGS]]/Table134[[#This Row],[2020_DWELLINGS]])-1</f>
        <v>0.81304247425802512</v>
      </c>
      <c r="AC510" s="1">
        <f>(Table134[[#This Row],[2050_TOTAL_REPL_COST_USD]]/Table134[[#This Row],[2020_TOTAL_REPL_COST_USD]])-1</f>
        <v>1.3113089915775968</v>
      </c>
      <c r="AD510"/>
      <c r="AE510"/>
    </row>
    <row r="511" spans="1:31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931.22008477453198</v>
      </c>
      <c r="G511" s="2">
        <v>1074.8432484449499</v>
      </c>
      <c r="H511" s="2">
        <v>1231.47837968969</v>
      </c>
      <c r="I511" s="2">
        <v>1391.41328592063</v>
      </c>
      <c r="J511" s="2">
        <v>1558.02222280973</v>
      </c>
      <c r="K511" s="2">
        <v>1720.65436768779</v>
      </c>
      <c r="L511" s="2">
        <v>1893.5815567074901</v>
      </c>
      <c r="M511" s="2">
        <v>931.22008477453198</v>
      </c>
      <c r="N511" s="2">
        <v>1024.5308830597601</v>
      </c>
      <c r="O511" s="2">
        <v>1137.7702647126901</v>
      </c>
      <c r="P511" s="2">
        <v>1262.57388503479</v>
      </c>
      <c r="Q511" s="2">
        <v>1400.3957325332101</v>
      </c>
      <c r="R511" s="2">
        <v>1539.4036670913199</v>
      </c>
      <c r="S511" s="2">
        <v>1688.34156657838</v>
      </c>
      <c r="T511" s="2">
        <v>943834124.66748405</v>
      </c>
      <c r="U511" s="2">
        <v>1128542664.76422</v>
      </c>
      <c r="V511" s="2">
        <v>1329985424.2794399</v>
      </c>
      <c r="W511" s="2">
        <v>1535671904.6874001</v>
      </c>
      <c r="X511" s="2">
        <v>1749941613.7885799</v>
      </c>
      <c r="Y511" s="2">
        <v>1959096914.96381</v>
      </c>
      <c r="Z511" s="2">
        <v>2181492298.90172</v>
      </c>
      <c r="AA511" s="1">
        <f>(Table134[[#This Row],[2050_BUILDINGS]]/Table134[[#This Row],[2020_BUILDINGS]])-1</f>
        <v>1.033441490006056</v>
      </c>
      <c r="AB511" s="1">
        <f>(Table134[[#This Row],[2050_DWELLINGS]]/Table134[[#This Row],[2020_DWELLINGS]])-1</f>
        <v>0.81304247425801934</v>
      </c>
      <c r="AC511" s="1">
        <f>(Table134[[#This Row],[2050_TOTAL_REPL_COST_USD]]/Table134[[#This Row],[2020_TOTAL_REPL_COST_USD]])-1</f>
        <v>1.3113089915775902</v>
      </c>
      <c r="AD511"/>
      <c r="AE511"/>
    </row>
    <row r="512" spans="1:31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3137.6042189561799</v>
      </c>
      <c r="G512" s="2">
        <v>3621.5205902200901</v>
      </c>
      <c r="H512" s="2">
        <v>4149.2788040576397</v>
      </c>
      <c r="I512" s="2">
        <v>4688.1551070425103</v>
      </c>
      <c r="J512" s="2">
        <v>5249.5185396467296</v>
      </c>
      <c r="K512" s="2">
        <v>5797.4827773712996</v>
      </c>
      <c r="L512" s="2">
        <v>6380.1345980435599</v>
      </c>
      <c r="M512" s="2">
        <v>3137.6042189561799</v>
      </c>
      <c r="N512" s="2">
        <v>3452.00073934997</v>
      </c>
      <c r="O512" s="2">
        <v>3833.5435855958699</v>
      </c>
      <c r="P512" s="2">
        <v>4254.05037240818</v>
      </c>
      <c r="Q512" s="2">
        <v>4718.4200925695104</v>
      </c>
      <c r="R512" s="2">
        <v>5186.7861523968504</v>
      </c>
      <c r="S512" s="2">
        <v>5688.6097163787399</v>
      </c>
      <c r="T512" s="2">
        <v>3180105304.82547</v>
      </c>
      <c r="U512" s="2">
        <v>3802452593.2487798</v>
      </c>
      <c r="V512" s="2">
        <v>4481183284.80832</v>
      </c>
      <c r="W512" s="2">
        <v>5174212547.4519701</v>
      </c>
      <c r="X512" s="2">
        <v>5896161691.6579399</v>
      </c>
      <c r="Y512" s="2">
        <v>6600878617.4568005</v>
      </c>
      <c r="Z512" s="2">
        <v>7350205985.2067299</v>
      </c>
      <c r="AA512" s="1">
        <f>(Table134[[#This Row],[2050_BUILDINGS]]/Table134[[#This Row],[2020_BUILDINGS]])-1</f>
        <v>1.0334414900060618</v>
      </c>
      <c r="AB512" s="1">
        <f>(Table134[[#This Row],[2050_DWELLINGS]]/Table134[[#This Row],[2020_DWELLINGS]])-1</f>
        <v>0.813042474258028</v>
      </c>
      <c r="AC512" s="1">
        <f>(Table134[[#This Row],[2050_TOTAL_REPL_COST_USD]]/Table134[[#This Row],[2020_TOTAL_REPL_COST_USD]])-1</f>
        <v>1.3113089915775991</v>
      </c>
      <c r="AD512"/>
      <c r="AE512"/>
    </row>
    <row r="513" spans="1:31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406.37186358500497</v>
      </c>
      <c r="G513" s="2">
        <v>488.87966509287997</v>
      </c>
      <c r="H513" s="2">
        <v>586.23090922920005</v>
      </c>
      <c r="I513" s="2">
        <v>702.83586588113599</v>
      </c>
      <c r="J513" s="2">
        <v>841.226068243849</v>
      </c>
      <c r="K513" s="2">
        <v>1009.6026999445</v>
      </c>
      <c r="L513" s="2">
        <v>1212.3603720020801</v>
      </c>
      <c r="M513" s="2">
        <v>406.37186358500497</v>
      </c>
      <c r="N513" s="2">
        <v>488.87966509287997</v>
      </c>
      <c r="O513" s="2">
        <v>586.23090922920005</v>
      </c>
      <c r="P513" s="2">
        <v>702.83586588113599</v>
      </c>
      <c r="Q513" s="2">
        <v>841.226068243849</v>
      </c>
      <c r="R513" s="2">
        <v>1009.6026999445</v>
      </c>
      <c r="S513" s="2">
        <v>1212.3603720020801</v>
      </c>
      <c r="T513" s="2">
        <v>221566690.45435101</v>
      </c>
      <c r="U513" s="2">
        <v>267317518.92335901</v>
      </c>
      <c r="V513" s="2">
        <v>322106801.02090001</v>
      </c>
      <c r="W513" s="2">
        <v>388903065.06678498</v>
      </c>
      <c r="X513" s="2">
        <v>470057116.78917199</v>
      </c>
      <c r="Y513" s="2">
        <v>570525432.45948398</v>
      </c>
      <c r="Z513" s="2">
        <v>693075827.06619</v>
      </c>
      <c r="AA513" s="1">
        <f>(Table134[[#This Row],[2050_BUILDINGS]]/Table134[[#This Row],[2020_BUILDINGS]])-1</f>
        <v>1.9833767557297386</v>
      </c>
      <c r="AB513" s="1">
        <f>(Table134[[#This Row],[2050_DWELLINGS]]/Table134[[#This Row],[2020_DWELLINGS]])-1</f>
        <v>1.9833767557297386</v>
      </c>
      <c r="AC513" s="1">
        <f>(Table134[[#This Row],[2050_TOTAL_REPL_COST_USD]]/Table134[[#This Row],[2020_TOTAL_REPL_COST_USD]])-1</f>
        <v>2.1280686895893459</v>
      </c>
      <c r="AD513"/>
      <c r="AE513"/>
    </row>
    <row r="514" spans="1:31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546.62908164571104</v>
      </c>
      <c r="G514" s="2">
        <v>657.61403854940602</v>
      </c>
      <c r="H514" s="2">
        <v>788.56557813150698</v>
      </c>
      <c r="I514" s="2">
        <v>945.41615289245499</v>
      </c>
      <c r="J514" s="2">
        <v>1131.5710420595501</v>
      </c>
      <c r="K514" s="2">
        <v>1358.06202680725</v>
      </c>
      <c r="L514" s="2">
        <v>1630.8004961877</v>
      </c>
      <c r="M514" s="2">
        <v>546.62908164571104</v>
      </c>
      <c r="N514" s="2">
        <v>657.61403854940602</v>
      </c>
      <c r="O514" s="2">
        <v>788.56557813150698</v>
      </c>
      <c r="P514" s="2">
        <v>945.41615289245499</v>
      </c>
      <c r="Q514" s="2">
        <v>1131.5710420595501</v>
      </c>
      <c r="R514" s="2">
        <v>1358.06202680725</v>
      </c>
      <c r="S514" s="2">
        <v>1630.8004961877</v>
      </c>
      <c r="T514" s="2">
        <v>298039326.48749101</v>
      </c>
      <c r="U514" s="2">
        <v>359580824.78394699</v>
      </c>
      <c r="V514" s="2">
        <v>433280353.81332701</v>
      </c>
      <c r="W514" s="2">
        <v>523131014.61117703</v>
      </c>
      <c r="X514" s="2">
        <v>632294981.75566196</v>
      </c>
      <c r="Y514" s="2">
        <v>767439434.53558898</v>
      </c>
      <c r="Z514" s="2">
        <v>932287485.45181501</v>
      </c>
      <c r="AA514" s="1">
        <f>(Table134[[#This Row],[2050_BUILDINGS]]/Table134[[#This Row],[2020_BUILDINGS]])-1</f>
        <v>1.9833767557297244</v>
      </c>
      <c r="AB514" s="1">
        <f>(Table134[[#This Row],[2050_DWELLINGS]]/Table134[[#This Row],[2020_DWELLINGS]])-1</f>
        <v>1.9833767557297244</v>
      </c>
      <c r="AC514" s="1">
        <f>(Table134[[#This Row],[2050_TOTAL_REPL_COST_USD]]/Table134[[#This Row],[2020_TOTAL_REPL_COST_USD]])-1</f>
        <v>2.1280686895893384</v>
      </c>
      <c r="AD514"/>
      <c r="AE514"/>
    </row>
    <row r="515" spans="1:31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1544.7315593804999</v>
      </c>
      <c r="G515" s="2">
        <v>1858.36647435698</v>
      </c>
      <c r="H515" s="2">
        <v>2228.4254096279101</v>
      </c>
      <c r="I515" s="2">
        <v>2671.6730176965302</v>
      </c>
      <c r="J515" s="2">
        <v>3197.7323546122602</v>
      </c>
      <c r="K515" s="2">
        <v>3837.7783818042499</v>
      </c>
      <c r="L515" s="2">
        <v>4608.5162280979503</v>
      </c>
      <c r="M515" s="2">
        <v>1544.7315593804999</v>
      </c>
      <c r="N515" s="2">
        <v>1858.36647435698</v>
      </c>
      <c r="O515" s="2">
        <v>2228.4254096279101</v>
      </c>
      <c r="P515" s="2">
        <v>2671.6730176965302</v>
      </c>
      <c r="Q515" s="2">
        <v>3197.7323546122602</v>
      </c>
      <c r="R515" s="2">
        <v>3837.7783818042499</v>
      </c>
      <c r="S515" s="2">
        <v>4608.5162280979503</v>
      </c>
      <c r="T515" s="2">
        <v>842236114.06780696</v>
      </c>
      <c r="U515" s="2">
        <v>1016147634.36945</v>
      </c>
      <c r="V515" s="2">
        <v>1224416810.3533001</v>
      </c>
      <c r="W515" s="2">
        <v>1478327837.0915201</v>
      </c>
      <c r="X515" s="2">
        <v>1786816775.6741099</v>
      </c>
      <c r="Y515" s="2">
        <v>2168724559.7529502</v>
      </c>
      <c r="Z515" s="2">
        <v>2634572417.6568999</v>
      </c>
      <c r="AA515" s="1">
        <f>(Table134[[#This Row],[2050_BUILDINGS]]/Table134[[#This Row],[2020_BUILDINGS]])-1</f>
        <v>1.9833767557297479</v>
      </c>
      <c r="AB515" s="1">
        <f>(Table134[[#This Row],[2050_DWELLINGS]]/Table134[[#This Row],[2020_DWELLINGS]])-1</f>
        <v>1.9833767557297479</v>
      </c>
      <c r="AC515" s="1">
        <f>(Table134[[#This Row],[2050_TOTAL_REPL_COST_USD]]/Table134[[#This Row],[2020_TOTAL_REPL_COST_USD]])-1</f>
        <v>2.1280686895893366</v>
      </c>
      <c r="AD515"/>
      <c r="AE515"/>
    </row>
    <row r="516" spans="1:31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2822.2327430404798</v>
      </c>
      <c r="G516" s="2">
        <v>3395.2453943533701</v>
      </c>
      <c r="H516" s="2">
        <v>4071.3450296810502</v>
      </c>
      <c r="I516" s="2">
        <v>4881.1607579667498</v>
      </c>
      <c r="J516" s="2">
        <v>5842.27395359612</v>
      </c>
      <c r="K516" s="2">
        <v>7011.64143626646</v>
      </c>
      <c r="L516" s="2">
        <v>8419.7835648463497</v>
      </c>
      <c r="M516" s="2">
        <v>2822.2327430404798</v>
      </c>
      <c r="N516" s="2">
        <v>3395.2453943533701</v>
      </c>
      <c r="O516" s="2">
        <v>4071.3450296810502</v>
      </c>
      <c r="P516" s="2">
        <v>4881.1607579667498</v>
      </c>
      <c r="Q516" s="2">
        <v>5842.27395359612</v>
      </c>
      <c r="R516" s="2">
        <v>7011.64143626646</v>
      </c>
      <c r="S516" s="2">
        <v>8419.7835648463497</v>
      </c>
      <c r="T516" s="2">
        <v>1538769842.6039801</v>
      </c>
      <c r="U516" s="2">
        <v>1856507111.5855701</v>
      </c>
      <c r="V516" s="2">
        <v>2237015999.5268698</v>
      </c>
      <c r="W516" s="2">
        <v>2700912790.6088099</v>
      </c>
      <c r="X516" s="2">
        <v>3264523715.7864799</v>
      </c>
      <c r="Y516" s="2">
        <v>3962271260.6619</v>
      </c>
      <c r="Z516" s="2">
        <v>4813377765.1338196</v>
      </c>
      <c r="AA516" s="1">
        <f>(Table134[[#This Row],[2050_BUILDINGS]]/Table134[[#This Row],[2020_BUILDINGS]])-1</f>
        <v>1.9833767557297395</v>
      </c>
      <c r="AB516" s="1">
        <f>(Table134[[#This Row],[2050_DWELLINGS]]/Table134[[#This Row],[2020_DWELLINGS]])-1</f>
        <v>1.9833767557297395</v>
      </c>
      <c r="AC516" s="1">
        <f>(Table134[[#This Row],[2050_TOTAL_REPL_COST_USD]]/Table134[[#This Row],[2020_TOTAL_REPL_COST_USD]])-1</f>
        <v>2.1280686895893353</v>
      </c>
      <c r="AD516"/>
      <c r="AE516"/>
    </row>
    <row r="517" spans="1:31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3040.9542221315201</v>
      </c>
      <c r="G517" s="2">
        <v>3658.37503749186</v>
      </c>
      <c r="H517" s="2">
        <v>4386.8720212013995</v>
      </c>
      <c r="I517" s="2">
        <v>5259.4480212324497</v>
      </c>
      <c r="J517" s="2">
        <v>6295.0469587767402</v>
      </c>
      <c r="K517" s="2">
        <v>7555.0397756053999</v>
      </c>
      <c r="L517" s="2">
        <v>9072.3121415453697</v>
      </c>
      <c r="M517" s="2">
        <v>3040.9542221315201</v>
      </c>
      <c r="N517" s="2">
        <v>3658.37503749186</v>
      </c>
      <c r="O517" s="2">
        <v>4386.8720212013995</v>
      </c>
      <c r="P517" s="2">
        <v>5259.4480212324497</v>
      </c>
      <c r="Q517" s="2">
        <v>6295.0469587767402</v>
      </c>
      <c r="R517" s="2">
        <v>7555.0397756053999</v>
      </c>
      <c r="S517" s="2">
        <v>9072.3121415453697</v>
      </c>
      <c r="T517" s="2">
        <v>1658023655.6656301</v>
      </c>
      <c r="U517" s="2">
        <v>2000385387.53229</v>
      </c>
      <c r="V517" s="2">
        <v>2410383504.1642499</v>
      </c>
      <c r="W517" s="2">
        <v>2910232040.3817501</v>
      </c>
      <c r="X517" s="2">
        <v>3517522501.0232201</v>
      </c>
      <c r="Y517" s="2">
        <v>4269345095.31603</v>
      </c>
      <c r="Z517" s="2">
        <v>5186411883.8861103</v>
      </c>
      <c r="AA517" s="1">
        <f>(Table134[[#This Row],[2050_BUILDINGS]]/Table134[[#This Row],[2020_BUILDINGS]])-1</f>
        <v>1.9833767557297337</v>
      </c>
      <c r="AB517" s="1">
        <f>(Table134[[#This Row],[2050_DWELLINGS]]/Table134[[#This Row],[2020_DWELLINGS]])-1</f>
        <v>1.9833767557297337</v>
      </c>
      <c r="AC517" s="1">
        <f>(Table134[[#This Row],[2050_TOTAL_REPL_COST_USD]]/Table134[[#This Row],[2020_TOTAL_REPL_COST_USD]])-1</f>
        <v>2.1280686895893375</v>
      </c>
      <c r="AD517"/>
      <c r="AE517"/>
    </row>
    <row r="518" spans="1:31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2247.7923929327699</v>
      </c>
      <c r="G518" s="2">
        <v>2704.1734202777102</v>
      </c>
      <c r="H518" s="2">
        <v>3242.6589937662102</v>
      </c>
      <c r="I518" s="2">
        <v>3887.6439398897001</v>
      </c>
      <c r="J518" s="2">
        <v>4653.1311007946297</v>
      </c>
      <c r="K518" s="2">
        <v>5584.4842425832003</v>
      </c>
      <c r="L518" s="2">
        <v>6706.0115767817397</v>
      </c>
      <c r="M518" s="2">
        <v>2247.7923929327699</v>
      </c>
      <c r="N518" s="2">
        <v>2704.1734202777102</v>
      </c>
      <c r="O518" s="2">
        <v>3242.6589937662102</v>
      </c>
      <c r="P518" s="2">
        <v>3887.6439398897001</v>
      </c>
      <c r="Q518" s="2">
        <v>4653.1311007946297</v>
      </c>
      <c r="R518" s="2">
        <v>5584.4842425832003</v>
      </c>
      <c r="S518" s="2">
        <v>6706.0115767817397</v>
      </c>
      <c r="T518" s="2">
        <v>1225566939.93751</v>
      </c>
      <c r="U518" s="2">
        <v>1478631616.4526801</v>
      </c>
      <c r="V518" s="2">
        <v>1781691307.7084401</v>
      </c>
      <c r="W518" s="2">
        <v>2151166036.7758002</v>
      </c>
      <c r="X518" s="2">
        <v>2600058975.6421199</v>
      </c>
      <c r="Y518" s="2">
        <v>3155786219.4089799</v>
      </c>
      <c r="Z518" s="2">
        <v>3833657571.8143501</v>
      </c>
      <c r="AA518" s="1">
        <f>(Table134[[#This Row],[2050_BUILDINGS]]/Table134[[#This Row],[2020_BUILDINGS]])-1</f>
        <v>1.9833767557297328</v>
      </c>
      <c r="AB518" s="1">
        <f>(Table134[[#This Row],[2050_DWELLINGS]]/Table134[[#This Row],[2020_DWELLINGS]])-1</f>
        <v>1.9833767557297328</v>
      </c>
      <c r="AC518" s="1">
        <f>(Table134[[#This Row],[2050_TOTAL_REPL_COST_USD]]/Table134[[#This Row],[2020_TOTAL_REPL_COST_USD]])-1</f>
        <v>2.1280686895893446</v>
      </c>
      <c r="AD518"/>
      <c r="AE518"/>
    </row>
    <row r="519" spans="1:31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774.40573780209502</v>
      </c>
      <c r="G519" s="2">
        <v>931.63737863829203</v>
      </c>
      <c r="H519" s="2">
        <v>1117.15554265746</v>
      </c>
      <c r="I519" s="2">
        <v>1339.36469535519</v>
      </c>
      <c r="J519" s="2">
        <v>1603.0890728744</v>
      </c>
      <c r="K519" s="2">
        <v>1923.9573252934099</v>
      </c>
      <c r="L519" s="2">
        <v>2310.3440776624998</v>
      </c>
      <c r="M519" s="2">
        <v>774.40573780209502</v>
      </c>
      <c r="N519" s="2">
        <v>931.63737863829203</v>
      </c>
      <c r="O519" s="2">
        <v>1117.15554265746</v>
      </c>
      <c r="P519" s="2">
        <v>1339.36469535519</v>
      </c>
      <c r="Q519" s="2">
        <v>1603.0890728744</v>
      </c>
      <c r="R519" s="2">
        <v>1923.9573252934099</v>
      </c>
      <c r="S519" s="2">
        <v>2310.3440776624998</v>
      </c>
      <c r="T519" s="2">
        <v>422230306.20272797</v>
      </c>
      <c r="U519" s="2">
        <v>509415732.287691</v>
      </c>
      <c r="V519" s="2">
        <v>613825358.61389303</v>
      </c>
      <c r="W519" s="2">
        <v>741116184.52033997</v>
      </c>
      <c r="X519" s="2">
        <v>895768041.43109298</v>
      </c>
      <c r="Y519" s="2">
        <v>1087226277.3336</v>
      </c>
      <c r="Z519" s="2">
        <v>1320765400.6284699</v>
      </c>
      <c r="AA519" s="1">
        <f>(Table134[[#This Row],[2050_BUILDINGS]]/Table134[[#This Row],[2020_BUILDINGS]])-1</f>
        <v>1.983376755729727</v>
      </c>
      <c r="AB519" s="1">
        <f>(Table134[[#This Row],[2050_DWELLINGS]]/Table134[[#This Row],[2020_DWELLINGS]])-1</f>
        <v>1.983376755729727</v>
      </c>
      <c r="AC519" s="1">
        <f>(Table134[[#This Row],[2050_TOTAL_REPL_COST_USD]]/Table134[[#This Row],[2020_TOTAL_REPL_COST_USD]])-1</f>
        <v>2.1280686895893326</v>
      </c>
      <c r="AD519"/>
      <c r="AE519"/>
    </row>
    <row r="520" spans="1:31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3181.6751525096001</v>
      </c>
      <c r="G520" s="2">
        <v>3827.6672731990302</v>
      </c>
      <c r="H520" s="2">
        <v>4589.8756401905503</v>
      </c>
      <c r="I520" s="2">
        <v>5502.8303166437199</v>
      </c>
      <c r="J520" s="2">
        <v>6586.3518585235797</v>
      </c>
      <c r="K520" s="2">
        <v>7904.6511635471197</v>
      </c>
      <c r="L520" s="2">
        <v>9492.1356942800103</v>
      </c>
      <c r="M520" s="2">
        <v>3181.6751525096001</v>
      </c>
      <c r="N520" s="2">
        <v>3827.6672731990302</v>
      </c>
      <c r="O520" s="2">
        <v>4589.8756401905503</v>
      </c>
      <c r="P520" s="2">
        <v>5502.8303166437199</v>
      </c>
      <c r="Q520" s="2">
        <v>6586.3518585235797</v>
      </c>
      <c r="R520" s="2">
        <v>7904.6511635471197</v>
      </c>
      <c r="S520" s="2">
        <v>9492.1356942800103</v>
      </c>
      <c r="T520" s="2">
        <v>1734749122.2037599</v>
      </c>
      <c r="U520" s="2">
        <v>2092953730.3240299</v>
      </c>
      <c r="V520" s="2">
        <v>2521924614.1241999</v>
      </c>
      <c r="W520" s="2">
        <v>3044903768.5380402</v>
      </c>
      <c r="X520" s="2">
        <v>3680296749.7663898</v>
      </c>
      <c r="Y520" s="2">
        <v>4466910125.9059496</v>
      </c>
      <c r="Z520" s="2">
        <v>5426414413.4581699</v>
      </c>
      <c r="AA520" s="1">
        <f>(Table134[[#This Row],[2050_BUILDINGS]]/Table134[[#This Row],[2020_BUILDINGS]])-1</f>
        <v>1.9833767557297382</v>
      </c>
      <c r="AB520" s="1">
        <f>(Table134[[#This Row],[2050_DWELLINGS]]/Table134[[#This Row],[2020_DWELLINGS]])-1</f>
        <v>1.9833767557297382</v>
      </c>
      <c r="AC520" s="1">
        <f>(Table134[[#This Row],[2050_TOTAL_REPL_COST_USD]]/Table134[[#This Row],[2020_TOTAL_REPL_COST_USD]])-1</f>
        <v>2.1280686895893384</v>
      </c>
      <c r="AD520"/>
      <c r="AE520"/>
    </row>
    <row r="521" spans="1:31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1674.2329978386399</v>
      </c>
      <c r="G521" s="2">
        <v>1937.5185153198499</v>
      </c>
      <c r="H521" s="2">
        <v>2244.2354372844302</v>
      </c>
      <c r="I521" s="2">
        <v>2587.4398854997298</v>
      </c>
      <c r="J521" s="2">
        <v>2969.4930567701199</v>
      </c>
      <c r="K521" s="2">
        <v>3395.1722824282401</v>
      </c>
      <c r="L521" s="2">
        <v>3865.9059120372499</v>
      </c>
      <c r="M521" s="2">
        <v>1674.2329978386399</v>
      </c>
      <c r="N521" s="2">
        <v>1904.62667742741</v>
      </c>
      <c r="O521" s="2">
        <v>2181.8857000697699</v>
      </c>
      <c r="P521" s="2">
        <v>2497.5037055242101</v>
      </c>
      <c r="Q521" s="2">
        <v>2852.1668617947298</v>
      </c>
      <c r="R521" s="2">
        <v>3248.3440126260798</v>
      </c>
      <c r="S521" s="2">
        <v>3677.4294201490202</v>
      </c>
      <c r="T521" s="2">
        <v>1732140936.74194</v>
      </c>
      <c r="U521" s="2">
        <v>2038542551.1868801</v>
      </c>
      <c r="V521" s="2">
        <v>2395487972.89711</v>
      </c>
      <c r="W521" s="2">
        <v>2794896181.9922299</v>
      </c>
      <c r="X521" s="2">
        <v>3239515048.9962201</v>
      </c>
      <c r="Y521" s="2">
        <v>3734904249.3787398</v>
      </c>
      <c r="Z521" s="2">
        <v>4282726041.7263498</v>
      </c>
      <c r="AA521" s="1">
        <f>(Table134[[#This Row],[2050_BUILDINGS]]/Table134[[#This Row],[2020_BUILDINGS]])-1</f>
        <v>1.3090608756534854</v>
      </c>
      <c r="AB521" s="1">
        <f>(Table134[[#This Row],[2050_DWELLINGS]]/Table134[[#This Row],[2020_DWELLINGS]])-1</f>
        <v>1.1964860475790511</v>
      </c>
      <c r="AC521" s="1">
        <f>(Table134[[#This Row],[2050_TOTAL_REPL_COST_USD]]/Table134[[#This Row],[2020_TOTAL_REPL_COST_USD]])-1</f>
        <v>1.4725043735655352</v>
      </c>
      <c r="AD521"/>
      <c r="AE521"/>
    </row>
    <row r="522" spans="1:31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2549.2377065355699</v>
      </c>
      <c r="G522" s="2">
        <v>2950.1241838743199</v>
      </c>
      <c r="H522" s="2">
        <v>3417.1406288458502</v>
      </c>
      <c r="I522" s="2">
        <v>3939.7140828218799</v>
      </c>
      <c r="J522" s="2">
        <v>4521.4397753397698</v>
      </c>
      <c r="K522" s="2">
        <v>5169.5918153111497</v>
      </c>
      <c r="L522" s="2">
        <v>5886.3450509018903</v>
      </c>
      <c r="M522" s="2">
        <v>2549.2377065355699</v>
      </c>
      <c r="N522" s="2">
        <v>2900.0420785156698</v>
      </c>
      <c r="O522" s="2">
        <v>3322.2050366640101</v>
      </c>
      <c r="P522" s="2">
        <v>3802.7745400752401</v>
      </c>
      <c r="Q522" s="2">
        <v>4342.7953688672396</v>
      </c>
      <c r="R522" s="2">
        <v>4946.0266590585597</v>
      </c>
      <c r="S522" s="2">
        <v>5599.3650543677904</v>
      </c>
      <c r="T522" s="2">
        <v>2479358575.2832899</v>
      </c>
      <c r="U522" s="2">
        <v>2907222190.5382299</v>
      </c>
      <c r="V522" s="2">
        <v>3405665904.21874</v>
      </c>
      <c r="W522" s="2">
        <v>3963405264.0962</v>
      </c>
      <c r="X522" s="2">
        <v>4584277436.0379295</v>
      </c>
      <c r="Y522" s="2">
        <v>5276046030.7233601</v>
      </c>
      <c r="Z522" s="2">
        <v>6041032249.9177504</v>
      </c>
      <c r="AA522" s="1">
        <f>(Table134[[#This Row],[2050_BUILDINGS]]/Table134[[#This Row],[2020_BUILDINGS]])-1</f>
        <v>1.3090608756534792</v>
      </c>
      <c r="AB522" s="1">
        <f>(Table134[[#This Row],[2050_DWELLINGS]]/Table134[[#This Row],[2020_DWELLINGS]])-1</f>
        <v>1.1964860475790475</v>
      </c>
      <c r="AC522" s="1">
        <f>(Table134[[#This Row],[2050_TOTAL_REPL_COST_USD]]/Table134[[#This Row],[2020_TOTAL_REPL_COST_USD]])-1</f>
        <v>1.4365302825257964</v>
      </c>
      <c r="AD522"/>
      <c r="AE522"/>
    </row>
    <row r="523" spans="1:31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1323.5223171084899</v>
      </c>
      <c r="G523" s="2">
        <v>1531.6559870383601</v>
      </c>
      <c r="H523" s="2">
        <v>1774.12324922887</v>
      </c>
      <c r="I523" s="2">
        <v>2045.4347973409001</v>
      </c>
      <c r="J523" s="2">
        <v>2347.45721545786</v>
      </c>
      <c r="K523" s="2">
        <v>2683.9671013669899</v>
      </c>
      <c r="L523" s="2">
        <v>3056.0936004894602</v>
      </c>
      <c r="M523" s="2">
        <v>1323.5223171084899</v>
      </c>
      <c r="N523" s="2">
        <v>1505.6541811024099</v>
      </c>
      <c r="O523" s="2">
        <v>1724.8342501612501</v>
      </c>
      <c r="P523" s="2">
        <v>1974.3380375310401</v>
      </c>
      <c r="Q523" s="2">
        <v>2254.7079758766299</v>
      </c>
      <c r="R523" s="2">
        <v>2567.8957468324402</v>
      </c>
      <c r="S523" s="2">
        <v>2907.0983031882902</v>
      </c>
      <c r="T523" s="2">
        <v>1183409419.32546</v>
      </c>
      <c r="U523" s="2">
        <v>1379816796.9935701</v>
      </c>
      <c r="V523" s="2">
        <v>1608623405.5218799</v>
      </c>
      <c r="W523" s="2">
        <v>1864649207.17961</v>
      </c>
      <c r="X523" s="2">
        <v>2149655622.33253</v>
      </c>
      <c r="Y523" s="2">
        <v>2467206474.4991999</v>
      </c>
      <c r="Z523" s="2">
        <v>2818367292.82372</v>
      </c>
      <c r="AA523" s="1">
        <f>(Table134[[#This Row],[2050_BUILDINGS]]/Table134[[#This Row],[2020_BUILDINGS]])-1</f>
        <v>1.3090608756534858</v>
      </c>
      <c r="AB523" s="1">
        <f>(Table134[[#This Row],[2050_DWELLINGS]]/Table134[[#This Row],[2020_DWELLINGS]])-1</f>
        <v>1.196486047579048</v>
      </c>
      <c r="AC523" s="1">
        <f>(Table134[[#This Row],[2050_TOTAL_REPL_COST_USD]]/Table134[[#This Row],[2020_TOTAL_REPL_COST_USD]])-1</f>
        <v>1.3815657090427602</v>
      </c>
      <c r="AD523"/>
      <c r="AE523"/>
    </row>
    <row r="524" spans="1:31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1897.0791810420401</v>
      </c>
      <c r="G524" s="2">
        <v>2195.4089084624702</v>
      </c>
      <c r="H524" s="2">
        <v>2542.9509100138998</v>
      </c>
      <c r="I524" s="2">
        <v>2931.8370533349298</v>
      </c>
      <c r="J524" s="2">
        <v>3364.7428186637699</v>
      </c>
      <c r="K524" s="2">
        <v>3847.0814166012201</v>
      </c>
      <c r="L524" s="2">
        <v>4380.4713149609197</v>
      </c>
      <c r="M524" s="2">
        <v>1897.0791810420401</v>
      </c>
      <c r="N524" s="2">
        <v>2158.1390535662099</v>
      </c>
      <c r="O524" s="2">
        <v>2472.30220785233</v>
      </c>
      <c r="P524" s="2">
        <v>2829.9300577887402</v>
      </c>
      <c r="Q524" s="2">
        <v>3231.80010270606</v>
      </c>
      <c r="R524" s="2">
        <v>3680.7097979617101</v>
      </c>
      <c r="S524" s="2">
        <v>4166.9079523115197</v>
      </c>
      <c r="T524" s="2">
        <v>1895623154.9317901</v>
      </c>
      <c r="U524" s="2">
        <v>2226285203.9355798</v>
      </c>
      <c r="V524" s="2">
        <v>2611493045.4120002</v>
      </c>
      <c r="W524" s="2">
        <v>3042525816.0701399</v>
      </c>
      <c r="X524" s="2">
        <v>3522348958.8287501</v>
      </c>
      <c r="Y524" s="2">
        <v>4056962356.1817002</v>
      </c>
      <c r="Z524" s="2">
        <v>4648159881.9347601</v>
      </c>
      <c r="AA524" s="1">
        <f>(Table134[[#This Row],[2050_BUILDINGS]]/Table134[[#This Row],[2020_BUILDINGS]])-1</f>
        <v>1.3090608756534801</v>
      </c>
      <c r="AB524" s="1">
        <f>(Table134[[#This Row],[2050_DWELLINGS]]/Table134[[#This Row],[2020_DWELLINGS]])-1</f>
        <v>1.1964860475790435</v>
      </c>
      <c r="AC524" s="1">
        <f>(Table134[[#This Row],[2050_TOTAL_REPL_COST_USD]]/Table134[[#This Row],[2020_TOTAL_REPL_COST_USD]])-1</f>
        <v>1.4520484832872884</v>
      </c>
      <c r="AD524"/>
      <c r="AE524"/>
    </row>
    <row r="525" spans="1:31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1476.16575881111</v>
      </c>
      <c r="G525" s="2">
        <v>1708.3037385298001</v>
      </c>
      <c r="H525" s="2">
        <v>1978.7350455441399</v>
      </c>
      <c r="I525" s="2">
        <v>2281.3372851255699</v>
      </c>
      <c r="J525" s="2">
        <v>2618.1923167744499</v>
      </c>
      <c r="K525" s="2">
        <v>2993.5122979030898</v>
      </c>
      <c r="L525" s="2">
        <v>3408.55659965007</v>
      </c>
      <c r="M525" s="2">
        <v>1476.16575881111</v>
      </c>
      <c r="N525" s="2">
        <v>1679.30311262894</v>
      </c>
      <c r="O525" s="2">
        <v>1923.7614861495099</v>
      </c>
      <c r="P525" s="2">
        <v>2202.0408493669102</v>
      </c>
      <c r="Q525" s="2">
        <v>2514.7461943662502</v>
      </c>
      <c r="R525" s="2">
        <v>2864.0542926032099</v>
      </c>
      <c r="S525" s="2">
        <v>3242.3774931425401</v>
      </c>
      <c r="T525" s="2">
        <v>1493805807.6478801</v>
      </c>
      <c r="U525" s="2">
        <v>1755710705.5330601</v>
      </c>
      <c r="V525" s="2">
        <v>2060819261.8079801</v>
      </c>
      <c r="W525" s="2">
        <v>2402224010.6278</v>
      </c>
      <c r="X525" s="2">
        <v>2782273767.1261702</v>
      </c>
      <c r="Y525" s="2">
        <v>3205720811.2112498</v>
      </c>
      <c r="Z525" s="2">
        <v>3673986002.45051</v>
      </c>
      <c r="AA525" s="1">
        <f>(Table134[[#This Row],[2050_BUILDINGS]]/Table134[[#This Row],[2020_BUILDINGS]])-1</f>
        <v>1.3090608756534832</v>
      </c>
      <c r="AB525" s="1">
        <f>(Table134[[#This Row],[2050_DWELLINGS]]/Table134[[#This Row],[2020_DWELLINGS]])-1</f>
        <v>1.1964860475790471</v>
      </c>
      <c r="AC525" s="1">
        <f>(Table134[[#This Row],[2050_TOTAL_REPL_COST_USD]]/Table134[[#This Row],[2020_TOTAL_REPL_COST_USD]])-1</f>
        <v>1.4594803311385585</v>
      </c>
      <c r="AD525"/>
      <c r="AE525"/>
    </row>
    <row r="526" spans="1:31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1918.18151228441</v>
      </c>
      <c r="G526" s="2">
        <v>2219.8297373144201</v>
      </c>
      <c r="H526" s="2">
        <v>2571.2376536419201</v>
      </c>
      <c r="I526" s="2">
        <v>2964.4496070260898</v>
      </c>
      <c r="J526" s="2">
        <v>3402.1708386506998</v>
      </c>
      <c r="K526" s="2">
        <v>3889.87477345251</v>
      </c>
      <c r="L526" s="2">
        <v>4429.1978824177604</v>
      </c>
      <c r="M526" s="2">
        <v>1918.18151228441</v>
      </c>
      <c r="N526" s="2">
        <v>2182.1453078283198</v>
      </c>
      <c r="O526" s="2">
        <v>2499.8030842747298</v>
      </c>
      <c r="P526" s="2">
        <v>2861.4090398306998</v>
      </c>
      <c r="Q526" s="2">
        <v>3267.7493224107302</v>
      </c>
      <c r="R526" s="2">
        <v>3721.6525051190101</v>
      </c>
      <c r="S526" s="2">
        <v>4213.2589284567803</v>
      </c>
      <c r="T526" s="2">
        <v>1876998830.8915999</v>
      </c>
      <c r="U526" s="2">
        <v>2201514145.0569501</v>
      </c>
      <c r="V526" s="2">
        <v>2579561290.3894701</v>
      </c>
      <c r="W526" s="2">
        <v>3002581517.2558699</v>
      </c>
      <c r="X526" s="2">
        <v>3473485143.4362602</v>
      </c>
      <c r="Y526" s="2">
        <v>3998160518.5562301</v>
      </c>
      <c r="Z526" s="2">
        <v>4578368169.7866898</v>
      </c>
      <c r="AA526" s="1">
        <f>(Table134[[#This Row],[2050_BUILDINGS]]/Table134[[#This Row],[2020_BUILDINGS]])-1</f>
        <v>1.3090608756534823</v>
      </c>
      <c r="AB526" s="1">
        <f>(Table134[[#This Row],[2050_DWELLINGS]]/Table134[[#This Row],[2020_DWELLINGS]])-1</f>
        <v>1.1964860475790458</v>
      </c>
      <c r="AC526" s="1">
        <f>(Table134[[#This Row],[2050_TOTAL_REPL_COST_USD]]/Table134[[#This Row],[2020_TOTAL_REPL_COST_USD]])-1</f>
        <v>1.4391960689777856</v>
      </c>
      <c r="AD526"/>
      <c r="AE526"/>
    </row>
    <row r="527" spans="1:31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1947.28908060293</v>
      </c>
      <c r="G527" s="2">
        <v>2253.51468596007</v>
      </c>
      <c r="H527" s="2">
        <v>2610.2550642400402</v>
      </c>
      <c r="I527" s="2">
        <v>3009.4338376167302</v>
      </c>
      <c r="J527" s="2">
        <v>3453.7972981296798</v>
      </c>
      <c r="K527" s="2">
        <v>3948.90192755322</v>
      </c>
      <c r="L527" s="2">
        <v>4496.4090296074501</v>
      </c>
      <c r="M527" s="2">
        <v>1947.28908060293</v>
      </c>
      <c r="N527" s="2">
        <v>2215.2584116830699</v>
      </c>
      <c r="O527" s="2">
        <v>2537.7365064208402</v>
      </c>
      <c r="P527" s="2">
        <v>2904.8296747292702</v>
      </c>
      <c r="Q527" s="2">
        <v>3317.3359939747602</v>
      </c>
      <c r="R527" s="2">
        <v>3778.1269596254101</v>
      </c>
      <c r="S527" s="2">
        <v>4277.1932961473503</v>
      </c>
      <c r="T527" s="2">
        <v>1956650109.4542401</v>
      </c>
      <c r="U527" s="2">
        <v>2298747036.5380702</v>
      </c>
      <c r="V527" s="2">
        <v>2697276046.0046902</v>
      </c>
      <c r="W527" s="2">
        <v>3143214691.69695</v>
      </c>
      <c r="X527" s="2">
        <v>3639630966.7910099</v>
      </c>
      <c r="Y527" s="2">
        <v>4192732240.3217802</v>
      </c>
      <c r="Z527" s="2">
        <v>4804374421.4218197</v>
      </c>
      <c r="AA527" s="1">
        <f>(Table134[[#This Row],[2050_BUILDINGS]]/Table134[[#This Row],[2020_BUILDINGS]])-1</f>
        <v>1.3090608756534743</v>
      </c>
      <c r="AB527" s="1">
        <f>(Table134[[#This Row],[2050_DWELLINGS]]/Table134[[#This Row],[2020_DWELLINGS]])-1</f>
        <v>1.1964860475790391</v>
      </c>
      <c r="AC527" s="1">
        <f>(Table134[[#This Row],[2050_TOTAL_REPL_COST_USD]]/Table134[[#This Row],[2020_TOTAL_REPL_COST_USD]])-1</f>
        <v>1.455408045724579</v>
      </c>
      <c r="AD527"/>
      <c r="AE527"/>
    </row>
    <row r="528" spans="1:31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1396.15147624874</v>
      </c>
      <c r="G528" s="2">
        <v>1615.7066184427099</v>
      </c>
      <c r="H528" s="2">
        <v>1871.4794313929599</v>
      </c>
      <c r="I528" s="2">
        <v>2157.6793794584401</v>
      </c>
      <c r="J528" s="2">
        <v>2476.2754767539</v>
      </c>
      <c r="K528" s="2">
        <v>2831.2515643583301</v>
      </c>
      <c r="L528" s="2">
        <v>3223.7987502918199</v>
      </c>
      <c r="M528" s="2">
        <v>1396.15147624874</v>
      </c>
      <c r="N528" s="2">
        <v>1588.27794627501</v>
      </c>
      <c r="O528" s="2">
        <v>1819.48566602796</v>
      </c>
      <c r="P528" s="2">
        <v>2082.6811381126399</v>
      </c>
      <c r="Q528" s="2">
        <v>2378.43656154377</v>
      </c>
      <c r="R528" s="2">
        <v>2708.81071777128</v>
      </c>
      <c r="S528" s="2">
        <v>3066.62723788725</v>
      </c>
      <c r="T528" s="2">
        <v>1203213327.9523301</v>
      </c>
      <c r="U528" s="2">
        <v>1399640606.0976501</v>
      </c>
      <c r="V528" s="2">
        <v>1628470397.8727</v>
      </c>
      <c r="W528" s="2">
        <v>1884522140.69258</v>
      </c>
      <c r="X528" s="2">
        <v>2169557433.3944802</v>
      </c>
      <c r="Y528" s="2">
        <v>2487140460.59231</v>
      </c>
      <c r="Z528" s="2">
        <v>2838336859.39219</v>
      </c>
      <c r="AA528" s="1">
        <f>(Table134[[#This Row],[2050_BUILDINGS]]/Table134[[#This Row],[2020_BUILDINGS]])-1</f>
        <v>1.3090608756534841</v>
      </c>
      <c r="AB528" s="1">
        <f>(Table134[[#This Row],[2050_DWELLINGS]]/Table134[[#This Row],[2020_DWELLINGS]])-1</f>
        <v>1.1964860475790493</v>
      </c>
      <c r="AC528" s="1">
        <f>(Table134[[#This Row],[2050_TOTAL_REPL_COST_USD]]/Table134[[#This Row],[2020_TOTAL_REPL_COST_USD]])-1</f>
        <v>1.3589639455062965</v>
      </c>
      <c r="AD528"/>
      <c r="AE528"/>
    </row>
    <row r="529" spans="1:31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2420.3105167773601</v>
      </c>
      <c r="G529" s="2">
        <v>2800.9222402934902</v>
      </c>
      <c r="H529" s="2">
        <v>3244.31942148797</v>
      </c>
      <c r="I529" s="2">
        <v>3740.4638270113401</v>
      </c>
      <c r="J529" s="2">
        <v>4292.7688583824802</v>
      </c>
      <c r="K529" s="2">
        <v>4908.1407379022403</v>
      </c>
      <c r="L529" s="2">
        <v>5588.6443212232498</v>
      </c>
      <c r="M529" s="2">
        <v>2420.3105167773601</v>
      </c>
      <c r="N529" s="2">
        <v>2753.3730274479599</v>
      </c>
      <c r="O529" s="2">
        <v>3154.18517799035</v>
      </c>
      <c r="P529" s="2">
        <v>3610.44997439074</v>
      </c>
      <c r="Q529" s="2">
        <v>4123.1593572204602</v>
      </c>
      <c r="R529" s="2">
        <v>4695.8823449419097</v>
      </c>
      <c r="S529" s="2">
        <v>5316.1782809102897</v>
      </c>
      <c r="T529" s="2">
        <v>2449048382.6535501</v>
      </c>
      <c r="U529" s="2">
        <v>2878487662.6468401</v>
      </c>
      <c r="V529" s="2">
        <v>3378766961.6767402</v>
      </c>
      <c r="W529" s="2">
        <v>3938560271.0166402</v>
      </c>
      <c r="X529" s="2">
        <v>4561718887.4081297</v>
      </c>
      <c r="Y529" s="2">
        <v>5256035012.0607901</v>
      </c>
      <c r="Z529" s="2">
        <v>6023838394.8744602</v>
      </c>
      <c r="AA529" s="1">
        <f>(Table134[[#This Row],[2050_BUILDINGS]]/Table134[[#This Row],[2020_BUILDINGS]])-1</f>
        <v>1.3090608756534765</v>
      </c>
      <c r="AB529" s="1">
        <f>(Table134[[#This Row],[2050_DWELLINGS]]/Table134[[#This Row],[2020_DWELLINGS]])-1</f>
        <v>1.1964860475790409</v>
      </c>
      <c r="AC529" s="1">
        <f>(Table134[[#This Row],[2050_TOTAL_REPL_COST_USD]]/Table134[[#This Row],[2020_TOTAL_REPL_COST_USD]])-1</f>
        <v>1.4596649202771634</v>
      </c>
      <c r="AD529"/>
      <c r="AE529"/>
    </row>
    <row r="530" spans="1:31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2492.6218545541501</v>
      </c>
      <c r="G530" s="2">
        <v>2884.60507057514</v>
      </c>
      <c r="H530" s="2">
        <v>3341.2495781421599</v>
      </c>
      <c r="I530" s="2">
        <v>3852.2172327673202</v>
      </c>
      <c r="J530" s="2">
        <v>4421.0234177724496</v>
      </c>
      <c r="K530" s="2">
        <v>5054.7806918644501</v>
      </c>
      <c r="L530" s="2">
        <v>5755.61560214979</v>
      </c>
      <c r="M530" s="2">
        <v>2492.6218545541501</v>
      </c>
      <c r="N530" s="2">
        <v>2835.6352353891102</v>
      </c>
      <c r="O530" s="2">
        <v>3248.4224042615901</v>
      </c>
      <c r="P530" s="2">
        <v>3718.3189712878798</v>
      </c>
      <c r="Q530" s="2">
        <v>4246.3465131331996</v>
      </c>
      <c r="R530" s="2">
        <v>4836.1806794123604</v>
      </c>
      <c r="S530" s="2">
        <v>5475.0091254187801</v>
      </c>
      <c r="T530" s="2">
        <v>2077518033.4616599</v>
      </c>
      <c r="U530" s="2">
        <v>2410535833.7648401</v>
      </c>
      <c r="V530" s="2">
        <v>2798488029.71384</v>
      </c>
      <c r="W530" s="2">
        <v>3232591627.55827</v>
      </c>
      <c r="X530" s="2">
        <v>3715833197.0623698</v>
      </c>
      <c r="Y530" s="2">
        <v>4254255365.9670601</v>
      </c>
      <c r="Z530" s="2">
        <v>4849664788.2582397</v>
      </c>
      <c r="AA530" s="1">
        <f>(Table134[[#This Row],[2050_BUILDINGS]]/Table134[[#This Row],[2020_BUILDINGS]])-1</f>
        <v>1.309060875653473</v>
      </c>
      <c r="AB530" s="1">
        <f>(Table134[[#This Row],[2050_DWELLINGS]]/Table134[[#This Row],[2020_DWELLINGS]])-1</f>
        <v>1.1964860475790391</v>
      </c>
      <c r="AC530" s="1">
        <f>(Table134[[#This Row],[2050_TOTAL_REPL_COST_USD]]/Table134[[#This Row],[2020_TOTAL_REPL_COST_USD]])-1</f>
        <v>1.3343550862841349</v>
      </c>
      <c r="AD530"/>
      <c r="AE530"/>
    </row>
    <row r="531" spans="1:31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3699.11833745793</v>
      </c>
      <c r="G531" s="2">
        <v>4280.8320457405398</v>
      </c>
      <c r="H531" s="2">
        <v>4958.5048618375304</v>
      </c>
      <c r="I531" s="2">
        <v>5716.7946993507603</v>
      </c>
      <c r="J531" s="2">
        <v>6560.9184823336</v>
      </c>
      <c r="K531" s="2">
        <v>7501.43144052975</v>
      </c>
      <c r="L531" s="2">
        <v>8541.4894274364306</v>
      </c>
      <c r="M531" s="2">
        <v>3699.11833745793</v>
      </c>
      <c r="N531" s="2">
        <v>4208.1594841211499</v>
      </c>
      <c r="O531" s="2">
        <v>4820.7468218489703</v>
      </c>
      <c r="P531" s="2">
        <v>5518.0860530764003</v>
      </c>
      <c r="Q531" s="2">
        <v>6301.6932252410097</v>
      </c>
      <c r="R531" s="2">
        <v>7177.0231019152598</v>
      </c>
      <c r="S531" s="2">
        <v>8125.0618165701198</v>
      </c>
      <c r="T531" s="2">
        <v>3362926432.7607298</v>
      </c>
      <c r="U531" s="2">
        <v>3925812306.79072</v>
      </c>
      <c r="V531" s="2">
        <v>4581551461.5740404</v>
      </c>
      <c r="W531" s="2">
        <v>5315298375.01161</v>
      </c>
      <c r="X531" s="2">
        <v>6132101119.4003496</v>
      </c>
      <c r="Y531" s="2">
        <v>7042173292.3145905</v>
      </c>
      <c r="Z531" s="2">
        <v>8048568604.41786</v>
      </c>
      <c r="AA531" s="1">
        <f>(Table134[[#This Row],[2050_BUILDINGS]]/Table134[[#This Row],[2020_BUILDINGS]])-1</f>
        <v>1.3090608756534738</v>
      </c>
      <c r="AB531" s="1">
        <f>(Table134[[#This Row],[2050_DWELLINGS]]/Table134[[#This Row],[2020_DWELLINGS]])-1</f>
        <v>1.1964860475790404</v>
      </c>
      <c r="AC531" s="1">
        <f>(Table134[[#This Row],[2050_TOTAL_REPL_COST_USD]]/Table134[[#This Row],[2020_TOTAL_REPL_COST_USD]])-1</f>
        <v>1.3933228291915212</v>
      </c>
      <c r="AD531"/>
      <c r="AE531"/>
    </row>
    <row r="532" spans="1:31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1990.14722326318</v>
      </c>
      <c r="G532" s="2">
        <v>2303.1125884286398</v>
      </c>
      <c r="H532" s="2">
        <v>2667.7045128284299</v>
      </c>
      <c r="I532" s="2">
        <v>3075.6688645698</v>
      </c>
      <c r="J532" s="2">
        <v>3529.81237919664</v>
      </c>
      <c r="K532" s="2">
        <v>4035.8138318247802</v>
      </c>
      <c r="L532" s="2">
        <v>4595.3710900274</v>
      </c>
      <c r="M532" s="2">
        <v>1990.14722326318</v>
      </c>
      <c r="N532" s="2">
        <v>2264.0143267564699</v>
      </c>
      <c r="O532" s="2">
        <v>2593.5898844886901</v>
      </c>
      <c r="P532" s="2">
        <v>2968.7624548405402</v>
      </c>
      <c r="Q532" s="2">
        <v>3390.3476801686402</v>
      </c>
      <c r="R532" s="2">
        <v>3861.28025506423</v>
      </c>
      <c r="S532" s="2">
        <v>4371.33060852574</v>
      </c>
      <c r="T532" s="2">
        <v>1719518240.74031</v>
      </c>
      <c r="U532" s="2">
        <v>2000273386.8894701</v>
      </c>
      <c r="V532" s="2">
        <v>2327341715.8898602</v>
      </c>
      <c r="W532" s="2">
        <v>2693318606.4516602</v>
      </c>
      <c r="X532" s="2">
        <v>3100721926.47826</v>
      </c>
      <c r="Y532" s="2">
        <v>3554645994.7507701</v>
      </c>
      <c r="Z532" s="2">
        <v>4056613935.2685399</v>
      </c>
      <c r="AA532" s="1">
        <f>(Table134[[#This Row],[2050_BUILDINGS]]/Table134[[#This Row],[2020_BUILDINGS]])-1</f>
        <v>1.3090608756534698</v>
      </c>
      <c r="AB532" s="1">
        <f>(Table134[[#This Row],[2050_DWELLINGS]]/Table134[[#This Row],[2020_DWELLINGS]])-1</f>
        <v>1.1964860475790382</v>
      </c>
      <c r="AC532" s="1">
        <f>(Table134[[#This Row],[2050_TOTAL_REPL_COST_USD]]/Table134[[#This Row],[2020_TOTAL_REPL_COST_USD]])-1</f>
        <v>1.3591572564662253</v>
      </c>
      <c r="AD532"/>
      <c r="AE532"/>
    </row>
    <row r="533" spans="1:31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5890.0724220001703</v>
      </c>
      <c r="G533" s="2">
        <v>6816.3298590654304</v>
      </c>
      <c r="H533" s="2">
        <v>7895.3821091145801</v>
      </c>
      <c r="I533" s="2">
        <v>9102.8001077745103</v>
      </c>
      <c r="J533" s="2">
        <v>10446.890715678201</v>
      </c>
      <c r="K533" s="2">
        <v>11944.4609289663</v>
      </c>
      <c r="L533" s="2">
        <v>13600.5357844061</v>
      </c>
      <c r="M533" s="2">
        <v>5890.0724220001703</v>
      </c>
      <c r="N533" s="2">
        <v>6700.6140013984796</v>
      </c>
      <c r="O533" s="2">
        <v>7676.0312373057604</v>
      </c>
      <c r="P533" s="2">
        <v>8786.3981409648004</v>
      </c>
      <c r="Q533" s="2">
        <v>10034.128700896001</v>
      </c>
      <c r="R533" s="2">
        <v>11427.908487431499</v>
      </c>
      <c r="S533" s="2">
        <v>12937.461894153401</v>
      </c>
      <c r="T533" s="2">
        <v>5153393762.3951101</v>
      </c>
      <c r="U533" s="2">
        <v>6000603958.3049402</v>
      </c>
      <c r="V533" s="2">
        <v>6987569386.68256</v>
      </c>
      <c r="W533" s="2">
        <v>8091945770.8882198</v>
      </c>
      <c r="X533" s="2">
        <v>9321331060.1989403</v>
      </c>
      <c r="Y533" s="2">
        <v>10691097933.8755</v>
      </c>
      <c r="Z533" s="2">
        <v>12205842589.7066</v>
      </c>
      <c r="AA533" s="1">
        <f>(Table134[[#This Row],[2050_BUILDINGS]]/Table134[[#This Row],[2020_BUILDINGS]])-1</f>
        <v>1.3090608756534756</v>
      </c>
      <c r="AB533" s="1">
        <f>(Table134[[#This Row],[2050_DWELLINGS]]/Table134[[#This Row],[2020_DWELLINGS]])-1</f>
        <v>1.1964860475790302</v>
      </c>
      <c r="AC533" s="1">
        <f>(Table134[[#This Row],[2050_TOTAL_REPL_COST_USD]]/Table134[[#This Row],[2020_TOTAL_REPL_COST_USD]])-1</f>
        <v>1.3685057172952702</v>
      </c>
      <c r="AD533"/>
      <c r="AE533"/>
    </row>
    <row r="534" spans="1:31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3476.6840943908601</v>
      </c>
      <c r="G534" s="2">
        <v>4023.4183733664099</v>
      </c>
      <c r="H534" s="2">
        <v>4660.3415766788403</v>
      </c>
      <c r="I534" s="2">
        <v>5373.03416353785</v>
      </c>
      <c r="J534" s="2">
        <v>6166.3993555284997</v>
      </c>
      <c r="K534" s="2">
        <v>7050.35767857478</v>
      </c>
      <c r="L534" s="2">
        <v>8027.8752193646696</v>
      </c>
      <c r="M534" s="2">
        <v>3476.6840943908601</v>
      </c>
      <c r="N534" s="2">
        <v>3955.11573581023</v>
      </c>
      <c r="O534" s="2">
        <v>4530.8671606665603</v>
      </c>
      <c r="P534" s="2">
        <v>5186.2742042998998</v>
      </c>
      <c r="Q534" s="2">
        <v>5922.7617516508299</v>
      </c>
      <c r="R534" s="2">
        <v>6745.4565621309503</v>
      </c>
      <c r="S534" s="2">
        <v>7636.4881051695002</v>
      </c>
      <c r="T534" s="2">
        <v>2982190981.6883798</v>
      </c>
      <c r="U534" s="2">
        <v>3467344578.7780299</v>
      </c>
      <c r="V534" s="2">
        <v>4032528791.7304201</v>
      </c>
      <c r="W534" s="2">
        <v>4664948205.3835402</v>
      </c>
      <c r="X534" s="2">
        <v>5368953773.5385199</v>
      </c>
      <c r="Y534" s="2">
        <v>6153348636.9935904</v>
      </c>
      <c r="Z534" s="2">
        <v>7020764801.24265</v>
      </c>
      <c r="AA534" s="1">
        <f>(Table134[[#This Row],[2050_BUILDINGS]]/Table134[[#This Row],[2020_BUILDINGS]])-1</f>
        <v>1.3090608756534756</v>
      </c>
      <c r="AB534" s="1">
        <f>(Table134[[#This Row],[2050_DWELLINGS]]/Table134[[#This Row],[2020_DWELLINGS]])-1</f>
        <v>1.1964860475790418</v>
      </c>
      <c r="AC534" s="1">
        <f>(Table134[[#This Row],[2050_TOTAL_REPL_COST_USD]]/Table134[[#This Row],[2020_TOTAL_REPL_COST_USD]])-1</f>
        <v>1.3542304447811775</v>
      </c>
      <c r="AD534"/>
      <c r="AE534"/>
    </row>
    <row r="535" spans="1:31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1942.46898228846</v>
      </c>
      <c r="G535" s="2">
        <v>2247.9365915478902</v>
      </c>
      <c r="H535" s="2">
        <v>2603.79393519618</v>
      </c>
      <c r="I535" s="2">
        <v>3001.9846267560101</v>
      </c>
      <c r="J535" s="2">
        <v>3445.2481604073701</v>
      </c>
      <c r="K535" s="2">
        <v>3939.12726404045</v>
      </c>
      <c r="L535" s="2">
        <v>4485.2791291727099</v>
      </c>
      <c r="M535" s="2">
        <v>1942.46898228846</v>
      </c>
      <c r="N535" s="2">
        <v>2209.7750125089901</v>
      </c>
      <c r="O535" s="2">
        <v>2531.4548815819899</v>
      </c>
      <c r="P535" s="2">
        <v>2897.6393891376501</v>
      </c>
      <c r="Q535" s="2">
        <v>3309.1246370723102</v>
      </c>
      <c r="R535" s="2">
        <v>3768.7750130801701</v>
      </c>
      <c r="S535" s="2">
        <v>4266.6060174516697</v>
      </c>
      <c r="T535" s="2">
        <v>1636285240.6475699</v>
      </c>
      <c r="U535" s="2">
        <v>1899958807.95346</v>
      </c>
      <c r="V535" s="2">
        <v>2207127792.1846299</v>
      </c>
      <c r="W535" s="2">
        <v>2550838080.7030201</v>
      </c>
      <c r="X535" s="2">
        <v>2933454350.4208598</v>
      </c>
      <c r="Y535" s="2">
        <v>3359760973.8578901</v>
      </c>
      <c r="Z535" s="2">
        <v>3831188405.7853398</v>
      </c>
      <c r="AA535" s="1">
        <f>(Table134[[#This Row],[2050_BUILDINGS]]/Table134[[#This Row],[2020_BUILDINGS]])-1</f>
        <v>1.309060875653477</v>
      </c>
      <c r="AB535" s="1">
        <f>(Table134[[#This Row],[2050_DWELLINGS]]/Table134[[#This Row],[2020_DWELLINGS]])-1</f>
        <v>1.1964860475790453</v>
      </c>
      <c r="AC535" s="1">
        <f>(Table134[[#This Row],[2050_TOTAL_REPL_COST_USD]]/Table134[[#This Row],[2020_TOTAL_REPL_COST_USD]])-1</f>
        <v>1.3413939761927596</v>
      </c>
      <c r="AD535"/>
      <c r="AE535"/>
    </row>
    <row r="536" spans="1:31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1910.5775128754401</v>
      </c>
      <c r="G536" s="2">
        <v>2211.0299527776301</v>
      </c>
      <c r="H536" s="2">
        <v>2561.04482805508</v>
      </c>
      <c r="I536" s="2">
        <v>2952.6980220403202</v>
      </c>
      <c r="J536" s="2">
        <v>3388.6840518786298</v>
      </c>
      <c r="K536" s="2">
        <v>3874.4546449146901</v>
      </c>
      <c r="L536" s="2">
        <v>4411.6397848840097</v>
      </c>
      <c r="M536" s="2">
        <v>1910.5775128754401</v>
      </c>
      <c r="N536" s="2">
        <v>2173.4949108117899</v>
      </c>
      <c r="O536" s="2">
        <v>2489.8934375319</v>
      </c>
      <c r="P536" s="2">
        <v>2850.0659252670598</v>
      </c>
      <c r="Q536" s="2">
        <v>3254.79540550707</v>
      </c>
      <c r="R536" s="2">
        <v>3706.8992384088101</v>
      </c>
      <c r="S536" s="2">
        <v>4196.5568498491803</v>
      </c>
      <c r="T536" s="2">
        <v>1869500874.2126999</v>
      </c>
      <c r="U536" s="2">
        <v>2192753833.5063701</v>
      </c>
      <c r="V536" s="2">
        <v>2569330386.7441301</v>
      </c>
      <c r="W536" s="2">
        <v>2990705077.5729399</v>
      </c>
      <c r="X536" s="2">
        <v>3459776902.7237401</v>
      </c>
      <c r="Y536" s="2">
        <v>3982411306.3181</v>
      </c>
      <c r="Z536" s="2">
        <v>4560361967.1288404</v>
      </c>
      <c r="AA536" s="1">
        <f>(Table134[[#This Row],[2050_BUILDINGS]]/Table134[[#This Row],[2020_BUILDINGS]])-1</f>
        <v>1.3090608756534792</v>
      </c>
      <c r="AB536" s="1">
        <f>(Table134[[#This Row],[2050_DWELLINGS]]/Table134[[#This Row],[2020_DWELLINGS]])-1</f>
        <v>1.1964860475790466</v>
      </c>
      <c r="AC536" s="1">
        <f>(Table134[[#This Row],[2050_TOTAL_REPL_COST_USD]]/Table134[[#This Row],[2020_TOTAL_REPL_COST_USD]])-1</f>
        <v>1.4393473306340865</v>
      </c>
      <c r="AD536"/>
      <c r="AE536"/>
    </row>
    <row r="537" spans="1:31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1405.0739778872301</v>
      </c>
      <c r="G537" s="2">
        <v>1626.0322494330601</v>
      </c>
      <c r="H537" s="2">
        <v>1883.43965102319</v>
      </c>
      <c r="I537" s="2">
        <v>2171.4686409576898</v>
      </c>
      <c r="J537" s="2">
        <v>2492.1008168939602</v>
      </c>
      <c r="K537" s="2">
        <v>2849.3454797763302</v>
      </c>
      <c r="L537" s="2">
        <v>3244.4013497382098</v>
      </c>
      <c r="M537" s="2">
        <v>1405.0739778872301</v>
      </c>
      <c r="N537" s="2">
        <v>1598.42828656336</v>
      </c>
      <c r="O537" s="2">
        <v>1831.11360476707</v>
      </c>
      <c r="P537" s="2">
        <v>2095.9911020982099</v>
      </c>
      <c r="Q537" s="2">
        <v>2393.6366343714199</v>
      </c>
      <c r="R537" s="2">
        <v>2726.1221402629299</v>
      </c>
      <c r="S537" s="2">
        <v>3086.2253882456898</v>
      </c>
      <c r="T537" s="2">
        <v>1385033287.0672901</v>
      </c>
      <c r="U537" s="2">
        <v>1625305938.5647199</v>
      </c>
      <c r="V537" s="2">
        <v>1905213807.4235401</v>
      </c>
      <c r="W537" s="2">
        <v>2218419955.51441</v>
      </c>
      <c r="X537" s="2">
        <v>2567079195.68963</v>
      </c>
      <c r="Y537" s="2">
        <v>2955551289.4634399</v>
      </c>
      <c r="Z537" s="2">
        <v>3385139739.3607402</v>
      </c>
      <c r="AA537" s="1">
        <f>(Table134[[#This Row],[2050_BUILDINGS]]/Table134[[#This Row],[2020_BUILDINGS]])-1</f>
        <v>1.3090608756534827</v>
      </c>
      <c r="AB537" s="1">
        <f>(Table134[[#This Row],[2050_DWELLINGS]]/Table134[[#This Row],[2020_DWELLINGS]])-1</f>
        <v>1.1964860475790462</v>
      </c>
      <c r="AC537" s="1">
        <f>(Table134[[#This Row],[2050_TOTAL_REPL_COST_USD]]/Table134[[#This Row],[2020_TOTAL_REPL_COST_USD]])-1</f>
        <v>1.4440854750347074</v>
      </c>
      <c r="AD537"/>
      <c r="AE537"/>
    </row>
    <row r="538" spans="1:31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5286.7973194492297</v>
      </c>
      <c r="G538" s="2">
        <v>6118.1852862772503</v>
      </c>
      <c r="H538" s="2">
        <v>7086.7184611491903</v>
      </c>
      <c r="I538" s="2">
        <v>8170.46986205341</v>
      </c>
      <c r="J538" s="2">
        <v>9376.8955413745607</v>
      </c>
      <c r="K538" s="2">
        <v>10721.0810830881</v>
      </c>
      <c r="L538" s="2">
        <v>12207.5368478498</v>
      </c>
      <c r="M538" s="2">
        <v>5286.7973194492297</v>
      </c>
      <c r="N538" s="2">
        <v>6014.3213195378203</v>
      </c>
      <c r="O538" s="2">
        <v>6889.8340227225599</v>
      </c>
      <c r="P538" s="2">
        <v>7886.4745305613696</v>
      </c>
      <c r="Q538" s="2">
        <v>9006.4095851797993</v>
      </c>
      <c r="R538" s="2">
        <v>10257.4351603214</v>
      </c>
      <c r="S538" s="2">
        <v>11612.3765485484</v>
      </c>
      <c r="T538" s="2">
        <v>5595376424.94736</v>
      </c>
      <c r="U538" s="2">
        <v>6594048788.05441</v>
      </c>
      <c r="V538" s="2">
        <v>7757461482.3555603</v>
      </c>
      <c r="W538" s="2">
        <v>9059275576.0703602</v>
      </c>
      <c r="X538" s="2">
        <v>10508447361.268801</v>
      </c>
      <c r="Y538" s="2">
        <v>12123097807.2202</v>
      </c>
      <c r="Z538" s="2">
        <v>13908644808.715</v>
      </c>
      <c r="AA538" s="1">
        <f>(Table134[[#This Row],[2050_BUILDINGS]]/Table134[[#This Row],[2020_BUILDINGS]])-1</f>
        <v>1.3090608756534596</v>
      </c>
      <c r="AB538" s="1">
        <f>(Table134[[#This Row],[2050_DWELLINGS]]/Table134[[#This Row],[2020_DWELLINGS]])-1</f>
        <v>1.1964860475790209</v>
      </c>
      <c r="AC538" s="1">
        <f>(Table134[[#This Row],[2050_TOTAL_REPL_COST_USD]]/Table134[[#This Row],[2020_TOTAL_REPL_COST_USD]])-1</f>
        <v>1.4857388944740832</v>
      </c>
      <c r="AD538"/>
      <c r="AE538"/>
    </row>
    <row r="539" spans="1:31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1116.3972216855</v>
      </c>
      <c r="G539" s="2">
        <v>1291.9589389647001</v>
      </c>
      <c r="H539" s="2">
        <v>1496.48120078085</v>
      </c>
      <c r="I539" s="2">
        <v>1725.33375174138</v>
      </c>
      <c r="J539" s="2">
        <v>1980.0910641901301</v>
      </c>
      <c r="K539" s="2">
        <v>2263.93871590137</v>
      </c>
      <c r="L539" s="2">
        <v>2577.8291462822399</v>
      </c>
      <c r="M539" s="2">
        <v>1116.3972216855</v>
      </c>
      <c r="N539" s="2">
        <v>1270.02629489027</v>
      </c>
      <c r="O539" s="2">
        <v>1454.9057011406401</v>
      </c>
      <c r="P539" s="2">
        <v>1665.36330462721</v>
      </c>
      <c r="Q539" s="2">
        <v>1901.8566498221501</v>
      </c>
      <c r="R539" s="2">
        <v>2166.0319892488501</v>
      </c>
      <c r="S539" s="2">
        <v>2452.1509209882202</v>
      </c>
      <c r="T539" s="2">
        <v>1031707836.42425</v>
      </c>
      <c r="U539" s="2">
        <v>1205644116.6614699</v>
      </c>
      <c r="V539" s="2">
        <v>1408272810.41837</v>
      </c>
      <c r="W539" s="2">
        <v>1635006531.4924901</v>
      </c>
      <c r="X539" s="2">
        <v>1887405174.9854701</v>
      </c>
      <c r="Y539" s="2">
        <v>2168624825.02004</v>
      </c>
      <c r="Z539" s="2">
        <v>2479609102.8491502</v>
      </c>
      <c r="AA539" s="1">
        <f>(Table134[[#This Row],[2050_BUILDINGS]]/Table134[[#This Row],[2020_BUILDINGS]])-1</f>
        <v>1.3090608756534863</v>
      </c>
      <c r="AB539" s="1">
        <f>(Table134[[#This Row],[2050_DWELLINGS]]/Table134[[#This Row],[2020_DWELLINGS]])-1</f>
        <v>1.1964860475790533</v>
      </c>
      <c r="AC539" s="1">
        <f>(Table134[[#This Row],[2050_TOTAL_REPL_COST_USD]]/Table134[[#This Row],[2020_TOTAL_REPL_COST_USD]])-1</f>
        <v>1.4034024122983464</v>
      </c>
      <c r="AD539"/>
      <c r="AE539"/>
    </row>
    <row r="540" spans="1:31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2518.5656890493001</v>
      </c>
      <c r="G540" s="2">
        <v>2914.6287648624002</v>
      </c>
      <c r="H540" s="2">
        <v>3376.0261431890899</v>
      </c>
      <c r="I540" s="2">
        <v>3892.31207753636</v>
      </c>
      <c r="J540" s="2">
        <v>4467.0385402188404</v>
      </c>
      <c r="K540" s="2">
        <v>5107.39211924137</v>
      </c>
      <c r="L540" s="2">
        <v>5815.5214953469704</v>
      </c>
      <c r="M540" s="2">
        <v>2518.5656890493001</v>
      </c>
      <c r="N540" s="2">
        <v>2865.1492393288299</v>
      </c>
      <c r="O540" s="2">
        <v>3282.2328007613701</v>
      </c>
      <c r="P540" s="2">
        <v>3757.02016931157</v>
      </c>
      <c r="Q540" s="2">
        <v>4290.54355447122</v>
      </c>
      <c r="R540" s="2">
        <v>4886.5168629397804</v>
      </c>
      <c r="S540" s="2">
        <v>5531.9943959080701</v>
      </c>
      <c r="T540" s="2">
        <v>2312439145.9128499</v>
      </c>
      <c r="U540" s="2">
        <v>2701449165.4664001</v>
      </c>
      <c r="V540" s="2">
        <v>3154630020.04706</v>
      </c>
      <c r="W540" s="2">
        <v>3661721980.0924201</v>
      </c>
      <c r="X540" s="2">
        <v>4226213764.7079501</v>
      </c>
      <c r="Y540" s="2">
        <v>4855163983.7742996</v>
      </c>
      <c r="Z540" s="2">
        <v>5550683054.5176601</v>
      </c>
      <c r="AA540" s="1">
        <f>(Table134[[#This Row],[2050_BUILDINGS]]/Table134[[#This Row],[2020_BUILDINGS]])-1</f>
        <v>1.3090608756534734</v>
      </c>
      <c r="AB540" s="1">
        <f>(Table134[[#This Row],[2050_DWELLINGS]]/Table134[[#This Row],[2020_DWELLINGS]])-1</f>
        <v>1.1964860475790364</v>
      </c>
      <c r="AC540" s="1">
        <f>(Table134[[#This Row],[2050_TOTAL_REPL_COST_USD]]/Table134[[#This Row],[2020_TOTAL_REPL_COST_USD]])-1</f>
        <v>1.4003585410358954</v>
      </c>
      <c r="AD540"/>
      <c r="AE540"/>
    </row>
    <row r="541" spans="1:31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2669.07010588713</v>
      </c>
      <c r="G541" s="2">
        <v>3088.8011140140202</v>
      </c>
      <c r="H541" s="2">
        <v>3577.7706710841499</v>
      </c>
      <c r="I541" s="2">
        <v>4124.9088138166799</v>
      </c>
      <c r="J541" s="2">
        <v>4733.9797732432298</v>
      </c>
      <c r="K541" s="2">
        <v>5412.5995934044604</v>
      </c>
      <c r="L541" s="2">
        <v>6163.0453558802501</v>
      </c>
      <c r="M541" s="2">
        <v>2669.07010588713</v>
      </c>
      <c r="N541" s="2">
        <v>3036.3647916145901</v>
      </c>
      <c r="O541" s="2">
        <v>3478.3724272767499</v>
      </c>
      <c r="P541" s="2">
        <v>3981.5321334381201</v>
      </c>
      <c r="Q541" s="2">
        <v>4546.9378023523504</v>
      </c>
      <c r="R541" s="2">
        <v>5178.5252763088201</v>
      </c>
      <c r="S541" s="2">
        <v>5862.5752475913896</v>
      </c>
      <c r="T541" s="2">
        <v>2727637414.7108898</v>
      </c>
      <c r="U541" s="2">
        <v>3207830647.7578101</v>
      </c>
      <c r="V541" s="2">
        <v>3767236238.3022299</v>
      </c>
      <c r="W541" s="2">
        <v>4393189595.5595398</v>
      </c>
      <c r="X541" s="2">
        <v>5089997187.8011103</v>
      </c>
      <c r="Y541" s="2">
        <v>5866372149.7253504</v>
      </c>
      <c r="Z541" s="2">
        <v>6724919576.3683395</v>
      </c>
      <c r="AA541" s="1">
        <f>(Table134[[#This Row],[2050_BUILDINGS]]/Table134[[#This Row],[2020_BUILDINGS]])-1</f>
        <v>1.3090608756534752</v>
      </c>
      <c r="AB541" s="1">
        <f>(Table134[[#This Row],[2050_DWELLINGS]]/Table134[[#This Row],[2020_DWELLINGS]])-1</f>
        <v>1.1964860475790391</v>
      </c>
      <c r="AC541" s="1">
        <f>(Table134[[#This Row],[2050_TOTAL_REPL_COST_USD]]/Table134[[#This Row],[2020_TOTAL_REPL_COST_USD]])-1</f>
        <v>1.4654741646008449</v>
      </c>
      <c r="AD541"/>
      <c r="AE541"/>
    </row>
    <row r="542" spans="1:31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2128.96664230633</v>
      </c>
      <c r="G542" s="2">
        <v>2463.7623874884298</v>
      </c>
      <c r="H542" s="2">
        <v>2853.78581692533</v>
      </c>
      <c r="I542" s="2">
        <v>3290.20704544298</v>
      </c>
      <c r="J542" s="2">
        <v>3776.02858776835</v>
      </c>
      <c r="K542" s="2">
        <v>4317.3253325576698</v>
      </c>
      <c r="L542" s="2">
        <v>4915.9135793208798</v>
      </c>
      <c r="M542" s="2">
        <v>2128.96664230633</v>
      </c>
      <c r="N542" s="2">
        <v>2421.93689141496</v>
      </c>
      <c r="O542" s="2">
        <v>2774.5014455995101</v>
      </c>
      <c r="P542" s="2">
        <v>3175.84355639962</v>
      </c>
      <c r="Q542" s="2">
        <v>3626.8357599517999</v>
      </c>
      <c r="R542" s="2">
        <v>4130.6174556015403</v>
      </c>
      <c r="S542" s="2">
        <v>4676.24552558704</v>
      </c>
      <c r="T542" s="2">
        <v>2070914835.6459899</v>
      </c>
      <c r="U542" s="2">
        <v>2428626120.5472202</v>
      </c>
      <c r="V542" s="2">
        <v>2845345221.9491</v>
      </c>
      <c r="W542" s="2">
        <v>3311637881.4520102</v>
      </c>
      <c r="X542" s="2">
        <v>3830712124.8937302</v>
      </c>
      <c r="Y542" s="2">
        <v>4409058644.7580204</v>
      </c>
      <c r="Z542" s="2">
        <v>5048618059.5886297</v>
      </c>
      <c r="AA542" s="1">
        <f>(Table134[[#This Row],[2050_BUILDINGS]]/Table134[[#This Row],[2020_BUILDINGS]])-1</f>
        <v>1.309060875653469</v>
      </c>
      <c r="AB542" s="1">
        <f>(Table134[[#This Row],[2050_DWELLINGS]]/Table134[[#This Row],[2020_DWELLINGS]])-1</f>
        <v>1.1964860475790351</v>
      </c>
      <c r="AC542" s="1">
        <f>(Table134[[#This Row],[2050_TOTAL_REPL_COST_USD]]/Table134[[#This Row],[2020_TOTAL_REPL_COST_USD]])-1</f>
        <v>1.4378685075254634</v>
      </c>
      <c r="AD542"/>
      <c r="AE542"/>
    </row>
    <row r="543" spans="1:31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2515.6229297361501</v>
      </c>
      <c r="G543" s="2">
        <v>2911.2232348897401</v>
      </c>
      <c r="H543" s="2">
        <v>3372.0815042156</v>
      </c>
      <c r="I543" s="2">
        <v>3887.7641963095002</v>
      </c>
      <c r="J543" s="2">
        <v>4461.8191332668603</v>
      </c>
      <c r="K543" s="2">
        <v>5101.42450609149</v>
      </c>
      <c r="L543" s="2">
        <v>5808.72648495051</v>
      </c>
      <c r="M543" s="2">
        <v>2515.6229297361501</v>
      </c>
      <c r="N543" s="2">
        <v>2861.8015225532599</v>
      </c>
      <c r="O543" s="2">
        <v>3278.39775243034</v>
      </c>
      <c r="P543" s="2">
        <v>3752.6303667580701</v>
      </c>
      <c r="Q543" s="2">
        <v>4285.53036896715</v>
      </c>
      <c r="R543" s="2">
        <v>4880.8073263294</v>
      </c>
      <c r="S543" s="2">
        <v>5525.5306661353598</v>
      </c>
      <c r="T543" s="2">
        <v>2458533654.1191702</v>
      </c>
      <c r="U543" s="2">
        <v>2883426037.9896002</v>
      </c>
      <c r="V543" s="2">
        <v>3378408387.9254599</v>
      </c>
      <c r="W543" s="2">
        <v>3932274614.7966099</v>
      </c>
      <c r="X543" s="2">
        <v>4548835237.8772898</v>
      </c>
      <c r="Y543" s="2">
        <v>5235799954.6771898</v>
      </c>
      <c r="Z543" s="2">
        <v>5995473847.7420702</v>
      </c>
      <c r="AA543" s="1">
        <f>(Table134[[#This Row],[2050_BUILDINGS]]/Table134[[#This Row],[2020_BUILDINGS]])-1</f>
        <v>1.309060875653473</v>
      </c>
      <c r="AB543" s="1">
        <f>(Table134[[#This Row],[2050_DWELLINGS]]/Table134[[#This Row],[2020_DWELLINGS]])-1</f>
        <v>1.1964860475790395</v>
      </c>
      <c r="AC543" s="1">
        <f>(Table134[[#This Row],[2050_TOTAL_REPL_COST_USD]]/Table134[[#This Row],[2020_TOTAL_REPL_COST_USD]])-1</f>
        <v>1.438638103528461</v>
      </c>
      <c r="AD543"/>
      <c r="AE543"/>
    </row>
    <row r="544" spans="1:31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2042.7018029785099</v>
      </c>
      <c r="G544" s="2">
        <v>2363.9317643705499</v>
      </c>
      <c r="H544" s="2">
        <v>2738.1516073134899</v>
      </c>
      <c r="I544" s="2">
        <v>3156.8892298933101</v>
      </c>
      <c r="J544" s="2">
        <v>3623.0254861940598</v>
      </c>
      <c r="K544" s="2">
        <v>4142.3891129203603</v>
      </c>
      <c r="L544" s="2">
        <v>4716.7228138844903</v>
      </c>
      <c r="M544" s="2">
        <v>2042.7018029785099</v>
      </c>
      <c r="N544" s="2">
        <v>2323.8010199323999</v>
      </c>
      <c r="O544" s="2">
        <v>2662.0798056060598</v>
      </c>
      <c r="P544" s="2">
        <v>3047.1597016698402</v>
      </c>
      <c r="Q544" s="2">
        <v>3479.8778894603802</v>
      </c>
      <c r="R544" s="2">
        <v>3963.2465611726202</v>
      </c>
      <c r="S544" s="2">
        <v>4486.7660096068503</v>
      </c>
      <c r="T544" s="2">
        <v>2043298136.56464</v>
      </c>
      <c r="U544" s="2">
        <v>2399852140.8994899</v>
      </c>
      <c r="V544" s="2">
        <v>2815223057.4997001</v>
      </c>
      <c r="W544" s="2">
        <v>3280007150.02174</v>
      </c>
      <c r="X544" s="2">
        <v>3797402065.58145</v>
      </c>
      <c r="Y544" s="2">
        <v>4373877497.73808</v>
      </c>
      <c r="Z544" s="2">
        <v>5011367786.6756296</v>
      </c>
      <c r="AA544" s="1">
        <f>(Table134[[#This Row],[2050_BUILDINGS]]/Table134[[#This Row],[2020_BUILDINGS]])-1</f>
        <v>1.3090608756534752</v>
      </c>
      <c r="AB544" s="1">
        <f>(Table134[[#This Row],[2050_DWELLINGS]]/Table134[[#This Row],[2020_DWELLINGS]])-1</f>
        <v>1.1964860475790422</v>
      </c>
      <c r="AC544" s="1">
        <f>(Table134[[#This Row],[2050_TOTAL_REPL_COST_USD]]/Table134[[#This Row],[2020_TOTAL_REPL_COST_USD]])-1</f>
        <v>1.4525876557109534</v>
      </c>
      <c r="AD544"/>
      <c r="AE544"/>
    </row>
    <row r="545" spans="1:31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3489.8947186710702</v>
      </c>
      <c r="G545" s="2">
        <v>4038.70646598846</v>
      </c>
      <c r="H545" s="2">
        <v>4678.0498354436404</v>
      </c>
      <c r="I545" s="2">
        <v>5393.4504952068</v>
      </c>
      <c r="J545" s="2">
        <v>6189.8302980116296</v>
      </c>
      <c r="K545" s="2">
        <v>7077.1474655683796</v>
      </c>
      <c r="L545" s="2">
        <v>8058.3793550330602</v>
      </c>
      <c r="M545" s="2">
        <v>3489.8947186710702</v>
      </c>
      <c r="N545" s="2">
        <v>3970.1442936406302</v>
      </c>
      <c r="O545" s="2">
        <v>4548.0834455224904</v>
      </c>
      <c r="P545" s="2">
        <v>5205.9808897700304</v>
      </c>
      <c r="Q545" s="2">
        <v>5945.2669255688597</v>
      </c>
      <c r="R545" s="2">
        <v>6771.0877928730797</v>
      </c>
      <c r="S545" s="2">
        <v>7665.5050570807898</v>
      </c>
      <c r="T545" s="2">
        <v>3459027202.1382399</v>
      </c>
      <c r="U545" s="2">
        <v>4060421740.3888202</v>
      </c>
      <c r="V545" s="2">
        <v>4761021923.1227303</v>
      </c>
      <c r="W545" s="2">
        <v>5544966602.7791796</v>
      </c>
      <c r="X545" s="2">
        <v>6417649205.0029202</v>
      </c>
      <c r="Y545" s="2">
        <v>7389982069.3648996</v>
      </c>
      <c r="Z545" s="2">
        <v>8465227819.7808304</v>
      </c>
      <c r="AA545" s="1">
        <f>(Table134[[#This Row],[2050_BUILDINGS]]/Table134[[#This Row],[2020_BUILDINGS]])-1</f>
        <v>1.3090608756534752</v>
      </c>
      <c r="AB545" s="1">
        <f>(Table134[[#This Row],[2050_DWELLINGS]]/Table134[[#This Row],[2020_DWELLINGS]])-1</f>
        <v>1.1964860475790413</v>
      </c>
      <c r="AC545" s="1">
        <f>(Table134[[#This Row],[2050_TOTAL_REPL_COST_USD]]/Table134[[#This Row],[2020_TOTAL_REPL_COST_USD]])-1</f>
        <v>1.4472857034914171</v>
      </c>
      <c r="AD545"/>
      <c r="AE545"/>
    </row>
    <row r="546" spans="1:31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1891.5951099352501</v>
      </c>
      <c r="G546" s="2">
        <v>2189.0624266272298</v>
      </c>
      <c r="H546" s="2">
        <v>2535.5997547479701</v>
      </c>
      <c r="I546" s="2">
        <v>2923.3617071107401</v>
      </c>
      <c r="J546" s="2">
        <v>3355.0160296831</v>
      </c>
      <c r="K546" s="2">
        <v>3835.9602845720001</v>
      </c>
      <c r="L546" s="2">
        <v>4367.8082609289304</v>
      </c>
      <c r="M546" s="2">
        <v>1891.5951099352501</v>
      </c>
      <c r="N546" s="2">
        <v>2151.9003113216199</v>
      </c>
      <c r="O546" s="2">
        <v>2465.1552836538899</v>
      </c>
      <c r="P546" s="2">
        <v>2821.7493040177601</v>
      </c>
      <c r="Q546" s="2">
        <v>3222.4576241509799</v>
      </c>
      <c r="R546" s="2">
        <v>3670.06961253497</v>
      </c>
      <c r="S546" s="2">
        <v>4154.8622666415204</v>
      </c>
      <c r="T546" s="2">
        <v>1711811549.7885699</v>
      </c>
      <c r="U546" s="2">
        <v>1997562544.9617901</v>
      </c>
      <c r="V546" s="2">
        <v>2330450834.9305</v>
      </c>
      <c r="W546" s="2">
        <v>2702940038.1484499</v>
      </c>
      <c r="X546" s="2">
        <v>3117592826.2851601</v>
      </c>
      <c r="Y546" s="2">
        <v>3579594168.09863</v>
      </c>
      <c r="Z546" s="2">
        <v>4090494290.5555301</v>
      </c>
      <c r="AA546" s="1">
        <f>(Table134[[#This Row],[2050_BUILDINGS]]/Table134[[#This Row],[2020_BUILDINGS]])-1</f>
        <v>1.3090608756534805</v>
      </c>
      <c r="AB546" s="1">
        <f>(Table134[[#This Row],[2050_DWELLINGS]]/Table134[[#This Row],[2020_DWELLINGS]])-1</f>
        <v>1.1964860475790418</v>
      </c>
      <c r="AC546" s="1">
        <f>(Table134[[#This Row],[2050_TOTAL_REPL_COST_USD]]/Table134[[#This Row],[2020_TOTAL_REPL_COST_USD]])-1</f>
        <v>1.3895704472029982</v>
      </c>
      <c r="AD546"/>
      <c r="AE546"/>
    </row>
    <row r="547" spans="1:31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3250.7104818182902</v>
      </c>
      <c r="G547" s="2">
        <v>3761.9087394634298</v>
      </c>
      <c r="H547" s="2">
        <v>4357.4339229166499</v>
      </c>
      <c r="I547" s="2">
        <v>5023.8037165238802</v>
      </c>
      <c r="J547" s="2">
        <v>5765.6026477741098</v>
      </c>
      <c r="K547" s="2">
        <v>6592.1064393762899</v>
      </c>
      <c r="L547" s="2">
        <v>7506.0883916432704</v>
      </c>
      <c r="M547" s="2">
        <v>3250.7104818182902</v>
      </c>
      <c r="N547" s="2">
        <v>3698.0455601202498</v>
      </c>
      <c r="O547" s="2">
        <v>4236.3749397500596</v>
      </c>
      <c r="P547" s="2">
        <v>4849.1825716064504</v>
      </c>
      <c r="Q547" s="2">
        <v>5537.8007275570799</v>
      </c>
      <c r="R547" s="2">
        <v>6307.0229436565796</v>
      </c>
      <c r="S547" s="2">
        <v>7140.1402180328196</v>
      </c>
      <c r="T547" s="2">
        <v>3273681481.5222602</v>
      </c>
      <c r="U547" s="2">
        <v>3846857347.2550201</v>
      </c>
      <c r="V547" s="2">
        <v>4514583923.9531898</v>
      </c>
      <c r="W547" s="2">
        <v>5261744301.8238802</v>
      </c>
      <c r="X547" s="2">
        <v>6093478835.8530102</v>
      </c>
      <c r="Y547" s="2">
        <v>7020187836.1247597</v>
      </c>
      <c r="Z547" s="2">
        <v>8044980837.5093603</v>
      </c>
      <c r="AA547" s="1">
        <f>(Table134[[#This Row],[2050_BUILDINGS]]/Table134[[#This Row],[2020_BUILDINGS]])-1</f>
        <v>1.3090608756534747</v>
      </c>
      <c r="AB547" s="1">
        <f>(Table134[[#This Row],[2050_DWELLINGS]]/Table134[[#This Row],[2020_DWELLINGS]])-1</f>
        <v>1.1964860475790422</v>
      </c>
      <c r="AC547" s="1">
        <f>(Table134[[#This Row],[2050_TOTAL_REPL_COST_USD]]/Table134[[#This Row],[2020_TOTAL_REPL_COST_USD]])-1</f>
        <v>1.4574720793448872</v>
      </c>
      <c r="AD547"/>
      <c r="AE547"/>
    </row>
    <row r="548" spans="1:31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2272.38644426774</v>
      </c>
      <c r="G548" s="2">
        <v>2629.73601369366</v>
      </c>
      <c r="H548" s="2">
        <v>3046.0337312751399</v>
      </c>
      <c r="I548" s="2">
        <v>3511.8548784772602</v>
      </c>
      <c r="J548" s="2">
        <v>4030.4042372015901</v>
      </c>
      <c r="K548" s="2">
        <v>4608.1659365831301</v>
      </c>
      <c r="L548" s="2">
        <v>5247.0786328239601</v>
      </c>
      <c r="M548" s="2">
        <v>2272.38644426774</v>
      </c>
      <c r="N548" s="2">
        <v>2585.0929044906202</v>
      </c>
      <c r="O548" s="2">
        <v>2961.4082951302698</v>
      </c>
      <c r="P548" s="2">
        <v>3389.7871874871598</v>
      </c>
      <c r="Q548" s="2">
        <v>3871.1608968996402</v>
      </c>
      <c r="R548" s="2">
        <v>4408.8803112463702</v>
      </c>
      <c r="S548" s="2">
        <v>4991.2651195418402</v>
      </c>
      <c r="T548" s="2">
        <v>1934433908.7179401</v>
      </c>
      <c r="U548" s="2">
        <v>2246659422.80826</v>
      </c>
      <c r="V548" s="2">
        <v>2610389450.7898598</v>
      </c>
      <c r="W548" s="2">
        <v>3017389373.56288</v>
      </c>
      <c r="X548" s="2">
        <v>3470459291.5398502</v>
      </c>
      <c r="Y548" s="2">
        <v>3975264555.1949601</v>
      </c>
      <c r="Z548" s="2">
        <v>4533499018.3372898</v>
      </c>
      <c r="AA548" s="1">
        <f>(Table134[[#This Row],[2050_BUILDINGS]]/Table134[[#This Row],[2020_BUILDINGS]])-1</f>
        <v>1.3090608756534774</v>
      </c>
      <c r="AB548" s="1">
        <f>(Table134[[#This Row],[2050_DWELLINGS]]/Table134[[#This Row],[2020_DWELLINGS]])-1</f>
        <v>1.1964860475790418</v>
      </c>
      <c r="AC548" s="1">
        <f>(Table134[[#This Row],[2050_TOTAL_REPL_COST_USD]]/Table134[[#This Row],[2020_TOTAL_REPL_COST_USD]])-1</f>
        <v>1.3435791721320158</v>
      </c>
      <c r="AD548"/>
      <c r="AE548"/>
    </row>
    <row r="549" spans="1:31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1345.5008867814499</v>
      </c>
      <c r="G549" s="2">
        <v>1557.0908492926401</v>
      </c>
      <c r="H549" s="2">
        <v>1803.58455179819</v>
      </c>
      <c r="I549" s="2">
        <v>2079.4015318822999</v>
      </c>
      <c r="J549" s="2">
        <v>2386.4393703465998</v>
      </c>
      <c r="K549" s="2">
        <v>2728.5373796122299</v>
      </c>
      <c r="L549" s="2">
        <v>3106.8434558241001</v>
      </c>
      <c r="M549" s="2">
        <v>1345.5008867814499</v>
      </c>
      <c r="N549" s="2">
        <v>1530.6572542617801</v>
      </c>
      <c r="O549" s="2">
        <v>1753.47705372521</v>
      </c>
      <c r="P549" s="2">
        <v>2007.12413078758</v>
      </c>
      <c r="Q549" s="2">
        <v>2292.1499258153599</v>
      </c>
      <c r="R549" s="2">
        <v>2610.5385303012799</v>
      </c>
      <c r="S549" s="2">
        <v>2955.3739248206798</v>
      </c>
      <c r="T549" s="2">
        <v>1182603051.20556</v>
      </c>
      <c r="U549" s="2">
        <v>1377463822.5346799</v>
      </c>
      <c r="V549" s="2">
        <v>1604468697.56726</v>
      </c>
      <c r="W549" s="2">
        <v>1858478428.6858499</v>
      </c>
      <c r="X549" s="2">
        <v>2141240565.9834199</v>
      </c>
      <c r="Y549" s="2">
        <v>2456290869.7147899</v>
      </c>
      <c r="Z549" s="2">
        <v>2804686478.53408</v>
      </c>
      <c r="AA549" s="1">
        <f>(Table134[[#This Row],[2050_BUILDINGS]]/Table134[[#This Row],[2020_BUILDINGS]])-1</f>
        <v>1.3090608756534738</v>
      </c>
      <c r="AB549" s="1">
        <f>(Table134[[#This Row],[2050_DWELLINGS]]/Table134[[#This Row],[2020_DWELLINGS]])-1</f>
        <v>1.1964860475790395</v>
      </c>
      <c r="AC549" s="1">
        <f>(Table134[[#This Row],[2050_TOTAL_REPL_COST_USD]]/Table134[[#This Row],[2020_TOTAL_REPL_COST_USD]])-1</f>
        <v>1.3716212093947742</v>
      </c>
      <c r="AD549"/>
      <c r="AE549"/>
    </row>
    <row r="550" spans="1:31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1495.73679755487</v>
      </c>
      <c r="G550" s="2">
        <v>1730.9524678160001</v>
      </c>
      <c r="H550" s="2">
        <v>2004.9691591650701</v>
      </c>
      <c r="I550" s="2">
        <v>2311.5833060268601</v>
      </c>
      <c r="J550" s="2">
        <v>2652.9043692416999</v>
      </c>
      <c r="K550" s="2">
        <v>3033.20035109934</v>
      </c>
      <c r="L550" s="2">
        <v>3453.7473195091802</v>
      </c>
      <c r="M550" s="2">
        <v>1495.73679755487</v>
      </c>
      <c r="N550" s="2">
        <v>1701.5673509664</v>
      </c>
      <c r="O550" s="2">
        <v>1949.26675908681</v>
      </c>
      <c r="P550" s="2">
        <v>2231.2355563441201</v>
      </c>
      <c r="Q550" s="2">
        <v>2548.0867558220998</v>
      </c>
      <c r="R550" s="2">
        <v>2902.0259886611798</v>
      </c>
      <c r="S550" s="2">
        <v>3285.36500667983</v>
      </c>
      <c r="T550" s="2">
        <v>1255526084.6131101</v>
      </c>
      <c r="U550" s="2">
        <v>1458075014.3300099</v>
      </c>
      <c r="V550" s="2">
        <v>1694036281.2630501</v>
      </c>
      <c r="W550" s="2">
        <v>1958067870.7144101</v>
      </c>
      <c r="X550" s="2">
        <v>2251986281.70823</v>
      </c>
      <c r="Y550" s="2">
        <v>2579466776.5893202</v>
      </c>
      <c r="Z550" s="2">
        <v>2941608203.0194998</v>
      </c>
      <c r="AA550" s="1">
        <f>(Table134[[#This Row],[2050_BUILDINGS]]/Table134[[#This Row],[2020_BUILDINGS]])-1</f>
        <v>1.3090608756534801</v>
      </c>
      <c r="AB550" s="1">
        <f>(Table134[[#This Row],[2050_DWELLINGS]]/Table134[[#This Row],[2020_DWELLINGS]])-1</f>
        <v>1.1964860475790418</v>
      </c>
      <c r="AC550" s="1">
        <f>(Table134[[#This Row],[2050_TOTAL_REPL_COST_USD]]/Table134[[#This Row],[2020_TOTAL_REPL_COST_USD]])-1</f>
        <v>1.3429287842521851</v>
      </c>
      <c r="AD550"/>
      <c r="AE550"/>
    </row>
    <row r="551" spans="1:31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1970.9295758538899</v>
      </c>
      <c r="G551" s="2">
        <v>2280.87282387708</v>
      </c>
      <c r="H551" s="2">
        <v>2641.9441046935899</v>
      </c>
      <c r="I551" s="2">
        <v>3045.9689915673998</v>
      </c>
      <c r="J551" s="2">
        <v>3495.7271170957301</v>
      </c>
      <c r="K551" s="2">
        <v>3996.8424198996099</v>
      </c>
      <c r="L551" s="2">
        <v>4550.9963722725297</v>
      </c>
      <c r="M551" s="2">
        <v>1970.9295758538899</v>
      </c>
      <c r="N551" s="2">
        <v>2242.1521104578001</v>
      </c>
      <c r="O551" s="2">
        <v>2568.5451564697</v>
      </c>
      <c r="P551" s="2">
        <v>2940.0949123431201</v>
      </c>
      <c r="Q551" s="2">
        <v>3357.6091442700099</v>
      </c>
      <c r="R551" s="2">
        <v>3823.9942082718899</v>
      </c>
      <c r="S551" s="2">
        <v>4329.1193141239601</v>
      </c>
      <c r="T551" s="2">
        <v>1641536241.67278</v>
      </c>
      <c r="U551" s="2">
        <v>1904586125.27057</v>
      </c>
      <c r="V551" s="2">
        <v>2211028543.3424702</v>
      </c>
      <c r="W551" s="2">
        <v>2553925832.2513599</v>
      </c>
      <c r="X551" s="2">
        <v>2935637075.5901299</v>
      </c>
      <c r="Y551" s="2">
        <v>3360935329.1006198</v>
      </c>
      <c r="Z551" s="2">
        <v>3831247664.0092602</v>
      </c>
      <c r="AA551" s="1">
        <f>(Table134[[#This Row],[2050_BUILDINGS]]/Table134[[#This Row],[2020_BUILDINGS]])-1</f>
        <v>1.3090608756534823</v>
      </c>
      <c r="AB551" s="1">
        <f>(Table134[[#This Row],[2050_DWELLINGS]]/Table134[[#This Row],[2020_DWELLINGS]])-1</f>
        <v>1.196486047579048</v>
      </c>
      <c r="AC551" s="1">
        <f>(Table134[[#This Row],[2050_TOTAL_REPL_COST_USD]]/Table134[[#This Row],[2020_TOTAL_REPL_COST_USD]])-1</f>
        <v>1.3339403460901305</v>
      </c>
      <c r="AD551"/>
      <c r="AE551"/>
    </row>
    <row r="552" spans="1:31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2404.75563204737</v>
      </c>
      <c r="G552" s="2">
        <v>2782.9212349334598</v>
      </c>
      <c r="H552" s="2">
        <v>3223.4687850598302</v>
      </c>
      <c r="I552" s="2">
        <v>3716.4245629324</v>
      </c>
      <c r="J552" s="2">
        <v>4265.1800327744604</v>
      </c>
      <c r="K552" s="2">
        <v>4876.5970318829504</v>
      </c>
      <c r="L552" s="2">
        <v>5552.7271454679303</v>
      </c>
      <c r="M552" s="2">
        <v>2404.75563204737</v>
      </c>
      <c r="N552" s="2">
        <v>2735.6776120193499</v>
      </c>
      <c r="O552" s="2">
        <v>3133.9138175510202</v>
      </c>
      <c r="P552" s="2">
        <v>3587.2462851179198</v>
      </c>
      <c r="Q552" s="2">
        <v>4096.6605802741296</v>
      </c>
      <c r="R552" s="2">
        <v>4665.7027840654</v>
      </c>
      <c r="S552" s="2">
        <v>5282.0121936291598</v>
      </c>
      <c r="T552" s="2">
        <v>2395923922.4664202</v>
      </c>
      <c r="U552" s="2">
        <v>2813319739.2939401</v>
      </c>
      <c r="V552" s="2">
        <v>3299568893.4555001</v>
      </c>
      <c r="W552" s="2">
        <v>3843663009.8813701</v>
      </c>
      <c r="X552" s="2">
        <v>4449345377.1438599</v>
      </c>
      <c r="Y552" s="2">
        <v>5124189667.099</v>
      </c>
      <c r="Z552" s="2">
        <v>5870460292.6865196</v>
      </c>
      <c r="AA552" s="1">
        <f>(Table134[[#This Row],[2050_BUILDINGS]]/Table134[[#This Row],[2020_BUILDINGS]])-1</f>
        <v>1.309060875653477</v>
      </c>
      <c r="AB552" s="1">
        <f>(Table134[[#This Row],[2050_DWELLINGS]]/Table134[[#This Row],[2020_DWELLINGS]])-1</f>
        <v>1.1964860475790382</v>
      </c>
      <c r="AC552" s="1">
        <f>(Table134[[#This Row],[2050_TOTAL_REPL_COST_USD]]/Table134[[#This Row],[2020_TOTAL_REPL_COST_USD]])-1</f>
        <v>1.4501864344020281</v>
      </c>
      <c r="AD552"/>
      <c r="AE552"/>
    </row>
    <row r="553" spans="1:31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2887.6772718955099</v>
      </c>
      <c r="G553" s="2">
        <v>3341.7858731662</v>
      </c>
      <c r="H553" s="2">
        <v>3870.8039283629701</v>
      </c>
      <c r="I553" s="2">
        <v>4462.7548013921096</v>
      </c>
      <c r="J553" s="2">
        <v>5121.7110283672901</v>
      </c>
      <c r="K553" s="2">
        <v>5855.9124367960403</v>
      </c>
      <c r="L553" s="2">
        <v>6667.8226100477004</v>
      </c>
      <c r="M553" s="2">
        <v>2887.6772718955099</v>
      </c>
      <c r="N553" s="2">
        <v>3285.0548131312398</v>
      </c>
      <c r="O553" s="2">
        <v>3763.2645839014399</v>
      </c>
      <c r="P553" s="2">
        <v>4307.6350162894996</v>
      </c>
      <c r="Q553" s="2">
        <v>4919.3495965559596</v>
      </c>
      <c r="R553" s="2">
        <v>5602.6665276980902</v>
      </c>
      <c r="S553" s="2">
        <v>6342.7428376296102</v>
      </c>
      <c r="T553" s="2">
        <v>2450702597.1601501</v>
      </c>
      <c r="U553" s="2">
        <v>2848154593.3737102</v>
      </c>
      <c r="V553" s="2">
        <v>3311170007.4896798</v>
      </c>
      <c r="W553" s="2">
        <v>3829266461.7023001</v>
      </c>
      <c r="X553" s="2">
        <v>4406008384.4401302</v>
      </c>
      <c r="Y553" s="2">
        <v>5048607565.7511101</v>
      </c>
      <c r="Z553" s="2">
        <v>5759220221.40662</v>
      </c>
      <c r="AA553" s="1">
        <f>(Table134[[#This Row],[2050_BUILDINGS]]/Table134[[#This Row],[2020_BUILDINGS]])-1</f>
        <v>1.3090608756534809</v>
      </c>
      <c r="AB553" s="1">
        <f>(Table134[[#This Row],[2050_DWELLINGS]]/Table134[[#This Row],[2020_DWELLINGS]])-1</f>
        <v>1.1964860475790458</v>
      </c>
      <c r="AC553" s="1">
        <f>(Table134[[#This Row],[2050_TOTAL_REPL_COST_USD]]/Table134[[#This Row],[2020_TOTAL_REPL_COST_USD]])-1</f>
        <v>1.3500282033733297</v>
      </c>
      <c r="AD553"/>
      <c r="AE553"/>
    </row>
    <row r="554" spans="1:31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1052.6269789258199</v>
      </c>
      <c r="G554" s="2">
        <v>1218.16035404084</v>
      </c>
      <c r="H554" s="2">
        <v>1411.00000501522</v>
      </c>
      <c r="I554" s="2">
        <v>1626.7801634191901</v>
      </c>
      <c r="J554" s="2">
        <v>1866.98536543262</v>
      </c>
      <c r="K554" s="2">
        <v>2134.6192239663101</v>
      </c>
      <c r="L554" s="2">
        <v>2430.5797736949198</v>
      </c>
      <c r="M554" s="2">
        <v>1052.6269789258199</v>
      </c>
      <c r="N554" s="2">
        <v>1197.4805346866899</v>
      </c>
      <c r="O554" s="2">
        <v>1371.7993587456699</v>
      </c>
      <c r="P554" s="2">
        <v>1570.2353159899601</v>
      </c>
      <c r="Q554" s="2">
        <v>1793.2198152820499</v>
      </c>
      <c r="R554" s="2">
        <v>2042.3050727924399</v>
      </c>
      <c r="S554" s="2">
        <v>2312.08047251584</v>
      </c>
      <c r="T554" s="2">
        <v>989326815.23891199</v>
      </c>
      <c r="U554" s="2">
        <v>1157866488.1043899</v>
      </c>
      <c r="V554" s="2">
        <v>1354208353.71387</v>
      </c>
      <c r="W554" s="2">
        <v>1573907355.7006099</v>
      </c>
      <c r="X554" s="2">
        <v>1818474991.31972</v>
      </c>
      <c r="Y554" s="2">
        <v>2090969422.9329901</v>
      </c>
      <c r="Z554" s="2">
        <v>2392304994.67308</v>
      </c>
      <c r="AA554" s="1">
        <f>(Table134[[#This Row],[2050_BUILDINGS]]/Table134[[#This Row],[2020_BUILDINGS]])-1</f>
        <v>1.3090608756534694</v>
      </c>
      <c r="AB554" s="1">
        <f>(Table134[[#This Row],[2050_DWELLINGS]]/Table134[[#This Row],[2020_DWELLINGS]])-1</f>
        <v>1.1964860475790404</v>
      </c>
      <c r="AC554" s="1">
        <f>(Table134[[#This Row],[2050_TOTAL_REPL_COST_USD]]/Table134[[#This Row],[2020_TOTAL_REPL_COST_USD]])-1</f>
        <v>1.4181139718681974</v>
      </c>
      <c r="AD554"/>
      <c r="AE554"/>
    </row>
    <row r="555" spans="1:31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2504.6472328384498</v>
      </c>
      <c r="G555" s="2">
        <v>2898.52152850522</v>
      </c>
      <c r="H555" s="2">
        <v>3357.3690669631401</v>
      </c>
      <c r="I555" s="2">
        <v>3870.8018284903801</v>
      </c>
      <c r="J555" s="2">
        <v>4442.3521559865303</v>
      </c>
      <c r="K555" s="2">
        <v>5079.1669219108499</v>
      </c>
      <c r="L555" s="2">
        <v>5783.3829326610003</v>
      </c>
      <c r="M555" s="2">
        <v>2504.6472328384498</v>
      </c>
      <c r="N555" s="2">
        <v>2849.3154437687199</v>
      </c>
      <c r="O555" s="2">
        <v>3264.0940586551601</v>
      </c>
      <c r="P555" s="2">
        <v>3736.2575896666599</v>
      </c>
      <c r="Q555" s="2">
        <v>4266.8325419519597</v>
      </c>
      <c r="R555" s="2">
        <v>4859.5122978906702</v>
      </c>
      <c r="S555" s="2">
        <v>5501.4227010371096</v>
      </c>
      <c r="T555" s="2">
        <v>2239829304.2508898</v>
      </c>
      <c r="U555" s="2">
        <v>2611726904.9566202</v>
      </c>
      <c r="V555" s="2">
        <v>3044972487.41678</v>
      </c>
      <c r="W555" s="2">
        <v>3529757644.09337</v>
      </c>
      <c r="X555" s="2">
        <v>4069417626.52143</v>
      </c>
      <c r="Y555" s="2">
        <v>4670700538.7265196</v>
      </c>
      <c r="Z555" s="2">
        <v>5335623961.3966904</v>
      </c>
      <c r="AA555" s="1">
        <f>(Table134[[#This Row],[2050_BUILDINGS]]/Table134[[#This Row],[2020_BUILDINGS]])-1</f>
        <v>1.3090608756534734</v>
      </c>
      <c r="AB555" s="1">
        <f>(Table134[[#This Row],[2050_DWELLINGS]]/Table134[[#This Row],[2020_DWELLINGS]])-1</f>
        <v>1.1964860475790413</v>
      </c>
      <c r="AC555" s="1">
        <f>(Table134[[#This Row],[2050_TOTAL_REPL_COST_USD]]/Table134[[#This Row],[2020_TOTAL_REPL_COST_USD]])-1</f>
        <v>1.3821565113334331</v>
      </c>
      <c r="AD555"/>
      <c r="AE555"/>
    </row>
    <row r="556" spans="1:31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2659.9205440206701</v>
      </c>
      <c r="G556" s="2">
        <v>3078.2127158960602</v>
      </c>
      <c r="H556" s="2">
        <v>3565.50608724018</v>
      </c>
      <c r="I556" s="2">
        <v>4110.7686425629299</v>
      </c>
      <c r="J556" s="2">
        <v>4717.7517091267</v>
      </c>
      <c r="K556" s="2">
        <v>5394.0452232030202</v>
      </c>
      <c r="L556" s="2">
        <v>6141.91846054504</v>
      </c>
      <c r="M556" s="2">
        <v>2659.9205440206701</v>
      </c>
      <c r="N556" s="2">
        <v>3025.9561450043898</v>
      </c>
      <c r="O556" s="2">
        <v>3466.4485802231402</v>
      </c>
      <c r="P556" s="2">
        <v>3967.8834568829998</v>
      </c>
      <c r="Q556" s="2">
        <v>4531.35091737926</v>
      </c>
      <c r="R556" s="2">
        <v>5160.7733119493496</v>
      </c>
      <c r="S556" s="2">
        <v>5842.4783626102599</v>
      </c>
      <c r="T556" s="2">
        <v>2315056899.7677202</v>
      </c>
      <c r="U556" s="2">
        <v>2694862184.5219998</v>
      </c>
      <c r="V556" s="2">
        <v>3137319897.3509002</v>
      </c>
      <c r="W556" s="2">
        <v>3632413073.8779898</v>
      </c>
      <c r="X556" s="2">
        <v>4183547883.31915</v>
      </c>
      <c r="Y556" s="2">
        <v>4797615915.0960999</v>
      </c>
      <c r="Z556" s="2">
        <v>5476677649.8526402</v>
      </c>
      <c r="AA556" s="1">
        <f>(Table134[[#This Row],[2050_BUILDINGS]]/Table134[[#This Row],[2020_BUILDINGS]])-1</f>
        <v>1.3090608756534765</v>
      </c>
      <c r="AB556" s="1">
        <f>(Table134[[#This Row],[2050_DWELLINGS]]/Table134[[#This Row],[2020_DWELLINGS]])-1</f>
        <v>1.1964860475790431</v>
      </c>
      <c r="AC556" s="1">
        <f>(Table134[[#This Row],[2050_TOTAL_REPL_COST_USD]]/Table134[[#This Row],[2020_TOTAL_REPL_COST_USD]])-1</f>
        <v>1.3656773405449081</v>
      </c>
      <c r="AD556"/>
      <c r="AE556"/>
    </row>
    <row r="557" spans="1:31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1545.28818048417</v>
      </c>
      <c r="G557" s="2">
        <v>1788.2961720729199</v>
      </c>
      <c r="H557" s="2">
        <v>2071.3906009118</v>
      </c>
      <c r="I557" s="2">
        <v>2388.1623871574202</v>
      </c>
      <c r="J557" s="2">
        <v>2740.7908747351798</v>
      </c>
      <c r="K557" s="2">
        <v>3133.6854580675699</v>
      </c>
      <c r="L557" s="2">
        <v>3568.16447916576</v>
      </c>
      <c r="M557" s="2">
        <v>1545.28818048417</v>
      </c>
      <c r="N557" s="2">
        <v>1757.93757300384</v>
      </c>
      <c r="O557" s="2">
        <v>2013.84286884674</v>
      </c>
      <c r="P557" s="2">
        <v>2305.1528442243398</v>
      </c>
      <c r="Q557" s="2">
        <v>2632.5008203695702</v>
      </c>
      <c r="R557" s="2">
        <v>2998.16549747718</v>
      </c>
      <c r="S557" s="2">
        <v>3394.2039279223</v>
      </c>
      <c r="T557" s="2">
        <v>1462468558.7298501</v>
      </c>
      <c r="U557" s="2">
        <v>1711884981.3120201</v>
      </c>
      <c r="V557" s="2">
        <v>2002444971.6741099</v>
      </c>
      <c r="W557" s="2">
        <v>2327570434.3546</v>
      </c>
      <c r="X557" s="2">
        <v>2689498185.36063</v>
      </c>
      <c r="Y557" s="2">
        <v>3092753900.4752102</v>
      </c>
      <c r="Z557" s="2">
        <v>3538690688.0715098</v>
      </c>
      <c r="AA557" s="1">
        <f>(Table134[[#This Row],[2050_BUILDINGS]]/Table134[[#This Row],[2020_BUILDINGS]])-1</f>
        <v>1.3090608756534863</v>
      </c>
      <c r="AB557" s="1">
        <f>(Table134[[#This Row],[2050_DWELLINGS]]/Table134[[#This Row],[2020_DWELLINGS]])-1</f>
        <v>1.1964860475790524</v>
      </c>
      <c r="AC557" s="1">
        <f>(Table134[[#This Row],[2050_TOTAL_REPL_COST_USD]]/Table134[[#This Row],[2020_TOTAL_REPL_COST_USD]])-1</f>
        <v>1.4196695832865309</v>
      </c>
      <c r="AD557"/>
      <c r="AE557"/>
    </row>
    <row r="558" spans="1:31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264.89886567935002</v>
      </c>
      <c r="G558" s="2">
        <v>297.669469117988</v>
      </c>
      <c r="H558" s="2">
        <v>331.21638967989003</v>
      </c>
      <c r="I558" s="2">
        <v>369.01143334419697</v>
      </c>
      <c r="J558" s="2">
        <v>411.12658057030598</v>
      </c>
      <c r="K558" s="2">
        <v>462.30569382310603</v>
      </c>
      <c r="L558" s="2">
        <v>517.20221429557296</v>
      </c>
      <c r="M558" s="2">
        <v>264.89886567935002</v>
      </c>
      <c r="N558" s="2">
        <v>297.669469117988</v>
      </c>
      <c r="O558" s="2">
        <v>331.21638967989003</v>
      </c>
      <c r="P558" s="2">
        <v>369.01143334419697</v>
      </c>
      <c r="Q558" s="2">
        <v>411.12658057030598</v>
      </c>
      <c r="R558" s="2">
        <v>462.30569382310603</v>
      </c>
      <c r="S558" s="2">
        <v>517.20221429557296</v>
      </c>
      <c r="T558" s="2">
        <v>171078361.603762</v>
      </c>
      <c r="U558" s="2">
        <v>192647895.225692</v>
      </c>
      <c r="V558" s="2">
        <v>215039388.09844801</v>
      </c>
      <c r="W558" s="2">
        <v>240742508.00940499</v>
      </c>
      <c r="X558" s="2">
        <v>269936344.70183802</v>
      </c>
      <c r="Y558" s="2">
        <v>305856346.549007</v>
      </c>
      <c r="Z558" s="2">
        <v>344855323.98185402</v>
      </c>
      <c r="AA558" s="1">
        <f>(Table134[[#This Row],[2050_BUILDINGS]]/Table134[[#This Row],[2020_BUILDINGS]])-1</f>
        <v>0.9524516006105761</v>
      </c>
      <c r="AB558" s="1">
        <f>(Table134[[#This Row],[2050_DWELLINGS]]/Table134[[#This Row],[2020_DWELLINGS]])-1</f>
        <v>0.9524516006105761</v>
      </c>
      <c r="AC558" s="1">
        <f>(Table134[[#This Row],[2050_TOTAL_REPL_COST_USD]]/Table134[[#This Row],[2020_TOTAL_REPL_COST_USD]])-1</f>
        <v>1.0157740625350407</v>
      </c>
      <c r="AD558"/>
      <c r="AE558"/>
    </row>
    <row r="559" spans="1:31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220.23608777280299</v>
      </c>
      <c r="G559" s="2">
        <v>247.48146489727699</v>
      </c>
      <c r="H559" s="2">
        <v>275.37226964810401</v>
      </c>
      <c r="I559" s="2">
        <v>306.79495064933099</v>
      </c>
      <c r="J559" s="2">
        <v>341.80935222959801</v>
      </c>
      <c r="K559" s="2">
        <v>384.35950679357302</v>
      </c>
      <c r="L559" s="2">
        <v>430.00030208421998</v>
      </c>
      <c r="M559" s="2">
        <v>220.23608777280299</v>
      </c>
      <c r="N559" s="2">
        <v>247.48146489727699</v>
      </c>
      <c r="O559" s="2">
        <v>275.37226964810401</v>
      </c>
      <c r="P559" s="2">
        <v>306.79495064933099</v>
      </c>
      <c r="Q559" s="2">
        <v>341.80935222959801</v>
      </c>
      <c r="R559" s="2">
        <v>384.35950679357302</v>
      </c>
      <c r="S559" s="2">
        <v>430.00030208421998</v>
      </c>
      <c r="T559" s="2">
        <v>142070316.97700399</v>
      </c>
      <c r="U559" s="2">
        <v>159952970.24609599</v>
      </c>
      <c r="V559" s="2">
        <v>178494845.544678</v>
      </c>
      <c r="W559" s="2">
        <v>199745424.98433399</v>
      </c>
      <c r="X559" s="2">
        <v>223843767.368581</v>
      </c>
      <c r="Y559" s="2">
        <v>253464201.40263301</v>
      </c>
      <c r="Z559" s="2">
        <v>285592112.225335</v>
      </c>
      <c r="AA559" s="1">
        <f>(Table134[[#This Row],[2050_BUILDINGS]]/Table134[[#This Row],[2020_BUILDINGS]])-1</f>
        <v>0.95245160061057366</v>
      </c>
      <c r="AB559" s="1">
        <f>(Table134[[#This Row],[2050_DWELLINGS]]/Table134[[#This Row],[2020_DWELLINGS]])-1</f>
        <v>0.95245160061057366</v>
      </c>
      <c r="AC559" s="1">
        <f>(Table134[[#This Row],[2050_TOTAL_REPL_COST_USD]]/Table134[[#This Row],[2020_TOTAL_REPL_COST_USD]])-1</f>
        <v>1.0102166187998436</v>
      </c>
      <c r="AD559"/>
      <c r="AE559"/>
    </row>
    <row r="560" spans="1:31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204.49194660083899</v>
      </c>
      <c r="G560" s="2">
        <v>229.78961811508</v>
      </c>
      <c r="H560" s="2">
        <v>255.68657720765199</v>
      </c>
      <c r="I560" s="2">
        <v>284.86292732510901</v>
      </c>
      <c r="J560" s="2">
        <v>317.374234670882</v>
      </c>
      <c r="K560" s="2">
        <v>356.882582385131</v>
      </c>
      <c r="L560" s="2">
        <v>399.26062845278102</v>
      </c>
      <c r="M560" s="2">
        <v>204.49194660083899</v>
      </c>
      <c r="N560" s="2">
        <v>229.78961811508</v>
      </c>
      <c r="O560" s="2">
        <v>255.68657720765199</v>
      </c>
      <c r="P560" s="2">
        <v>284.86292732510901</v>
      </c>
      <c r="Q560" s="2">
        <v>317.374234670882</v>
      </c>
      <c r="R560" s="2">
        <v>356.882582385131</v>
      </c>
      <c r="S560" s="2">
        <v>399.26062845278102</v>
      </c>
      <c r="T560" s="2">
        <v>130628161.986904</v>
      </c>
      <c r="U560" s="2">
        <v>146990529.462484</v>
      </c>
      <c r="V560" s="2">
        <v>163895737.40219599</v>
      </c>
      <c r="W560" s="2">
        <v>183179348.56896201</v>
      </c>
      <c r="X560" s="2">
        <v>204943044.91666001</v>
      </c>
      <c r="Y560" s="2">
        <v>231611864.464304</v>
      </c>
      <c r="Z560" s="2">
        <v>260452331.90347099</v>
      </c>
      <c r="AA560" s="1">
        <f>(Table134[[#This Row],[2050_BUILDINGS]]/Table134[[#This Row],[2020_BUILDINGS]])-1</f>
        <v>0.95245160061057854</v>
      </c>
      <c r="AB560" s="1">
        <f>(Table134[[#This Row],[2050_DWELLINGS]]/Table134[[#This Row],[2020_DWELLINGS]])-1</f>
        <v>0.95245160061057854</v>
      </c>
      <c r="AC560" s="1">
        <f>(Table134[[#This Row],[2050_TOTAL_REPL_COST_USD]]/Table134[[#This Row],[2020_TOTAL_REPL_COST_USD]])-1</f>
        <v>0.99384518576922476</v>
      </c>
      <c r="AD560"/>
      <c r="AE560"/>
    </row>
    <row r="561" spans="1:31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117.64751265092799</v>
      </c>
      <c r="G561" s="2">
        <v>132.20167079251999</v>
      </c>
      <c r="H561" s="2">
        <v>147.10060873657</v>
      </c>
      <c r="I561" s="2">
        <v>163.88623319077701</v>
      </c>
      <c r="J561" s="2">
        <v>182.59051228752799</v>
      </c>
      <c r="K561" s="2">
        <v>205.3203014787</v>
      </c>
      <c r="L561" s="2">
        <v>229.70107438315699</v>
      </c>
      <c r="M561" s="2">
        <v>117.64751265092799</v>
      </c>
      <c r="N561" s="2">
        <v>132.20167079251999</v>
      </c>
      <c r="O561" s="2">
        <v>147.10060873657</v>
      </c>
      <c r="P561" s="2">
        <v>163.88623319077701</v>
      </c>
      <c r="Q561" s="2">
        <v>182.59051228752799</v>
      </c>
      <c r="R561" s="2">
        <v>205.3203014787</v>
      </c>
      <c r="S561" s="2">
        <v>229.70107438315699</v>
      </c>
      <c r="T561" s="2">
        <v>76031832.363083601</v>
      </c>
      <c r="U561" s="2">
        <v>85598444.476952195</v>
      </c>
      <c r="V561" s="2">
        <v>95514962.618007094</v>
      </c>
      <c r="W561" s="2">
        <v>106875977.93734799</v>
      </c>
      <c r="X561" s="2">
        <v>119754715.19832</v>
      </c>
      <c r="Y561" s="2">
        <v>135580847.80597499</v>
      </c>
      <c r="Z561" s="2">
        <v>152742794.14416999</v>
      </c>
      <c r="AA561" s="1">
        <f>(Table134[[#This Row],[2050_BUILDINGS]]/Table134[[#This Row],[2020_BUILDINGS]])-1</f>
        <v>0.95245160061057299</v>
      </c>
      <c r="AB561" s="1">
        <f>(Table134[[#This Row],[2050_DWELLINGS]]/Table134[[#This Row],[2020_DWELLINGS]])-1</f>
        <v>0.95245160061057299</v>
      </c>
      <c r="AC561" s="1">
        <f>(Table134[[#This Row],[2050_TOTAL_REPL_COST_USD]]/Table134[[#This Row],[2020_TOTAL_REPL_COST_USD]])-1</f>
        <v>1.0089321721822992</v>
      </c>
      <c r="AD561"/>
      <c r="AE561"/>
    </row>
    <row r="562" spans="1:31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134.86360679984799</v>
      </c>
      <c r="G562" s="2">
        <v>151.54756565866799</v>
      </c>
      <c r="H562" s="2">
        <v>168.62675809840599</v>
      </c>
      <c r="I562" s="2">
        <v>187.868727650273</v>
      </c>
      <c r="J562" s="2">
        <v>209.31012054281601</v>
      </c>
      <c r="K562" s="2">
        <v>235.366101524046</v>
      </c>
      <c r="L562" s="2">
        <v>263.31466496048</v>
      </c>
      <c r="M562" s="2">
        <v>134.86360679984799</v>
      </c>
      <c r="N562" s="2">
        <v>151.54756565866799</v>
      </c>
      <c r="O562" s="2">
        <v>168.62675809840599</v>
      </c>
      <c r="P562" s="2">
        <v>187.868727650273</v>
      </c>
      <c r="Q562" s="2">
        <v>209.31012054281601</v>
      </c>
      <c r="R562" s="2">
        <v>235.366101524046</v>
      </c>
      <c r="S562" s="2">
        <v>263.31466496048</v>
      </c>
      <c r="T562" s="2">
        <v>87311837.466197893</v>
      </c>
      <c r="U562" s="2">
        <v>98332774.576193497</v>
      </c>
      <c r="V562" s="2">
        <v>109783229.61770999</v>
      </c>
      <c r="W562" s="2">
        <v>122941569.80721299</v>
      </c>
      <c r="X562" s="2">
        <v>137903340.715285</v>
      </c>
      <c r="Y562" s="2">
        <v>156325159.652596</v>
      </c>
      <c r="Z562" s="2">
        <v>176339568.912204</v>
      </c>
      <c r="AA562" s="1">
        <f>(Table134[[#This Row],[2050_BUILDINGS]]/Table134[[#This Row],[2020_BUILDINGS]])-1</f>
        <v>0.95245160061058676</v>
      </c>
      <c r="AB562" s="1">
        <f>(Table134[[#This Row],[2050_DWELLINGS]]/Table134[[#This Row],[2020_DWELLINGS]])-1</f>
        <v>0.95245160061058676</v>
      </c>
      <c r="AC562" s="1">
        <f>(Table134[[#This Row],[2050_TOTAL_REPL_COST_USD]]/Table134[[#This Row],[2020_TOTAL_REPL_COST_USD]])-1</f>
        <v>1.0196524781702423</v>
      </c>
      <c r="AD562"/>
      <c r="AE562"/>
    </row>
    <row r="563" spans="1:31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14621.078203397999</v>
      </c>
      <c r="G563" s="2">
        <v>16516.504963727399</v>
      </c>
      <c r="H563" s="2">
        <v>18616.425029691</v>
      </c>
      <c r="I563" s="2">
        <v>21035.215760232601</v>
      </c>
      <c r="J563" s="2">
        <v>23802.232509759</v>
      </c>
      <c r="K563" s="2">
        <v>27003.402885515301</v>
      </c>
      <c r="L563" s="2">
        <v>30704.904432417701</v>
      </c>
      <c r="M563" s="2">
        <v>14621.078203397999</v>
      </c>
      <c r="N563" s="2">
        <v>16516.504963727399</v>
      </c>
      <c r="O563" s="2">
        <v>18616.425029691</v>
      </c>
      <c r="P563" s="2">
        <v>21035.215760232601</v>
      </c>
      <c r="Q563" s="2">
        <v>23802.232509759</v>
      </c>
      <c r="R563" s="2">
        <v>27003.402885515301</v>
      </c>
      <c r="S563" s="2">
        <v>30657.756090951902</v>
      </c>
      <c r="T563" s="2">
        <v>8209781627.9072199</v>
      </c>
      <c r="U563" s="2">
        <v>9332508923.0972004</v>
      </c>
      <c r="V563" s="2">
        <v>10607085812.5481</v>
      </c>
      <c r="W563" s="2">
        <v>12108749974.483101</v>
      </c>
      <c r="X563" s="2">
        <v>13842692986.0744</v>
      </c>
      <c r="Y563" s="2">
        <v>15861852948.2579</v>
      </c>
      <c r="Z563" s="2">
        <v>18199645931.073601</v>
      </c>
      <c r="AA563" s="1">
        <f>(Table134[[#This Row],[2050_BUILDINGS]]/Table134[[#This Row],[2020_BUILDINGS]])-1</f>
        <v>1.1000437864617778</v>
      </c>
      <c r="AB563" s="1">
        <f>(Table134[[#This Row],[2050_DWELLINGS]]/Table134[[#This Row],[2020_DWELLINGS]])-1</f>
        <v>1.0968191035204855</v>
      </c>
      <c r="AC563" s="1">
        <f>(Table134[[#This Row],[2050_TOTAL_REPL_COST_USD]]/Table134[[#This Row],[2020_TOTAL_REPL_COST_USD]])-1</f>
        <v>1.2168246070283026</v>
      </c>
      <c r="AD563"/>
      <c r="AE563"/>
    </row>
    <row r="564" spans="1:31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1741.6741839195499</v>
      </c>
      <c r="G564" s="2">
        <v>1967.4588907689299</v>
      </c>
      <c r="H564" s="2">
        <v>2217.60299890545</v>
      </c>
      <c r="I564" s="2">
        <v>2505.7312281019299</v>
      </c>
      <c r="J564" s="2">
        <v>2835.34041095981</v>
      </c>
      <c r="K564" s="2">
        <v>3216.6663107478998</v>
      </c>
      <c r="L564" s="2">
        <v>3657.5920479811398</v>
      </c>
      <c r="M564" s="2">
        <v>1741.6741839195499</v>
      </c>
      <c r="N564" s="2">
        <v>1967.4588907689299</v>
      </c>
      <c r="O564" s="2">
        <v>2217.60299890545</v>
      </c>
      <c r="P564" s="2">
        <v>2505.7312281019299</v>
      </c>
      <c r="Q564" s="2">
        <v>2835.34041095981</v>
      </c>
      <c r="R564" s="2">
        <v>3216.6663107478998</v>
      </c>
      <c r="S564" s="2">
        <v>3651.9757009509799</v>
      </c>
      <c r="T564" s="2">
        <v>977955559.63991404</v>
      </c>
      <c r="U564" s="2">
        <v>1111695706.4616201</v>
      </c>
      <c r="V564" s="2">
        <v>1263524294.81164</v>
      </c>
      <c r="W564" s="2">
        <v>1442403695.31657</v>
      </c>
      <c r="X564" s="2">
        <v>1648952332.6786499</v>
      </c>
      <c r="Y564" s="2">
        <v>1889476234.5699401</v>
      </c>
      <c r="Z564" s="2">
        <v>2167955949.1898999</v>
      </c>
      <c r="AA564" s="1">
        <f>(Table134[[#This Row],[2050_BUILDINGS]]/Table134[[#This Row],[2020_BUILDINGS]])-1</f>
        <v>1.1000437864617787</v>
      </c>
      <c r="AB564" s="1">
        <f>(Table134[[#This Row],[2050_DWELLINGS]]/Table134[[#This Row],[2020_DWELLINGS]])-1</f>
        <v>1.0968191035204948</v>
      </c>
      <c r="AC564" s="1">
        <f>(Table134[[#This Row],[2050_TOTAL_REPL_COST_USD]]/Table134[[#This Row],[2020_TOTAL_REPL_COST_USD]])-1</f>
        <v>1.2168246070283066</v>
      </c>
      <c r="AD564"/>
      <c r="AE564"/>
    </row>
    <row r="565" spans="1:31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7909.1757095070998</v>
      </c>
      <c r="G565" s="2">
        <v>8934.4942997915496</v>
      </c>
      <c r="H565" s="2">
        <v>10070.4321934665</v>
      </c>
      <c r="I565" s="2">
        <v>11378.8610676062</v>
      </c>
      <c r="J565" s="2">
        <v>12875.660507340201</v>
      </c>
      <c r="K565" s="2">
        <v>14607.3124844182</v>
      </c>
      <c r="L565" s="2">
        <v>16609.6153047847</v>
      </c>
      <c r="M565" s="2">
        <v>7909.1757095070998</v>
      </c>
      <c r="N565" s="2">
        <v>8934.4942997915496</v>
      </c>
      <c r="O565" s="2">
        <v>10070.4321934665</v>
      </c>
      <c r="P565" s="2">
        <v>11378.8610676062</v>
      </c>
      <c r="Q565" s="2">
        <v>12875.660507340201</v>
      </c>
      <c r="R565" s="2">
        <v>14607.3124844182</v>
      </c>
      <c r="S565" s="2">
        <v>16584.110720794601</v>
      </c>
      <c r="T565" s="2">
        <v>4441027161.5065002</v>
      </c>
      <c r="U565" s="2">
        <v>5048359078.34513</v>
      </c>
      <c r="V565" s="2">
        <v>5737833030.5192699</v>
      </c>
      <c r="W565" s="2">
        <v>6550148343.2609701</v>
      </c>
      <c r="X565" s="2">
        <v>7488113365.9609003</v>
      </c>
      <c r="Y565" s="2">
        <v>8580364614.7640896</v>
      </c>
      <c r="Z565" s="2">
        <v>9844978292.1086693</v>
      </c>
      <c r="AA565" s="1">
        <f>(Table134[[#This Row],[2050_BUILDINGS]]/Table134[[#This Row],[2020_BUILDINGS]])-1</f>
        <v>1.100043786461764</v>
      </c>
      <c r="AB565" s="1">
        <f>(Table134[[#This Row],[2050_DWELLINGS]]/Table134[[#This Row],[2020_DWELLINGS]])-1</f>
        <v>1.0968191035204757</v>
      </c>
      <c r="AC565" s="1">
        <f>(Table134[[#This Row],[2050_TOTAL_REPL_COST_USD]]/Table134[[#This Row],[2020_TOTAL_REPL_COST_USD]])-1</f>
        <v>1.2168246070283035</v>
      </c>
      <c r="AD565"/>
      <c r="AE565"/>
    </row>
    <row r="566" spans="1:31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23532.210887385001</v>
      </c>
      <c r="G566" s="2">
        <v>26582.846526232599</v>
      </c>
      <c r="H566" s="2">
        <v>29962.608343485001</v>
      </c>
      <c r="I566" s="2">
        <v>33855.583455972199</v>
      </c>
      <c r="J566" s="2">
        <v>38309.018474440898</v>
      </c>
      <c r="K566" s="2">
        <v>43461.211446860601</v>
      </c>
      <c r="L566" s="2">
        <v>49418.673255760899</v>
      </c>
      <c r="M566" s="2">
        <v>23532.210887385001</v>
      </c>
      <c r="N566" s="2">
        <v>26582.846526232599</v>
      </c>
      <c r="O566" s="2">
        <v>29962.608343485001</v>
      </c>
      <c r="P566" s="2">
        <v>33855.583455972199</v>
      </c>
      <c r="Q566" s="2">
        <v>38309.018474440898</v>
      </c>
      <c r="R566" s="2">
        <v>43461.211446860601</v>
      </c>
      <c r="S566" s="2">
        <v>49342.789336741604</v>
      </c>
      <c r="T566" s="2">
        <v>13213410797.7339</v>
      </c>
      <c r="U566" s="2">
        <v>15020408552.0646</v>
      </c>
      <c r="V566" s="2">
        <v>17071803923.698299</v>
      </c>
      <c r="W566" s="2">
        <v>19488689822.883999</v>
      </c>
      <c r="X566" s="2">
        <v>22279421945.908401</v>
      </c>
      <c r="Y566" s="2">
        <v>25529202665.5289</v>
      </c>
      <c r="Z566" s="2">
        <v>29291814199.189999</v>
      </c>
      <c r="AA566" s="1">
        <f>(Table134[[#This Row],[2050_BUILDINGS]]/Table134[[#This Row],[2020_BUILDINGS]])-1</f>
        <v>1.1000437864617707</v>
      </c>
      <c r="AB566" s="1">
        <f>(Table134[[#This Row],[2050_DWELLINGS]]/Table134[[#This Row],[2020_DWELLINGS]])-1</f>
        <v>1.0968191035204846</v>
      </c>
      <c r="AC566" s="1">
        <f>(Table134[[#This Row],[2050_TOTAL_REPL_COST_USD]]/Table134[[#This Row],[2020_TOTAL_REPL_COST_USD]])-1</f>
        <v>1.216824607028304</v>
      </c>
      <c r="AD566"/>
      <c r="AE566"/>
    </row>
    <row r="567" spans="1:31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13758.2119966508</v>
      </c>
      <c r="G567" s="2">
        <v>15541.7797219554</v>
      </c>
      <c r="H567" s="2">
        <v>17517.7725346355</v>
      </c>
      <c r="I567" s="2">
        <v>19793.817788164801</v>
      </c>
      <c r="J567" s="2">
        <v>22397.538424131399</v>
      </c>
      <c r="K567" s="2">
        <v>25409.791012782302</v>
      </c>
      <c r="L567" s="2">
        <v>28892.8476163903</v>
      </c>
      <c r="M567" s="2">
        <v>13758.2119966508</v>
      </c>
      <c r="N567" s="2">
        <v>15541.7797219554</v>
      </c>
      <c r="O567" s="2">
        <v>17517.7725346355</v>
      </c>
      <c r="P567" s="2">
        <v>19793.817788164801</v>
      </c>
      <c r="Q567" s="2">
        <v>22397.538424131399</v>
      </c>
      <c r="R567" s="2">
        <v>25409.791012782302</v>
      </c>
      <c r="S567" s="2">
        <v>28848.481744862002</v>
      </c>
      <c r="T567" s="2">
        <v>7725279525.3297596</v>
      </c>
      <c r="U567" s="2">
        <v>8781748817.5916901</v>
      </c>
      <c r="V567" s="2">
        <v>9981106266.27981</v>
      </c>
      <c r="W567" s="2">
        <v>11394149381.1763</v>
      </c>
      <c r="X567" s="2">
        <v>13025763357.3631</v>
      </c>
      <c r="Y567" s="2">
        <v>14925762141.886</v>
      </c>
      <c r="Z567" s="2">
        <v>17125589747.922899</v>
      </c>
      <c r="AA567" s="1">
        <f>(Table134[[#This Row],[2050_BUILDINGS]]/Table134[[#This Row],[2020_BUILDINGS]])-1</f>
        <v>1.1000437864617703</v>
      </c>
      <c r="AB567" s="1">
        <f>(Table134[[#This Row],[2050_DWELLINGS]]/Table134[[#This Row],[2020_DWELLINGS]])-1</f>
        <v>1.0968191035204771</v>
      </c>
      <c r="AC567" s="1">
        <f>(Table134[[#This Row],[2050_TOTAL_REPL_COST_USD]]/Table134[[#This Row],[2020_TOTAL_REPL_COST_USD]])-1</f>
        <v>1.2168246070282978</v>
      </c>
      <c r="AD567"/>
      <c r="AE567"/>
    </row>
    <row r="568" spans="1:31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4371.3535277224</v>
      </c>
      <c r="G568" s="2">
        <v>4938.0409046751902</v>
      </c>
      <c r="H568" s="2">
        <v>5565.86690085594</v>
      </c>
      <c r="I568" s="2">
        <v>6289.0276175750396</v>
      </c>
      <c r="J568" s="2">
        <v>7116.2996053890502</v>
      </c>
      <c r="K568" s="2">
        <v>8073.3731686540696</v>
      </c>
      <c r="L568" s="2">
        <v>9180.0338143211702</v>
      </c>
      <c r="M568" s="2">
        <v>4371.3535277224</v>
      </c>
      <c r="N568" s="2">
        <v>4938.0409046751902</v>
      </c>
      <c r="O568" s="2">
        <v>5565.86690085594</v>
      </c>
      <c r="P568" s="2">
        <v>6289.0276175750396</v>
      </c>
      <c r="Q568" s="2">
        <v>7116.2996053890502</v>
      </c>
      <c r="R568" s="2">
        <v>8073.3731686540696</v>
      </c>
      <c r="S568" s="2">
        <v>9165.9375851699806</v>
      </c>
      <c r="T568" s="2">
        <v>2454528823.5064702</v>
      </c>
      <c r="U568" s="2">
        <v>2790197496.78929</v>
      </c>
      <c r="V568" s="2">
        <v>3171265575.6645999</v>
      </c>
      <c r="W568" s="2">
        <v>3620227330.7698798</v>
      </c>
      <c r="X568" s="2">
        <v>4138634919.8099198</v>
      </c>
      <c r="Y568" s="2">
        <v>4742315571.8753099</v>
      </c>
      <c r="Z568" s="2">
        <v>5441259894.6093903</v>
      </c>
      <c r="AA568" s="1">
        <f>(Table134[[#This Row],[2050_BUILDINGS]]/Table134[[#This Row],[2020_BUILDINGS]])-1</f>
        <v>1.1000437864617711</v>
      </c>
      <c r="AB568" s="1">
        <f>(Table134[[#This Row],[2050_DWELLINGS]]/Table134[[#This Row],[2020_DWELLINGS]])-1</f>
        <v>1.0968191035204824</v>
      </c>
      <c r="AC568" s="1">
        <f>(Table134[[#This Row],[2050_TOTAL_REPL_COST_USD]]/Table134[[#This Row],[2020_TOTAL_REPL_COST_USD]])-1</f>
        <v>1.2168246070283097</v>
      </c>
      <c r="AD568"/>
      <c r="AE568"/>
    </row>
    <row r="569" spans="1:31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7601.9714440400503</v>
      </c>
      <c r="G569" s="2">
        <v>8587.4651200772005</v>
      </c>
      <c r="H569" s="2">
        <v>9679.2814795924405</v>
      </c>
      <c r="I569" s="2">
        <v>10936.8890107807</v>
      </c>
      <c r="J569" s="2">
        <v>12375.550511831399</v>
      </c>
      <c r="K569" s="2">
        <v>14039.9425248876</v>
      </c>
      <c r="L569" s="2">
        <v>15964.4728959161</v>
      </c>
      <c r="M569" s="2">
        <v>7601.9714440400503</v>
      </c>
      <c r="N569" s="2">
        <v>8587.4651200772005</v>
      </c>
      <c r="O569" s="2">
        <v>9679.2814795924405</v>
      </c>
      <c r="P569" s="2">
        <v>10936.8890107807</v>
      </c>
      <c r="Q569" s="2">
        <v>12375.550511831399</v>
      </c>
      <c r="R569" s="2">
        <v>14039.9425248876</v>
      </c>
      <c r="S569" s="2">
        <v>15939.9589482803</v>
      </c>
      <c r="T569" s="2">
        <v>4268530995.38518</v>
      </c>
      <c r="U569" s="2">
        <v>4852273228.2592897</v>
      </c>
      <c r="V569" s="2">
        <v>5514966976.4253597</v>
      </c>
      <c r="W569" s="2">
        <v>6295730742.1861897</v>
      </c>
      <c r="X569" s="2">
        <v>7197263794.4235096</v>
      </c>
      <c r="Y569" s="2">
        <v>8247090363.9784403</v>
      </c>
      <c r="Z569" s="2">
        <v>9462584546.4328995</v>
      </c>
      <c r="AA569" s="1">
        <f>(Table134[[#This Row],[2050_BUILDINGS]]/Table134[[#This Row],[2020_BUILDINGS]])-1</f>
        <v>1.100043786461768</v>
      </c>
      <c r="AB569" s="1">
        <f>(Table134[[#This Row],[2050_DWELLINGS]]/Table134[[#This Row],[2020_DWELLINGS]])-1</f>
        <v>1.096819103520474</v>
      </c>
      <c r="AC569" s="1">
        <f>(Table134[[#This Row],[2050_TOTAL_REPL_COST_USD]]/Table134[[#This Row],[2020_TOTAL_REPL_COST_USD]])-1</f>
        <v>1.2168246070283071</v>
      </c>
      <c r="AD569"/>
      <c r="AE569"/>
    </row>
    <row r="570" spans="1:31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3599.1749083938398</v>
      </c>
      <c r="G570" s="2">
        <v>4065.7596801578102</v>
      </c>
      <c r="H570" s="2">
        <v>4582.6832275123697</v>
      </c>
      <c r="I570" s="2">
        <v>5178.10107460368</v>
      </c>
      <c r="J570" s="2">
        <v>5859.2394364576203</v>
      </c>
      <c r="K570" s="2">
        <v>6647.2505484724797</v>
      </c>
      <c r="L570" s="2">
        <v>7558.4249027615997</v>
      </c>
      <c r="M570" s="2">
        <v>3599.1749083938398</v>
      </c>
      <c r="N570" s="2">
        <v>4065.7596801578102</v>
      </c>
      <c r="O570" s="2">
        <v>4582.6832275123697</v>
      </c>
      <c r="P570" s="2">
        <v>5178.10107460368</v>
      </c>
      <c r="Q570" s="2">
        <v>5859.2394364576203</v>
      </c>
      <c r="R570" s="2">
        <v>6647.2505484724797</v>
      </c>
      <c r="S570" s="2">
        <v>7546.8187048317895</v>
      </c>
      <c r="T570" s="2">
        <v>2020948087.9248099</v>
      </c>
      <c r="U570" s="2">
        <v>2297322501.1932902</v>
      </c>
      <c r="V570" s="2">
        <v>2611076732.9615102</v>
      </c>
      <c r="W570" s="2">
        <v>2980731548.9254198</v>
      </c>
      <c r="X570" s="2">
        <v>3407564925.5811801</v>
      </c>
      <c r="Y570" s="2">
        <v>3904608287.9670801</v>
      </c>
      <c r="Z570" s="2">
        <v>4480087450.8385201</v>
      </c>
      <c r="AA570" s="1">
        <f>(Table134[[#This Row],[2050_BUILDINGS]]/Table134[[#This Row],[2020_BUILDINGS]])-1</f>
        <v>1.1000437864617716</v>
      </c>
      <c r="AB570" s="1">
        <f>(Table134[[#This Row],[2050_DWELLINGS]]/Table134[[#This Row],[2020_DWELLINGS]])-1</f>
        <v>1.0968191035204833</v>
      </c>
      <c r="AC570" s="1">
        <f>(Table134[[#This Row],[2050_TOTAL_REPL_COST_USD]]/Table134[[#This Row],[2020_TOTAL_REPL_COST_USD]])-1</f>
        <v>1.2168246070283044</v>
      </c>
      <c r="AD570"/>
      <c r="AE570"/>
    </row>
    <row r="571" spans="1:31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2860.06953745281</v>
      </c>
      <c r="G571" s="2">
        <v>3230.8392072594502</v>
      </c>
      <c r="H571" s="2">
        <v>3641.61037804441</v>
      </c>
      <c r="I571" s="2">
        <v>4114.7567212660497</v>
      </c>
      <c r="J571" s="2">
        <v>4656.0205189730304</v>
      </c>
      <c r="K571" s="2">
        <v>5282.2103080249299</v>
      </c>
      <c r="L571" s="2">
        <v>6006.2712609763703</v>
      </c>
      <c r="M571" s="2">
        <v>2860.06953745281</v>
      </c>
      <c r="N571" s="2">
        <v>3230.8392072594502</v>
      </c>
      <c r="O571" s="2">
        <v>3641.61037804441</v>
      </c>
      <c r="P571" s="2">
        <v>4114.7567212660497</v>
      </c>
      <c r="Q571" s="2">
        <v>4656.0205189730304</v>
      </c>
      <c r="R571" s="2">
        <v>5282.2103080249299</v>
      </c>
      <c r="S571" s="2">
        <v>5997.0484435280496</v>
      </c>
      <c r="T571" s="2">
        <v>1605938085.8560801</v>
      </c>
      <c r="U571" s="2">
        <v>1825557876.6245501</v>
      </c>
      <c r="V571" s="2">
        <v>2074881386.4196501</v>
      </c>
      <c r="W571" s="2">
        <v>2368626065.52525</v>
      </c>
      <c r="X571" s="2">
        <v>2707807452.7076898</v>
      </c>
      <c r="Y571" s="2">
        <v>3102780916.2750502</v>
      </c>
      <c r="Z571" s="2">
        <v>3560083066.0897002</v>
      </c>
      <c r="AA571" s="1">
        <f>(Table134[[#This Row],[2050_BUILDINGS]]/Table134[[#This Row],[2020_BUILDINGS]])-1</f>
        <v>1.1000437864617729</v>
      </c>
      <c r="AB571" s="1">
        <f>(Table134[[#This Row],[2050_DWELLINGS]]/Table134[[#This Row],[2020_DWELLINGS]])-1</f>
        <v>1.0968191035204851</v>
      </c>
      <c r="AC571" s="1">
        <f>(Table134[[#This Row],[2050_TOTAL_REPL_COST_USD]]/Table134[[#This Row],[2020_TOTAL_REPL_COST_USD]])-1</f>
        <v>1.2168246070283093</v>
      </c>
      <c r="AD571"/>
      <c r="AE571"/>
    </row>
    <row r="572" spans="1:31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5485.1892091955197</v>
      </c>
      <c r="G572" s="2">
        <v>6196.2704487557303</v>
      </c>
      <c r="H572" s="2">
        <v>6984.0686347554101</v>
      </c>
      <c r="I572" s="2">
        <v>7891.4931509162898</v>
      </c>
      <c r="J572" s="2">
        <v>8929.5568425965903</v>
      </c>
      <c r="K572" s="2">
        <v>10130.4959906967</v>
      </c>
      <c r="L572" s="2">
        <v>11519.1375163381</v>
      </c>
      <c r="M572" s="2">
        <v>5485.1892091955197</v>
      </c>
      <c r="N572" s="2">
        <v>6196.2704487557303</v>
      </c>
      <c r="O572" s="2">
        <v>6984.0686347554101</v>
      </c>
      <c r="P572" s="2">
        <v>7891.4931509162898</v>
      </c>
      <c r="Q572" s="2">
        <v>8929.5568425965903</v>
      </c>
      <c r="R572" s="2">
        <v>10130.4959906967</v>
      </c>
      <c r="S572" s="2">
        <v>11501.4495202655</v>
      </c>
      <c r="T572" s="2">
        <v>3079951079.4479198</v>
      </c>
      <c r="U572" s="2">
        <v>3501149267.3499599</v>
      </c>
      <c r="V572" s="2">
        <v>3979314783.1243801</v>
      </c>
      <c r="W572" s="2">
        <v>4542673513.7388897</v>
      </c>
      <c r="X572" s="2">
        <v>5193173111.9374905</v>
      </c>
      <c r="Y572" s="2">
        <v>5950673638.3784504</v>
      </c>
      <c r="Z572" s="2">
        <v>6827711341.3635397</v>
      </c>
      <c r="AA572" s="1">
        <f>(Table134[[#This Row],[2050_BUILDINGS]]/Table134[[#This Row],[2020_BUILDINGS]])-1</f>
        <v>1.1000437864617516</v>
      </c>
      <c r="AB572" s="1">
        <f>(Table134[[#This Row],[2050_DWELLINGS]]/Table134[[#This Row],[2020_DWELLINGS]])-1</f>
        <v>1.0968191035204691</v>
      </c>
      <c r="AC572" s="1">
        <f>(Table134[[#This Row],[2050_TOTAL_REPL_COST_USD]]/Table134[[#This Row],[2020_TOTAL_REPL_COST_USD]])-1</f>
        <v>1.2168246070283053</v>
      </c>
      <c r="AD572"/>
      <c r="AE572"/>
    </row>
    <row r="573" spans="1:31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2797.0462898666701</v>
      </c>
      <c r="G573" s="2">
        <v>3159.64584059345</v>
      </c>
      <c r="H573" s="2">
        <v>3561.3654366321998</v>
      </c>
      <c r="I573" s="2">
        <v>4024.0857329543201</v>
      </c>
      <c r="J573" s="2">
        <v>4553.4224771804102</v>
      </c>
      <c r="K573" s="2">
        <v>5165.8138205670703</v>
      </c>
      <c r="L573" s="2">
        <v>5873.91968148044</v>
      </c>
      <c r="M573" s="2">
        <v>2797.0462898666701</v>
      </c>
      <c r="N573" s="2">
        <v>3159.64584059345</v>
      </c>
      <c r="O573" s="2">
        <v>3561.3654366321998</v>
      </c>
      <c r="P573" s="2">
        <v>4024.0857329543201</v>
      </c>
      <c r="Q573" s="2">
        <v>4553.4224771804102</v>
      </c>
      <c r="R573" s="2">
        <v>5165.8138205670703</v>
      </c>
      <c r="S573" s="2">
        <v>5864.9000940235201</v>
      </c>
      <c r="T573" s="2">
        <v>1570550333.1222601</v>
      </c>
      <c r="U573" s="2">
        <v>1785330677.7628701</v>
      </c>
      <c r="V573" s="2">
        <v>2029160203.2051101</v>
      </c>
      <c r="W573" s="2">
        <v>2316432052.4036198</v>
      </c>
      <c r="X573" s="2">
        <v>2648139386.15447</v>
      </c>
      <c r="Y573" s="2">
        <v>3034409386.3764801</v>
      </c>
      <c r="Z573" s="2">
        <v>3481634625.0419202</v>
      </c>
      <c r="AA573" s="1">
        <f>(Table134[[#This Row],[2050_BUILDINGS]]/Table134[[#This Row],[2020_BUILDINGS]])-1</f>
        <v>1.1000437864617671</v>
      </c>
      <c r="AB573" s="1">
        <f>(Table134[[#This Row],[2050_DWELLINGS]]/Table134[[#This Row],[2020_DWELLINGS]])-1</f>
        <v>1.0968191035204815</v>
      </c>
      <c r="AC573" s="1">
        <f>(Table134[[#This Row],[2050_TOTAL_REPL_COST_USD]]/Table134[[#This Row],[2020_TOTAL_REPL_COST_USD]])-1</f>
        <v>1.2168246070283</v>
      </c>
      <c r="AD573"/>
      <c r="AE573"/>
    </row>
    <row r="574" spans="1:31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2359.0269935172701</v>
      </c>
      <c r="G574" s="2">
        <v>2664.8432151152601</v>
      </c>
      <c r="H574" s="2">
        <v>3003.6532570918798</v>
      </c>
      <c r="I574" s="2">
        <v>3393.9112493985499</v>
      </c>
      <c r="J574" s="2">
        <v>3840.3535098694801</v>
      </c>
      <c r="K574" s="2">
        <v>4356.8439644176196</v>
      </c>
      <c r="L574" s="2">
        <v>4954.0599798315397</v>
      </c>
      <c r="M574" s="2">
        <v>2359.0269935172701</v>
      </c>
      <c r="N574" s="2">
        <v>2664.8432151152601</v>
      </c>
      <c r="O574" s="2">
        <v>3003.6532570918798</v>
      </c>
      <c r="P574" s="2">
        <v>3393.9112493985499</v>
      </c>
      <c r="Q574" s="2">
        <v>3840.3535098694801</v>
      </c>
      <c r="R574" s="2">
        <v>4356.8439644176196</v>
      </c>
      <c r="S574" s="2">
        <v>4946.4528657274996</v>
      </c>
      <c r="T574" s="2">
        <v>1324601113.65892</v>
      </c>
      <c r="U574" s="2">
        <v>1505746714.47352</v>
      </c>
      <c r="V574" s="2">
        <v>1711392375.1901901</v>
      </c>
      <c r="W574" s="2">
        <v>1953677263.0706899</v>
      </c>
      <c r="X574" s="2">
        <v>2233439009.2744598</v>
      </c>
      <c r="Y574" s="2">
        <v>2559218872.3431902</v>
      </c>
      <c r="Z574" s="2">
        <v>2936408343.2561998</v>
      </c>
      <c r="AA574" s="1">
        <f>(Table134[[#This Row],[2050_BUILDINGS]]/Table134[[#This Row],[2020_BUILDINGS]])-1</f>
        <v>1.1000437864617729</v>
      </c>
      <c r="AB574" s="1">
        <f>(Table134[[#This Row],[2050_DWELLINGS]]/Table134[[#This Row],[2020_DWELLINGS]])-1</f>
        <v>1.096819103520482</v>
      </c>
      <c r="AC574" s="1">
        <f>(Table134[[#This Row],[2050_TOTAL_REPL_COST_USD]]/Table134[[#This Row],[2020_TOTAL_REPL_COST_USD]])-1</f>
        <v>1.216824607028312</v>
      </c>
      <c r="AD574"/>
      <c r="AE574"/>
    </row>
    <row r="575" spans="1:31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8190.8885159010997</v>
      </c>
      <c r="G575" s="2">
        <v>9252.7273945349098</v>
      </c>
      <c r="H575" s="2">
        <v>10429.1256678588</v>
      </c>
      <c r="I575" s="2">
        <v>11784.1587879577</v>
      </c>
      <c r="J575" s="2">
        <v>13334.2719466258</v>
      </c>
      <c r="K575" s="2">
        <v>15127.602732732301</v>
      </c>
      <c r="L575" s="2">
        <v>17201.224533419099</v>
      </c>
      <c r="M575" s="2">
        <v>8190.8885159010997</v>
      </c>
      <c r="N575" s="2">
        <v>9252.7273945349098</v>
      </c>
      <c r="O575" s="2">
        <v>10429.1256678588</v>
      </c>
      <c r="P575" s="2">
        <v>11784.1587879577</v>
      </c>
      <c r="Q575" s="2">
        <v>13334.2719466258</v>
      </c>
      <c r="R575" s="2">
        <v>15127.602732732301</v>
      </c>
      <c r="S575" s="2">
        <v>17174.811514947902</v>
      </c>
      <c r="T575" s="2">
        <v>4599209792.7807102</v>
      </c>
      <c r="U575" s="2">
        <v>5228173948.5516005</v>
      </c>
      <c r="V575" s="2">
        <v>5942205913.9924202</v>
      </c>
      <c r="W575" s="2">
        <v>6783454662.3833199</v>
      </c>
      <c r="X575" s="2">
        <v>7754828572.2478905</v>
      </c>
      <c r="Y575" s="2">
        <v>8885984148.8709698</v>
      </c>
      <c r="Z575" s="2">
        <v>10195641441.521799</v>
      </c>
      <c r="AA575" s="1">
        <f>(Table134[[#This Row],[2050_BUILDINGS]]/Table134[[#This Row],[2020_BUILDINGS]])-1</f>
        <v>1.1000437864617609</v>
      </c>
      <c r="AB575" s="1">
        <f>(Table134[[#This Row],[2050_DWELLINGS]]/Table134[[#This Row],[2020_DWELLINGS]])-1</f>
        <v>1.0968191035204753</v>
      </c>
      <c r="AC575" s="1">
        <f>(Table134[[#This Row],[2050_TOTAL_REPL_COST_USD]]/Table134[[#This Row],[2020_TOTAL_REPL_COST_USD]])-1</f>
        <v>1.2168246070282982</v>
      </c>
      <c r="AD575"/>
      <c r="AE575"/>
    </row>
    <row r="576" spans="1:31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4555.6329943164901</v>
      </c>
      <c r="G576" s="2">
        <v>5146.20973342867</v>
      </c>
      <c r="H576" s="2">
        <v>5800.5024610133996</v>
      </c>
      <c r="I576" s="2">
        <v>6554.1488546043502</v>
      </c>
      <c r="J576" s="2">
        <v>7416.2954504032396</v>
      </c>
      <c r="K576" s="2">
        <v>8413.7155572757092</v>
      </c>
      <c r="L576" s="2">
        <v>9567.0287631145893</v>
      </c>
      <c r="M576" s="2">
        <v>4555.6329943164901</v>
      </c>
      <c r="N576" s="2">
        <v>5146.20973342867</v>
      </c>
      <c r="O576" s="2">
        <v>5800.5024610133996</v>
      </c>
      <c r="P576" s="2">
        <v>6554.1488546043502</v>
      </c>
      <c r="Q576" s="2">
        <v>7416.2954504032396</v>
      </c>
      <c r="R576" s="2">
        <v>8413.7155572757092</v>
      </c>
      <c r="S576" s="2">
        <v>9552.3382911110493</v>
      </c>
      <c r="T576" s="2">
        <v>2558002326.4997802</v>
      </c>
      <c r="U576" s="2">
        <v>2907821501.14851</v>
      </c>
      <c r="V576" s="2">
        <v>3304953945.86974</v>
      </c>
      <c r="W576" s="2">
        <v>3772842203.3105698</v>
      </c>
      <c r="X576" s="2">
        <v>4313103864.1800203</v>
      </c>
      <c r="Y576" s="2">
        <v>4942233372.7266598</v>
      </c>
      <c r="Z576" s="2">
        <v>5670642502.2203703</v>
      </c>
      <c r="AA576" s="1">
        <f>(Table134[[#This Row],[2050_BUILDINGS]]/Table134[[#This Row],[2020_BUILDINGS]])-1</f>
        <v>1.1000437864617734</v>
      </c>
      <c r="AB576" s="1">
        <f>(Table134[[#This Row],[2050_DWELLINGS]]/Table134[[#This Row],[2020_DWELLINGS]])-1</f>
        <v>1.0968191035204859</v>
      </c>
      <c r="AC576" s="1">
        <f>(Table134[[#This Row],[2050_TOTAL_REPL_COST_USD]]/Table134[[#This Row],[2020_TOTAL_REPL_COST_USD]])-1</f>
        <v>1.2168246070283071</v>
      </c>
      <c r="AD576"/>
      <c r="AE576"/>
    </row>
    <row r="577" spans="1:31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5496.2069608401998</v>
      </c>
      <c r="G577" s="2">
        <v>6208.7165041831804</v>
      </c>
      <c r="H577" s="2">
        <v>6998.0970904298601</v>
      </c>
      <c r="I577" s="2">
        <v>7907.3442926593798</v>
      </c>
      <c r="J577" s="2">
        <v>8947.4930770338306</v>
      </c>
      <c r="K577" s="2">
        <v>10150.8444754264</v>
      </c>
      <c r="L577" s="2">
        <v>11542.2752772204</v>
      </c>
      <c r="M577" s="2">
        <v>5496.2069608401998</v>
      </c>
      <c r="N577" s="2">
        <v>6208.7165041831804</v>
      </c>
      <c r="O577" s="2">
        <v>6998.0970904298601</v>
      </c>
      <c r="P577" s="2">
        <v>7907.3442926593798</v>
      </c>
      <c r="Q577" s="2">
        <v>8947.4930770338306</v>
      </c>
      <c r="R577" s="2">
        <v>10150.8444754264</v>
      </c>
      <c r="S577" s="2">
        <v>11524.551752391901</v>
      </c>
      <c r="T577" s="2">
        <v>3086137581.8231201</v>
      </c>
      <c r="U577" s="2">
        <v>3508181803.8090501</v>
      </c>
      <c r="V577" s="2">
        <v>3987307780.32546</v>
      </c>
      <c r="W577" s="2">
        <v>4551798093.8888998</v>
      </c>
      <c r="X577" s="2">
        <v>5203604309.3698997</v>
      </c>
      <c r="Y577" s="2">
        <v>5962626379.0708399</v>
      </c>
      <c r="Z577" s="2">
        <v>6841425732.0603199</v>
      </c>
      <c r="AA577" s="1">
        <f>(Table134[[#This Row],[2050_BUILDINGS]]/Table134[[#This Row],[2020_BUILDINGS]])-1</f>
        <v>1.1000437864617716</v>
      </c>
      <c r="AB577" s="1">
        <f>(Table134[[#This Row],[2050_DWELLINGS]]/Table134[[#This Row],[2020_DWELLINGS]])-1</f>
        <v>1.0968191035204673</v>
      </c>
      <c r="AC577" s="1">
        <f>(Table134[[#This Row],[2050_TOTAL_REPL_COST_USD]]/Table134[[#This Row],[2020_TOTAL_REPL_COST_USD]])-1</f>
        <v>1.2168246070283044</v>
      </c>
      <c r="AD577"/>
      <c r="AE577"/>
    </row>
    <row r="578" spans="1:31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10775.4752458858</v>
      </c>
      <c r="G578" s="2">
        <v>12172.371141810399</v>
      </c>
      <c r="H578" s="2">
        <v>13719.974976107</v>
      </c>
      <c r="I578" s="2">
        <v>15502.5808331683</v>
      </c>
      <c r="J578" s="2">
        <v>17541.8230884039</v>
      </c>
      <c r="K578" s="2">
        <v>19901.0288639266</v>
      </c>
      <c r="L578" s="2">
        <v>22628.9698362952</v>
      </c>
      <c r="M578" s="2">
        <v>10775.4752458858</v>
      </c>
      <c r="N578" s="2">
        <v>12172.371141810399</v>
      </c>
      <c r="O578" s="2">
        <v>13719.974976107</v>
      </c>
      <c r="P578" s="2">
        <v>15502.5808331683</v>
      </c>
      <c r="Q578" s="2">
        <v>17541.8230884039</v>
      </c>
      <c r="R578" s="2">
        <v>19901.0288639266</v>
      </c>
      <c r="S578" s="2">
        <v>22594.222345085502</v>
      </c>
      <c r="T578" s="2">
        <v>6050463411.4523001</v>
      </c>
      <c r="U578" s="2">
        <v>6877893509.8966398</v>
      </c>
      <c r="V578" s="2">
        <v>7817234065.3738899</v>
      </c>
      <c r="W578" s="2">
        <v>8923933911.9559593</v>
      </c>
      <c r="X578" s="2">
        <v>10201819149.9158</v>
      </c>
      <c r="Y578" s="2">
        <v>11689904220.477501</v>
      </c>
      <c r="Z578" s="2">
        <v>13412816174.431801</v>
      </c>
      <c r="AA578" s="1">
        <f>(Table134[[#This Row],[2050_BUILDINGS]]/Table134[[#This Row],[2020_BUILDINGS]])-1</f>
        <v>1.1000437864617805</v>
      </c>
      <c r="AB578" s="1">
        <f>(Table134[[#This Row],[2050_DWELLINGS]]/Table134[[#This Row],[2020_DWELLINGS]])-1</f>
        <v>1.0968191035204908</v>
      </c>
      <c r="AC578" s="1">
        <f>(Table134[[#This Row],[2050_TOTAL_REPL_COST_USD]]/Table134[[#This Row],[2020_TOTAL_REPL_COST_USD]])-1</f>
        <v>1.2168246070282915</v>
      </c>
      <c r="AD578"/>
      <c r="AE578"/>
    </row>
    <row r="579" spans="1:31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8847.6637570883504</v>
      </c>
      <c r="G579" s="2">
        <v>9994.6447401791902</v>
      </c>
      <c r="H579" s="2">
        <v>11265.3709070148</v>
      </c>
      <c r="I579" s="2">
        <v>12729.0555125469</v>
      </c>
      <c r="J579" s="2">
        <v>14403.462383878101</v>
      </c>
      <c r="K579" s="2">
        <v>16340.588956887101</v>
      </c>
      <c r="L579" s="2">
        <v>18580.481297776299</v>
      </c>
      <c r="M579" s="2">
        <v>8847.6637570883504</v>
      </c>
      <c r="N579" s="2">
        <v>9994.6447401791902</v>
      </c>
      <c r="O579" s="2">
        <v>11265.3709070148</v>
      </c>
      <c r="P579" s="2">
        <v>12729.0555125469</v>
      </c>
      <c r="Q579" s="2">
        <v>14403.462383878101</v>
      </c>
      <c r="R579" s="2">
        <v>16340.588956887101</v>
      </c>
      <c r="S579" s="2">
        <v>18551.950387388599</v>
      </c>
      <c r="T579" s="2">
        <v>4967991166.7501297</v>
      </c>
      <c r="U579" s="2">
        <v>5647387956.8198004</v>
      </c>
      <c r="V579" s="2">
        <v>6418673603.0313196</v>
      </c>
      <c r="W579" s="2">
        <v>7327376736.6882801</v>
      </c>
      <c r="X579" s="2">
        <v>8376638940.6855097</v>
      </c>
      <c r="Y579" s="2">
        <v>9598494686.7974892</v>
      </c>
      <c r="Z579" s="2">
        <v>11013165065.950899</v>
      </c>
      <c r="AA579" s="1">
        <f>(Table134[[#This Row],[2050_BUILDINGS]]/Table134[[#This Row],[2020_BUILDINGS]])-1</f>
        <v>1.10004378646176</v>
      </c>
      <c r="AB579" s="1">
        <f>(Table134[[#This Row],[2050_DWELLINGS]]/Table134[[#This Row],[2020_DWELLINGS]])-1</f>
        <v>1.0968191035204757</v>
      </c>
      <c r="AC579" s="1">
        <f>(Table134[[#This Row],[2050_TOTAL_REPL_COST_USD]]/Table134[[#This Row],[2020_TOTAL_REPL_COST_USD]])-1</f>
        <v>1.2168246070282955</v>
      </c>
      <c r="AD579"/>
      <c r="AE579"/>
    </row>
    <row r="580" spans="1:31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7245.6508337146897</v>
      </c>
      <c r="G580" s="2">
        <v>8184.9523199097302</v>
      </c>
      <c r="H580" s="2">
        <v>9225.5929187095498</v>
      </c>
      <c r="I580" s="2">
        <v>10424.25370347</v>
      </c>
      <c r="J580" s="2">
        <v>11795.4820724866</v>
      </c>
      <c r="K580" s="2">
        <v>13381.8604831137</v>
      </c>
      <c r="L580" s="2">
        <v>15216.184012214</v>
      </c>
      <c r="M580" s="2">
        <v>7245.6508337146897</v>
      </c>
      <c r="N580" s="2">
        <v>8184.9523199097302</v>
      </c>
      <c r="O580" s="2">
        <v>9225.5929187095498</v>
      </c>
      <c r="P580" s="2">
        <v>10424.25370347</v>
      </c>
      <c r="Q580" s="2">
        <v>11795.4820724866</v>
      </c>
      <c r="R580" s="2">
        <v>13381.8604831137</v>
      </c>
      <c r="S580" s="2">
        <v>15192.819085572</v>
      </c>
      <c r="T580" s="2">
        <v>4068455846.3709302</v>
      </c>
      <c r="U580" s="2">
        <v>4624836836.1488895</v>
      </c>
      <c r="V580" s="2">
        <v>5256468715.3585196</v>
      </c>
      <c r="W580" s="2">
        <v>6000636418.6921597</v>
      </c>
      <c r="X580" s="2">
        <v>6859912694.5437298</v>
      </c>
      <c r="Y580" s="2">
        <v>7860531654.3683205</v>
      </c>
      <c r="Z580" s="2">
        <v>9019053032.8432598</v>
      </c>
      <c r="AA580" s="1">
        <f>(Table134[[#This Row],[2050_BUILDINGS]]/Table134[[#This Row],[2020_BUILDINGS]])-1</f>
        <v>1.1000437864617592</v>
      </c>
      <c r="AB580" s="1">
        <f>(Table134[[#This Row],[2050_DWELLINGS]]/Table134[[#This Row],[2020_DWELLINGS]])-1</f>
        <v>1.0968191035204726</v>
      </c>
      <c r="AC580" s="1">
        <f>(Table134[[#This Row],[2050_TOTAL_REPL_COST_USD]]/Table134[[#This Row],[2020_TOTAL_REPL_COST_USD]])-1</f>
        <v>1.216824607028308</v>
      </c>
      <c r="AD580"/>
      <c r="AE580"/>
    </row>
    <row r="581" spans="1:31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3898.3564008916201</v>
      </c>
      <c r="G581" s="2">
        <v>4469.7618538590896</v>
      </c>
      <c r="H581" s="2">
        <v>5094.7202828946001</v>
      </c>
      <c r="I581" s="2">
        <v>5790.3437108851303</v>
      </c>
      <c r="J581" s="2">
        <v>6621.6515410075399</v>
      </c>
      <c r="K581" s="2">
        <v>7584.2971963909204</v>
      </c>
      <c r="L581" s="2">
        <v>8726.3748817079704</v>
      </c>
      <c r="M581" s="2">
        <v>3898.3564008916201</v>
      </c>
      <c r="N581" s="2">
        <v>4469.7618538590896</v>
      </c>
      <c r="O581" s="2">
        <v>5094.7202828946001</v>
      </c>
      <c r="P581" s="2">
        <v>5790.3437108851303</v>
      </c>
      <c r="Q581" s="2">
        <v>6621.6515410075399</v>
      </c>
      <c r="R581" s="2">
        <v>7546.97025281694</v>
      </c>
      <c r="S581" s="2">
        <v>8585.0104026964</v>
      </c>
      <c r="T581" s="2">
        <v>4180413330.95403</v>
      </c>
      <c r="U581" s="2">
        <v>4862943464.3954601</v>
      </c>
      <c r="V581" s="2">
        <v>5624643389.2217703</v>
      </c>
      <c r="W581" s="2">
        <v>6489827960.5536604</v>
      </c>
      <c r="X581" s="2">
        <v>7531166194.1931</v>
      </c>
      <c r="Y581" s="2">
        <v>8730716430.7982292</v>
      </c>
      <c r="Z581" s="2">
        <v>10140614180.134399</v>
      </c>
      <c r="AA581" s="1">
        <f>(Table134[[#This Row],[2050_BUILDINGS]]/Table134[[#This Row],[2020_BUILDINGS]])-1</f>
        <v>1.2384753943256959</v>
      </c>
      <c r="AB581" s="1">
        <f>(Table134[[#This Row],[2050_DWELLINGS]]/Table134[[#This Row],[2020_DWELLINGS]])-1</f>
        <v>1.2022128096684188</v>
      </c>
      <c r="AC581" s="1">
        <f>(Table134[[#This Row],[2050_TOTAL_REPL_COST_USD]]/Table134[[#This Row],[2020_TOTAL_REPL_COST_USD]])-1</f>
        <v>1.4257443887301369</v>
      </c>
      <c r="AD581"/>
      <c r="AE581"/>
    </row>
    <row r="582" spans="1:31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1130.50382901186</v>
      </c>
      <c r="G582" s="2">
        <v>1296.2085481468901</v>
      </c>
      <c r="H582" s="2">
        <v>1477.44336208958</v>
      </c>
      <c r="I582" s="2">
        <v>1679.1706717613599</v>
      </c>
      <c r="J582" s="2">
        <v>1920.2457783950099</v>
      </c>
      <c r="K582" s="2">
        <v>2199.4081964703901</v>
      </c>
      <c r="L582" s="2">
        <v>2530.60500443404</v>
      </c>
      <c r="M582" s="2">
        <v>1130.50382901186</v>
      </c>
      <c r="N582" s="2">
        <v>1296.2085481468901</v>
      </c>
      <c r="O582" s="2">
        <v>1477.44336208958</v>
      </c>
      <c r="P582" s="2">
        <v>1679.1706717613599</v>
      </c>
      <c r="Q582" s="2">
        <v>1920.2457783950099</v>
      </c>
      <c r="R582" s="2">
        <v>2188.5835698082401</v>
      </c>
      <c r="S582" s="2">
        <v>2489.6100136291202</v>
      </c>
      <c r="T582" s="2">
        <v>1212298925.8793399</v>
      </c>
      <c r="U582" s="2">
        <v>1410229245.7174699</v>
      </c>
      <c r="V582" s="2">
        <v>1631118408.48803</v>
      </c>
      <c r="W582" s="2">
        <v>1882017600.3805399</v>
      </c>
      <c r="X582" s="2">
        <v>2184000471.9713898</v>
      </c>
      <c r="Y582" s="2">
        <v>2531864031.9229698</v>
      </c>
      <c r="Z582" s="2">
        <v>2940727316.9154</v>
      </c>
      <c r="AA582" s="1">
        <f>(Table134[[#This Row],[2050_BUILDINGS]]/Table134[[#This Row],[2020_BUILDINGS]])-1</f>
        <v>1.2384753943257025</v>
      </c>
      <c r="AB582" s="1">
        <f>(Table134[[#This Row],[2050_DWELLINGS]]/Table134[[#This Row],[2020_DWELLINGS]])-1</f>
        <v>1.2022128096684241</v>
      </c>
      <c r="AC582" s="1">
        <f>(Table134[[#This Row],[2050_TOTAL_REPL_COST_USD]]/Table134[[#This Row],[2020_TOTAL_REPL_COST_USD]])-1</f>
        <v>1.4257443887301524</v>
      </c>
      <c r="AD582"/>
      <c r="AE582"/>
    </row>
    <row r="583" spans="1:31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573.38049828691999</v>
      </c>
      <c r="G583" s="2">
        <v>657.42431307804895</v>
      </c>
      <c r="H583" s="2">
        <v>749.344840243558</v>
      </c>
      <c r="I583" s="2">
        <v>851.65896105355796</v>
      </c>
      <c r="J583" s="2">
        <v>973.92990009760797</v>
      </c>
      <c r="K583" s="2">
        <v>1115.5183514334601</v>
      </c>
      <c r="L583" s="2">
        <v>1283.49813700147</v>
      </c>
      <c r="M583" s="2">
        <v>573.38049828691999</v>
      </c>
      <c r="N583" s="2">
        <v>657.42431307804895</v>
      </c>
      <c r="O583" s="2">
        <v>749.344840243558</v>
      </c>
      <c r="P583" s="2">
        <v>851.65896105355796</v>
      </c>
      <c r="Q583" s="2">
        <v>973.92990009760797</v>
      </c>
      <c r="R583" s="2">
        <v>1110.0282065351901</v>
      </c>
      <c r="S583" s="2">
        <v>1262.7058781415101</v>
      </c>
      <c r="T583" s="2">
        <v>614866172.36932898</v>
      </c>
      <c r="U583" s="2">
        <v>715254497.02814496</v>
      </c>
      <c r="V583" s="2">
        <v>827287322.53946304</v>
      </c>
      <c r="W583" s="2">
        <v>954540941.65622103</v>
      </c>
      <c r="X583" s="2">
        <v>1107703704.0842099</v>
      </c>
      <c r="Y583" s="2">
        <v>1284136703.44453</v>
      </c>
      <c r="Z583" s="2">
        <v>1491508167.44488</v>
      </c>
      <c r="AA583" s="1">
        <f>(Table134[[#This Row],[2050_BUILDINGS]]/Table134[[#This Row],[2020_BUILDINGS]])-1</f>
        <v>1.2384753943256834</v>
      </c>
      <c r="AB583" s="1">
        <f>(Table134[[#This Row],[2050_DWELLINGS]]/Table134[[#This Row],[2020_DWELLINGS]])-1</f>
        <v>1.2022128096684086</v>
      </c>
      <c r="AC583" s="1">
        <f>(Table134[[#This Row],[2050_TOTAL_REPL_COST_USD]]/Table134[[#This Row],[2020_TOTAL_REPL_COST_USD]])-1</f>
        <v>1.4257443887301418</v>
      </c>
      <c r="AD583"/>
      <c r="AE583"/>
    </row>
    <row r="584" spans="1:31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859.93315355560401</v>
      </c>
      <c r="G584" s="2">
        <v>985.97870778373999</v>
      </c>
      <c r="H584" s="2">
        <v>1123.8374404021199</v>
      </c>
      <c r="I584" s="2">
        <v>1277.2840693409701</v>
      </c>
      <c r="J584" s="2">
        <v>1460.66113660171</v>
      </c>
      <c r="K584" s="2">
        <v>1673.00983668493</v>
      </c>
      <c r="L584" s="2">
        <v>1924.93920499911</v>
      </c>
      <c r="M584" s="2">
        <v>859.93315355560401</v>
      </c>
      <c r="N584" s="2">
        <v>985.97870778373999</v>
      </c>
      <c r="O584" s="2">
        <v>1123.8374404021199</v>
      </c>
      <c r="P584" s="2">
        <v>1277.2840693409701</v>
      </c>
      <c r="Q584" s="2">
        <v>1460.66113660171</v>
      </c>
      <c r="R584" s="2">
        <v>1664.77593680528</v>
      </c>
      <c r="S584" s="2">
        <v>1893.7558062187099</v>
      </c>
      <c r="T584" s="2">
        <v>922151709.379619</v>
      </c>
      <c r="U584" s="2">
        <v>1072710106.22418</v>
      </c>
      <c r="V584" s="2">
        <v>1240732460.02158</v>
      </c>
      <c r="W584" s="2">
        <v>1431582351.69976</v>
      </c>
      <c r="X584" s="2">
        <v>1661289740.9386599</v>
      </c>
      <c r="Y584" s="2">
        <v>1925896901.4271901</v>
      </c>
      <c r="Z584" s="2">
        <v>2236904334.5855198</v>
      </c>
      <c r="AA584" s="1">
        <f>(Table134[[#This Row],[2050_BUILDINGS]]/Table134[[#This Row],[2020_BUILDINGS]])-1</f>
        <v>1.2384753943256843</v>
      </c>
      <c r="AB584" s="1">
        <f>(Table134[[#This Row],[2050_DWELLINGS]]/Table134[[#This Row],[2020_DWELLINGS]])-1</f>
        <v>1.2022128096684179</v>
      </c>
      <c r="AC584" s="1">
        <f>(Table134[[#This Row],[2050_TOTAL_REPL_COST_USD]]/Table134[[#This Row],[2020_TOTAL_REPL_COST_USD]])-1</f>
        <v>1.4257443887301422</v>
      </c>
      <c r="AD584"/>
      <c r="AE584"/>
    </row>
    <row r="585" spans="1:31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2226.20796622433</v>
      </c>
      <c r="G585" s="2">
        <v>2552.5166051802898</v>
      </c>
      <c r="H585" s="2">
        <v>2909.4073791894798</v>
      </c>
      <c r="I585" s="2">
        <v>3306.6523351741598</v>
      </c>
      <c r="J585" s="2">
        <v>3781.3816629954699</v>
      </c>
      <c r="K585" s="2">
        <v>4331.1131924614701</v>
      </c>
      <c r="L585" s="2">
        <v>4983.3117550450097</v>
      </c>
      <c r="M585" s="2">
        <v>2226.20796622433</v>
      </c>
      <c r="N585" s="2">
        <v>2552.5166051802898</v>
      </c>
      <c r="O585" s="2">
        <v>2909.4073791894798</v>
      </c>
      <c r="P585" s="2">
        <v>3306.6523351741598</v>
      </c>
      <c r="Q585" s="2">
        <v>3781.3816629954699</v>
      </c>
      <c r="R585" s="2">
        <v>4309.79714780219</v>
      </c>
      <c r="S585" s="2">
        <v>4902.5837002051003</v>
      </c>
      <c r="T585" s="2">
        <v>2387280305.4517298</v>
      </c>
      <c r="U585" s="2">
        <v>2777048162.4665298</v>
      </c>
      <c r="V585" s="2">
        <v>3212026975.6230102</v>
      </c>
      <c r="W585" s="2">
        <v>3706102064.4252801</v>
      </c>
      <c r="X585" s="2">
        <v>4300772031.1660995</v>
      </c>
      <c r="Y585" s="2">
        <v>4985791054.0563297</v>
      </c>
      <c r="Z585" s="2">
        <v>5790931805.2755299</v>
      </c>
      <c r="AA585" s="1">
        <f>(Table134[[#This Row],[2050_BUILDINGS]]/Table134[[#This Row],[2020_BUILDINGS]])-1</f>
        <v>1.2384753943256945</v>
      </c>
      <c r="AB585" s="1">
        <f>(Table134[[#This Row],[2050_DWELLINGS]]/Table134[[#This Row],[2020_DWELLINGS]])-1</f>
        <v>1.2022128096684197</v>
      </c>
      <c r="AC585" s="1">
        <f>(Table134[[#This Row],[2050_TOTAL_REPL_COST_USD]]/Table134[[#This Row],[2020_TOTAL_REPL_COST_USD]])-1</f>
        <v>1.4257443887301493</v>
      </c>
      <c r="AD585"/>
      <c r="AE585"/>
    </row>
    <row r="586" spans="1:31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685.14567522976495</v>
      </c>
      <c r="G586" s="2">
        <v>785.57158159733694</v>
      </c>
      <c r="H586" s="2">
        <v>895.40955453232505</v>
      </c>
      <c r="I586" s="2">
        <v>1017.66707392362</v>
      </c>
      <c r="J586" s="2">
        <v>1163.77145895695</v>
      </c>
      <c r="K586" s="2">
        <v>1332.95878811285</v>
      </c>
      <c r="L586" s="2">
        <v>1533.68173553049</v>
      </c>
      <c r="M586" s="2">
        <v>685.14567522976495</v>
      </c>
      <c r="N586" s="2">
        <v>785.57158159733694</v>
      </c>
      <c r="O586" s="2">
        <v>895.40955453232505</v>
      </c>
      <c r="P586" s="2">
        <v>1017.66707392362</v>
      </c>
      <c r="Q586" s="2">
        <v>1163.77145895695</v>
      </c>
      <c r="R586" s="2">
        <v>1326.3984864551001</v>
      </c>
      <c r="S586" s="2">
        <v>1508.8365824799</v>
      </c>
      <c r="T586" s="2">
        <v>734717870.77264702</v>
      </c>
      <c r="U586" s="2">
        <v>854674211.61270702</v>
      </c>
      <c r="V586" s="2">
        <v>988544836.98657703</v>
      </c>
      <c r="W586" s="2">
        <v>1140603142.1707699</v>
      </c>
      <c r="X586" s="2">
        <v>1323620884.4855299</v>
      </c>
      <c r="Y586" s="2">
        <v>1534444773.4052</v>
      </c>
      <c r="Z586" s="2">
        <v>1782237752.32651</v>
      </c>
      <c r="AA586" s="1">
        <f>(Table134[[#This Row],[2050_BUILDINGS]]/Table134[[#This Row],[2020_BUILDINGS]])-1</f>
        <v>1.238475394325691</v>
      </c>
      <c r="AB586" s="1">
        <f>(Table134[[#This Row],[2050_DWELLINGS]]/Table134[[#This Row],[2020_DWELLINGS]])-1</f>
        <v>1.202212809668409</v>
      </c>
      <c r="AC586" s="1">
        <f>(Table134[[#This Row],[2050_TOTAL_REPL_COST_USD]]/Table134[[#This Row],[2020_TOTAL_REPL_COST_USD]])-1</f>
        <v>1.4257443887301471</v>
      </c>
      <c r="AD586"/>
      <c r="AE586"/>
    </row>
    <row r="587" spans="1:31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1884.65683833919</v>
      </c>
      <c r="G587" s="2">
        <v>2160.9022822275801</v>
      </c>
      <c r="H587" s="2">
        <v>2463.0378634407598</v>
      </c>
      <c r="I587" s="2">
        <v>2799.3363738005201</v>
      </c>
      <c r="J587" s="2">
        <v>3201.23138433542</v>
      </c>
      <c r="K587" s="2">
        <v>3666.6215464306201</v>
      </c>
      <c r="L587" s="2">
        <v>4218.7579593699502</v>
      </c>
      <c r="M587" s="2">
        <v>1884.65683833919</v>
      </c>
      <c r="N587" s="2">
        <v>2160.9022822275801</v>
      </c>
      <c r="O587" s="2">
        <v>2463.0378634407598</v>
      </c>
      <c r="P587" s="2">
        <v>2799.3363738005201</v>
      </c>
      <c r="Q587" s="2">
        <v>3201.23138433542</v>
      </c>
      <c r="R587" s="2">
        <v>3648.5758696820999</v>
      </c>
      <c r="S587" s="2">
        <v>4150.4154312197597</v>
      </c>
      <c r="T587" s="2">
        <v>2021017003.3362899</v>
      </c>
      <c r="U587" s="2">
        <v>2350985572.4154902</v>
      </c>
      <c r="V587" s="2">
        <v>2719228704.76687</v>
      </c>
      <c r="W587" s="2">
        <v>3137501394.87116</v>
      </c>
      <c r="X587" s="2">
        <v>3640935411.9876399</v>
      </c>
      <c r="Y587" s="2">
        <v>4220856877.3088198</v>
      </c>
      <c r="Z587" s="2">
        <v>4902470655.3712397</v>
      </c>
      <c r="AA587" s="1">
        <f>(Table134[[#This Row],[2050_BUILDINGS]]/Table134[[#This Row],[2020_BUILDINGS]])-1</f>
        <v>1.2384753943257025</v>
      </c>
      <c r="AB587" s="1">
        <f>(Table134[[#This Row],[2050_DWELLINGS]]/Table134[[#This Row],[2020_DWELLINGS]])-1</f>
        <v>1.2022128096684259</v>
      </c>
      <c r="AC587" s="1">
        <f>(Table134[[#This Row],[2050_TOTAL_REPL_COST_USD]]/Table134[[#This Row],[2020_TOTAL_REPL_COST_USD]])-1</f>
        <v>1.425744388730156</v>
      </c>
      <c r="AD587"/>
      <c r="AE587"/>
    </row>
    <row r="588" spans="1:31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907.30750048661798</v>
      </c>
      <c r="G588" s="2">
        <v>1040.296996567</v>
      </c>
      <c r="H588" s="2">
        <v>1185.75046768282</v>
      </c>
      <c r="I588" s="2">
        <v>1347.6505837383099</v>
      </c>
      <c r="J588" s="2">
        <v>1541.13002787297</v>
      </c>
      <c r="K588" s="2">
        <v>1765.17717329057</v>
      </c>
      <c r="L588" s="2">
        <v>2030.9855149264399</v>
      </c>
      <c r="M588" s="2">
        <v>907.30750048661798</v>
      </c>
      <c r="N588" s="2">
        <v>1040.296996567</v>
      </c>
      <c r="O588" s="2">
        <v>1185.75046768282</v>
      </c>
      <c r="P588" s="2">
        <v>1347.6505837383099</v>
      </c>
      <c r="Q588" s="2">
        <v>1541.13002787297</v>
      </c>
      <c r="R588" s="2">
        <v>1756.4896618390401</v>
      </c>
      <c r="S588" s="2">
        <v>1998.0841998798601</v>
      </c>
      <c r="T588" s="2">
        <v>972953722.09717202</v>
      </c>
      <c r="U588" s="2">
        <v>1131806491.2379999</v>
      </c>
      <c r="V588" s="2">
        <v>1309085319.5044301</v>
      </c>
      <c r="W588" s="2">
        <v>1510449271.4240699</v>
      </c>
      <c r="X588" s="2">
        <v>1752811408.89011</v>
      </c>
      <c r="Y588" s="2">
        <v>2031995971.5518</v>
      </c>
      <c r="Z588" s="2">
        <v>2360137031.8713298</v>
      </c>
      <c r="AA588" s="1">
        <f>(Table134[[#This Row],[2050_BUILDINGS]]/Table134[[#This Row],[2020_BUILDINGS]])-1</f>
        <v>1.2384753943256919</v>
      </c>
      <c r="AB588" s="1">
        <f>(Table134[[#This Row],[2050_DWELLINGS]]/Table134[[#This Row],[2020_DWELLINGS]])-1</f>
        <v>1.202212809668413</v>
      </c>
      <c r="AC588" s="1">
        <f>(Table134[[#This Row],[2050_TOTAL_REPL_COST_USD]]/Table134[[#This Row],[2020_TOTAL_REPL_COST_USD]])-1</f>
        <v>1.4257443887301511</v>
      </c>
      <c r="AD588"/>
      <c r="AE588"/>
    </row>
    <row r="589" spans="1:31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715.19782417384295</v>
      </c>
      <c r="G589" s="2">
        <v>820.02865405638897</v>
      </c>
      <c r="H589" s="2">
        <v>934.68438654484805</v>
      </c>
      <c r="I589" s="2">
        <v>1062.30441688106</v>
      </c>
      <c r="J589" s="2">
        <v>1214.81729415063</v>
      </c>
      <c r="K589" s="2">
        <v>1391.4255893858001</v>
      </c>
      <c r="L589" s="2">
        <v>1600.9527314884201</v>
      </c>
      <c r="M589" s="2">
        <v>715.19782417384295</v>
      </c>
      <c r="N589" s="2">
        <v>820.02865405638897</v>
      </c>
      <c r="O589" s="2">
        <v>934.68438654484805</v>
      </c>
      <c r="P589" s="2">
        <v>1062.30441688106</v>
      </c>
      <c r="Q589" s="2">
        <v>1214.81729415063</v>
      </c>
      <c r="R589" s="2">
        <v>1384.57753700633</v>
      </c>
      <c r="S589" s="2">
        <v>1575.0178098426099</v>
      </c>
      <c r="T589" s="2">
        <v>766944376.29197502</v>
      </c>
      <c r="U589" s="2">
        <v>892162292.81154704</v>
      </c>
      <c r="V589" s="2">
        <v>1031904808.08915</v>
      </c>
      <c r="W589" s="2">
        <v>1190632758.86959</v>
      </c>
      <c r="X589" s="2">
        <v>1381678102.6861899</v>
      </c>
      <c r="Y589" s="2">
        <v>1601749238.0526199</v>
      </c>
      <c r="Z589" s="2">
        <v>1860411017.2584</v>
      </c>
      <c r="AA589" s="1">
        <f>(Table134[[#This Row],[2050_BUILDINGS]]/Table134[[#This Row],[2020_BUILDINGS]])-1</f>
        <v>1.2384753943256923</v>
      </c>
      <c r="AB589" s="1">
        <f>(Table134[[#This Row],[2050_DWELLINGS]]/Table134[[#This Row],[2020_DWELLINGS]])-1</f>
        <v>1.2022128096684068</v>
      </c>
      <c r="AC589" s="1">
        <f>(Table134[[#This Row],[2050_TOTAL_REPL_COST_USD]]/Table134[[#This Row],[2020_TOTAL_REPL_COST_USD]])-1</f>
        <v>1.4257443887301458</v>
      </c>
      <c r="AD589"/>
      <c r="AE589"/>
    </row>
    <row r="590" spans="1:31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1205.75364995563</v>
      </c>
      <c r="G590" s="2">
        <v>1382.4881861726201</v>
      </c>
      <c r="H590" s="2">
        <v>1575.7865481971301</v>
      </c>
      <c r="I590" s="2">
        <v>1790.9414496582599</v>
      </c>
      <c r="J590" s="2">
        <v>2048.0632587821101</v>
      </c>
      <c r="K590" s="2">
        <v>2345.80758824541</v>
      </c>
      <c r="L590" s="2">
        <v>2699.04987704409</v>
      </c>
      <c r="M590" s="2">
        <v>1205.75364995563</v>
      </c>
      <c r="N590" s="2">
        <v>1382.4881861726201</v>
      </c>
      <c r="O590" s="2">
        <v>1575.7865481971301</v>
      </c>
      <c r="P590" s="2">
        <v>1790.9414496582599</v>
      </c>
      <c r="Q590" s="2">
        <v>2048.0632587821101</v>
      </c>
      <c r="R590" s="2">
        <v>2334.2624410531998</v>
      </c>
      <c r="S590" s="2">
        <v>2655.3261332367501</v>
      </c>
      <c r="T590" s="2">
        <v>1292993280.69854</v>
      </c>
      <c r="U590" s="2">
        <v>1504098452.9740901</v>
      </c>
      <c r="V590" s="2">
        <v>1739690679.56481</v>
      </c>
      <c r="W590" s="2">
        <v>2007290495.3564501</v>
      </c>
      <c r="X590" s="2">
        <v>2329374278.09163</v>
      </c>
      <c r="Y590" s="2">
        <v>2700392709.28509</v>
      </c>
      <c r="Z590" s="2">
        <v>3136471195.3202801</v>
      </c>
      <c r="AA590" s="1">
        <f>(Table134[[#This Row],[2050_BUILDINGS]]/Table134[[#This Row],[2020_BUILDINGS]])-1</f>
        <v>1.2384753943257074</v>
      </c>
      <c r="AB590" s="1">
        <f>(Table134[[#This Row],[2050_DWELLINGS]]/Table134[[#This Row],[2020_DWELLINGS]])-1</f>
        <v>1.2022128096684281</v>
      </c>
      <c r="AC590" s="1">
        <f>(Table134[[#This Row],[2050_TOTAL_REPL_COST_USD]]/Table134[[#This Row],[2020_TOTAL_REPL_COST_USD]])-1</f>
        <v>1.4257443887301569</v>
      </c>
      <c r="AD590"/>
      <c r="AE590"/>
    </row>
    <row r="591" spans="1:31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190.24694975303899</v>
      </c>
      <c r="G591" s="2">
        <v>218.13258495931601</v>
      </c>
      <c r="H591" s="2">
        <v>248.63170372107501</v>
      </c>
      <c r="I591" s="2">
        <v>282.579404172907</v>
      </c>
      <c r="J591" s="2">
        <v>323.14875256558599</v>
      </c>
      <c r="K591" s="2">
        <v>370.12762796749098</v>
      </c>
      <c r="L591" s="2">
        <v>425.86311586769602</v>
      </c>
      <c r="M591" s="2">
        <v>190.24694975303899</v>
      </c>
      <c r="N591" s="2">
        <v>218.13258495931601</v>
      </c>
      <c r="O591" s="2">
        <v>248.63170372107501</v>
      </c>
      <c r="P591" s="2">
        <v>282.579404172907</v>
      </c>
      <c r="Q591" s="2">
        <v>323.14875256558599</v>
      </c>
      <c r="R591" s="2">
        <v>368.30600458874397</v>
      </c>
      <c r="S591" s="2">
        <v>418.96426974648801</v>
      </c>
      <c r="T591" s="2">
        <v>204011845.79712799</v>
      </c>
      <c r="U591" s="2">
        <v>237320569.435651</v>
      </c>
      <c r="V591" s="2">
        <v>274492924.24963897</v>
      </c>
      <c r="W591" s="2">
        <v>316715519.81110102</v>
      </c>
      <c r="X591" s="2">
        <v>367534737.51161897</v>
      </c>
      <c r="Y591" s="2">
        <v>426074991.43439299</v>
      </c>
      <c r="Z591" s="2">
        <v>494880590.17686403</v>
      </c>
      <c r="AA591" s="1">
        <f>(Table134[[#This Row],[2050_BUILDINGS]]/Table134[[#This Row],[2020_BUILDINGS]])-1</f>
        <v>1.2384753943257021</v>
      </c>
      <c r="AB591" s="1">
        <f>(Table134[[#This Row],[2050_DWELLINGS]]/Table134[[#This Row],[2020_DWELLINGS]])-1</f>
        <v>1.2022128096684268</v>
      </c>
      <c r="AC591" s="1">
        <f>(Table134[[#This Row],[2050_TOTAL_REPL_COST_USD]]/Table134[[#This Row],[2020_TOTAL_REPL_COST_USD]])-1</f>
        <v>1.4257443887301506</v>
      </c>
      <c r="AD591"/>
      <c r="AE591"/>
    </row>
    <row r="592" spans="1:31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833.62469802371697</v>
      </c>
      <c r="G592" s="2">
        <v>955.81406430899699</v>
      </c>
      <c r="H592" s="2">
        <v>1089.4552012668501</v>
      </c>
      <c r="I592" s="2">
        <v>1238.2073445968399</v>
      </c>
      <c r="J592" s="2">
        <v>1415.9742462305801</v>
      </c>
      <c r="K592" s="2">
        <v>1621.8264339857201</v>
      </c>
      <c r="L592" s="2">
        <v>1866.04837462827</v>
      </c>
      <c r="M592" s="2">
        <v>833.62469802371697</v>
      </c>
      <c r="N592" s="2">
        <v>955.81406430899699</v>
      </c>
      <c r="O592" s="2">
        <v>1089.4552012668501</v>
      </c>
      <c r="P592" s="2">
        <v>1238.2073445968399</v>
      </c>
      <c r="Q592" s="2">
        <v>1415.9742462305801</v>
      </c>
      <c r="R592" s="2">
        <v>1613.8444387895199</v>
      </c>
      <c r="S592" s="2">
        <v>1835.81898844379</v>
      </c>
      <c r="T592" s="2">
        <v>893939763.90506995</v>
      </c>
      <c r="U592" s="2">
        <v>1039892036.57363</v>
      </c>
      <c r="V592" s="2">
        <v>1202773980.78807</v>
      </c>
      <c r="W592" s="2">
        <v>1387785086.1981299</v>
      </c>
      <c r="X592" s="2">
        <v>1610464898.2234399</v>
      </c>
      <c r="Y592" s="2">
        <v>1866976771.66978</v>
      </c>
      <c r="Z592" s="2">
        <v>2168469366.1554699</v>
      </c>
      <c r="AA592" s="1">
        <f>(Table134[[#This Row],[2050_BUILDINGS]]/Table134[[#This Row],[2020_BUILDINGS]])-1</f>
        <v>1.2384753943256852</v>
      </c>
      <c r="AB592" s="1">
        <f>(Table134[[#This Row],[2050_DWELLINGS]]/Table134[[#This Row],[2020_DWELLINGS]])-1</f>
        <v>1.2022128096684104</v>
      </c>
      <c r="AC592" s="1">
        <f>(Table134[[#This Row],[2050_TOTAL_REPL_COST_USD]]/Table134[[#This Row],[2020_TOTAL_REPL_COST_USD]])-1</f>
        <v>1.4257443887301404</v>
      </c>
      <c r="AD592"/>
      <c r="AE592"/>
    </row>
    <row r="593" spans="1:31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1112.4154120619601</v>
      </c>
      <c r="G593" s="2">
        <v>1275.4688035558399</v>
      </c>
      <c r="H593" s="2">
        <v>1453.8038034542999</v>
      </c>
      <c r="I593" s="2">
        <v>1652.3034127027099</v>
      </c>
      <c r="J593" s="2">
        <v>1889.52124178177</v>
      </c>
      <c r="K593" s="2">
        <v>2164.2169733362298</v>
      </c>
      <c r="L593" s="2">
        <v>2490.1145281693898</v>
      </c>
      <c r="M593" s="2">
        <v>1112.4154120619601</v>
      </c>
      <c r="N593" s="2">
        <v>1275.4688035558399</v>
      </c>
      <c r="O593" s="2">
        <v>1453.8038034542999</v>
      </c>
      <c r="P593" s="2">
        <v>1652.3034127027099</v>
      </c>
      <c r="Q593" s="2">
        <v>1889.52124178177</v>
      </c>
      <c r="R593" s="2">
        <v>2153.56554410638</v>
      </c>
      <c r="S593" s="2">
        <v>2449.7754701154299</v>
      </c>
      <c r="T593" s="2">
        <v>1192901761.6447101</v>
      </c>
      <c r="U593" s="2">
        <v>1387665134.09144</v>
      </c>
      <c r="V593" s="2">
        <v>1605020000.7602301</v>
      </c>
      <c r="W593" s="2">
        <v>1851904726.64309</v>
      </c>
      <c r="X593" s="2">
        <v>2149055777.2768798</v>
      </c>
      <c r="Y593" s="2">
        <v>2491353410.8223701</v>
      </c>
      <c r="Z593" s="2">
        <v>2893674754.6159701</v>
      </c>
      <c r="AA593" s="1">
        <f>(Table134[[#This Row],[2050_BUILDINGS]]/Table134[[#This Row],[2020_BUILDINGS]])-1</f>
        <v>1.238475394325707</v>
      </c>
      <c r="AB593" s="1">
        <f>(Table134[[#This Row],[2050_DWELLINGS]]/Table134[[#This Row],[2020_DWELLINGS]])-1</f>
        <v>1.2022128096684268</v>
      </c>
      <c r="AC593" s="1">
        <f>(Table134[[#This Row],[2050_TOTAL_REPL_COST_USD]]/Table134[[#This Row],[2020_TOTAL_REPL_COST_USD]])-1</f>
        <v>1.4257443887301533</v>
      </c>
      <c r="AD593"/>
      <c r="AE593"/>
    </row>
    <row r="594" spans="1:31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703.93153003882401</v>
      </c>
      <c r="G594" s="2">
        <v>807.11099169295198</v>
      </c>
      <c r="H594" s="2">
        <v>919.96058724583997</v>
      </c>
      <c r="I594" s="2">
        <v>1045.5702579994399</v>
      </c>
      <c r="J594" s="2">
        <v>1195.6806462280499</v>
      </c>
      <c r="K594" s="2">
        <v>1369.5068846202801</v>
      </c>
      <c r="L594" s="2">
        <v>1575.7334092819401</v>
      </c>
      <c r="M594" s="2">
        <v>703.93153003882401</v>
      </c>
      <c r="N594" s="2">
        <v>807.11099169295198</v>
      </c>
      <c r="O594" s="2">
        <v>919.96058724583997</v>
      </c>
      <c r="P594" s="2">
        <v>1045.5702579994399</v>
      </c>
      <c r="Q594" s="2">
        <v>1195.6806462280499</v>
      </c>
      <c r="R594" s="2">
        <v>1362.76670753034</v>
      </c>
      <c r="S594" s="2">
        <v>1550.20703258098</v>
      </c>
      <c r="T594" s="2">
        <v>754862934.43568206</v>
      </c>
      <c r="U594" s="2">
        <v>878108331.142133</v>
      </c>
      <c r="V594" s="2">
        <v>1015649525.01317</v>
      </c>
      <c r="W594" s="2">
        <v>1171877082.5870099</v>
      </c>
      <c r="X594" s="2">
        <v>1359912947.1185501</v>
      </c>
      <c r="Y594" s="2">
        <v>1576517368.72012</v>
      </c>
      <c r="Z594" s="2">
        <v>1831104527.46772</v>
      </c>
      <c r="AA594" s="1">
        <f>(Table134[[#This Row],[2050_BUILDINGS]]/Table134[[#This Row],[2020_BUILDINGS]])-1</f>
        <v>1.2384753943256861</v>
      </c>
      <c r="AB594" s="1">
        <f>(Table134[[#This Row],[2050_DWELLINGS]]/Table134[[#This Row],[2020_DWELLINGS]])-1</f>
        <v>1.2022128096684082</v>
      </c>
      <c r="AC594" s="1">
        <f>(Table134[[#This Row],[2050_TOTAL_REPL_COST_USD]]/Table134[[#This Row],[2020_TOTAL_REPL_COST_USD]])-1</f>
        <v>1.4257443887301355</v>
      </c>
      <c r="AD594"/>
      <c r="AE594"/>
    </row>
    <row r="595" spans="1:31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7171.0405174347297</v>
      </c>
      <c r="G595" s="2">
        <v>7935.5165316243001</v>
      </c>
      <c r="H595" s="2">
        <v>8756.7443361981695</v>
      </c>
      <c r="I595" s="2">
        <v>9726.01160791849</v>
      </c>
      <c r="J595" s="2">
        <v>10894.9945647964</v>
      </c>
      <c r="K595" s="2">
        <v>12281.4736543692</v>
      </c>
      <c r="L595" s="2">
        <v>13693.182995802499</v>
      </c>
      <c r="M595" s="2">
        <v>7171.0405174347297</v>
      </c>
      <c r="N595" s="2">
        <v>7935.5165316243001</v>
      </c>
      <c r="O595" s="2">
        <v>8756.7443361981695</v>
      </c>
      <c r="P595" s="2">
        <v>9663.9588737737504</v>
      </c>
      <c r="Q595" s="2">
        <v>10629.085467863601</v>
      </c>
      <c r="R595" s="2">
        <v>11803.2595305375</v>
      </c>
      <c r="S595" s="2">
        <v>12912.0847986843</v>
      </c>
      <c r="T595" s="2">
        <v>4141268171.77284</v>
      </c>
      <c r="U595" s="2">
        <v>4619504455.9353399</v>
      </c>
      <c r="V595" s="2">
        <v>5139791999.0686998</v>
      </c>
      <c r="W595" s="2">
        <v>5756880702.89081</v>
      </c>
      <c r="X595" s="2">
        <v>6496076352.0430603</v>
      </c>
      <c r="Y595" s="2">
        <v>7372803685.5107203</v>
      </c>
      <c r="Z595" s="2">
        <v>8265485137.2934599</v>
      </c>
      <c r="AA595" s="1">
        <f>(Table134[[#This Row],[2050_BUILDINGS]]/Table134[[#This Row],[2020_BUILDINGS]])-1</f>
        <v>0.90951131324815204</v>
      </c>
      <c r="AB595" s="1">
        <f>(Table134[[#This Row],[2050_DWELLINGS]]/Table134[[#This Row],[2020_DWELLINGS]])-1</f>
        <v>0.80058734395539211</v>
      </c>
      <c r="AC595" s="1">
        <f>(Table134[[#This Row],[2050_TOTAL_REPL_COST_USD]]/Table134[[#This Row],[2020_TOTAL_REPL_COST_USD]])-1</f>
        <v>0.99588261239191356</v>
      </c>
      <c r="AD595"/>
      <c r="AE595"/>
    </row>
    <row r="596" spans="1:31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6813.1607881958698</v>
      </c>
      <c r="G596" s="2">
        <v>7539.4846725372499</v>
      </c>
      <c r="H596" s="2">
        <v>8319.7280783157494</v>
      </c>
      <c r="I596" s="2">
        <v>9240.6228568225706</v>
      </c>
      <c r="J596" s="2">
        <v>10351.2662598972</v>
      </c>
      <c r="K596" s="2">
        <v>11668.5513796458</v>
      </c>
      <c r="L596" s="2">
        <v>13009.8076040387</v>
      </c>
      <c r="M596" s="2">
        <v>6813.1607881958698</v>
      </c>
      <c r="N596" s="2">
        <v>7539.4846725372499</v>
      </c>
      <c r="O596" s="2">
        <v>8319.7280783157494</v>
      </c>
      <c r="P596" s="2">
        <v>9181.6669418410002</v>
      </c>
      <c r="Q596" s="2">
        <v>10098.6276884036</v>
      </c>
      <c r="R596" s="2">
        <v>11214.203128659001</v>
      </c>
      <c r="S596" s="2">
        <v>12267.6910875586</v>
      </c>
      <c r="T596" s="2">
        <v>3934593013.7652602</v>
      </c>
      <c r="U596" s="2">
        <v>4388962319.1438398</v>
      </c>
      <c r="V596" s="2">
        <v>4883284262.91819</v>
      </c>
      <c r="W596" s="2">
        <v>5469576384.6120396</v>
      </c>
      <c r="X596" s="2">
        <v>6171881552.0929098</v>
      </c>
      <c r="Y596" s="2">
        <v>7004854713.4910097</v>
      </c>
      <c r="Z596" s="2">
        <v>7852985783.0127802</v>
      </c>
      <c r="AA596" s="1">
        <f>(Table134[[#This Row],[2050_BUILDINGS]]/Table134[[#This Row],[2020_BUILDINGS]])-1</f>
        <v>0.90951131324815071</v>
      </c>
      <c r="AB596" s="1">
        <f>(Table134[[#This Row],[2050_DWELLINGS]]/Table134[[#This Row],[2020_DWELLINGS]])-1</f>
        <v>0.80058734395538811</v>
      </c>
      <c r="AC596" s="1">
        <f>(Table134[[#This Row],[2050_TOTAL_REPL_COST_USD]]/Table134[[#This Row],[2020_TOTAL_REPL_COST_USD]])-1</f>
        <v>0.99588261239191356</v>
      </c>
      <c r="AD596"/>
      <c r="AE596"/>
    </row>
    <row r="597" spans="1:31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6689.5197302001798</v>
      </c>
      <c r="G597" s="2">
        <v>7402.6627347268404</v>
      </c>
      <c r="H597" s="2">
        <v>8168.7467623277798</v>
      </c>
      <c r="I597" s="2">
        <v>9072.9297079193093</v>
      </c>
      <c r="J597" s="2">
        <v>10163.417836565401</v>
      </c>
      <c r="K597" s="2">
        <v>11456.7976749106</v>
      </c>
      <c r="L597" s="2">
        <v>12773.7136050139</v>
      </c>
      <c r="M597" s="2">
        <v>6689.5197302001798</v>
      </c>
      <c r="N597" s="2">
        <v>7402.6627347268404</v>
      </c>
      <c r="O597" s="2">
        <v>8168.7467623277798</v>
      </c>
      <c r="P597" s="2">
        <v>9015.0436886777807</v>
      </c>
      <c r="Q597" s="2">
        <v>9915.3639947209795</v>
      </c>
      <c r="R597" s="2">
        <v>11010.694656965799</v>
      </c>
      <c r="S597" s="2">
        <v>12045.064563338299</v>
      </c>
      <c r="T597" s="2">
        <v>3863190436.0002899</v>
      </c>
      <c r="U597" s="2">
        <v>4309314126.2548103</v>
      </c>
      <c r="V597" s="2">
        <v>4794665418.95856</v>
      </c>
      <c r="W597" s="2">
        <v>5370317871.2721901</v>
      </c>
      <c r="X597" s="2">
        <v>6059878035.8619499</v>
      </c>
      <c r="Y597" s="2">
        <v>6877734911.8590403</v>
      </c>
      <c r="Z597" s="2">
        <v>7710474619.5717096</v>
      </c>
      <c r="AA597" s="1">
        <f>(Table134[[#This Row],[2050_BUILDINGS]]/Table134[[#This Row],[2020_BUILDINGS]])-1</f>
        <v>0.90951131324814161</v>
      </c>
      <c r="AB597" s="1">
        <f>(Table134[[#This Row],[2050_DWELLINGS]]/Table134[[#This Row],[2020_DWELLINGS]])-1</f>
        <v>0.800587343955387</v>
      </c>
      <c r="AC597" s="1">
        <f>(Table134[[#This Row],[2050_TOTAL_REPL_COST_USD]]/Table134[[#This Row],[2020_TOTAL_REPL_COST_USD]])-1</f>
        <v>0.99588261239191245</v>
      </c>
      <c r="AD597"/>
      <c r="AE597"/>
    </row>
    <row r="598" spans="1:31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10408.1867060775</v>
      </c>
      <c r="G598" s="2">
        <v>11517.761957905699</v>
      </c>
      <c r="H598" s="2">
        <v>12709.707854382799</v>
      </c>
      <c r="I598" s="2">
        <v>14116.5210926608</v>
      </c>
      <c r="J598" s="2">
        <v>15813.2055336185</v>
      </c>
      <c r="K598" s="2">
        <v>17825.5680622168</v>
      </c>
      <c r="L598" s="2">
        <v>19874.550265654099</v>
      </c>
      <c r="M598" s="2">
        <v>10408.1867060775</v>
      </c>
      <c r="N598" s="2">
        <v>11517.761957905699</v>
      </c>
      <c r="O598" s="2">
        <v>12709.707854382799</v>
      </c>
      <c r="P598" s="2">
        <v>14026.4565558574</v>
      </c>
      <c r="Q598" s="2">
        <v>15427.259934651</v>
      </c>
      <c r="R598" s="2">
        <v>17131.478846820199</v>
      </c>
      <c r="S598" s="2">
        <v>18740.849256488</v>
      </c>
      <c r="T598" s="2">
        <v>6010716607.5763903</v>
      </c>
      <c r="U598" s="2">
        <v>6704837986.9051304</v>
      </c>
      <c r="V598" s="2">
        <v>7459993375.6680899</v>
      </c>
      <c r="W598" s="2">
        <v>8355647838.6398802</v>
      </c>
      <c r="X598" s="2">
        <v>9428530680.3964291</v>
      </c>
      <c r="Y598" s="2">
        <v>10701029665.009199</v>
      </c>
      <c r="Z598" s="2">
        <v>11996684765.077</v>
      </c>
      <c r="AA598" s="1">
        <f>(Table134[[#This Row],[2050_BUILDINGS]]/Table134[[#This Row],[2020_BUILDINGS]])-1</f>
        <v>0.90951131324816115</v>
      </c>
      <c r="AB598" s="1">
        <f>(Table134[[#This Row],[2050_DWELLINGS]]/Table134[[#This Row],[2020_DWELLINGS]])-1</f>
        <v>0.80058734395540099</v>
      </c>
      <c r="AC598" s="1">
        <f>(Table134[[#This Row],[2050_TOTAL_REPL_COST_USD]]/Table134[[#This Row],[2020_TOTAL_REPL_COST_USD]])-1</f>
        <v>0.99588261239190912</v>
      </c>
      <c r="AD598"/>
      <c r="AE598"/>
    </row>
    <row r="599" spans="1:31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294.133131980803</v>
      </c>
      <c r="G599" s="2">
        <v>341.61335028791399</v>
      </c>
      <c r="H599" s="2">
        <v>397.85943427325998</v>
      </c>
      <c r="I599" s="2">
        <v>464.50540639125302</v>
      </c>
      <c r="J599" s="2">
        <v>540.15961193807402</v>
      </c>
      <c r="K599" s="2">
        <v>626.720195029563</v>
      </c>
      <c r="L599" s="2">
        <v>728.58740648652599</v>
      </c>
      <c r="M599" s="2">
        <v>294.133131980803</v>
      </c>
      <c r="N599" s="2">
        <v>341.61335028791399</v>
      </c>
      <c r="O599" s="2">
        <v>397.85943427325998</v>
      </c>
      <c r="P599" s="2">
        <v>464.50540639125302</v>
      </c>
      <c r="Q599" s="2">
        <v>540.15961193807402</v>
      </c>
      <c r="R599" s="2">
        <v>626.720195029563</v>
      </c>
      <c r="S599" s="2">
        <v>727.01385377710596</v>
      </c>
      <c r="T599" s="2">
        <v>193791816.71026301</v>
      </c>
      <c r="U599" s="2">
        <v>226970130.66633901</v>
      </c>
      <c r="V599" s="2">
        <v>266521299.378382</v>
      </c>
      <c r="W599" s="2">
        <v>313709028.485847</v>
      </c>
      <c r="X599" s="2">
        <v>367421816.05455601</v>
      </c>
      <c r="Y599" s="2">
        <v>429128342.44404</v>
      </c>
      <c r="Z599" s="2">
        <v>501668794.30689198</v>
      </c>
      <c r="AA599" s="1">
        <f>(Table134[[#This Row],[2050_BUILDINGS]]/Table134[[#This Row],[2020_BUILDINGS]])-1</f>
        <v>1.4770667676230307</v>
      </c>
      <c r="AB599" s="1">
        <f>(Table134[[#This Row],[2050_DWELLINGS]]/Table134[[#This Row],[2020_DWELLINGS]])-1</f>
        <v>1.4717169700710748</v>
      </c>
      <c r="AC599" s="1">
        <f>(Table134[[#This Row],[2050_TOTAL_REPL_COST_USD]]/Table134[[#This Row],[2020_TOTAL_REPL_COST_USD]])-1</f>
        <v>1.5886995788730025</v>
      </c>
      <c r="AD599"/>
      <c r="AE599"/>
    </row>
    <row r="600" spans="1:31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112.116720464138</v>
      </c>
      <c r="G600" s="2">
        <v>130.21507724450299</v>
      </c>
      <c r="H600" s="2">
        <v>151.65477848767699</v>
      </c>
      <c r="I600" s="2">
        <v>177.05867561308301</v>
      </c>
      <c r="J600" s="2">
        <v>205.89630216031199</v>
      </c>
      <c r="K600" s="2">
        <v>238.89118659351101</v>
      </c>
      <c r="L600" s="2">
        <v>277.72060235659802</v>
      </c>
      <c r="M600" s="2">
        <v>112.116720464138</v>
      </c>
      <c r="N600" s="2">
        <v>130.21507724450299</v>
      </c>
      <c r="O600" s="2">
        <v>151.65477848767699</v>
      </c>
      <c r="P600" s="2">
        <v>177.05867561308301</v>
      </c>
      <c r="Q600" s="2">
        <v>205.89630216031199</v>
      </c>
      <c r="R600" s="2">
        <v>238.89118659351101</v>
      </c>
      <c r="S600" s="2">
        <v>277.12080059992599</v>
      </c>
      <c r="T600" s="2">
        <v>73868940.897689298</v>
      </c>
      <c r="U600" s="2">
        <v>86515743.813885406</v>
      </c>
      <c r="V600" s="2">
        <v>101591730.992397</v>
      </c>
      <c r="W600" s="2">
        <v>119578597.681133</v>
      </c>
      <c r="X600" s="2">
        <v>140052665.15063399</v>
      </c>
      <c r="Y600" s="2">
        <v>163573760.25281501</v>
      </c>
      <c r="Z600" s="2">
        <v>191224496.19364199</v>
      </c>
      <c r="AA600" s="1">
        <f>(Table134[[#This Row],[2050_BUILDINGS]]/Table134[[#This Row],[2020_BUILDINGS]])-1</f>
        <v>1.4770667676230378</v>
      </c>
      <c r="AB600" s="1">
        <f>(Table134[[#This Row],[2050_DWELLINGS]]/Table134[[#This Row],[2020_DWELLINGS]])-1</f>
        <v>1.471716970071085</v>
      </c>
      <c r="AC600" s="1">
        <f>(Table134[[#This Row],[2050_TOTAL_REPL_COST_USD]]/Table134[[#This Row],[2020_TOTAL_REPL_COST_USD]])-1</f>
        <v>1.5886995788729887</v>
      </c>
      <c r="AD600"/>
      <c r="AE600"/>
    </row>
    <row r="601" spans="1:31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314.12198700756198</v>
      </c>
      <c r="G601" s="2">
        <v>364.82889111503903</v>
      </c>
      <c r="H601" s="2">
        <v>424.89737623906097</v>
      </c>
      <c r="I601" s="2">
        <v>496.07251059665799</v>
      </c>
      <c r="J601" s="2">
        <v>576.86806467724</v>
      </c>
      <c r="K601" s="2">
        <v>669.31117767889396</v>
      </c>
      <c r="L601" s="2">
        <v>778.10113499614295</v>
      </c>
      <c r="M601" s="2">
        <v>314.12198700756198</v>
      </c>
      <c r="N601" s="2">
        <v>364.82889111503903</v>
      </c>
      <c r="O601" s="2">
        <v>424.89737623906097</v>
      </c>
      <c r="P601" s="2">
        <v>496.07251059665799</v>
      </c>
      <c r="Q601" s="2">
        <v>576.86806467724</v>
      </c>
      <c r="R601" s="2">
        <v>669.31117767889396</v>
      </c>
      <c r="S601" s="2">
        <v>776.42064595903503</v>
      </c>
      <c r="T601" s="2">
        <v>206961623.53721601</v>
      </c>
      <c r="U601" s="2">
        <v>242394686.90976799</v>
      </c>
      <c r="V601" s="2">
        <v>284633694.87405699</v>
      </c>
      <c r="W601" s="2">
        <v>335028232.64608502</v>
      </c>
      <c r="X601" s="2">
        <v>392391262.25506902</v>
      </c>
      <c r="Y601" s="2">
        <v>458291273.417579</v>
      </c>
      <c r="Z601" s="2">
        <v>535761467.69366199</v>
      </c>
      <c r="AA601" s="1">
        <f>(Table134[[#This Row],[2050_BUILDINGS]]/Table134[[#This Row],[2020_BUILDINGS]])-1</f>
        <v>1.4770667676230236</v>
      </c>
      <c r="AB601" s="1">
        <f>(Table134[[#This Row],[2050_DWELLINGS]]/Table134[[#This Row],[2020_DWELLINGS]])-1</f>
        <v>1.4717169700710695</v>
      </c>
      <c r="AC601" s="1">
        <f>(Table134[[#This Row],[2050_TOTAL_REPL_COST_USD]]/Table134[[#This Row],[2020_TOTAL_REPL_COST_USD]])-1</f>
        <v>1.5886995788729932</v>
      </c>
      <c r="AD601"/>
      <c r="AE601"/>
    </row>
    <row r="602" spans="1:31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214.16287615969199</v>
      </c>
      <c r="G602" s="2">
        <v>248.73395642141699</v>
      </c>
      <c r="H602" s="2">
        <v>289.68759886863103</v>
      </c>
      <c r="I602" s="2">
        <v>338.213560487194</v>
      </c>
      <c r="J602" s="2">
        <v>393.298555993722</v>
      </c>
      <c r="K602" s="2">
        <v>456.32465343501099</v>
      </c>
      <c r="L602" s="2">
        <v>530.49574339373805</v>
      </c>
      <c r="M602" s="2">
        <v>214.16287615969199</v>
      </c>
      <c r="N602" s="2">
        <v>248.73395642141699</v>
      </c>
      <c r="O602" s="2">
        <v>289.68759886863103</v>
      </c>
      <c r="P602" s="2">
        <v>338.213560487194</v>
      </c>
      <c r="Q602" s="2">
        <v>393.298555993722</v>
      </c>
      <c r="R602" s="2">
        <v>456.32465343501099</v>
      </c>
      <c r="S602" s="2">
        <v>529.35001536313996</v>
      </c>
      <c r="T602" s="2">
        <v>141102814.781133</v>
      </c>
      <c r="U602" s="2">
        <v>165260457.59787601</v>
      </c>
      <c r="V602" s="2">
        <v>194058274.38854399</v>
      </c>
      <c r="W602" s="2">
        <v>228416388.74663201</v>
      </c>
      <c r="X602" s="2">
        <v>267525498.94718</v>
      </c>
      <c r="Y602" s="2">
        <v>312454973.84311998</v>
      </c>
      <c r="Z602" s="2">
        <v>365272797.20171398</v>
      </c>
      <c r="AA602" s="1">
        <f>(Table134[[#This Row],[2050_BUILDINGS]]/Table134[[#This Row],[2020_BUILDINGS]])-1</f>
        <v>1.4770667676230231</v>
      </c>
      <c r="AB602" s="1">
        <f>(Table134[[#This Row],[2050_DWELLINGS]]/Table134[[#This Row],[2020_DWELLINGS]])-1</f>
        <v>1.4717169700710713</v>
      </c>
      <c r="AC602" s="1">
        <f>(Table134[[#This Row],[2050_TOTAL_REPL_COST_USD]]/Table134[[#This Row],[2020_TOTAL_REPL_COST_USD]])-1</f>
        <v>1.5886995788730007</v>
      </c>
      <c r="AD602"/>
      <c r="AE602"/>
    </row>
    <row r="603" spans="1:31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762.83817767926905</v>
      </c>
      <c r="G603" s="2">
        <v>885.978753395078</v>
      </c>
      <c r="H603" s="2">
        <v>1031.85371797328</v>
      </c>
      <c r="I603" s="2">
        <v>1204.7009303147699</v>
      </c>
      <c r="J603" s="2">
        <v>1400.9111154933501</v>
      </c>
      <c r="K603" s="2">
        <v>1625.4071354407899</v>
      </c>
      <c r="L603" s="2">
        <v>1889.6010990034199</v>
      </c>
      <c r="M603" s="2">
        <v>762.83817767926905</v>
      </c>
      <c r="N603" s="2">
        <v>885.978753395078</v>
      </c>
      <c r="O603" s="2">
        <v>1031.85371797328</v>
      </c>
      <c r="P603" s="2">
        <v>1204.7009303147699</v>
      </c>
      <c r="Q603" s="2">
        <v>1400.9111154933501</v>
      </c>
      <c r="R603" s="2">
        <v>1625.4071354407899</v>
      </c>
      <c r="S603" s="2">
        <v>1885.52006918794</v>
      </c>
      <c r="T603" s="2">
        <v>502601646.10786003</v>
      </c>
      <c r="U603" s="2">
        <v>588650043.26148295</v>
      </c>
      <c r="V603" s="2">
        <v>691226523.72186697</v>
      </c>
      <c r="W603" s="2">
        <v>813608524.82030594</v>
      </c>
      <c r="X603" s="2">
        <v>952913351.55319405</v>
      </c>
      <c r="Y603" s="2">
        <v>1112950045.90609</v>
      </c>
      <c r="Z603" s="2">
        <v>1301084669.62029</v>
      </c>
      <c r="AA603" s="1">
        <f>(Table134[[#This Row],[2050_BUILDINGS]]/Table134[[#This Row],[2020_BUILDINGS]])-1</f>
        <v>1.4770667676230174</v>
      </c>
      <c r="AB603" s="1">
        <f>(Table134[[#This Row],[2050_DWELLINGS]]/Table134[[#This Row],[2020_DWELLINGS]])-1</f>
        <v>1.4717169700710708</v>
      </c>
      <c r="AC603" s="1">
        <f>(Table134[[#This Row],[2050_TOTAL_REPL_COST_USD]]/Table134[[#This Row],[2020_TOTAL_REPL_COST_USD]])-1</f>
        <v>1.5886995788729923</v>
      </c>
      <c r="AD603"/>
      <c r="AE603"/>
    </row>
    <row r="604" spans="1:31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345.24572701860501</v>
      </c>
      <c r="G604" s="2">
        <v>400.97675731107302</v>
      </c>
      <c r="H604" s="2">
        <v>466.99692996791498</v>
      </c>
      <c r="I604" s="2">
        <v>545.22421752911202</v>
      </c>
      <c r="J604" s="2">
        <v>634.02513233979698</v>
      </c>
      <c r="K604" s="2">
        <v>735.62766599291194</v>
      </c>
      <c r="L604" s="2">
        <v>855.19671706163797</v>
      </c>
      <c r="M604" s="2">
        <v>345.24572701860501</v>
      </c>
      <c r="N604" s="2">
        <v>400.97675731107302</v>
      </c>
      <c r="O604" s="2">
        <v>466.99692996791498</v>
      </c>
      <c r="P604" s="2">
        <v>545.22421752911202</v>
      </c>
      <c r="Q604" s="2">
        <v>634.02513233979698</v>
      </c>
      <c r="R604" s="2">
        <v>735.62766599291194</v>
      </c>
      <c r="S604" s="2">
        <v>853.34972231641098</v>
      </c>
      <c r="T604" s="2">
        <v>227467732.72301</v>
      </c>
      <c r="U604" s="2">
        <v>266411564.19781399</v>
      </c>
      <c r="V604" s="2">
        <v>312835684.81444699</v>
      </c>
      <c r="W604" s="2">
        <v>368223398.984393</v>
      </c>
      <c r="X604" s="2">
        <v>431270054.998532</v>
      </c>
      <c r="Y604" s="2">
        <v>503699551.19864202</v>
      </c>
      <c r="Z604" s="2">
        <v>588845623.907251</v>
      </c>
      <c r="AA604" s="1">
        <f>(Table134[[#This Row],[2050_BUILDINGS]]/Table134[[#This Row],[2020_BUILDINGS]])-1</f>
        <v>1.4770667676230271</v>
      </c>
      <c r="AB604" s="1">
        <f>(Table134[[#This Row],[2050_DWELLINGS]]/Table134[[#This Row],[2020_DWELLINGS]])-1</f>
        <v>1.4717169700710726</v>
      </c>
      <c r="AC604" s="1">
        <f>(Table134[[#This Row],[2050_TOTAL_REPL_COST_USD]]/Table134[[#This Row],[2020_TOTAL_REPL_COST_USD]])-1</f>
        <v>1.588699578872995</v>
      </c>
      <c r="AD604"/>
      <c r="AE604"/>
    </row>
    <row r="605" spans="1:31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297.76546004239498</v>
      </c>
      <c r="G605" s="2">
        <v>345.83202415885398</v>
      </c>
      <c r="H605" s="2">
        <v>402.772705953833</v>
      </c>
      <c r="I605" s="2">
        <v>470.241706858437</v>
      </c>
      <c r="J605" s="2">
        <v>546.83018625579098</v>
      </c>
      <c r="K605" s="2">
        <v>634.45972894687998</v>
      </c>
      <c r="L605" s="2">
        <v>737.58492561699802</v>
      </c>
      <c r="M605" s="2">
        <v>297.76546004239498</v>
      </c>
      <c r="N605" s="2">
        <v>345.83202415885398</v>
      </c>
      <c r="O605" s="2">
        <v>402.772705953833</v>
      </c>
      <c r="P605" s="2">
        <v>470.241706858437</v>
      </c>
      <c r="Q605" s="2">
        <v>546.83018625579098</v>
      </c>
      <c r="R605" s="2">
        <v>634.45972894687998</v>
      </c>
      <c r="S605" s="2">
        <v>735.99194068780696</v>
      </c>
      <c r="T605" s="2">
        <v>196185003.25542799</v>
      </c>
      <c r="U605" s="2">
        <v>229773045.01063699</v>
      </c>
      <c r="V605" s="2">
        <v>269812641.59550798</v>
      </c>
      <c r="W605" s="2">
        <v>317583104.48561603</v>
      </c>
      <c r="X605" s="2">
        <v>371959205.514588</v>
      </c>
      <c r="Y605" s="2">
        <v>434427762.16526198</v>
      </c>
      <c r="Z605" s="2">
        <v>507864035.308523</v>
      </c>
      <c r="AA605" s="1">
        <f>(Table134[[#This Row],[2050_BUILDINGS]]/Table134[[#This Row],[2020_BUILDINGS]])-1</f>
        <v>1.477066767623024</v>
      </c>
      <c r="AB605" s="1">
        <f>(Table134[[#This Row],[2050_DWELLINGS]]/Table134[[#This Row],[2020_DWELLINGS]])-1</f>
        <v>1.4717169700710708</v>
      </c>
      <c r="AC605" s="1">
        <f>(Table134[[#This Row],[2050_TOTAL_REPL_COST_USD]]/Table134[[#This Row],[2020_TOTAL_REPL_COST_USD]])-1</f>
        <v>1.5886995788729918</v>
      </c>
      <c r="AD605"/>
      <c r="AE605"/>
    </row>
    <row r="606" spans="1:31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556.68871785270005</v>
      </c>
      <c r="G606" s="2">
        <v>646.55177297590399</v>
      </c>
      <c r="H606" s="2">
        <v>753.00547360858604</v>
      </c>
      <c r="I606" s="2">
        <v>879.14243926954305</v>
      </c>
      <c r="J606" s="2">
        <v>1022.3287658231</v>
      </c>
      <c r="K606" s="2">
        <v>1186.1569605364</v>
      </c>
      <c r="L606" s="2">
        <v>1378.9551229035901</v>
      </c>
      <c r="M606" s="2">
        <v>556.68871785270005</v>
      </c>
      <c r="N606" s="2">
        <v>646.55177297590399</v>
      </c>
      <c r="O606" s="2">
        <v>753.00547360858604</v>
      </c>
      <c r="P606" s="2">
        <v>879.14243926954305</v>
      </c>
      <c r="Q606" s="2">
        <v>1022.3287658231</v>
      </c>
      <c r="R606" s="2">
        <v>1186.1569605364</v>
      </c>
      <c r="S606" s="2">
        <v>1375.9769509636201</v>
      </c>
      <c r="T606" s="2">
        <v>366778530.68869102</v>
      </c>
      <c r="U606" s="2">
        <v>429573201.02160501</v>
      </c>
      <c r="V606" s="2">
        <v>504429403.89683902</v>
      </c>
      <c r="W606" s="2">
        <v>593738881.67756701</v>
      </c>
      <c r="X606" s="2">
        <v>695397959.12509096</v>
      </c>
      <c r="Y606" s="2">
        <v>812186322.36581302</v>
      </c>
      <c r="Z606" s="2">
        <v>949479427.93347204</v>
      </c>
      <c r="AA606" s="1">
        <f>(Table134[[#This Row],[2050_BUILDINGS]]/Table134[[#This Row],[2020_BUILDINGS]])-1</f>
        <v>1.4770667676230183</v>
      </c>
      <c r="AB606" s="1">
        <f>(Table134[[#This Row],[2050_DWELLINGS]]/Table134[[#This Row],[2020_DWELLINGS]])-1</f>
        <v>1.4717169700710619</v>
      </c>
      <c r="AC606" s="1">
        <f>(Table134[[#This Row],[2050_TOTAL_REPL_COST_USD]]/Table134[[#This Row],[2020_TOTAL_REPL_COST_USD]])-1</f>
        <v>1.5886995788729998</v>
      </c>
      <c r="AD606"/>
      <c r="AE606"/>
    </row>
    <row r="607" spans="1:31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347.074741609944</v>
      </c>
      <c r="G607" s="2">
        <v>403.10101919909903</v>
      </c>
      <c r="H607" s="2">
        <v>469.47094812998603</v>
      </c>
      <c r="I607" s="2">
        <v>548.11266182072904</v>
      </c>
      <c r="J607" s="2">
        <v>637.38401885908695</v>
      </c>
      <c r="K607" s="2">
        <v>739.52481410973996</v>
      </c>
      <c r="L607" s="2">
        <v>859.72730832334105</v>
      </c>
      <c r="M607" s="2">
        <v>347.074741609944</v>
      </c>
      <c r="N607" s="2">
        <v>403.10101919909903</v>
      </c>
      <c r="O607" s="2">
        <v>469.47094812998603</v>
      </c>
      <c r="P607" s="2">
        <v>548.11266182072904</v>
      </c>
      <c r="Q607" s="2">
        <v>637.38401885908695</v>
      </c>
      <c r="R607" s="2">
        <v>739.52481410973996</v>
      </c>
      <c r="S607" s="2">
        <v>857.87052872033098</v>
      </c>
      <c r="T607" s="2">
        <v>228672792.68364099</v>
      </c>
      <c r="U607" s="2">
        <v>267822937.60546499</v>
      </c>
      <c r="V607" s="2">
        <v>314493000.13347602</v>
      </c>
      <c r="W607" s="2">
        <v>370174142.80802</v>
      </c>
      <c r="X607" s="2">
        <v>433554802.242796</v>
      </c>
      <c r="Y607" s="2">
        <v>506368009.50730503</v>
      </c>
      <c r="Z607" s="2">
        <v>591965162.11985397</v>
      </c>
      <c r="AA607" s="1">
        <f>(Table134[[#This Row],[2050_BUILDINGS]]/Table134[[#This Row],[2020_BUILDINGS]])-1</f>
        <v>1.4770667676230262</v>
      </c>
      <c r="AB607" s="1">
        <f>(Table134[[#This Row],[2050_DWELLINGS]]/Table134[[#This Row],[2020_DWELLINGS]])-1</f>
        <v>1.4717169700710722</v>
      </c>
      <c r="AC607" s="1">
        <f>(Table134[[#This Row],[2050_TOTAL_REPL_COST_USD]]/Table134[[#This Row],[2020_TOTAL_REPL_COST_USD]])-1</f>
        <v>1.588699578872999</v>
      </c>
      <c r="AD607"/>
      <c r="AE607"/>
    </row>
    <row r="608" spans="1:31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266.51146749080999</v>
      </c>
      <c r="G608" s="2">
        <v>309.53287950446202</v>
      </c>
      <c r="H608" s="2">
        <v>360.49696601384602</v>
      </c>
      <c r="I608" s="2">
        <v>420.88430052425201</v>
      </c>
      <c r="J608" s="2">
        <v>489.43391683694398</v>
      </c>
      <c r="K608" s="2">
        <v>567.86570679278896</v>
      </c>
      <c r="L608" s="2">
        <v>660.16669931192996</v>
      </c>
      <c r="M608" s="2">
        <v>266.51146749080999</v>
      </c>
      <c r="N608" s="2">
        <v>309.53287950446202</v>
      </c>
      <c r="O608" s="2">
        <v>360.49696601384602</v>
      </c>
      <c r="P608" s="2">
        <v>420.88430052425201</v>
      </c>
      <c r="Q608" s="2">
        <v>489.43391683694398</v>
      </c>
      <c r="R608" s="2">
        <v>567.86570679278896</v>
      </c>
      <c r="S608" s="2">
        <v>658.74091691557999</v>
      </c>
      <c r="T608" s="2">
        <v>175593076.20786199</v>
      </c>
      <c r="U608" s="2">
        <v>205655657.331438</v>
      </c>
      <c r="V608" s="2">
        <v>241492626.60938799</v>
      </c>
      <c r="W608" s="2">
        <v>284249016.70831198</v>
      </c>
      <c r="X608" s="2">
        <v>332917705.41249001</v>
      </c>
      <c r="Y608" s="2">
        <v>388829451.19601202</v>
      </c>
      <c r="Z608" s="2">
        <v>454557722.432307</v>
      </c>
      <c r="AA608" s="1">
        <f>(Table134[[#This Row],[2050_BUILDINGS]]/Table134[[#This Row],[2020_BUILDINGS]])-1</f>
        <v>1.4770667676230262</v>
      </c>
      <c r="AB608" s="1">
        <f>(Table134[[#This Row],[2050_DWELLINGS]]/Table134[[#This Row],[2020_DWELLINGS]])-1</f>
        <v>1.4717169700710726</v>
      </c>
      <c r="AC608" s="1">
        <f>(Table134[[#This Row],[2050_TOTAL_REPL_COST_USD]]/Table134[[#This Row],[2020_TOTAL_REPL_COST_USD]])-1</f>
        <v>1.5886995788730003</v>
      </c>
      <c r="AD608"/>
      <c r="AE608"/>
    </row>
    <row r="609" spans="1:31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242.98639230221801</v>
      </c>
      <c r="G609" s="2">
        <v>282.21028685116499</v>
      </c>
      <c r="H609" s="2">
        <v>328.67575280084401</v>
      </c>
      <c r="I609" s="2">
        <v>383.73267283351203</v>
      </c>
      <c r="J609" s="2">
        <v>446.23138674756501</v>
      </c>
      <c r="K609" s="2">
        <v>517.73997083441304</v>
      </c>
      <c r="L609" s="2">
        <v>601.89351735643504</v>
      </c>
      <c r="M609" s="2">
        <v>242.98639230221801</v>
      </c>
      <c r="N609" s="2">
        <v>282.21028685116499</v>
      </c>
      <c r="O609" s="2">
        <v>328.67575280084401</v>
      </c>
      <c r="P609" s="2">
        <v>383.73267283351203</v>
      </c>
      <c r="Q609" s="2">
        <v>446.23138674756501</v>
      </c>
      <c r="R609" s="2">
        <v>517.73997083441304</v>
      </c>
      <c r="S609" s="2">
        <v>600.59358934973795</v>
      </c>
      <c r="T609" s="2">
        <v>160093404.24523401</v>
      </c>
      <c r="U609" s="2">
        <v>187502349.15587801</v>
      </c>
      <c r="V609" s="2">
        <v>220175974.63953501</v>
      </c>
      <c r="W609" s="2">
        <v>259158240.86551601</v>
      </c>
      <c r="X609" s="2">
        <v>303530924.70402998</v>
      </c>
      <c r="Y609" s="2">
        <v>354507318.03961903</v>
      </c>
      <c r="Z609" s="2">
        <v>414433728.14998198</v>
      </c>
      <c r="AA609" s="1">
        <f>(Table134[[#This Row],[2050_BUILDINGS]]/Table134[[#This Row],[2020_BUILDINGS]])-1</f>
        <v>1.4770667676230231</v>
      </c>
      <c r="AB609" s="1">
        <f>(Table134[[#This Row],[2050_DWELLINGS]]/Table134[[#This Row],[2020_DWELLINGS]])-1</f>
        <v>1.4717169700710673</v>
      </c>
      <c r="AC609" s="1">
        <f>(Table134[[#This Row],[2050_TOTAL_REPL_COST_USD]]/Table134[[#This Row],[2020_TOTAL_REPL_COST_USD]])-1</f>
        <v>1.5886995788729985</v>
      </c>
      <c r="AD609"/>
      <c r="AE609"/>
    </row>
    <row r="610" spans="1:31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807.864900762356</v>
      </c>
      <c r="G610" s="2">
        <v>938.27388118742499</v>
      </c>
      <c r="H610" s="2">
        <v>1092.7591537274</v>
      </c>
      <c r="I610" s="2">
        <v>1275.80871801391</v>
      </c>
      <c r="J610" s="2">
        <v>1483.6002607236501</v>
      </c>
      <c r="K610" s="2">
        <v>1721.3472170022801</v>
      </c>
      <c r="L610" s="2">
        <v>2001.1352984074999</v>
      </c>
      <c r="M610" s="2">
        <v>807.864900762356</v>
      </c>
      <c r="N610" s="2">
        <v>938.27388118742499</v>
      </c>
      <c r="O610" s="2">
        <v>1092.7591537274</v>
      </c>
      <c r="P610" s="2">
        <v>1275.80871801391</v>
      </c>
      <c r="Q610" s="2">
        <v>1483.6002607236501</v>
      </c>
      <c r="R610" s="2">
        <v>1721.3472170022801</v>
      </c>
      <c r="S610" s="2">
        <v>1996.81338473909</v>
      </c>
      <c r="T610" s="2">
        <v>532267839.80735397</v>
      </c>
      <c r="U610" s="2">
        <v>623395266.12305498</v>
      </c>
      <c r="V610" s="2">
        <v>732026350.18833303</v>
      </c>
      <c r="W610" s="2">
        <v>861631980.93071103</v>
      </c>
      <c r="X610" s="2">
        <v>1009159311.51955</v>
      </c>
      <c r="Y610" s="2">
        <v>1178642213.6405001</v>
      </c>
      <c r="Z610" s="2">
        <v>1377881532.7569301</v>
      </c>
      <c r="AA610" s="1">
        <f>(Table134[[#This Row],[2050_BUILDINGS]]/Table134[[#This Row],[2020_BUILDINGS]])-1</f>
        <v>1.4770667676230187</v>
      </c>
      <c r="AB610" s="1">
        <f>(Table134[[#This Row],[2050_DWELLINGS]]/Table134[[#This Row],[2020_DWELLINGS]])-1</f>
        <v>1.4717169700710624</v>
      </c>
      <c r="AC610" s="1">
        <f>(Table134[[#This Row],[2050_TOTAL_REPL_COST_USD]]/Table134[[#This Row],[2020_TOTAL_REPL_COST_USD]])-1</f>
        <v>1.5886995788729839</v>
      </c>
      <c r="AD610"/>
      <c r="AE610"/>
    </row>
    <row r="611" spans="1:31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362.905705794173</v>
      </c>
      <c r="G611" s="2">
        <v>421.48748480004099</v>
      </c>
      <c r="H611" s="2">
        <v>490.88471546697798</v>
      </c>
      <c r="I611" s="2">
        <v>573.11347829604097</v>
      </c>
      <c r="J611" s="2">
        <v>666.45672961686898</v>
      </c>
      <c r="K611" s="2">
        <v>773.25642705055395</v>
      </c>
      <c r="L611" s="2">
        <v>898.94166360352494</v>
      </c>
      <c r="M611" s="2">
        <v>362.905705794173</v>
      </c>
      <c r="N611" s="2">
        <v>421.48748480004099</v>
      </c>
      <c r="O611" s="2">
        <v>490.88471546697798</v>
      </c>
      <c r="P611" s="2">
        <v>573.11347829604097</v>
      </c>
      <c r="Q611" s="2">
        <v>666.45672961686898</v>
      </c>
      <c r="R611" s="2">
        <v>773.25642705055395</v>
      </c>
      <c r="S611" s="2">
        <v>897.00019154707695</v>
      </c>
      <c r="T611" s="2">
        <v>239103141.99137199</v>
      </c>
      <c r="U611" s="2">
        <v>280039024.87611997</v>
      </c>
      <c r="V611" s="2">
        <v>328837827.98873597</v>
      </c>
      <c r="W611" s="2">
        <v>387058729.59626597</v>
      </c>
      <c r="X611" s="2">
        <v>453330342.56119698</v>
      </c>
      <c r="Y611" s="2">
        <v>529464745.92023098</v>
      </c>
      <c r="Z611" s="2">
        <v>618966202.98027599</v>
      </c>
      <c r="AA611" s="1">
        <f>(Table134[[#This Row],[2050_BUILDINGS]]/Table134[[#This Row],[2020_BUILDINGS]])-1</f>
        <v>1.4770667676230258</v>
      </c>
      <c r="AB611" s="1">
        <f>(Table134[[#This Row],[2050_DWELLINGS]]/Table134[[#This Row],[2020_DWELLINGS]])-1</f>
        <v>1.4717169700710713</v>
      </c>
      <c r="AC611" s="1">
        <f>(Table134[[#This Row],[2050_TOTAL_REPL_COST_USD]]/Table134[[#This Row],[2020_TOTAL_REPL_COST_USD]])-1</f>
        <v>1.5886995788730007</v>
      </c>
      <c r="AD611"/>
      <c r="AE611"/>
    </row>
    <row r="612" spans="1:31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277.29291573990798</v>
      </c>
      <c r="G612" s="2">
        <v>322.05471488059499</v>
      </c>
      <c r="H612" s="2">
        <v>375.080501272677</v>
      </c>
      <c r="I612" s="2">
        <v>437.91074350504499</v>
      </c>
      <c r="J612" s="2">
        <v>509.23346428385702</v>
      </c>
      <c r="K612" s="2">
        <v>590.83813191155002</v>
      </c>
      <c r="L612" s="2">
        <v>686.87306647661705</v>
      </c>
      <c r="M612" s="2">
        <v>277.29291573990798</v>
      </c>
      <c r="N612" s="2">
        <v>322.05471488059499</v>
      </c>
      <c r="O612" s="2">
        <v>375.080501272677</v>
      </c>
      <c r="P612" s="2">
        <v>437.91074350504499</v>
      </c>
      <c r="Q612" s="2">
        <v>509.23346428385702</v>
      </c>
      <c r="R612" s="2">
        <v>590.83813191155002</v>
      </c>
      <c r="S612" s="2">
        <v>685.38960551481796</v>
      </c>
      <c r="T612" s="2">
        <v>182696514.126908</v>
      </c>
      <c r="U612" s="2">
        <v>213975246.156371</v>
      </c>
      <c r="V612" s="2">
        <v>251261963.29437599</v>
      </c>
      <c r="W612" s="2">
        <v>295748019.33041501</v>
      </c>
      <c r="X612" s="2">
        <v>346385549.95181298</v>
      </c>
      <c r="Y612" s="2">
        <v>404559148.10272902</v>
      </c>
      <c r="Z612" s="2">
        <v>472946389.18189299</v>
      </c>
      <c r="AA612" s="1">
        <f>(Table134[[#This Row],[2050_BUILDINGS]]/Table134[[#This Row],[2020_BUILDINGS]])-1</f>
        <v>1.4770667676230227</v>
      </c>
      <c r="AB612" s="1">
        <f>(Table134[[#This Row],[2050_DWELLINGS]]/Table134[[#This Row],[2020_DWELLINGS]])-1</f>
        <v>1.4717169700710704</v>
      </c>
      <c r="AC612" s="1">
        <f>(Table134[[#This Row],[2050_TOTAL_REPL_COST_USD]]/Table134[[#This Row],[2020_TOTAL_REPL_COST_USD]])-1</f>
        <v>1.5886995788730061</v>
      </c>
      <c r="AD612"/>
      <c r="AE612"/>
    </row>
    <row r="613" spans="1:31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294.56840997901702</v>
      </c>
      <c r="G613" s="2">
        <v>342.11889270768501</v>
      </c>
      <c r="H613" s="2">
        <v>398.448213432393</v>
      </c>
      <c r="I613" s="2">
        <v>465.19281274392</v>
      </c>
      <c r="J613" s="2">
        <v>540.95897647418303</v>
      </c>
      <c r="K613" s="2">
        <v>627.64765774039597</v>
      </c>
      <c r="L613" s="2">
        <v>729.66561915057798</v>
      </c>
      <c r="M613" s="2">
        <v>294.56840997901702</v>
      </c>
      <c r="N613" s="2">
        <v>342.11889270768501</v>
      </c>
      <c r="O613" s="2">
        <v>398.448213432393</v>
      </c>
      <c r="P613" s="2">
        <v>465.19281274392</v>
      </c>
      <c r="Q613" s="2">
        <v>540.95897647418303</v>
      </c>
      <c r="R613" s="2">
        <v>627.64765774039597</v>
      </c>
      <c r="S613" s="2">
        <v>728.08973779199005</v>
      </c>
      <c r="T613" s="2">
        <v>194078602.87909701</v>
      </c>
      <c r="U613" s="2">
        <v>227306016.33642799</v>
      </c>
      <c r="V613" s="2">
        <v>266915715.528965</v>
      </c>
      <c r="W613" s="2">
        <v>314173276.21279103</v>
      </c>
      <c r="X613" s="2">
        <v>367965551.57838303</v>
      </c>
      <c r="Y613" s="2">
        <v>429763395.43728101</v>
      </c>
      <c r="Z613" s="2">
        <v>502411197.54137897</v>
      </c>
      <c r="AA613" s="1">
        <f>(Table134[[#This Row],[2050_BUILDINGS]]/Table134[[#This Row],[2020_BUILDINGS]])-1</f>
        <v>1.4770667676230258</v>
      </c>
      <c r="AB613" s="1">
        <f>(Table134[[#This Row],[2050_DWELLINGS]]/Table134[[#This Row],[2020_DWELLINGS]])-1</f>
        <v>1.4717169700710748</v>
      </c>
      <c r="AC613" s="1">
        <f>(Table134[[#This Row],[2050_TOTAL_REPL_COST_USD]]/Table134[[#This Row],[2020_TOTAL_REPL_COST_USD]])-1</f>
        <v>1.5886995788730016</v>
      </c>
      <c r="AD613"/>
      <c r="AE613"/>
    </row>
    <row r="614" spans="1:31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462.03193885969</v>
      </c>
      <c r="G614" s="2">
        <v>536.61509504539799</v>
      </c>
      <c r="H614" s="2">
        <v>624.96789998785596</v>
      </c>
      <c r="I614" s="2">
        <v>729.65711846350496</v>
      </c>
      <c r="J614" s="2">
        <v>848.49670323346697</v>
      </c>
      <c r="K614" s="2">
        <v>984.46830821809795</v>
      </c>
      <c r="L614" s="2">
        <v>1144.48396132977</v>
      </c>
      <c r="M614" s="2">
        <v>462.03193885969</v>
      </c>
      <c r="N614" s="2">
        <v>536.61509504539799</v>
      </c>
      <c r="O614" s="2">
        <v>624.96789998785596</v>
      </c>
      <c r="P614" s="2">
        <v>729.65711846350496</v>
      </c>
      <c r="Q614" s="2">
        <v>848.49670323346697</v>
      </c>
      <c r="R614" s="2">
        <v>984.46830821809795</v>
      </c>
      <c r="S614" s="2">
        <v>1142.0121839943299</v>
      </c>
      <c r="T614" s="2">
        <v>304413202.98329502</v>
      </c>
      <c r="U614" s="2">
        <v>356530557.53627199</v>
      </c>
      <c r="V614" s="2">
        <v>418658557.33394402</v>
      </c>
      <c r="W614" s="2">
        <v>492782263.91226602</v>
      </c>
      <c r="X614" s="2">
        <v>577155701.25610495</v>
      </c>
      <c r="Y614" s="2">
        <v>674085910.49853206</v>
      </c>
      <c r="Z614" s="2">
        <v>788034330.36623597</v>
      </c>
      <c r="AA614" s="1">
        <f>(Table134[[#This Row],[2050_BUILDINGS]]/Table134[[#This Row],[2020_BUILDINGS]])-1</f>
        <v>1.4770667676230218</v>
      </c>
      <c r="AB614" s="1">
        <f>(Table134[[#This Row],[2050_DWELLINGS]]/Table134[[#This Row],[2020_DWELLINGS]])-1</f>
        <v>1.4717169700710593</v>
      </c>
      <c r="AC614" s="1">
        <f>(Table134[[#This Row],[2050_TOTAL_REPL_COST_USD]]/Table134[[#This Row],[2020_TOTAL_REPL_COST_USD]])-1</f>
        <v>1.5886995788729972</v>
      </c>
      <c r="AD614"/>
      <c r="AE614"/>
    </row>
    <row r="615" spans="1:31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628.16149750296597</v>
      </c>
      <c r="G615" s="2">
        <v>729.56199200934202</v>
      </c>
      <c r="H615" s="2">
        <v>849.68319055292704</v>
      </c>
      <c r="I615" s="2">
        <v>992.01477137909296</v>
      </c>
      <c r="J615" s="2">
        <v>1153.5846656941201</v>
      </c>
      <c r="K615" s="2">
        <v>1338.44661964438</v>
      </c>
      <c r="L615" s="2">
        <v>1555.9979701649099</v>
      </c>
      <c r="M615" s="2">
        <v>628.16149750296597</v>
      </c>
      <c r="N615" s="2">
        <v>729.56199200934202</v>
      </c>
      <c r="O615" s="2">
        <v>849.68319055292704</v>
      </c>
      <c r="P615" s="2">
        <v>992.01477137909296</v>
      </c>
      <c r="Q615" s="2">
        <v>1153.5846656941201</v>
      </c>
      <c r="R615" s="2">
        <v>1338.44661964438</v>
      </c>
      <c r="S615" s="2">
        <v>1552.63743332334</v>
      </c>
      <c r="T615" s="2">
        <v>413868906.80674702</v>
      </c>
      <c r="U615" s="2">
        <v>484725730.174173</v>
      </c>
      <c r="V615" s="2">
        <v>569192655.74232399</v>
      </c>
      <c r="W615" s="2">
        <v>669968499.59334695</v>
      </c>
      <c r="X615" s="2">
        <v>784679497.45679402</v>
      </c>
      <c r="Y615" s="2">
        <v>916462216.93993604</v>
      </c>
      <c r="Z615" s="2">
        <v>1071382264.75925</v>
      </c>
      <c r="AA615" s="1">
        <f>(Table134[[#This Row],[2050_BUILDINGS]]/Table134[[#This Row],[2020_BUILDINGS]])-1</f>
        <v>1.4770667676230236</v>
      </c>
      <c r="AB615" s="1">
        <f>(Table134[[#This Row],[2050_DWELLINGS]]/Table134[[#This Row],[2020_DWELLINGS]])-1</f>
        <v>1.4717169700710748</v>
      </c>
      <c r="AC615" s="1">
        <f>(Table134[[#This Row],[2050_TOTAL_REPL_COST_USD]]/Table134[[#This Row],[2020_TOTAL_REPL_COST_USD]])-1</f>
        <v>1.5886995788729883</v>
      </c>
      <c r="AD615"/>
      <c r="AE615"/>
    </row>
    <row r="616" spans="1:31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132.02922648598101</v>
      </c>
      <c r="G616" s="2">
        <v>153.34194448635401</v>
      </c>
      <c r="H616" s="2">
        <v>178.58944690622801</v>
      </c>
      <c r="I616" s="2">
        <v>208.50520677961501</v>
      </c>
      <c r="J616" s="2">
        <v>242.46454407525201</v>
      </c>
      <c r="K616" s="2">
        <v>281.31948963266302</v>
      </c>
      <c r="L616" s="2">
        <v>327.04520928339701</v>
      </c>
      <c r="M616" s="2">
        <v>132.02922648598101</v>
      </c>
      <c r="N616" s="2">
        <v>153.34194448635401</v>
      </c>
      <c r="O616" s="2">
        <v>178.58944690622801</v>
      </c>
      <c r="P616" s="2">
        <v>208.50520677961501</v>
      </c>
      <c r="Q616" s="2">
        <v>242.46454407525201</v>
      </c>
      <c r="R616" s="2">
        <v>281.31948963266302</v>
      </c>
      <c r="S616" s="2">
        <v>326.33887965075598</v>
      </c>
      <c r="T616" s="2">
        <v>86988444.610989898</v>
      </c>
      <c r="U616" s="2">
        <v>101881384.750815</v>
      </c>
      <c r="V616" s="2">
        <v>119634944.768013</v>
      </c>
      <c r="W616" s="2">
        <v>140816371.46324</v>
      </c>
      <c r="X616" s="2">
        <v>164926738.586265</v>
      </c>
      <c r="Y616" s="2">
        <v>192625301.11635101</v>
      </c>
      <c r="Z616" s="2">
        <v>225186949.93128601</v>
      </c>
      <c r="AA616" s="1">
        <f>(Table134[[#This Row],[2050_BUILDINGS]]/Table134[[#This Row],[2020_BUILDINGS]])-1</f>
        <v>1.4770667676230231</v>
      </c>
      <c r="AB616" s="1">
        <f>(Table134[[#This Row],[2050_DWELLINGS]]/Table134[[#This Row],[2020_DWELLINGS]])-1</f>
        <v>1.4717169700710695</v>
      </c>
      <c r="AC616" s="1">
        <f>(Table134[[#This Row],[2050_TOTAL_REPL_COST_USD]]/Table134[[#This Row],[2020_TOTAL_REPL_COST_USD]])-1</f>
        <v>1.5886995788729905</v>
      </c>
      <c r="AD616"/>
      <c r="AE616"/>
    </row>
    <row r="617" spans="1:31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913.49569079862295</v>
      </c>
      <c r="G617" s="2">
        <v>1021.35429703019</v>
      </c>
      <c r="H617" s="2">
        <v>1136.1776306991201</v>
      </c>
      <c r="I617" s="2">
        <v>1281.62237865002</v>
      </c>
      <c r="J617" s="2">
        <v>1455.57323666309</v>
      </c>
      <c r="K617" s="2">
        <v>1648.54928432518</v>
      </c>
      <c r="L617" s="2">
        <v>1883.86850479132</v>
      </c>
      <c r="M617" s="2">
        <v>913.49569079862295</v>
      </c>
      <c r="N617" s="2">
        <v>1021.35429703019</v>
      </c>
      <c r="O617" s="2">
        <v>1136.1776306991201</v>
      </c>
      <c r="P617" s="2">
        <v>1281.62237865002</v>
      </c>
      <c r="Q617" s="2">
        <v>1455.57323666309</v>
      </c>
      <c r="R617" s="2">
        <v>1648.54928432518</v>
      </c>
      <c r="S617" s="2">
        <v>1883.86850479132</v>
      </c>
      <c r="T617" s="2">
        <v>473748099.44130898</v>
      </c>
      <c r="U617" s="2">
        <v>532804343.25778502</v>
      </c>
      <c r="V617" s="2">
        <v>597445996.54122698</v>
      </c>
      <c r="W617" s="2">
        <v>680789026.57259297</v>
      </c>
      <c r="X617" s="2">
        <v>781740278.23238599</v>
      </c>
      <c r="Y617" s="2">
        <v>895639907.33206296</v>
      </c>
      <c r="Z617" s="2">
        <v>1035108861.21263</v>
      </c>
      <c r="AA617" s="1">
        <f>(Table134[[#This Row],[2050_BUILDINGS]]/Table134[[#This Row],[2020_BUILDINGS]])-1</f>
        <v>1.0622631543498025</v>
      </c>
      <c r="AB617" s="1">
        <f>(Table134[[#This Row],[2050_DWELLINGS]]/Table134[[#This Row],[2020_DWELLINGS]])-1</f>
        <v>1.0622631543498025</v>
      </c>
      <c r="AC617" s="1">
        <f>(Table134[[#This Row],[2050_TOTAL_REPL_COST_USD]]/Table134[[#This Row],[2020_TOTAL_REPL_COST_USD]])-1</f>
        <v>1.1849351214988171</v>
      </c>
      <c r="AD617"/>
      <c r="AE617"/>
    </row>
    <row r="618" spans="1:31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1098.74357912035</v>
      </c>
      <c r="G618" s="2">
        <v>1228.4748435844499</v>
      </c>
      <c r="H618" s="2">
        <v>1366.58321330389</v>
      </c>
      <c r="I618" s="2">
        <v>1541.52271716528</v>
      </c>
      <c r="J618" s="2">
        <v>1750.74908818104</v>
      </c>
      <c r="K618" s="2">
        <v>1982.8587690787999</v>
      </c>
      <c r="L618" s="2">
        <v>2265.8983992983399</v>
      </c>
      <c r="M618" s="2">
        <v>1098.74357912035</v>
      </c>
      <c r="N618" s="2">
        <v>1228.4748435844499</v>
      </c>
      <c r="O618" s="2">
        <v>1366.58321330389</v>
      </c>
      <c r="P618" s="2">
        <v>1541.52271716528</v>
      </c>
      <c r="Q618" s="2">
        <v>1750.74908818104</v>
      </c>
      <c r="R618" s="2">
        <v>1982.8587690787999</v>
      </c>
      <c r="S618" s="2">
        <v>2265.8983992983399</v>
      </c>
      <c r="T618" s="2">
        <v>569819526.92797005</v>
      </c>
      <c r="U618" s="2">
        <v>640851792.71084499</v>
      </c>
      <c r="V618" s="2">
        <v>718602133.74071097</v>
      </c>
      <c r="W618" s="2">
        <v>818846305.69880903</v>
      </c>
      <c r="X618" s="2">
        <v>940269472.42265904</v>
      </c>
      <c r="Y618" s="2">
        <v>1077266819.4249699</v>
      </c>
      <c r="Z618" s="2">
        <v>1245018697.30076</v>
      </c>
      <c r="AA618" s="1">
        <f>(Table134[[#This Row],[2050_BUILDINGS]]/Table134[[#This Row],[2020_BUILDINGS]])-1</f>
        <v>1.0622631543498162</v>
      </c>
      <c r="AB618" s="1">
        <f>(Table134[[#This Row],[2050_DWELLINGS]]/Table134[[#This Row],[2020_DWELLINGS]])-1</f>
        <v>1.0622631543498162</v>
      </c>
      <c r="AC618" s="1">
        <f>(Table134[[#This Row],[2050_TOTAL_REPL_COST_USD]]/Table134[[#This Row],[2020_TOTAL_REPL_COST_USD]])-1</f>
        <v>1.1849351214988122</v>
      </c>
      <c r="AD618"/>
      <c r="AE618"/>
    </row>
    <row r="619" spans="1:31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1898.57013007778</v>
      </c>
      <c r="G619" s="2">
        <v>2122.73881541013</v>
      </c>
      <c r="H619" s="2">
        <v>2361.3826905106198</v>
      </c>
      <c r="I619" s="2">
        <v>2663.6687952155498</v>
      </c>
      <c r="J619" s="2">
        <v>3025.20077226986</v>
      </c>
      <c r="K619" s="2">
        <v>3426.2738847126898</v>
      </c>
      <c r="L619" s="2">
        <v>3915.3512252085302</v>
      </c>
      <c r="M619" s="2">
        <v>1898.57013007778</v>
      </c>
      <c r="N619" s="2">
        <v>2122.73881541013</v>
      </c>
      <c r="O619" s="2">
        <v>2361.3826905106198</v>
      </c>
      <c r="P619" s="2">
        <v>2663.6687952155498</v>
      </c>
      <c r="Q619" s="2">
        <v>3025.20077226986</v>
      </c>
      <c r="R619" s="2">
        <v>3426.2738847126898</v>
      </c>
      <c r="S619" s="2">
        <v>3915.3512252085302</v>
      </c>
      <c r="T619" s="2">
        <v>984617661.40796196</v>
      </c>
      <c r="U619" s="2">
        <v>1107357616.9807401</v>
      </c>
      <c r="V619" s="2">
        <v>1241706047.2130599</v>
      </c>
      <c r="W619" s="2">
        <v>1414922614.0360501</v>
      </c>
      <c r="X619" s="2">
        <v>1624735350.8949201</v>
      </c>
      <c r="Y619" s="2">
        <v>1861459438.17171</v>
      </c>
      <c r="Z619" s="2">
        <v>2151325709.6582899</v>
      </c>
      <c r="AA619" s="1">
        <f>(Table134[[#This Row],[2050_BUILDINGS]]/Table134[[#This Row],[2020_BUILDINGS]])-1</f>
        <v>1.0622631543498091</v>
      </c>
      <c r="AB619" s="1">
        <f>(Table134[[#This Row],[2050_DWELLINGS]]/Table134[[#This Row],[2020_DWELLINGS]])-1</f>
        <v>1.0622631543498091</v>
      </c>
      <c r="AC619" s="1">
        <f>(Table134[[#This Row],[2050_TOTAL_REPL_COST_USD]]/Table134[[#This Row],[2020_TOTAL_REPL_COST_USD]])-1</f>
        <v>1.1849351214988206</v>
      </c>
      <c r="AD619"/>
      <c r="AE619"/>
    </row>
    <row r="620" spans="1:31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6307.3100584263802</v>
      </c>
      <c r="G620" s="2">
        <v>7052.0291401086597</v>
      </c>
      <c r="H620" s="2">
        <v>7844.8367851660096</v>
      </c>
      <c r="I620" s="2">
        <v>8849.0726353580903</v>
      </c>
      <c r="J620" s="2">
        <v>10050.131389623801</v>
      </c>
      <c r="K620" s="2">
        <v>11382.551212415099</v>
      </c>
      <c r="L620" s="2">
        <v>13007.333136552599</v>
      </c>
      <c r="M620" s="2">
        <v>6307.3100584263802</v>
      </c>
      <c r="N620" s="2">
        <v>7052.0291401086597</v>
      </c>
      <c r="O620" s="2">
        <v>7844.8367851660096</v>
      </c>
      <c r="P620" s="2">
        <v>8849.0726353580903</v>
      </c>
      <c r="Q620" s="2">
        <v>10050.131389623801</v>
      </c>
      <c r="R620" s="2">
        <v>11382.551212415099</v>
      </c>
      <c r="S620" s="2">
        <v>13007.333136552599</v>
      </c>
      <c r="T620" s="2">
        <v>3271034754.58569</v>
      </c>
      <c r="U620" s="2">
        <v>3678793701.2216501</v>
      </c>
      <c r="V620" s="2">
        <v>4125117590.9288101</v>
      </c>
      <c r="W620" s="2">
        <v>4700566754.9604397</v>
      </c>
      <c r="X620" s="2">
        <v>5397593409.1834898</v>
      </c>
      <c r="Y620" s="2">
        <v>6184023256.0975704</v>
      </c>
      <c r="Z620" s="2">
        <v>7146998718.9375496</v>
      </c>
      <c r="AA620" s="1">
        <f>(Table134[[#This Row],[2050_BUILDINGS]]/Table134[[#This Row],[2020_BUILDINGS]])-1</f>
        <v>1.0622631543497985</v>
      </c>
      <c r="AB620" s="1">
        <f>(Table134[[#This Row],[2050_DWELLINGS]]/Table134[[#This Row],[2020_DWELLINGS]])-1</f>
        <v>1.0622631543497985</v>
      </c>
      <c r="AC620" s="1">
        <f>(Table134[[#This Row],[2050_TOTAL_REPL_COST_USD]]/Table134[[#This Row],[2020_TOTAL_REPL_COST_USD]])-1</f>
        <v>1.1849351214988206</v>
      </c>
      <c r="AD620"/>
      <c r="AE620"/>
    </row>
    <row r="621" spans="1:31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1535.4861965406401</v>
      </c>
      <c r="G621" s="2">
        <v>1716.7846993304099</v>
      </c>
      <c r="H621" s="2">
        <v>1909.7901460614</v>
      </c>
      <c r="I621" s="2">
        <v>2154.2668360857201</v>
      </c>
      <c r="J621" s="2">
        <v>2446.65917470963</v>
      </c>
      <c r="K621" s="2">
        <v>2771.0307732106198</v>
      </c>
      <c r="L621" s="2">
        <v>3166.5766071384901</v>
      </c>
      <c r="M621" s="2">
        <v>1535.4861965406401</v>
      </c>
      <c r="N621" s="2">
        <v>1716.7846993304099</v>
      </c>
      <c r="O621" s="2">
        <v>1909.7901460614</v>
      </c>
      <c r="P621" s="2">
        <v>2154.2668360857201</v>
      </c>
      <c r="Q621" s="2">
        <v>2446.65917470963</v>
      </c>
      <c r="R621" s="2">
        <v>2771.0307732106198</v>
      </c>
      <c r="S621" s="2">
        <v>3166.5766071384901</v>
      </c>
      <c r="T621" s="2">
        <v>796318663.193187</v>
      </c>
      <c r="U621" s="2">
        <v>895585740.32680702</v>
      </c>
      <c r="V621" s="2">
        <v>1004241278.97693</v>
      </c>
      <c r="W621" s="2">
        <v>1144331783.4862101</v>
      </c>
      <c r="X621" s="2">
        <v>1314019779.83745</v>
      </c>
      <c r="Y621" s="2">
        <v>1505472580.3654499</v>
      </c>
      <c r="Z621" s="2">
        <v>1739904615.1157801</v>
      </c>
      <c r="AA621" s="1">
        <f>(Table134[[#This Row],[2050_BUILDINGS]]/Table134[[#This Row],[2020_BUILDINGS]])-1</f>
        <v>1.0622631543498082</v>
      </c>
      <c r="AB621" s="1">
        <f>(Table134[[#This Row],[2050_DWELLINGS]]/Table134[[#This Row],[2020_DWELLINGS]])-1</f>
        <v>1.0622631543498082</v>
      </c>
      <c r="AC621" s="1">
        <f>(Table134[[#This Row],[2050_TOTAL_REPL_COST_USD]]/Table134[[#This Row],[2020_TOTAL_REPL_COST_USD]])-1</f>
        <v>1.1849351214988153</v>
      </c>
      <c r="AD621"/>
      <c r="AE621"/>
    </row>
    <row r="622" spans="1:31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470.46208382203599</v>
      </c>
      <c r="G622" s="2">
        <v>526.01065964671795</v>
      </c>
      <c r="H622" s="2">
        <v>585.14616009122506</v>
      </c>
      <c r="I622" s="2">
        <v>660.05208454296201</v>
      </c>
      <c r="J622" s="2">
        <v>749.63902399739197</v>
      </c>
      <c r="K622" s="2">
        <v>849.02418194102495</v>
      </c>
      <c r="L622" s="2">
        <v>970.21662098481499</v>
      </c>
      <c r="M622" s="2">
        <v>470.46208382203599</v>
      </c>
      <c r="N622" s="2">
        <v>526.01065964671795</v>
      </c>
      <c r="O622" s="2">
        <v>585.14616009122506</v>
      </c>
      <c r="P622" s="2">
        <v>660.05208454296201</v>
      </c>
      <c r="Q622" s="2">
        <v>749.63902399739197</v>
      </c>
      <c r="R622" s="2">
        <v>849.02418194102495</v>
      </c>
      <c r="S622" s="2">
        <v>970.21662098481499</v>
      </c>
      <c r="T622" s="2">
        <v>243986392.39888999</v>
      </c>
      <c r="U622" s="2">
        <v>274401121.01606703</v>
      </c>
      <c r="V622" s="2">
        <v>307692407.67648101</v>
      </c>
      <c r="W622" s="2">
        <v>350615144.99812102</v>
      </c>
      <c r="X622" s="2">
        <v>402606343.970047</v>
      </c>
      <c r="Y622" s="2">
        <v>461266124.626423</v>
      </c>
      <c r="Z622" s="2">
        <v>533094437.92012697</v>
      </c>
      <c r="AA622" s="1">
        <f>(Table134[[#This Row],[2050_BUILDINGS]]/Table134[[#This Row],[2020_BUILDINGS]])-1</f>
        <v>1.0622631543498064</v>
      </c>
      <c r="AB622" s="1">
        <f>(Table134[[#This Row],[2050_DWELLINGS]]/Table134[[#This Row],[2020_DWELLINGS]])-1</f>
        <v>1.0622631543498064</v>
      </c>
      <c r="AC622" s="1">
        <f>(Table134[[#This Row],[2050_TOTAL_REPL_COST_USD]]/Table134[[#This Row],[2020_TOTAL_REPL_COST_USD]])-1</f>
        <v>1.184935121498818</v>
      </c>
      <c r="AD622"/>
      <c r="AE622"/>
    </row>
    <row r="623" spans="1:31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986.91399828762201</v>
      </c>
      <c r="G623" s="2">
        <v>1103.44127849041</v>
      </c>
      <c r="H623" s="2">
        <v>1227.49304629771</v>
      </c>
      <c r="I623" s="2">
        <v>1384.6272935371901</v>
      </c>
      <c r="J623" s="2">
        <v>1572.5587074633499</v>
      </c>
      <c r="K623" s="2">
        <v>1781.0443792517301</v>
      </c>
      <c r="L623" s="2">
        <v>2035.2763751806101</v>
      </c>
      <c r="M623" s="2">
        <v>986.91399828762201</v>
      </c>
      <c r="N623" s="2">
        <v>1103.44127849041</v>
      </c>
      <c r="O623" s="2">
        <v>1227.49304629771</v>
      </c>
      <c r="P623" s="2">
        <v>1384.6272935371901</v>
      </c>
      <c r="Q623" s="2">
        <v>1572.5587074633499</v>
      </c>
      <c r="R623" s="2">
        <v>1781.0443792517301</v>
      </c>
      <c r="S623" s="2">
        <v>2035.2763751806101</v>
      </c>
      <c r="T623" s="2">
        <v>511823575.863868</v>
      </c>
      <c r="U623" s="2">
        <v>575626212.58765101</v>
      </c>
      <c r="V623" s="2">
        <v>645463162.16549897</v>
      </c>
      <c r="W623" s="2">
        <v>735504531.62806499</v>
      </c>
      <c r="X623" s="2">
        <v>844569308.19050705</v>
      </c>
      <c r="Y623" s="2">
        <v>967623132.62613904</v>
      </c>
      <c r="Z623" s="2">
        <v>1118301306.91608</v>
      </c>
      <c r="AA623" s="1">
        <f>(Table134[[#This Row],[2050_BUILDINGS]]/Table134[[#This Row],[2020_BUILDINGS]])-1</f>
        <v>1.0622631543498056</v>
      </c>
      <c r="AB623" s="1">
        <f>(Table134[[#This Row],[2050_DWELLINGS]]/Table134[[#This Row],[2020_DWELLINGS]])-1</f>
        <v>1.0622631543498056</v>
      </c>
      <c r="AC623" s="1">
        <f>(Table134[[#This Row],[2050_TOTAL_REPL_COST_USD]]/Table134[[#This Row],[2020_TOTAL_REPL_COST_USD]])-1</f>
        <v>1.184935121498818</v>
      </c>
      <c r="AD623"/>
      <c r="AE623"/>
    </row>
    <row r="624" spans="1:31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711.861099414249</v>
      </c>
      <c r="G624" s="2">
        <v>795.91223045590095</v>
      </c>
      <c r="H624" s="2">
        <v>885.39077465408104</v>
      </c>
      <c r="I624" s="2">
        <v>998.73171235443999</v>
      </c>
      <c r="J624" s="2">
        <v>1134.28664739849</v>
      </c>
      <c r="K624" s="2">
        <v>1284.66736931439</v>
      </c>
      <c r="L624" s="2">
        <v>1468.0449163369501</v>
      </c>
      <c r="M624" s="2">
        <v>711.861099414249</v>
      </c>
      <c r="N624" s="2">
        <v>795.91223045590095</v>
      </c>
      <c r="O624" s="2">
        <v>885.39077465408104</v>
      </c>
      <c r="P624" s="2">
        <v>998.73171235443999</v>
      </c>
      <c r="Q624" s="2">
        <v>1134.28664739849</v>
      </c>
      <c r="R624" s="2">
        <v>1284.66736931439</v>
      </c>
      <c r="S624" s="2">
        <v>1468.0449163369501</v>
      </c>
      <c r="T624" s="2">
        <v>369178362.09918803</v>
      </c>
      <c r="U624" s="2">
        <v>415199206.065862</v>
      </c>
      <c r="V624" s="2">
        <v>465572600.09257799</v>
      </c>
      <c r="W624" s="2">
        <v>530519442.84645498</v>
      </c>
      <c r="X624" s="2">
        <v>609187869.76695597</v>
      </c>
      <c r="Y624" s="2">
        <v>697946597.37834501</v>
      </c>
      <c r="Z624" s="2">
        <v>806630769.44792497</v>
      </c>
      <c r="AA624" s="1">
        <f>(Table134[[#This Row],[2050_BUILDINGS]]/Table134[[#This Row],[2020_BUILDINGS]])-1</f>
        <v>1.062263154349806</v>
      </c>
      <c r="AB624" s="1">
        <f>(Table134[[#This Row],[2050_DWELLINGS]]/Table134[[#This Row],[2020_DWELLINGS]])-1</f>
        <v>1.062263154349806</v>
      </c>
      <c r="AC624" s="1">
        <f>(Table134[[#This Row],[2050_TOTAL_REPL_COST_USD]]/Table134[[#This Row],[2020_TOTAL_REPL_COST_USD]])-1</f>
        <v>1.1849351214988206</v>
      </c>
      <c r="AD624"/>
      <c r="AE624"/>
    </row>
    <row r="625" spans="1:31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2112.3908731751999</v>
      </c>
      <c r="G625" s="2">
        <v>2361.8058815785698</v>
      </c>
      <c r="H625" s="2">
        <v>2627.3263044037099</v>
      </c>
      <c r="I625" s="2">
        <v>2963.6564712752602</v>
      </c>
      <c r="J625" s="2">
        <v>3365.9048984424999</v>
      </c>
      <c r="K625" s="2">
        <v>3812.1476622878899</v>
      </c>
      <c r="L625" s="2">
        <v>4356.3058653340404</v>
      </c>
      <c r="M625" s="2">
        <v>2112.3908731751999</v>
      </c>
      <c r="N625" s="2">
        <v>2361.8058815785698</v>
      </c>
      <c r="O625" s="2">
        <v>2627.3263044037099</v>
      </c>
      <c r="P625" s="2">
        <v>2963.6564712752602</v>
      </c>
      <c r="Q625" s="2">
        <v>3365.9048984424999</v>
      </c>
      <c r="R625" s="2">
        <v>3812.1476622878899</v>
      </c>
      <c r="S625" s="2">
        <v>4356.3058653340404</v>
      </c>
      <c r="T625" s="2">
        <v>1095507260.21381</v>
      </c>
      <c r="U625" s="2">
        <v>1232070433.6348801</v>
      </c>
      <c r="V625" s="2">
        <v>1381549451.2135201</v>
      </c>
      <c r="W625" s="2">
        <v>1574274012.20965</v>
      </c>
      <c r="X625" s="2">
        <v>1807716276.6776199</v>
      </c>
      <c r="Y625" s="2">
        <v>2071100701.35712</v>
      </c>
      <c r="Z625" s="2">
        <v>2393612288.6981001</v>
      </c>
      <c r="AA625" s="1">
        <f>(Table134[[#This Row],[2050_BUILDINGS]]/Table134[[#This Row],[2020_BUILDINGS]])-1</f>
        <v>1.0622631543498113</v>
      </c>
      <c r="AB625" s="1">
        <f>(Table134[[#This Row],[2050_DWELLINGS]]/Table134[[#This Row],[2020_DWELLINGS]])-1</f>
        <v>1.0622631543498113</v>
      </c>
      <c r="AC625" s="1">
        <f>(Table134[[#This Row],[2050_TOTAL_REPL_COST_USD]]/Table134[[#This Row],[2020_TOTAL_REPL_COST_USD]])-1</f>
        <v>1.1849351214988197</v>
      </c>
      <c r="AD625"/>
      <c r="AE625"/>
    </row>
    <row r="626" spans="1:31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966.40653667210699</v>
      </c>
      <c r="G626" s="2">
        <v>1080.5124521662499</v>
      </c>
      <c r="H626" s="2">
        <v>1201.98650107296</v>
      </c>
      <c r="I626" s="2">
        <v>1355.8555959796699</v>
      </c>
      <c r="J626" s="2">
        <v>1539.88191152429</v>
      </c>
      <c r="K626" s="2">
        <v>1744.0353801835199</v>
      </c>
      <c r="L626" s="2">
        <v>1992.98459270169</v>
      </c>
      <c r="M626" s="2">
        <v>966.40653667210699</v>
      </c>
      <c r="N626" s="2">
        <v>1080.5124521662499</v>
      </c>
      <c r="O626" s="2">
        <v>1201.98650107296</v>
      </c>
      <c r="P626" s="2">
        <v>1355.8555959796699</v>
      </c>
      <c r="Q626" s="2">
        <v>1539.88191152429</v>
      </c>
      <c r="R626" s="2">
        <v>1744.0353801835199</v>
      </c>
      <c r="S626" s="2">
        <v>1992.98459270169</v>
      </c>
      <c r="T626" s="2">
        <v>501188198.96764803</v>
      </c>
      <c r="U626" s="2">
        <v>563665056.41800702</v>
      </c>
      <c r="V626" s="2">
        <v>632050837.43882</v>
      </c>
      <c r="W626" s="2">
        <v>720221203.01323998</v>
      </c>
      <c r="X626" s="2">
        <v>827019681.07060504</v>
      </c>
      <c r="Y626" s="2">
        <v>947516523.250808</v>
      </c>
      <c r="Z626" s="2">
        <v>1095063698.4051499</v>
      </c>
      <c r="AA626" s="1">
        <f>(Table134[[#This Row],[2050_BUILDINGS]]/Table134[[#This Row],[2020_BUILDINGS]])-1</f>
        <v>1.0622631543498051</v>
      </c>
      <c r="AB626" s="1">
        <f>(Table134[[#This Row],[2050_DWELLINGS]]/Table134[[#This Row],[2020_DWELLINGS]])-1</f>
        <v>1.0622631543498051</v>
      </c>
      <c r="AC626" s="1">
        <f>(Table134[[#This Row],[2050_TOTAL_REPL_COST_USD]]/Table134[[#This Row],[2020_TOTAL_REPL_COST_USD]])-1</f>
        <v>1.1849351214988144</v>
      </c>
      <c r="AD626"/>
      <c r="AE626"/>
    </row>
    <row r="627" spans="1:31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5.8925600588296199</v>
      </c>
      <c r="G627" s="2">
        <v>6.7786793462426997</v>
      </c>
      <c r="H627" s="2">
        <v>7.7114947201434596</v>
      </c>
      <c r="I627" s="2">
        <v>8.6955347461685601</v>
      </c>
      <c r="J627" s="2">
        <v>9.69998449168056</v>
      </c>
      <c r="K627" s="2">
        <v>10.7643889454614</v>
      </c>
      <c r="L627" s="2">
        <v>11.876167432475</v>
      </c>
      <c r="M627" s="2">
        <v>5.8925600588296199</v>
      </c>
      <c r="N627" s="2">
        <v>6.54642099725723</v>
      </c>
      <c r="O627" s="2">
        <v>7.3297160229985598</v>
      </c>
      <c r="P627" s="2">
        <v>8.2210360951813009</v>
      </c>
      <c r="Q627" s="2">
        <v>9.1761058006169698</v>
      </c>
      <c r="R627" s="2">
        <v>10.2030927502742</v>
      </c>
      <c r="S627" s="2">
        <v>11.262523265723599</v>
      </c>
      <c r="T627" s="2">
        <v>3764204.3450840502</v>
      </c>
      <c r="U627" s="2">
        <v>4345414.8507197704</v>
      </c>
      <c r="V627" s="2">
        <v>4957253.5758562302</v>
      </c>
      <c r="W627" s="2">
        <v>5602690.8315574797</v>
      </c>
      <c r="X627" s="2">
        <v>6261514.9343247702</v>
      </c>
      <c r="Y627" s="2">
        <v>6959663.6594122704</v>
      </c>
      <c r="Z627" s="2">
        <v>7688885.2729927301</v>
      </c>
      <c r="AA627" s="1">
        <f>(Table134[[#This Row],[2050_BUILDINGS]]/Table134[[#This Row],[2020_BUILDINGS]])-1</f>
        <v>1.0154512323857152</v>
      </c>
      <c r="AB627" s="1">
        <f>(Table134[[#This Row],[2050_DWELLINGS]]/Table134[[#This Row],[2020_DWELLINGS]])-1</f>
        <v>0.91131242673503809</v>
      </c>
      <c r="AC627" s="1">
        <f>(Table134[[#This Row],[2050_TOTAL_REPL_COST_USD]]/Table134[[#This Row],[2020_TOTAL_REPL_COST_USD]])-1</f>
        <v>1.0426322718197296</v>
      </c>
      <c r="AD627"/>
      <c r="AE627"/>
    </row>
    <row r="628" spans="1:31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144.29353465690801</v>
      </c>
      <c r="G628" s="2">
        <v>165.992301038915</v>
      </c>
      <c r="H628" s="2">
        <v>188.834533640475</v>
      </c>
      <c r="I628" s="2">
        <v>212.93112530546301</v>
      </c>
      <c r="J628" s="2">
        <v>237.527498141406</v>
      </c>
      <c r="K628" s="2">
        <v>263.59200650572097</v>
      </c>
      <c r="L628" s="2">
        <v>290.81658224955697</v>
      </c>
      <c r="M628" s="2">
        <v>144.29353465690801</v>
      </c>
      <c r="N628" s="2">
        <v>160.30489559983499</v>
      </c>
      <c r="O628" s="2">
        <v>179.48576211880001</v>
      </c>
      <c r="P628" s="2">
        <v>201.311882250266</v>
      </c>
      <c r="Q628" s="2">
        <v>224.699065794462</v>
      </c>
      <c r="R628" s="2">
        <v>249.84731639065501</v>
      </c>
      <c r="S628" s="2">
        <v>275.79002588727099</v>
      </c>
      <c r="T628" s="2">
        <v>92175615.471104607</v>
      </c>
      <c r="U628" s="2">
        <v>106407955.472839</v>
      </c>
      <c r="V628" s="2">
        <v>121390301.245901</v>
      </c>
      <c r="W628" s="2">
        <v>137195388.01541701</v>
      </c>
      <c r="X628" s="2">
        <v>153328283.998889</v>
      </c>
      <c r="Y628" s="2">
        <v>170424138.13585901</v>
      </c>
      <c r="Z628" s="2">
        <v>188280886.836124</v>
      </c>
      <c r="AA628" s="1">
        <f>(Table134[[#This Row],[2050_BUILDINGS]]/Table134[[#This Row],[2020_BUILDINGS]])-1</f>
        <v>1.015451232385721</v>
      </c>
      <c r="AB628" s="1">
        <f>(Table134[[#This Row],[2050_DWELLINGS]]/Table134[[#This Row],[2020_DWELLINGS]])-1</f>
        <v>0.91131242673503676</v>
      </c>
      <c r="AC628" s="1">
        <f>(Table134[[#This Row],[2050_TOTAL_REPL_COST_USD]]/Table134[[#This Row],[2020_TOTAL_REPL_COST_USD]])-1</f>
        <v>1.0426322718197274</v>
      </c>
      <c r="AD628"/>
      <c r="AE628"/>
    </row>
    <row r="629" spans="1:31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1283.3829032397</v>
      </c>
      <c r="G629" s="2">
        <v>1350.50060081737</v>
      </c>
      <c r="H629" s="2">
        <v>1442.42169463238</v>
      </c>
      <c r="I629" s="2">
        <v>1561.7535322302899</v>
      </c>
      <c r="J629" s="2">
        <v>1699.17106147088</v>
      </c>
      <c r="K629" s="2">
        <v>1837.33454663199</v>
      </c>
      <c r="L629" s="2">
        <v>1975.3139553482799</v>
      </c>
      <c r="M629" s="2">
        <v>1283.3829032397</v>
      </c>
      <c r="N629" s="2">
        <v>1350.50060081737</v>
      </c>
      <c r="O629" s="2">
        <v>1442.42169463238</v>
      </c>
      <c r="P629" s="2">
        <v>1561.7535322302899</v>
      </c>
      <c r="Q629" s="2">
        <v>1699.17106147088</v>
      </c>
      <c r="R629" s="2">
        <v>1837.33454663199</v>
      </c>
      <c r="S629" s="2">
        <v>1975.3139553482799</v>
      </c>
      <c r="T629" s="2">
        <v>1068214062.66627</v>
      </c>
      <c r="U629" s="2">
        <v>1129430780.4739599</v>
      </c>
      <c r="V629" s="2">
        <v>1213941615.1859801</v>
      </c>
      <c r="W629" s="2">
        <v>1324828679.7760601</v>
      </c>
      <c r="X629" s="2">
        <v>1453753019.2483001</v>
      </c>
      <c r="Y629" s="2">
        <v>1587881073.2918899</v>
      </c>
      <c r="Z629" s="2">
        <v>1724268491.38187</v>
      </c>
      <c r="AA629" s="1">
        <f>(Table134[[#This Row],[2050_BUILDINGS]]/Table134[[#This Row],[2020_BUILDINGS]])-1</f>
        <v>0.53914622858221639</v>
      </c>
      <c r="AB629" s="1">
        <f>(Table134[[#This Row],[2050_DWELLINGS]]/Table134[[#This Row],[2020_DWELLINGS]])-1</f>
        <v>0.53914622858221639</v>
      </c>
      <c r="AC629" s="1">
        <f>(Table134[[#This Row],[2050_TOTAL_REPL_COST_USD]]/Table134[[#This Row],[2020_TOTAL_REPL_COST_USD]])-1</f>
        <v>0.61416007488057534</v>
      </c>
      <c r="AD629"/>
      <c r="AE629"/>
    </row>
    <row r="630" spans="1:31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778.15926080075303</v>
      </c>
      <c r="G630" s="2">
        <v>818.85503273432801</v>
      </c>
      <c r="H630" s="2">
        <v>874.58995816812899</v>
      </c>
      <c r="I630" s="2">
        <v>946.94496173002904</v>
      </c>
      <c r="J630" s="2">
        <v>1030.26594310276</v>
      </c>
      <c r="K630" s="2">
        <v>1114.03922324481</v>
      </c>
      <c r="L630" s="2">
        <v>1197.7008914978001</v>
      </c>
      <c r="M630" s="2">
        <v>778.15926080075303</v>
      </c>
      <c r="N630" s="2">
        <v>818.85503273432801</v>
      </c>
      <c r="O630" s="2">
        <v>874.58995816812899</v>
      </c>
      <c r="P630" s="2">
        <v>946.94496173002904</v>
      </c>
      <c r="Q630" s="2">
        <v>1030.26594310276</v>
      </c>
      <c r="R630" s="2">
        <v>1114.03922324481</v>
      </c>
      <c r="S630" s="2">
        <v>1197.7008914978001</v>
      </c>
      <c r="T630" s="2">
        <v>647694981.19619799</v>
      </c>
      <c r="U630" s="2">
        <v>684812785.83394802</v>
      </c>
      <c r="V630" s="2">
        <v>736054615.92467904</v>
      </c>
      <c r="W630" s="2">
        <v>803289262.72881198</v>
      </c>
      <c r="X630" s="2">
        <v>881460530.59414399</v>
      </c>
      <c r="Y630" s="2">
        <v>962786989.84783399</v>
      </c>
      <c r="Z630" s="2">
        <v>1045483379.34742</v>
      </c>
      <c r="AA630" s="1">
        <f>(Table134[[#This Row],[2050_BUILDINGS]]/Table134[[#This Row],[2020_BUILDINGS]])-1</f>
        <v>0.53914622858221084</v>
      </c>
      <c r="AB630" s="1">
        <f>(Table134[[#This Row],[2050_DWELLINGS]]/Table134[[#This Row],[2020_DWELLINGS]])-1</f>
        <v>0.53914622858221084</v>
      </c>
      <c r="AC630" s="1">
        <f>(Table134[[#This Row],[2050_TOTAL_REPL_COST_USD]]/Table134[[#This Row],[2020_TOTAL_REPL_COST_USD]])-1</f>
        <v>0.61416007488056334</v>
      </c>
      <c r="AD630"/>
      <c r="AE630"/>
    </row>
    <row r="631" spans="1:31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687.09375294188101</v>
      </c>
      <c r="G631" s="2">
        <v>723.02702788348302</v>
      </c>
      <c r="H631" s="2">
        <v>772.23947193618096</v>
      </c>
      <c r="I631" s="2">
        <v>836.12699913763004</v>
      </c>
      <c r="J631" s="2">
        <v>909.69719058055296</v>
      </c>
      <c r="K631" s="2">
        <v>983.66674970373504</v>
      </c>
      <c r="L631" s="2">
        <v>1057.53775852289</v>
      </c>
      <c r="M631" s="2">
        <v>687.09375294188101</v>
      </c>
      <c r="N631" s="2">
        <v>723.02702788348302</v>
      </c>
      <c r="O631" s="2">
        <v>772.23947193618096</v>
      </c>
      <c r="P631" s="2">
        <v>836.12699913763004</v>
      </c>
      <c r="Q631" s="2">
        <v>909.69719058055296</v>
      </c>
      <c r="R631" s="2">
        <v>983.66674970373504</v>
      </c>
      <c r="S631" s="2">
        <v>1057.53775852289</v>
      </c>
      <c r="T631" s="2">
        <v>571897293.79274797</v>
      </c>
      <c r="U631" s="2">
        <v>604671319.592134</v>
      </c>
      <c r="V631" s="2">
        <v>649916480.98547304</v>
      </c>
      <c r="W631" s="2">
        <v>709282870.52485204</v>
      </c>
      <c r="X631" s="2">
        <v>778306003.08327794</v>
      </c>
      <c r="Y631" s="2">
        <v>850115084.99870801</v>
      </c>
      <c r="Z631" s="2">
        <v>923133778.57249498</v>
      </c>
      <c r="AA631" s="1">
        <f>(Table134[[#This Row],[2050_BUILDINGS]]/Table134[[#This Row],[2020_BUILDINGS]])-1</f>
        <v>0.53914622858220573</v>
      </c>
      <c r="AB631" s="1">
        <f>(Table134[[#This Row],[2050_DWELLINGS]]/Table134[[#This Row],[2020_DWELLINGS]])-1</f>
        <v>0.53914622858220573</v>
      </c>
      <c r="AC631" s="1">
        <f>(Table134[[#This Row],[2050_TOTAL_REPL_COST_USD]]/Table134[[#This Row],[2020_TOTAL_REPL_COST_USD]])-1</f>
        <v>0.61416007488056579</v>
      </c>
      <c r="AD631"/>
      <c r="AE631"/>
    </row>
    <row r="632" spans="1:31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1114.4621224807599</v>
      </c>
      <c r="G632" s="2">
        <v>1172.7456881333901</v>
      </c>
      <c r="H632" s="2">
        <v>1252.56798984492</v>
      </c>
      <c r="I632" s="2">
        <v>1356.19319217011</v>
      </c>
      <c r="J632" s="2">
        <v>1475.52362030417</v>
      </c>
      <c r="K632" s="2">
        <v>1595.50182052274</v>
      </c>
      <c r="L632" s="2">
        <v>1715.3201727139899</v>
      </c>
      <c r="M632" s="2">
        <v>1114.4621224807599</v>
      </c>
      <c r="N632" s="2">
        <v>1172.7456881333901</v>
      </c>
      <c r="O632" s="2">
        <v>1252.56798984492</v>
      </c>
      <c r="P632" s="2">
        <v>1356.19319217011</v>
      </c>
      <c r="Q632" s="2">
        <v>1475.52362030417</v>
      </c>
      <c r="R632" s="2">
        <v>1595.50182052274</v>
      </c>
      <c r="S632" s="2">
        <v>1715.3201727139899</v>
      </c>
      <c r="T632" s="2">
        <v>927614127.11487997</v>
      </c>
      <c r="U632" s="2">
        <v>980773408.79694402</v>
      </c>
      <c r="V632" s="2">
        <v>1054160800.81223</v>
      </c>
      <c r="W632" s="2">
        <v>1150452743.8066199</v>
      </c>
      <c r="X632" s="2">
        <v>1262407868.5359199</v>
      </c>
      <c r="Y632" s="2">
        <v>1378881787.1273999</v>
      </c>
      <c r="Z632" s="2">
        <v>1497317688.8840201</v>
      </c>
      <c r="AA632" s="1">
        <f>(Table134[[#This Row],[2050_BUILDINGS]]/Table134[[#This Row],[2020_BUILDINGS]])-1</f>
        <v>0.53914622858221284</v>
      </c>
      <c r="AB632" s="1">
        <f>(Table134[[#This Row],[2050_DWELLINGS]]/Table134[[#This Row],[2020_DWELLINGS]])-1</f>
        <v>0.53914622858221284</v>
      </c>
      <c r="AC632" s="1">
        <f>(Table134[[#This Row],[2050_TOTAL_REPL_COST_USD]]/Table134[[#This Row],[2020_TOTAL_REPL_COST_USD]])-1</f>
        <v>0.61416007488056024</v>
      </c>
      <c r="AD632"/>
      <c r="AE632"/>
    </row>
    <row r="633" spans="1:31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13.1435173304694</v>
      </c>
      <c r="G633" s="2">
        <v>13.9566659201934</v>
      </c>
      <c r="H633" s="2">
        <v>14.703957169115499</v>
      </c>
      <c r="I633" s="2">
        <v>15.4298437097047</v>
      </c>
      <c r="J633" s="2">
        <v>16.157366141211899</v>
      </c>
      <c r="K633" s="2">
        <v>16.776685143276101</v>
      </c>
      <c r="L633" s="2">
        <v>17.4136327012043</v>
      </c>
      <c r="M633" s="2">
        <v>13.1435173304694</v>
      </c>
      <c r="N633" s="2">
        <v>13.531276072242401</v>
      </c>
      <c r="O633" s="2">
        <v>13.8713575429692</v>
      </c>
      <c r="P633" s="2">
        <v>14.131501883465701</v>
      </c>
      <c r="Q633" s="2">
        <v>14.4351359316013</v>
      </c>
      <c r="R633" s="2">
        <v>14.6370729492384</v>
      </c>
      <c r="S633" s="2">
        <v>14.8804889218497</v>
      </c>
      <c r="T633" s="2">
        <v>11894755.918613501</v>
      </c>
      <c r="U633" s="2">
        <v>12687488.831533199</v>
      </c>
      <c r="V633" s="2">
        <v>13416017.8802751</v>
      </c>
      <c r="W633" s="2">
        <v>14123679.6275158</v>
      </c>
      <c r="X633" s="2">
        <v>14832936.1934516</v>
      </c>
      <c r="Y633" s="2">
        <v>15436705.987480801</v>
      </c>
      <c r="Z633" s="2">
        <v>16057661.738194101</v>
      </c>
      <c r="AA633" s="1">
        <f>(Table134[[#This Row],[2050_BUILDINGS]]/Table134[[#This Row],[2020_BUILDINGS]])-1</f>
        <v>0.32488376310319045</v>
      </c>
      <c r="AB633" s="1">
        <f>(Table134[[#This Row],[2050_DWELLINGS]]/Table134[[#This Row],[2020_DWELLINGS]])-1</f>
        <v>0.13215424362500272</v>
      </c>
      <c r="AC633" s="1">
        <f>(Table134[[#This Row],[2050_TOTAL_REPL_COST_USD]]/Table134[[#This Row],[2020_TOTAL_REPL_COST_USD]])-1</f>
        <v>0.34997824655370002</v>
      </c>
      <c r="AD633"/>
      <c r="AE633"/>
    </row>
    <row r="634" spans="1:31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100.299056529965</v>
      </c>
      <c r="G634" s="2">
        <v>106.504247600008</v>
      </c>
      <c r="H634" s="2">
        <v>112.206876914175</v>
      </c>
      <c r="I634" s="2">
        <v>117.74616547281001</v>
      </c>
      <c r="J634" s="2">
        <v>123.297937624044</v>
      </c>
      <c r="K634" s="2">
        <v>128.02400219536801</v>
      </c>
      <c r="L634" s="2">
        <v>132.88459145112</v>
      </c>
      <c r="M634" s="2">
        <v>100.299056529965</v>
      </c>
      <c r="N634" s="2">
        <v>103.258069325644</v>
      </c>
      <c r="O634" s="2">
        <v>105.853253689128</v>
      </c>
      <c r="P634" s="2">
        <v>107.83843248543999</v>
      </c>
      <c r="Q634" s="2">
        <v>110.15548413856</v>
      </c>
      <c r="R634" s="2">
        <v>111.696478975652</v>
      </c>
      <c r="S634" s="2">
        <v>113.554002481984</v>
      </c>
      <c r="T634" s="2">
        <v>90769674.988403797</v>
      </c>
      <c r="U634" s="2">
        <v>96819072.668412402</v>
      </c>
      <c r="V634" s="2">
        <v>102378526.382837</v>
      </c>
      <c r="W634" s="2">
        <v>107778740.329072</v>
      </c>
      <c r="X634" s="2">
        <v>113191124.443036</v>
      </c>
      <c r="Y634" s="2">
        <v>117798531.97176801</v>
      </c>
      <c r="Z634" s="2">
        <v>122537086.68109401</v>
      </c>
      <c r="AA634" s="1">
        <f>(Table134[[#This Row],[2050_BUILDINGS]]/Table134[[#This Row],[2020_BUILDINGS]])-1</f>
        <v>0.324883763103194</v>
      </c>
      <c r="AB634" s="1">
        <f>(Table134[[#This Row],[2050_DWELLINGS]]/Table134[[#This Row],[2020_DWELLINGS]])-1</f>
        <v>0.13215424362500361</v>
      </c>
      <c r="AC634" s="1">
        <f>(Table134[[#This Row],[2050_TOTAL_REPL_COST_USD]]/Table134[[#This Row],[2020_TOTAL_REPL_COST_USD]])-1</f>
        <v>0.34997824655369358</v>
      </c>
      <c r="AD634"/>
      <c r="AE634"/>
    </row>
    <row r="635" spans="1:31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100.735327572993</v>
      </c>
      <c r="G635" s="2">
        <v>106.967509377287</v>
      </c>
      <c r="H635" s="2">
        <v>112.694943431647</v>
      </c>
      <c r="I635" s="2">
        <v>118.25832624680601</v>
      </c>
      <c r="J635" s="2">
        <v>123.834246954476</v>
      </c>
      <c r="K635" s="2">
        <v>128.58086850002601</v>
      </c>
      <c r="L635" s="2">
        <v>133.46259987234001</v>
      </c>
      <c r="M635" s="2">
        <v>100.735327572993</v>
      </c>
      <c r="N635" s="2">
        <v>103.707211193617</v>
      </c>
      <c r="O635" s="2">
        <v>106.313683836655</v>
      </c>
      <c r="P635" s="2">
        <v>108.30749756986501</v>
      </c>
      <c r="Q635" s="2">
        <v>110.634627708032</v>
      </c>
      <c r="R635" s="2">
        <v>112.18232541400501</v>
      </c>
      <c r="S635" s="2">
        <v>114.047928594719</v>
      </c>
      <c r="T635" s="2">
        <v>91164496.058038607</v>
      </c>
      <c r="U635" s="2">
        <v>97240206.817420706</v>
      </c>
      <c r="V635" s="2">
        <v>102823842.50079399</v>
      </c>
      <c r="W635" s="2">
        <v>108247545.770384</v>
      </c>
      <c r="X635" s="2">
        <v>113683472.144309</v>
      </c>
      <c r="Y635" s="2">
        <v>118310920.52444801</v>
      </c>
      <c r="Z635" s="2">
        <v>123070086.536382</v>
      </c>
      <c r="AA635" s="1">
        <f>(Table134[[#This Row],[2050_BUILDINGS]]/Table134[[#This Row],[2020_BUILDINGS]])-1</f>
        <v>0.32488376310319511</v>
      </c>
      <c r="AB635" s="1">
        <f>(Table134[[#This Row],[2050_DWELLINGS]]/Table134[[#This Row],[2020_DWELLINGS]])-1</f>
        <v>0.13215424362500494</v>
      </c>
      <c r="AC635" s="1">
        <f>(Table134[[#This Row],[2050_TOTAL_REPL_COST_USD]]/Table134[[#This Row],[2020_TOTAL_REPL_COST_USD]])-1</f>
        <v>0.34997824655369292</v>
      </c>
      <c r="AD635"/>
      <c r="AE635"/>
    </row>
    <row r="636" spans="1:31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65.791268967626294</v>
      </c>
      <c r="G636" s="2">
        <v>69.861570412214306</v>
      </c>
      <c r="H636" s="2">
        <v>73.602215957757494</v>
      </c>
      <c r="I636" s="2">
        <v>77.235717967236297</v>
      </c>
      <c r="J636" s="2">
        <v>80.877408602079896</v>
      </c>
      <c r="K636" s="2">
        <v>83.977475503282093</v>
      </c>
      <c r="L636" s="2">
        <v>87.165784009162806</v>
      </c>
      <c r="M636" s="2">
        <v>65.791268967626294</v>
      </c>
      <c r="N636" s="2">
        <v>67.732236444832495</v>
      </c>
      <c r="O636" s="2">
        <v>69.434550288907303</v>
      </c>
      <c r="P636" s="2">
        <v>70.736730355755299</v>
      </c>
      <c r="Q636" s="2">
        <v>72.256602763296101</v>
      </c>
      <c r="R636" s="2">
        <v>73.267419906671194</v>
      </c>
      <c r="S636" s="2">
        <v>74.485864355171998</v>
      </c>
      <c r="T636" s="2">
        <v>59540461.374947503</v>
      </c>
      <c r="U636" s="2">
        <v>63508569.985606998</v>
      </c>
      <c r="V636" s="2">
        <v>67155299.349701494</v>
      </c>
      <c r="W636" s="2">
        <v>70697575.224583402</v>
      </c>
      <c r="X636" s="2">
        <v>74247834.133464798</v>
      </c>
      <c r="Y636" s="2">
        <v>77270067.825919494</v>
      </c>
      <c r="Z636" s="2">
        <v>80378327.645949796</v>
      </c>
      <c r="AA636" s="1">
        <f>(Table134[[#This Row],[2050_BUILDINGS]]/Table134[[#This Row],[2020_BUILDINGS]])-1</f>
        <v>0.32488376310318934</v>
      </c>
      <c r="AB636" s="1">
        <f>(Table134[[#This Row],[2050_DWELLINGS]]/Table134[[#This Row],[2020_DWELLINGS]])-1</f>
        <v>0.13215424362500183</v>
      </c>
      <c r="AC636" s="1">
        <f>(Table134[[#This Row],[2050_TOTAL_REPL_COST_USD]]/Table134[[#This Row],[2020_TOTAL_REPL_COST_USD]])-1</f>
        <v>0.3499782465536978</v>
      </c>
      <c r="AD636"/>
      <c r="AE636"/>
    </row>
    <row r="637" spans="1:31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78.877020535533902</v>
      </c>
      <c r="G637" s="2">
        <v>83.756896781553195</v>
      </c>
      <c r="H637" s="2">
        <v>88.241549230758096</v>
      </c>
      <c r="I637" s="2">
        <v>92.597747509265005</v>
      </c>
      <c r="J637" s="2">
        <v>96.963763114313906</v>
      </c>
      <c r="K637" s="2">
        <v>100.680427110382</v>
      </c>
      <c r="L637" s="2">
        <v>104.502883789485</v>
      </c>
      <c r="M637" s="2">
        <v>78.877020535533902</v>
      </c>
      <c r="N637" s="2">
        <v>81.204042554728204</v>
      </c>
      <c r="O637" s="2">
        <v>83.244943211365197</v>
      </c>
      <c r="P637" s="2">
        <v>84.8061242842562</v>
      </c>
      <c r="Q637" s="2">
        <v>86.628296268200998</v>
      </c>
      <c r="R637" s="2">
        <v>87.840162915960903</v>
      </c>
      <c r="S637" s="2">
        <v>89.300953523801098</v>
      </c>
      <c r="T637" s="2">
        <v>71382939.837774396</v>
      </c>
      <c r="U637" s="2">
        <v>76140297.299966395</v>
      </c>
      <c r="V637" s="2">
        <v>80512353.827417597</v>
      </c>
      <c r="W637" s="2">
        <v>84759181.275951594</v>
      </c>
      <c r="X637" s="2">
        <v>89015579.567951202</v>
      </c>
      <c r="Y637" s="2">
        <v>92638929.486011595</v>
      </c>
      <c r="Z637" s="2">
        <v>96365415.956046805</v>
      </c>
      <c r="AA637" s="1">
        <f>(Table134[[#This Row],[2050_BUILDINGS]]/Table134[[#This Row],[2020_BUILDINGS]])-1</f>
        <v>0.32488376310318046</v>
      </c>
      <c r="AB637" s="1">
        <f>(Table134[[#This Row],[2050_DWELLINGS]]/Table134[[#This Row],[2020_DWELLINGS]])-1</f>
        <v>0.13215424362500161</v>
      </c>
      <c r="AC637" s="1">
        <f>(Table134[[#This Row],[2050_TOTAL_REPL_COST_USD]]/Table134[[#This Row],[2020_TOTAL_REPL_COST_USD]])-1</f>
        <v>0.34997824655369825</v>
      </c>
      <c r="AD637"/>
      <c r="AE637"/>
    </row>
    <row r="638" spans="1:31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117.491508623884</v>
      </c>
      <c r="G638" s="2">
        <v>124.760343300321</v>
      </c>
      <c r="H638" s="2">
        <v>131.44047115420599</v>
      </c>
      <c r="I638" s="2">
        <v>137.92925970290599</v>
      </c>
      <c r="J638" s="2">
        <v>144.43267168056201</v>
      </c>
      <c r="K638" s="2">
        <v>149.968839971167</v>
      </c>
      <c r="L638" s="2">
        <v>155.66259207828301</v>
      </c>
      <c r="M638" s="2">
        <v>117.491508623884</v>
      </c>
      <c r="N638" s="2">
        <v>120.95773143224901</v>
      </c>
      <c r="O638" s="2">
        <v>123.997761284692</v>
      </c>
      <c r="P638" s="2">
        <v>126.323223355187</v>
      </c>
      <c r="Q638" s="2">
        <v>129.037445240246</v>
      </c>
      <c r="R638" s="2">
        <v>130.842584934033</v>
      </c>
      <c r="S638" s="2">
        <v>133.01851007843399</v>
      </c>
      <c r="T638" s="2">
        <v>106328677.663095</v>
      </c>
      <c r="U638" s="2">
        <v>113415014.10812099</v>
      </c>
      <c r="V638" s="2">
        <v>119927424.360328</v>
      </c>
      <c r="W638" s="2">
        <v>126253299.25273401</v>
      </c>
      <c r="X638" s="2">
        <v>132593430.424473</v>
      </c>
      <c r="Y638" s="2">
        <v>137990602.443075</v>
      </c>
      <c r="Z638" s="2">
        <v>143541401.82999799</v>
      </c>
      <c r="AA638" s="1">
        <f>(Table134[[#This Row],[2050_BUILDINGS]]/Table134[[#This Row],[2020_BUILDINGS]])-1</f>
        <v>0.32488376310319578</v>
      </c>
      <c r="AB638" s="1">
        <f>(Table134[[#This Row],[2050_DWELLINGS]]/Table134[[#This Row],[2020_DWELLINGS]])-1</f>
        <v>0.13215424362500361</v>
      </c>
      <c r="AC638" s="1">
        <f>(Table134[[#This Row],[2050_TOTAL_REPL_COST_USD]]/Table134[[#This Row],[2020_TOTAL_REPL_COST_USD]])-1</f>
        <v>0.34997824655369469</v>
      </c>
      <c r="AD638"/>
      <c r="AE638"/>
    </row>
    <row r="639" spans="1:31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87.347948996313093</v>
      </c>
      <c r="G639" s="2">
        <v>92.7518952730818</v>
      </c>
      <c r="H639" s="2">
        <v>97.718173039910795</v>
      </c>
      <c r="I639" s="2">
        <v>102.542201413008</v>
      </c>
      <c r="J639" s="2">
        <v>107.377101435824</v>
      </c>
      <c r="K639" s="2">
        <v>111.49291330296801</v>
      </c>
      <c r="L639" s="2">
        <v>115.72587936558</v>
      </c>
      <c r="M639" s="2">
        <v>87.347948996313093</v>
      </c>
      <c r="N639" s="2">
        <v>89.924879504918096</v>
      </c>
      <c r="O639" s="2">
        <v>92.184960898105999</v>
      </c>
      <c r="P639" s="2">
        <v>93.913803643471397</v>
      </c>
      <c r="Q639" s="2">
        <v>95.931666189945503</v>
      </c>
      <c r="R639" s="2">
        <v>97.273680193772805</v>
      </c>
      <c r="S639" s="2">
        <v>98.8913511281159</v>
      </c>
      <c r="T639" s="2">
        <v>79049048.072852507</v>
      </c>
      <c r="U639" s="2">
        <v>84317317.768429801</v>
      </c>
      <c r="V639" s="2">
        <v>89158907.473212898</v>
      </c>
      <c r="W639" s="2">
        <v>93861819.231949598</v>
      </c>
      <c r="X639" s="2">
        <v>98575329.686494395</v>
      </c>
      <c r="Y639" s="2">
        <v>102587806.092039</v>
      </c>
      <c r="Z639" s="2">
        <v>106714495.309128</v>
      </c>
      <c r="AA639" s="1">
        <f>(Table134[[#This Row],[2050_BUILDINGS]]/Table134[[#This Row],[2020_BUILDINGS]])-1</f>
        <v>0.3248837631031809</v>
      </c>
      <c r="AB639" s="1">
        <f>(Table134[[#This Row],[2050_DWELLINGS]]/Table134[[#This Row],[2020_DWELLINGS]])-1</f>
        <v>0.13215424362499961</v>
      </c>
      <c r="AC639" s="1">
        <f>(Table134[[#This Row],[2050_TOTAL_REPL_COST_USD]]/Table134[[#This Row],[2020_TOTAL_REPL_COST_USD]])-1</f>
        <v>0.34997824655369292</v>
      </c>
      <c r="AD639"/>
      <c r="AE639"/>
    </row>
    <row r="640" spans="1:31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86.562467981927696</v>
      </c>
      <c r="G640" s="2">
        <v>91.917818988264301</v>
      </c>
      <c r="H640" s="2">
        <v>96.839437241700907</v>
      </c>
      <c r="I640" s="2">
        <v>101.620085286543</v>
      </c>
      <c r="J640" s="2">
        <v>106.411507217223</v>
      </c>
      <c r="K640" s="2">
        <v>110.490307430199</v>
      </c>
      <c r="L640" s="2">
        <v>114.685208323395</v>
      </c>
      <c r="M640" s="2">
        <v>86.562467981927696</v>
      </c>
      <c r="N640" s="2">
        <v>89.116225307725699</v>
      </c>
      <c r="O640" s="2">
        <v>91.355982800402003</v>
      </c>
      <c r="P640" s="2">
        <v>93.069278836669397</v>
      </c>
      <c r="Q640" s="2">
        <v>95.068995648319699</v>
      </c>
      <c r="R640" s="2">
        <v>96.398941520803803</v>
      </c>
      <c r="S640" s="2">
        <v>98.0020654643927</v>
      </c>
      <c r="T640" s="2">
        <v>78338195.360454202</v>
      </c>
      <c r="U640" s="2">
        <v>83559089.864374503</v>
      </c>
      <c r="V640" s="2">
        <v>88357141.319705293</v>
      </c>
      <c r="W640" s="2">
        <v>93017761.897695705</v>
      </c>
      <c r="X640" s="2">
        <v>97688885.862166107</v>
      </c>
      <c r="Y640" s="2">
        <v>101665279.863105</v>
      </c>
      <c r="Z640" s="2">
        <v>105754859.61088599</v>
      </c>
      <c r="AA640" s="1">
        <f>(Table134[[#This Row],[2050_BUILDINGS]]/Table134[[#This Row],[2020_BUILDINGS]])-1</f>
        <v>0.32488376310318112</v>
      </c>
      <c r="AB640" s="1">
        <f>(Table134[[#This Row],[2050_DWELLINGS]]/Table134[[#This Row],[2020_DWELLINGS]])-1</f>
        <v>0.13215424362500072</v>
      </c>
      <c r="AC640" s="1">
        <f>(Table134[[#This Row],[2050_TOTAL_REPL_COST_USD]]/Table134[[#This Row],[2020_TOTAL_REPL_COST_USD]])-1</f>
        <v>0.34997824655368515</v>
      </c>
      <c r="AD640"/>
      <c r="AE640"/>
    </row>
    <row r="641" spans="1:31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101.869731152584</v>
      </c>
      <c r="G641" s="2">
        <v>108.172094982565</v>
      </c>
      <c r="H641" s="2">
        <v>113.964026982677</v>
      </c>
      <c r="I641" s="2">
        <v>119.59006032503601</v>
      </c>
      <c r="J641" s="2">
        <v>125.228772751984</v>
      </c>
      <c r="K641" s="2">
        <v>130.02884708914101</v>
      </c>
      <c r="L641" s="2">
        <v>134.96555275574499</v>
      </c>
      <c r="M641" s="2">
        <v>101.869731152584</v>
      </c>
      <c r="N641" s="2">
        <v>104.875081834848</v>
      </c>
      <c r="O641" s="2">
        <v>107.510906562876</v>
      </c>
      <c r="P641" s="2">
        <v>109.52717308887</v>
      </c>
      <c r="Q641" s="2">
        <v>111.88050957214401</v>
      </c>
      <c r="R641" s="2">
        <v>113.44563625621301</v>
      </c>
      <c r="S641" s="2">
        <v>115.332248421335</v>
      </c>
      <c r="T641" s="2">
        <v>92191120.313415304</v>
      </c>
      <c r="U641" s="2">
        <v>98335251.042236596</v>
      </c>
      <c r="V641" s="2">
        <v>103981765.324995</v>
      </c>
      <c r="W641" s="2">
        <v>109466546.158453</v>
      </c>
      <c r="X641" s="2">
        <v>114963687.743422</v>
      </c>
      <c r="Y641" s="2">
        <v>119643246.878877</v>
      </c>
      <c r="Z641" s="2">
        <v>124456006.948525</v>
      </c>
      <c r="AA641" s="1">
        <f>(Table134[[#This Row],[2050_BUILDINGS]]/Table134[[#This Row],[2020_BUILDINGS]])-1</f>
        <v>0.32488376310318268</v>
      </c>
      <c r="AB641" s="1">
        <f>(Table134[[#This Row],[2050_DWELLINGS]]/Table134[[#This Row],[2020_DWELLINGS]])-1</f>
        <v>0.13215424362499184</v>
      </c>
      <c r="AC641" s="1">
        <f>(Table134[[#This Row],[2050_TOTAL_REPL_COST_USD]]/Table134[[#This Row],[2020_TOTAL_REPL_COST_USD]])-1</f>
        <v>0.34997824655369358</v>
      </c>
      <c r="AD641"/>
      <c r="AE641"/>
    </row>
    <row r="642" spans="1:31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78.059476490791994</v>
      </c>
      <c r="G642" s="2">
        <v>82.888773826287803</v>
      </c>
      <c r="H642" s="2">
        <v>87.326943778084896</v>
      </c>
      <c r="I642" s="2">
        <v>91.637990960161801</v>
      </c>
      <c r="J642" s="2">
        <v>95.958753714216499</v>
      </c>
      <c r="K642" s="2">
        <v>99.636895254750598</v>
      </c>
      <c r="L642" s="2">
        <v>103.41973295898499</v>
      </c>
      <c r="M642" s="2">
        <v>78.059476490791994</v>
      </c>
      <c r="N642" s="2">
        <v>80.362379406844795</v>
      </c>
      <c r="O642" s="2">
        <v>82.382126549233902</v>
      </c>
      <c r="P642" s="2">
        <v>83.9271263023914</v>
      </c>
      <c r="Q642" s="2">
        <v>85.730411849654601</v>
      </c>
      <c r="R642" s="2">
        <v>86.929717749630598</v>
      </c>
      <c r="S642" s="2">
        <v>88.375367564196097</v>
      </c>
      <c r="T642" s="2">
        <v>70643070.393361703</v>
      </c>
      <c r="U642" s="2">
        <v>75351118.826947898</v>
      </c>
      <c r="V642" s="2">
        <v>79677859.890490696</v>
      </c>
      <c r="W642" s="2">
        <v>83880669.848682895</v>
      </c>
      <c r="X642" s="2">
        <v>88092951.450523093</v>
      </c>
      <c r="Y642" s="2">
        <v>91678746.094215602</v>
      </c>
      <c r="Z642" s="2">
        <v>95366608.300799906</v>
      </c>
      <c r="AA642" s="1">
        <f>(Table134[[#This Row],[2050_BUILDINGS]]/Table134[[#This Row],[2020_BUILDINGS]])-1</f>
        <v>0.32488376310318356</v>
      </c>
      <c r="AB642" s="1">
        <f>(Table134[[#This Row],[2050_DWELLINGS]]/Table134[[#This Row],[2020_DWELLINGS]])-1</f>
        <v>0.13215424362500028</v>
      </c>
      <c r="AC642" s="1">
        <f>(Table134[[#This Row],[2050_TOTAL_REPL_COST_USD]]/Table134[[#This Row],[2020_TOTAL_REPL_COST_USD]])-1</f>
        <v>0.34997824655369825</v>
      </c>
      <c r="AD642"/>
      <c r="AE642"/>
    </row>
    <row r="643" spans="1:31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66.666961025112698</v>
      </c>
      <c r="G643" s="2">
        <v>70.791438817148205</v>
      </c>
      <c r="H643" s="2">
        <v>74.581872938675801</v>
      </c>
      <c r="I643" s="2">
        <v>78.263737426952801</v>
      </c>
      <c r="J643" s="2">
        <v>81.953899532476299</v>
      </c>
      <c r="K643" s="2">
        <v>85.095228807936707</v>
      </c>
      <c r="L643" s="2">
        <v>88.325974197605007</v>
      </c>
      <c r="M643" s="2">
        <v>66.666961025112698</v>
      </c>
      <c r="N643" s="2">
        <v>68.633763082352104</v>
      </c>
      <c r="O643" s="2">
        <v>70.358734989358297</v>
      </c>
      <c r="P643" s="2">
        <v>71.678247276117105</v>
      </c>
      <c r="Q643" s="2">
        <v>73.218349422596802</v>
      </c>
      <c r="R643" s="2">
        <v>74.242620699900499</v>
      </c>
      <c r="S643" s="2">
        <v>75.477282834163901</v>
      </c>
      <c r="T643" s="2">
        <v>60332954.207860798</v>
      </c>
      <c r="U643" s="2">
        <v>64353878.963399798</v>
      </c>
      <c r="V643" s="2">
        <v>68049146.8644467</v>
      </c>
      <c r="W643" s="2">
        <v>71638570.984038696</v>
      </c>
      <c r="X643" s="2">
        <v>75236084.3930583</v>
      </c>
      <c r="Y643" s="2">
        <v>78298544.487615898</v>
      </c>
      <c r="Z643" s="2">
        <v>81448175.730932593</v>
      </c>
      <c r="AA643" s="1">
        <f>(Table134[[#This Row],[2050_BUILDINGS]]/Table134[[#This Row],[2020_BUILDINGS]])-1</f>
        <v>0.32488376310319</v>
      </c>
      <c r="AB643" s="1">
        <f>(Table134[[#This Row],[2050_DWELLINGS]]/Table134[[#This Row],[2020_DWELLINGS]])-1</f>
        <v>0.13215424362500117</v>
      </c>
      <c r="AC643" s="1">
        <f>(Table134[[#This Row],[2050_TOTAL_REPL_COST_USD]]/Table134[[#This Row],[2020_TOTAL_REPL_COST_USD]])-1</f>
        <v>0.34997824655370002</v>
      </c>
      <c r="AD643"/>
      <c r="AE643"/>
    </row>
    <row r="644" spans="1:31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142.13227509601299</v>
      </c>
      <c r="G644" s="2">
        <v>150.925557452833</v>
      </c>
      <c r="H644" s="2">
        <v>159.00666715110401</v>
      </c>
      <c r="I644" s="2">
        <v>166.856309136688</v>
      </c>
      <c r="J644" s="2">
        <v>174.72364143242001</v>
      </c>
      <c r="K644" s="2">
        <v>181.42087601281</v>
      </c>
      <c r="L644" s="2">
        <v>188.30874348762299</v>
      </c>
      <c r="M644" s="2">
        <v>142.13227509601299</v>
      </c>
      <c r="N644" s="2">
        <v>146.32544734746199</v>
      </c>
      <c r="O644" s="2">
        <v>150.00304383378099</v>
      </c>
      <c r="P644" s="2">
        <v>152.816210662602</v>
      </c>
      <c r="Q644" s="2">
        <v>156.09966949428599</v>
      </c>
      <c r="R644" s="2">
        <v>158.283389956717</v>
      </c>
      <c r="S644" s="2">
        <v>160.91565840602701</v>
      </c>
      <c r="T644" s="2">
        <v>128628332.72985999</v>
      </c>
      <c r="U644" s="2">
        <v>137200842.631419</v>
      </c>
      <c r="V644" s="2">
        <v>145079060.354096</v>
      </c>
      <c r="W644" s="2">
        <v>152731621.81118599</v>
      </c>
      <c r="X644" s="2">
        <v>160401429.42878199</v>
      </c>
      <c r="Y644" s="2">
        <v>166930516.90985501</v>
      </c>
      <c r="Z644" s="2">
        <v>173645451.075782</v>
      </c>
      <c r="AA644" s="1">
        <f>(Table134[[#This Row],[2050_BUILDINGS]]/Table134[[#This Row],[2020_BUILDINGS]])-1</f>
        <v>0.32488376310318645</v>
      </c>
      <c r="AB644" s="1">
        <f>(Table134[[#This Row],[2050_DWELLINGS]]/Table134[[#This Row],[2020_DWELLINGS]])-1</f>
        <v>0.13215424362500006</v>
      </c>
      <c r="AC644" s="1">
        <f>(Table134[[#This Row],[2050_TOTAL_REPL_COST_USD]]/Table134[[#This Row],[2020_TOTAL_REPL_COST_USD]])-1</f>
        <v>0.3499782465536978</v>
      </c>
      <c r="AD644"/>
      <c r="AE644"/>
    </row>
    <row r="645" spans="1:31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64.992981135091995</v>
      </c>
      <c r="G645" s="2">
        <v>69.013894991190796</v>
      </c>
      <c r="H645" s="2">
        <v>72.709152875548995</v>
      </c>
      <c r="I645" s="2">
        <v>76.298567265360703</v>
      </c>
      <c r="J645" s="2">
        <v>79.896070922672706</v>
      </c>
      <c r="K645" s="2">
        <v>82.958522715881102</v>
      </c>
      <c r="L645" s="2">
        <v>86.108145421555307</v>
      </c>
      <c r="M645" s="2">
        <v>64.992981135091995</v>
      </c>
      <c r="N645" s="2">
        <v>66.910397604015301</v>
      </c>
      <c r="O645" s="2">
        <v>68.592056178018495</v>
      </c>
      <c r="P645" s="2">
        <v>69.8784360555794</v>
      </c>
      <c r="Q645" s="2">
        <v>71.379866872480903</v>
      </c>
      <c r="R645" s="2">
        <v>72.378419120541693</v>
      </c>
      <c r="S645" s="2">
        <v>73.582079397934095</v>
      </c>
      <c r="T645" s="2">
        <v>58818018.616129696</v>
      </c>
      <c r="U645" s="2">
        <v>62737979.609760903</v>
      </c>
      <c r="V645" s="2">
        <v>66340460.858176999</v>
      </c>
      <c r="W645" s="2">
        <v>69839756.018827796</v>
      </c>
      <c r="X645" s="2">
        <v>73346937.350185901</v>
      </c>
      <c r="Y645" s="2">
        <v>76332500.335089102</v>
      </c>
      <c r="Z645" s="2">
        <v>79403045.637165502</v>
      </c>
      <c r="AA645" s="1">
        <f>(Table134[[#This Row],[2050_BUILDINGS]]/Table134[[#This Row],[2020_BUILDINGS]])-1</f>
        <v>0.32488376310318978</v>
      </c>
      <c r="AB645" s="1">
        <f>(Table134[[#This Row],[2050_DWELLINGS]]/Table134[[#This Row],[2020_DWELLINGS]])-1</f>
        <v>0.13215424362500183</v>
      </c>
      <c r="AC645" s="1">
        <f>(Table134[[#This Row],[2050_TOTAL_REPL_COST_USD]]/Table134[[#This Row],[2020_TOTAL_REPL_COST_USD]])-1</f>
        <v>0.34997824655369736</v>
      </c>
      <c r="AD645"/>
      <c r="AE645"/>
    </row>
    <row r="646" spans="1:31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99.737108524635602</v>
      </c>
      <c r="G646" s="2">
        <v>105.907533617159</v>
      </c>
      <c r="H646" s="2">
        <v>111.578212668989</v>
      </c>
      <c r="I646" s="2">
        <v>117.08646611858001</v>
      </c>
      <c r="J646" s="2">
        <v>122.607133218637</v>
      </c>
      <c r="K646" s="2">
        <v>127.30671895106801</v>
      </c>
      <c r="L646" s="2">
        <v>132.14007566314999</v>
      </c>
      <c r="M646" s="2">
        <v>99.737108524635602</v>
      </c>
      <c r="N646" s="2">
        <v>102.67954278612</v>
      </c>
      <c r="O646" s="2">
        <v>105.260187045969</v>
      </c>
      <c r="P646" s="2">
        <v>107.234243431927</v>
      </c>
      <c r="Q646" s="2">
        <v>109.53831328242801</v>
      </c>
      <c r="R646" s="2">
        <v>111.070674349623</v>
      </c>
      <c r="S646" s="2">
        <v>112.917790663053</v>
      </c>
      <c r="T646" s="2">
        <v>90261117.484785095</v>
      </c>
      <c r="U646" s="2">
        <v>96276622.054755196</v>
      </c>
      <c r="V646" s="2">
        <v>101804927.680318</v>
      </c>
      <c r="W646" s="2">
        <v>107174885.71427999</v>
      </c>
      <c r="X646" s="2">
        <v>112556945.729871</v>
      </c>
      <c r="Y646" s="2">
        <v>117138539.222459</v>
      </c>
      <c r="Z646" s="2">
        <v>121850545.114087</v>
      </c>
      <c r="AA646" s="1">
        <f>(Table134[[#This Row],[2050_BUILDINGS]]/Table134[[#This Row],[2020_BUILDINGS]])-1</f>
        <v>0.32488376310318512</v>
      </c>
      <c r="AB646" s="1">
        <f>(Table134[[#This Row],[2050_DWELLINGS]]/Table134[[#This Row],[2020_DWELLINGS]])-1</f>
        <v>0.13215424362499628</v>
      </c>
      <c r="AC646" s="1">
        <f>(Table134[[#This Row],[2050_TOTAL_REPL_COST_USD]]/Table134[[#This Row],[2020_TOTAL_REPL_COST_USD]])-1</f>
        <v>0.34997824655369225</v>
      </c>
      <c r="AD646"/>
      <c r="AE646"/>
    </row>
    <row r="647" spans="1:31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83.823567823710306</v>
      </c>
      <c r="G647" s="2">
        <v>89.009471585062798</v>
      </c>
      <c r="H647" s="2">
        <v>93.775366216850301</v>
      </c>
      <c r="I647" s="2">
        <v>98.404751041134503</v>
      </c>
      <c r="J647" s="2">
        <v>103.044568857583</v>
      </c>
      <c r="K647" s="2">
        <v>106.994312831648</v>
      </c>
      <c r="L647" s="2">
        <v>111.056483975012</v>
      </c>
      <c r="M647" s="2">
        <v>83.823567823710306</v>
      </c>
      <c r="N647" s="2">
        <v>86.296522389296598</v>
      </c>
      <c r="O647" s="2">
        <v>88.465412307444595</v>
      </c>
      <c r="P647" s="2">
        <v>90.124498396904798</v>
      </c>
      <c r="Q647" s="2">
        <v>92.060942697736905</v>
      </c>
      <c r="R647" s="2">
        <v>93.348808104570296</v>
      </c>
      <c r="S647" s="2">
        <v>94.901208027401694</v>
      </c>
      <c r="T647" s="2">
        <v>75859517.237367198</v>
      </c>
      <c r="U647" s="2">
        <v>80915218.798939794</v>
      </c>
      <c r="V647" s="2">
        <v>85561456.377003506</v>
      </c>
      <c r="W647" s="2">
        <v>90074611.491773695</v>
      </c>
      <c r="X647" s="2">
        <v>94597937.658149704</v>
      </c>
      <c r="Y647" s="2">
        <v>98448515.628050894</v>
      </c>
      <c r="Z647" s="2">
        <v>102408698.064511</v>
      </c>
      <c r="AA647" s="1">
        <f>(Table134[[#This Row],[2050_BUILDINGS]]/Table134[[#This Row],[2020_BUILDINGS]])-1</f>
        <v>0.32488376310318068</v>
      </c>
      <c r="AB647" s="1">
        <f>(Table134[[#This Row],[2050_DWELLINGS]]/Table134[[#This Row],[2020_DWELLINGS]])-1</f>
        <v>0.13215424362500072</v>
      </c>
      <c r="AC647" s="1">
        <f>(Table134[[#This Row],[2050_TOTAL_REPL_COST_USD]]/Table134[[#This Row],[2020_TOTAL_REPL_COST_USD]])-1</f>
        <v>0.34997824655369802</v>
      </c>
      <c r="AD647"/>
      <c r="AE647"/>
    </row>
    <row r="648" spans="1:31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65.024917706741704</v>
      </c>
      <c r="G648" s="2">
        <v>69.047807379324297</v>
      </c>
      <c r="H648" s="2">
        <v>72.744881057728705</v>
      </c>
      <c r="I648" s="2">
        <v>76.336059231688097</v>
      </c>
      <c r="J648" s="2">
        <v>79.935330648092105</v>
      </c>
      <c r="K648" s="2">
        <v>82.999287283968201</v>
      </c>
      <c r="L648" s="2">
        <v>86.150457666783097</v>
      </c>
      <c r="M648" s="2">
        <v>65.024917706741704</v>
      </c>
      <c r="N648" s="2">
        <v>66.943276365227206</v>
      </c>
      <c r="O648" s="2">
        <v>68.625761280915299</v>
      </c>
      <c r="P648" s="2">
        <v>69.912773266165502</v>
      </c>
      <c r="Q648" s="2">
        <v>71.414941863547696</v>
      </c>
      <c r="R648" s="2">
        <v>72.413984785137501</v>
      </c>
      <c r="S648" s="2">
        <v>73.618236523054094</v>
      </c>
      <c r="T648" s="2">
        <v>58846920.904238597</v>
      </c>
      <c r="U648" s="2">
        <v>62768808.107638098</v>
      </c>
      <c r="V648" s="2">
        <v>66373059.5610594</v>
      </c>
      <c r="W648" s="2">
        <v>69874074.222626701</v>
      </c>
      <c r="X648" s="2">
        <v>73382978.930046603</v>
      </c>
      <c r="Y648" s="2">
        <v>76370008.975615695</v>
      </c>
      <c r="Z648" s="2">
        <v>79442063.097388104</v>
      </c>
      <c r="AA648" s="1">
        <f>(Table134[[#This Row],[2050_BUILDINGS]]/Table134[[#This Row],[2020_BUILDINGS]])-1</f>
        <v>0.32488376310318845</v>
      </c>
      <c r="AB648" s="1">
        <f>(Table134[[#This Row],[2050_DWELLINGS]]/Table134[[#This Row],[2020_DWELLINGS]])-1</f>
        <v>0.13215424362500117</v>
      </c>
      <c r="AC648" s="1">
        <f>(Table134[[#This Row],[2050_TOTAL_REPL_COST_USD]]/Table134[[#This Row],[2020_TOTAL_REPL_COST_USD]])-1</f>
        <v>0.34997824655369669</v>
      </c>
      <c r="AD648"/>
      <c r="AE648"/>
    </row>
    <row r="649" spans="1:31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52.294923222341701</v>
      </c>
      <c r="G649" s="2">
        <v>55.530247679166699</v>
      </c>
      <c r="H649" s="2">
        <v>58.5035414714241</v>
      </c>
      <c r="I649" s="2">
        <v>61.391671030186899</v>
      </c>
      <c r="J649" s="2">
        <v>64.286309409063193</v>
      </c>
      <c r="K649" s="2">
        <v>66.750432128177593</v>
      </c>
      <c r="L649" s="2">
        <v>69.284694670008406</v>
      </c>
      <c r="M649" s="2">
        <v>52.294923222341701</v>
      </c>
      <c r="N649" s="2">
        <v>53.837722848953298</v>
      </c>
      <c r="O649" s="2">
        <v>55.190825976057099</v>
      </c>
      <c r="P649" s="2">
        <v>56.225878311815997</v>
      </c>
      <c r="Q649" s="2">
        <v>57.433965830225397</v>
      </c>
      <c r="R649" s="2">
        <v>58.237425099731702</v>
      </c>
      <c r="S649" s="2">
        <v>59.205919246217697</v>
      </c>
      <c r="T649" s="2">
        <v>47326399.157277398</v>
      </c>
      <c r="U649" s="2">
        <v>50480494.501364201</v>
      </c>
      <c r="V649" s="2">
        <v>53379137.970329903</v>
      </c>
      <c r="W649" s="2">
        <v>56194755.419515401</v>
      </c>
      <c r="X649" s="2">
        <v>59016718.272226803</v>
      </c>
      <c r="Y649" s="2">
        <v>61418974.398106799</v>
      </c>
      <c r="Z649" s="2">
        <v>63889609.350041799</v>
      </c>
      <c r="AA649" s="1">
        <f>(Table134[[#This Row],[2050_BUILDINGS]]/Table134[[#This Row],[2020_BUILDINGS]])-1</f>
        <v>0.32488376310318867</v>
      </c>
      <c r="AB649" s="1">
        <f>(Table134[[#This Row],[2050_DWELLINGS]]/Table134[[#This Row],[2020_DWELLINGS]])-1</f>
        <v>0.13215424362499961</v>
      </c>
      <c r="AC649" s="1">
        <f>(Table134[[#This Row],[2050_TOTAL_REPL_COST_USD]]/Table134[[#This Row],[2020_TOTAL_REPL_COST_USD]])-1</f>
        <v>0.34997824655369891</v>
      </c>
      <c r="AD649"/>
      <c r="AE649"/>
    </row>
    <row r="650" spans="1:31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42.775243963497303</v>
      </c>
      <c r="G650" s="2">
        <v>45.421615435415603</v>
      </c>
      <c r="H650" s="2">
        <v>47.853655861179597</v>
      </c>
      <c r="I650" s="2">
        <v>50.216035206283699</v>
      </c>
      <c r="J650" s="2">
        <v>52.583738516911097</v>
      </c>
      <c r="K650" s="2">
        <v>54.599296509375698</v>
      </c>
      <c r="L650" s="2">
        <v>56.672226190015301</v>
      </c>
      <c r="M650" s="2">
        <v>42.775243963497303</v>
      </c>
      <c r="N650" s="2">
        <v>44.0371949589032</v>
      </c>
      <c r="O650" s="2">
        <v>45.1439814843093</v>
      </c>
      <c r="P650" s="2">
        <v>45.990614645789101</v>
      </c>
      <c r="Q650" s="2">
        <v>46.978783958314999</v>
      </c>
      <c r="R650" s="2">
        <v>47.6359828631063</v>
      </c>
      <c r="S650" s="2">
        <v>48.428173975368203</v>
      </c>
      <c r="T650" s="2">
        <v>38711181.604747497</v>
      </c>
      <c r="U650" s="2">
        <v>41291110.774044096</v>
      </c>
      <c r="V650" s="2">
        <v>43662090.094943702</v>
      </c>
      <c r="W650" s="2">
        <v>45965157.312094502</v>
      </c>
      <c r="X650" s="2">
        <v>48273414.826259501</v>
      </c>
      <c r="Y650" s="2">
        <v>50238368.315347403</v>
      </c>
      <c r="Z650" s="2">
        <v>52259253.064798802</v>
      </c>
      <c r="AA650" s="1">
        <f>(Table134[[#This Row],[2050_BUILDINGS]]/Table134[[#This Row],[2020_BUILDINGS]])-1</f>
        <v>0.32488376310318956</v>
      </c>
      <c r="AB650" s="1">
        <f>(Table134[[#This Row],[2050_DWELLINGS]]/Table134[[#This Row],[2020_DWELLINGS]])-1</f>
        <v>0.13215424362500161</v>
      </c>
      <c r="AC650" s="1">
        <f>(Table134[[#This Row],[2050_TOTAL_REPL_COST_USD]]/Table134[[#This Row],[2020_TOTAL_REPL_COST_USD]])-1</f>
        <v>0.34997824655369825</v>
      </c>
      <c r="AD650"/>
      <c r="AE650"/>
    </row>
    <row r="651" spans="1:31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66.9703297151691</v>
      </c>
      <c r="G651" s="2">
        <v>71.113575985708806</v>
      </c>
      <c r="H651" s="2">
        <v>74.921258516590996</v>
      </c>
      <c r="I651" s="2">
        <v>78.619877366992995</v>
      </c>
      <c r="J651" s="2">
        <v>82.326831593033603</v>
      </c>
      <c r="K651" s="2">
        <v>85.482455519587702</v>
      </c>
      <c r="L651" s="2">
        <v>88.727902449294604</v>
      </c>
      <c r="M651" s="2">
        <v>66.9703297151691</v>
      </c>
      <c r="N651" s="2">
        <v>68.946081725346701</v>
      </c>
      <c r="O651" s="2">
        <v>70.678903134711604</v>
      </c>
      <c r="P651" s="2">
        <v>72.004419875667793</v>
      </c>
      <c r="Q651" s="2">
        <v>73.551530272764396</v>
      </c>
      <c r="R651" s="2">
        <v>74.580462507023</v>
      </c>
      <c r="S651" s="2">
        <v>75.820742983994293</v>
      </c>
      <c r="T651" s="2">
        <v>60607499.934917197</v>
      </c>
      <c r="U651" s="2">
        <v>64646721.949805401</v>
      </c>
      <c r="V651" s="2">
        <v>68358805.205344498</v>
      </c>
      <c r="W651" s="2">
        <v>71964563.036215097</v>
      </c>
      <c r="X651" s="2">
        <v>75578446.966908097</v>
      </c>
      <c r="Y651" s="2">
        <v>78654842.817542598</v>
      </c>
      <c r="Z651" s="2">
        <v>81818806.490142897</v>
      </c>
      <c r="AA651" s="1">
        <f>(Table134[[#This Row],[2050_BUILDINGS]]/Table134[[#This Row],[2020_BUILDINGS]])-1</f>
        <v>0.32488376310318978</v>
      </c>
      <c r="AB651" s="1">
        <f>(Table134[[#This Row],[2050_DWELLINGS]]/Table134[[#This Row],[2020_DWELLINGS]])-1</f>
        <v>0.13215424362500228</v>
      </c>
      <c r="AC651" s="1">
        <f>(Table134[[#This Row],[2050_TOTAL_REPL_COST_USD]]/Table134[[#This Row],[2020_TOTAL_REPL_COST_USD]])-1</f>
        <v>0.34997824655369825</v>
      </c>
      <c r="AD651"/>
      <c r="AE651"/>
    </row>
    <row r="652" spans="1:31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91.035473397238405</v>
      </c>
      <c r="G652" s="2">
        <v>96.667555354190299</v>
      </c>
      <c r="H652" s="2">
        <v>101.843491969995</v>
      </c>
      <c r="I652" s="2">
        <v>106.871173921007</v>
      </c>
      <c r="J652" s="2">
        <v>111.910186484701</v>
      </c>
      <c r="K652" s="2">
        <v>116.199753509969</v>
      </c>
      <c r="L652" s="2">
        <v>120.611420570413</v>
      </c>
      <c r="M652" s="2">
        <v>91.035473397238405</v>
      </c>
      <c r="N652" s="2">
        <v>93.721192884166996</v>
      </c>
      <c r="O652" s="2">
        <v>96.076686996041801</v>
      </c>
      <c r="P652" s="2">
        <v>97.878515425469004</v>
      </c>
      <c r="Q652" s="2">
        <v>99.981565059485902</v>
      </c>
      <c r="R652" s="2">
        <v>101.380234193082</v>
      </c>
      <c r="S652" s="2">
        <v>103.066197527094</v>
      </c>
      <c r="T652" s="2">
        <v>82386221.950293705</v>
      </c>
      <c r="U652" s="2">
        <v>87876899.5361114</v>
      </c>
      <c r="V652" s="2">
        <v>92922884.196709901</v>
      </c>
      <c r="W652" s="2">
        <v>97824336.414209604</v>
      </c>
      <c r="X652" s="2">
        <v>102736834.767324</v>
      </c>
      <c r="Y652" s="2">
        <v>106918703.869819</v>
      </c>
      <c r="Z652" s="2">
        <v>111219607.448641</v>
      </c>
      <c r="AA652" s="1">
        <f>(Table134[[#This Row],[2050_BUILDINGS]]/Table134[[#This Row],[2020_BUILDINGS]])-1</f>
        <v>0.32488376310318379</v>
      </c>
      <c r="AB652" s="1">
        <f>(Table134[[#This Row],[2050_DWELLINGS]]/Table134[[#This Row],[2020_DWELLINGS]])-1</f>
        <v>0.13215424362499717</v>
      </c>
      <c r="AC652" s="1">
        <f>(Table134[[#This Row],[2050_TOTAL_REPL_COST_USD]]/Table134[[#This Row],[2020_TOTAL_REPL_COST_USD]])-1</f>
        <v>0.34997824655369469</v>
      </c>
      <c r="AD652"/>
      <c r="AE652"/>
    </row>
    <row r="653" spans="1:31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90.155631194911905</v>
      </c>
      <c r="G653" s="2">
        <v>95.733280047846605</v>
      </c>
      <c r="H653" s="2">
        <v>100.85919212594899</v>
      </c>
      <c r="I653" s="2">
        <v>105.83828239511099</v>
      </c>
      <c r="J653" s="2">
        <v>110.828593768532</v>
      </c>
      <c r="K653" s="2">
        <v>115.076702865833</v>
      </c>
      <c r="L653" s="2">
        <v>119.44573192245799</v>
      </c>
      <c r="M653" s="2">
        <v>90.155631194911905</v>
      </c>
      <c r="N653" s="2">
        <v>92.815393664646805</v>
      </c>
      <c r="O653" s="2">
        <v>95.148122330815497</v>
      </c>
      <c r="P653" s="2">
        <v>96.932536398188006</v>
      </c>
      <c r="Q653" s="2">
        <v>99.015260418984695</v>
      </c>
      <c r="R653" s="2">
        <v>100.400411655822</v>
      </c>
      <c r="S653" s="2">
        <v>102.07008044401</v>
      </c>
      <c r="T653" s="2">
        <v>81589973.276484996</v>
      </c>
      <c r="U653" s="2">
        <v>87027584.407226503</v>
      </c>
      <c r="V653" s="2">
        <v>92024800.493432894</v>
      </c>
      <c r="W653" s="2">
        <v>96878881.017759502</v>
      </c>
      <c r="X653" s="2">
        <v>101743900.918699</v>
      </c>
      <c r="Y653" s="2">
        <v>105885352.97513901</v>
      </c>
      <c r="Z653" s="2">
        <v>110144689.06015199</v>
      </c>
      <c r="AA653" s="1">
        <f>(Table134[[#This Row],[2050_BUILDINGS]]/Table134[[#This Row],[2020_BUILDINGS]])-1</f>
        <v>0.32488376310318734</v>
      </c>
      <c r="AB653" s="1">
        <f>(Table134[[#This Row],[2050_DWELLINGS]]/Table134[[#This Row],[2020_DWELLINGS]])-1</f>
        <v>0.13215424362500072</v>
      </c>
      <c r="AC653" s="1">
        <f>(Table134[[#This Row],[2050_TOTAL_REPL_COST_USD]]/Table134[[#This Row],[2020_TOTAL_REPL_COST_USD]])-1</f>
        <v>0.34997824655369425</v>
      </c>
      <c r="AD653"/>
      <c r="AE653"/>
    </row>
    <row r="654" spans="1:31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84.022711546676803</v>
      </c>
      <c r="G654" s="2">
        <v>89.220935711572196</v>
      </c>
      <c r="H654" s="2">
        <v>93.998152910805501</v>
      </c>
      <c r="I654" s="2">
        <v>98.638535989553205</v>
      </c>
      <c r="J654" s="2">
        <v>103.289376846632</v>
      </c>
      <c r="K654" s="2">
        <v>107.248504419369</v>
      </c>
      <c r="L654" s="2">
        <v>111.320326260095</v>
      </c>
      <c r="M654" s="2">
        <v>84.022711546676803</v>
      </c>
      <c r="N654" s="2">
        <v>86.501541230582603</v>
      </c>
      <c r="O654" s="2">
        <v>88.675583885892806</v>
      </c>
      <c r="P654" s="2">
        <v>90.338611546788897</v>
      </c>
      <c r="Q654" s="2">
        <v>92.279656352436106</v>
      </c>
      <c r="R654" s="2">
        <v>93.570581403692202</v>
      </c>
      <c r="S654" s="2">
        <v>95.126669438449497</v>
      </c>
      <c r="T654" s="2">
        <v>76039740.3783921</v>
      </c>
      <c r="U654" s="2">
        <v>81107453.015815005</v>
      </c>
      <c r="V654" s="2">
        <v>85764728.886248097</v>
      </c>
      <c r="W654" s="2">
        <v>90288606.122913405</v>
      </c>
      <c r="X654" s="2">
        <v>94822678.575045794</v>
      </c>
      <c r="Y654" s="2">
        <v>98682404.550125197</v>
      </c>
      <c r="Z654" s="2">
        <v>102651995.38441999</v>
      </c>
      <c r="AA654" s="1">
        <f>(Table134[[#This Row],[2050_BUILDINGS]]/Table134[[#This Row],[2020_BUILDINGS]])-1</f>
        <v>0.32488376310318978</v>
      </c>
      <c r="AB654" s="1">
        <f>(Table134[[#This Row],[2050_DWELLINGS]]/Table134[[#This Row],[2020_DWELLINGS]])-1</f>
        <v>0.13215424362500072</v>
      </c>
      <c r="AC654" s="1">
        <f>(Table134[[#This Row],[2050_TOTAL_REPL_COST_USD]]/Table134[[#This Row],[2020_TOTAL_REPL_COST_USD]])-1</f>
        <v>0.34997824655369536</v>
      </c>
      <c r="AD654"/>
      <c r="AE654"/>
    </row>
    <row r="655" spans="1:31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86.214539842010197</v>
      </c>
      <c r="G655" s="2">
        <v>91.548365615094198</v>
      </c>
      <c r="H655" s="2">
        <v>96.450201975474499</v>
      </c>
      <c r="I655" s="2">
        <v>101.211634741216</v>
      </c>
      <c r="J655" s="2">
        <v>105.98379808836999</v>
      </c>
      <c r="K655" s="2">
        <v>110.046204020958</v>
      </c>
      <c r="L655" s="2">
        <v>114.224243980092</v>
      </c>
      <c r="M655" s="2">
        <v>86.214539842010197</v>
      </c>
      <c r="N655" s="2">
        <v>88.758032626409701</v>
      </c>
      <c r="O655" s="2">
        <v>90.9887876648299</v>
      </c>
      <c r="P655" s="2">
        <v>92.695197299670397</v>
      </c>
      <c r="Q655" s="2">
        <v>94.686876473683299</v>
      </c>
      <c r="R655" s="2">
        <v>96.011476777765793</v>
      </c>
      <c r="S655" s="2">
        <v>97.608157144308507</v>
      </c>
      <c r="T655" s="2">
        <v>78023323.762731895</v>
      </c>
      <c r="U655" s="2">
        <v>83223233.466243893</v>
      </c>
      <c r="V655" s="2">
        <v>88001999.691416606</v>
      </c>
      <c r="W655" s="2">
        <v>92643887.427259997</v>
      </c>
      <c r="X655" s="2">
        <v>97296236.3323984</v>
      </c>
      <c r="Y655" s="2">
        <v>101256647.663242</v>
      </c>
      <c r="Z655" s="2">
        <v>105329789.80350401</v>
      </c>
      <c r="AA655" s="1">
        <f>(Table134[[#This Row],[2050_BUILDINGS]]/Table134[[#This Row],[2020_BUILDINGS]])-1</f>
        <v>0.32488376310318556</v>
      </c>
      <c r="AB655" s="1">
        <f>(Table134[[#This Row],[2050_DWELLINGS]]/Table134[[#This Row],[2020_DWELLINGS]])-1</f>
        <v>0.13215424362500028</v>
      </c>
      <c r="AC655" s="1">
        <f>(Table134[[#This Row],[2050_TOTAL_REPL_COST_USD]]/Table134[[#This Row],[2020_TOTAL_REPL_COST_USD]])-1</f>
        <v>0.34997824655369447</v>
      </c>
      <c r="AD655"/>
      <c r="AE655"/>
    </row>
    <row r="656" spans="1:31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96.393086208881499</v>
      </c>
      <c r="G656" s="2">
        <v>102.356627028216</v>
      </c>
      <c r="H656" s="2">
        <v>107.837177475204</v>
      </c>
      <c r="I656" s="2">
        <v>113.160748185053</v>
      </c>
      <c r="J656" s="2">
        <v>118.496316335947</v>
      </c>
      <c r="K656" s="2">
        <v>123.03833263613301</v>
      </c>
      <c r="L656" s="2">
        <v>127.70963479355299</v>
      </c>
      <c r="M656" s="2">
        <v>96.393086208881499</v>
      </c>
      <c r="N656" s="2">
        <v>99.236865456414193</v>
      </c>
      <c r="O656" s="2">
        <v>101.730984930036</v>
      </c>
      <c r="P656" s="2">
        <v>103.63885443024201</v>
      </c>
      <c r="Q656" s="2">
        <v>105.86567258264201</v>
      </c>
      <c r="R656" s="2">
        <v>107.34665608655899</v>
      </c>
      <c r="S656" s="2">
        <v>109.13184160749501</v>
      </c>
      <c r="T656" s="2">
        <v>87234809.668377206</v>
      </c>
      <c r="U656" s="2">
        <v>93048624.197197497</v>
      </c>
      <c r="V656" s="2">
        <v>98391574.766316205</v>
      </c>
      <c r="W656" s="2">
        <v>103581486.87989999</v>
      </c>
      <c r="X656" s="2">
        <v>108783095.21543799</v>
      </c>
      <c r="Y656" s="2">
        <v>113211075.362827</v>
      </c>
      <c r="Z656" s="2">
        <v>117765095.39456099</v>
      </c>
      <c r="AA656" s="1">
        <f>(Table134[[#This Row],[2050_BUILDINGS]]/Table134[[#This Row],[2020_BUILDINGS]])-1</f>
        <v>0.32488376310318867</v>
      </c>
      <c r="AB656" s="1">
        <f>(Table134[[#This Row],[2050_DWELLINGS]]/Table134[[#This Row],[2020_DWELLINGS]])-1</f>
        <v>0.13215424362499339</v>
      </c>
      <c r="AC656" s="1">
        <f>(Table134[[#This Row],[2050_TOTAL_REPL_COST_USD]]/Table134[[#This Row],[2020_TOTAL_REPL_COST_USD]])-1</f>
        <v>0.34997824655369292</v>
      </c>
      <c r="AD656"/>
      <c r="AE656"/>
    </row>
    <row r="657" spans="1:31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102.006927353471</v>
      </c>
      <c r="G657" s="2">
        <v>108.317779086231</v>
      </c>
      <c r="H657" s="2">
        <v>114.11751154932</v>
      </c>
      <c r="I657" s="2">
        <v>119.75112192552299</v>
      </c>
      <c r="J657" s="2">
        <v>125.39742846226299</v>
      </c>
      <c r="K657" s="2">
        <v>130.20396744751099</v>
      </c>
      <c r="L657" s="2">
        <v>135.14732177466101</v>
      </c>
      <c r="M657" s="2">
        <v>102.006927353471</v>
      </c>
      <c r="N657" s="2">
        <v>105.016325584417</v>
      </c>
      <c r="O657" s="2">
        <v>107.655700190655</v>
      </c>
      <c r="P657" s="2">
        <v>109.67468218575</v>
      </c>
      <c r="Q657" s="2">
        <v>112.031188097482</v>
      </c>
      <c r="R657" s="2">
        <v>113.598422664164</v>
      </c>
      <c r="S657" s="2">
        <v>115.48757568238</v>
      </c>
      <c r="T657" s="2">
        <v>92315281.546781793</v>
      </c>
      <c r="U657" s="2">
        <v>98467687.073074505</v>
      </c>
      <c r="V657" s="2">
        <v>104121805.973015</v>
      </c>
      <c r="W657" s="2">
        <v>109613973.604146</v>
      </c>
      <c r="X657" s="2">
        <v>115118518.634011</v>
      </c>
      <c r="Y657" s="2">
        <v>119804380.10999499</v>
      </c>
      <c r="Z657" s="2">
        <v>124623621.912635</v>
      </c>
      <c r="AA657" s="1">
        <f>(Table134[[#This Row],[2050_BUILDINGS]]/Table134[[#This Row],[2020_BUILDINGS]])-1</f>
        <v>0.32488376310319622</v>
      </c>
      <c r="AB657" s="1">
        <f>(Table134[[#This Row],[2050_DWELLINGS]]/Table134[[#This Row],[2020_DWELLINGS]])-1</f>
        <v>0.13215424362500694</v>
      </c>
      <c r="AC657" s="1">
        <f>(Table134[[#This Row],[2050_TOTAL_REPL_COST_USD]]/Table134[[#This Row],[2020_TOTAL_REPL_COST_USD]])-1</f>
        <v>0.34997824655369314</v>
      </c>
      <c r="AD657"/>
      <c r="AE657"/>
    </row>
    <row r="658" spans="1:31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131.40301255624499</v>
      </c>
      <c r="G658" s="2">
        <v>139.53250876787899</v>
      </c>
      <c r="H658" s="2">
        <v>147.00359271720001</v>
      </c>
      <c r="I658" s="2">
        <v>154.26068195816899</v>
      </c>
      <c r="J658" s="2">
        <v>161.534126105474</v>
      </c>
      <c r="K658" s="2">
        <v>167.725800720297</v>
      </c>
      <c r="L658" s="2">
        <v>174.09371775861399</v>
      </c>
      <c r="M658" s="2">
        <v>131.40301255624499</v>
      </c>
      <c r="N658" s="2">
        <v>135.27965117077201</v>
      </c>
      <c r="O658" s="2">
        <v>138.67963373590101</v>
      </c>
      <c r="P658" s="2">
        <v>141.28044059613501</v>
      </c>
      <c r="Q658" s="2">
        <v>144.316038118205</v>
      </c>
      <c r="R658" s="2">
        <v>146.334914176795</v>
      </c>
      <c r="S658" s="2">
        <v>148.76847829066301</v>
      </c>
      <c r="T658" s="2">
        <v>118918454.02019399</v>
      </c>
      <c r="U658" s="2">
        <v>126843843.41871101</v>
      </c>
      <c r="V658" s="2">
        <v>134127351.27528</v>
      </c>
      <c r="W658" s="2">
        <v>141202237.17684001</v>
      </c>
      <c r="X658" s="2">
        <v>148293067.363004</v>
      </c>
      <c r="Y658" s="2">
        <v>154329287.94468799</v>
      </c>
      <c r="Z658" s="2">
        <v>160537326.041058</v>
      </c>
      <c r="AA658" s="1">
        <f>(Table134[[#This Row],[2050_BUILDINGS]]/Table134[[#This Row],[2020_BUILDINGS]])-1</f>
        <v>0.32488376310319311</v>
      </c>
      <c r="AB658" s="1">
        <f>(Table134[[#This Row],[2050_DWELLINGS]]/Table134[[#This Row],[2020_DWELLINGS]])-1</f>
        <v>0.13215424362500827</v>
      </c>
      <c r="AC658" s="1">
        <f>(Table134[[#This Row],[2050_TOTAL_REPL_COST_USD]]/Table134[[#This Row],[2020_TOTAL_REPL_COST_USD]])-1</f>
        <v>0.34997824655369758</v>
      </c>
      <c r="AD658"/>
      <c r="AE658"/>
    </row>
    <row r="659" spans="1:31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25.082949168111099</v>
      </c>
      <c r="G659" s="2">
        <v>29.095884135297801</v>
      </c>
      <c r="H659" s="2">
        <v>33.428284253478502</v>
      </c>
      <c r="I659" s="2">
        <v>38.455080616982897</v>
      </c>
      <c r="J659" s="2">
        <v>44.243630197584203</v>
      </c>
      <c r="K659" s="2">
        <v>51.201269417878798</v>
      </c>
      <c r="L659" s="2">
        <v>59.222256007955899</v>
      </c>
      <c r="M659" s="2">
        <v>25.082949168111099</v>
      </c>
      <c r="N659" s="2">
        <v>29.095884135297801</v>
      </c>
      <c r="O659" s="2">
        <v>33.428284253478502</v>
      </c>
      <c r="P659" s="2">
        <v>38.455080616982897</v>
      </c>
      <c r="Q659" s="2">
        <v>44.243630197584203</v>
      </c>
      <c r="R659" s="2">
        <v>51.201269417878798</v>
      </c>
      <c r="S659" s="2">
        <v>59.222256007955899</v>
      </c>
      <c r="T659" s="2">
        <v>14002396.751263499</v>
      </c>
      <c r="U659" s="2">
        <v>16374755.416965701</v>
      </c>
      <c r="V659" s="2">
        <v>19034364.8981198</v>
      </c>
      <c r="W659" s="2">
        <v>22235744.859066799</v>
      </c>
      <c r="X659" s="2">
        <v>26022926.093759801</v>
      </c>
      <c r="Y659" s="2">
        <v>30651375.187727898</v>
      </c>
      <c r="Z659" s="2">
        <v>36065364.464286998</v>
      </c>
      <c r="AA659" s="1">
        <f>(Table134[[#This Row],[2050_BUILDINGS]]/Table134[[#This Row],[2020_BUILDINGS]])-1</f>
        <v>1.3610563339675936</v>
      </c>
      <c r="AB659" s="1">
        <f>(Table134[[#This Row],[2050_DWELLINGS]]/Table134[[#This Row],[2020_DWELLINGS]])-1</f>
        <v>1.3610563339675936</v>
      </c>
      <c r="AC659" s="1">
        <f>(Table134[[#This Row],[2050_TOTAL_REPL_COST_USD]]/Table134[[#This Row],[2020_TOTAL_REPL_COST_USD]])-1</f>
        <v>1.5756565183051721</v>
      </c>
      <c r="AD659"/>
      <c r="AE659"/>
    </row>
    <row r="660" spans="1:31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293.85045374190798</v>
      </c>
      <c r="G660" s="2">
        <v>340.86257951074498</v>
      </c>
      <c r="H660" s="2">
        <v>391.61728670193099</v>
      </c>
      <c r="I660" s="2">
        <v>450.50694845517802</v>
      </c>
      <c r="J660" s="2">
        <v>518.32066164205298</v>
      </c>
      <c r="K660" s="2">
        <v>599.83043260851002</v>
      </c>
      <c r="L660" s="2">
        <v>693.79747504658303</v>
      </c>
      <c r="M660" s="2">
        <v>293.85045374190798</v>
      </c>
      <c r="N660" s="2">
        <v>340.86257951074498</v>
      </c>
      <c r="O660" s="2">
        <v>391.61728670193099</v>
      </c>
      <c r="P660" s="2">
        <v>450.50694845517802</v>
      </c>
      <c r="Q660" s="2">
        <v>518.32066164205298</v>
      </c>
      <c r="R660" s="2">
        <v>599.83043260851002</v>
      </c>
      <c r="S660" s="2">
        <v>693.79747504658303</v>
      </c>
      <c r="T660" s="2">
        <v>164040145.808056</v>
      </c>
      <c r="U660" s="2">
        <v>191832677.92550799</v>
      </c>
      <c r="V660" s="2">
        <v>222990395.767037</v>
      </c>
      <c r="W660" s="2">
        <v>260495034.78773499</v>
      </c>
      <c r="X660" s="2">
        <v>304862422.24120802</v>
      </c>
      <c r="Y660" s="2">
        <v>359085386.90411001</v>
      </c>
      <c r="Z660" s="2">
        <v>422511070.81424999</v>
      </c>
      <c r="AA660" s="1">
        <f>(Table134[[#This Row],[2050_BUILDINGS]]/Table134[[#This Row],[2020_BUILDINGS]])-1</f>
        <v>1.3610563339675932</v>
      </c>
      <c r="AB660" s="1">
        <f>(Table134[[#This Row],[2050_DWELLINGS]]/Table134[[#This Row],[2020_DWELLINGS]])-1</f>
        <v>1.3610563339675932</v>
      </c>
      <c r="AC660" s="1">
        <f>(Table134[[#This Row],[2050_TOTAL_REPL_COST_USD]]/Table134[[#This Row],[2020_TOTAL_REPL_COST_USD]])-1</f>
        <v>1.5756565183051703</v>
      </c>
      <c r="AD660"/>
      <c r="AE660"/>
    </row>
    <row r="661" spans="1:31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165.72233970112899</v>
      </c>
      <c r="G661" s="2">
        <v>192.235688166394</v>
      </c>
      <c r="H661" s="2">
        <v>220.85973389938701</v>
      </c>
      <c r="I661" s="2">
        <v>254.071636095488</v>
      </c>
      <c r="J661" s="2">
        <v>292.31642037280199</v>
      </c>
      <c r="K661" s="2">
        <v>338.285347019173</v>
      </c>
      <c r="L661" s="2">
        <v>391.27977983128</v>
      </c>
      <c r="M661" s="2">
        <v>165.72233970112899</v>
      </c>
      <c r="N661" s="2">
        <v>192.235688166394</v>
      </c>
      <c r="O661" s="2">
        <v>220.85973389938701</v>
      </c>
      <c r="P661" s="2">
        <v>254.071636095488</v>
      </c>
      <c r="Q661" s="2">
        <v>292.31642037280199</v>
      </c>
      <c r="R661" s="2">
        <v>338.285347019173</v>
      </c>
      <c r="S661" s="2">
        <v>391.27977983128</v>
      </c>
      <c r="T661" s="2">
        <v>92513441.521184206</v>
      </c>
      <c r="U661" s="2">
        <v>108187548.503398</v>
      </c>
      <c r="V661" s="2">
        <v>125759513.54443599</v>
      </c>
      <c r="W661" s="2">
        <v>146910940.90828601</v>
      </c>
      <c r="X661" s="2">
        <v>171932740.81224</v>
      </c>
      <c r="Y661" s="2">
        <v>202512773.80194601</v>
      </c>
      <c r="Z661" s="2">
        <v>238282848.68488199</v>
      </c>
      <c r="AA661" s="1">
        <f>(Table134[[#This Row],[2050_BUILDINGS]]/Table134[[#This Row],[2020_BUILDINGS]])-1</f>
        <v>1.361056333967595</v>
      </c>
      <c r="AB661" s="1">
        <f>(Table134[[#This Row],[2050_DWELLINGS]]/Table134[[#This Row],[2020_DWELLINGS]])-1</f>
        <v>1.361056333967595</v>
      </c>
      <c r="AC661" s="1">
        <f>(Table134[[#This Row],[2050_TOTAL_REPL_COST_USD]]/Table134[[#This Row],[2020_TOTAL_REPL_COST_USD]])-1</f>
        <v>1.5756565183051672</v>
      </c>
      <c r="AD661"/>
      <c r="AE661"/>
    </row>
    <row r="662" spans="1:31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214.15437325353301</v>
      </c>
      <c r="G662" s="2">
        <v>248.416196576033</v>
      </c>
      <c r="H662" s="2">
        <v>285.40556436425402</v>
      </c>
      <c r="I662" s="2">
        <v>328.323580801812</v>
      </c>
      <c r="J662" s="2">
        <v>377.74532938378098</v>
      </c>
      <c r="K662" s="2">
        <v>437.14858601680402</v>
      </c>
      <c r="L662" s="2">
        <v>505.63053941711502</v>
      </c>
      <c r="M662" s="2">
        <v>214.15437325353301</v>
      </c>
      <c r="N662" s="2">
        <v>248.416196576033</v>
      </c>
      <c r="O662" s="2">
        <v>285.40556436425402</v>
      </c>
      <c r="P662" s="2">
        <v>328.323580801812</v>
      </c>
      <c r="Q662" s="2">
        <v>377.74532938378098</v>
      </c>
      <c r="R662" s="2">
        <v>437.14858601680402</v>
      </c>
      <c r="S662" s="2">
        <v>505.63053941711502</v>
      </c>
      <c r="T662" s="2">
        <v>119550316.042042</v>
      </c>
      <c r="U662" s="2">
        <v>139805150.50273401</v>
      </c>
      <c r="V662" s="2">
        <v>162512488.37270901</v>
      </c>
      <c r="W662" s="2">
        <v>189845379.51274499</v>
      </c>
      <c r="X662" s="2">
        <v>222179752.08900899</v>
      </c>
      <c r="Y662" s="2">
        <v>261696740.63016501</v>
      </c>
      <c r="Z662" s="2">
        <v>307920550.77912802</v>
      </c>
      <c r="AA662" s="1">
        <f>(Table134[[#This Row],[2050_BUILDINGS]]/Table134[[#This Row],[2020_BUILDINGS]])-1</f>
        <v>1.3610563339675967</v>
      </c>
      <c r="AB662" s="1">
        <f>(Table134[[#This Row],[2050_DWELLINGS]]/Table134[[#This Row],[2020_DWELLINGS]])-1</f>
        <v>1.3610563339675967</v>
      </c>
      <c r="AC662" s="1">
        <f>(Table134[[#This Row],[2050_TOTAL_REPL_COST_USD]]/Table134[[#This Row],[2020_TOTAL_REPL_COST_USD]])-1</f>
        <v>1.575656518305165</v>
      </c>
      <c r="AD662"/>
      <c r="AE662"/>
    </row>
    <row r="663" spans="1:31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328.73079774788499</v>
      </c>
      <c r="G663" s="2">
        <v>381.32331006500903</v>
      </c>
      <c r="H663" s="2">
        <v>438.10265197840698</v>
      </c>
      <c r="I663" s="2">
        <v>503.98257573122601</v>
      </c>
      <c r="J663" s="2">
        <v>579.84584478626402</v>
      </c>
      <c r="K663" s="2">
        <v>671.03090743580299</v>
      </c>
      <c r="L663" s="2">
        <v>776.15193219286596</v>
      </c>
      <c r="M663" s="2">
        <v>328.73079774788499</v>
      </c>
      <c r="N663" s="2">
        <v>381.32331006500903</v>
      </c>
      <c r="O663" s="2">
        <v>438.10265197840698</v>
      </c>
      <c r="P663" s="2">
        <v>503.98257573122601</v>
      </c>
      <c r="Q663" s="2">
        <v>579.84584478626402</v>
      </c>
      <c r="R663" s="2">
        <v>671.03090743580299</v>
      </c>
      <c r="S663" s="2">
        <v>776.15193219286596</v>
      </c>
      <c r="T663" s="2">
        <v>183511875.879302</v>
      </c>
      <c r="U663" s="2">
        <v>214603409.47423801</v>
      </c>
      <c r="V663" s="2">
        <v>249459579.71873099</v>
      </c>
      <c r="W663" s="2">
        <v>291416057.06128103</v>
      </c>
      <c r="X663" s="2">
        <v>341049897.968602</v>
      </c>
      <c r="Y663" s="2">
        <v>401709182.99916601</v>
      </c>
      <c r="Z663" s="2">
        <v>472663559.29493499</v>
      </c>
      <c r="AA663" s="1">
        <f>(Table134[[#This Row],[2050_BUILDINGS]]/Table134[[#This Row],[2020_BUILDINGS]])-1</f>
        <v>1.3610563339676003</v>
      </c>
      <c r="AB663" s="1">
        <f>(Table134[[#This Row],[2050_DWELLINGS]]/Table134[[#This Row],[2020_DWELLINGS]])-1</f>
        <v>1.3610563339676003</v>
      </c>
      <c r="AC663" s="1">
        <f>(Table134[[#This Row],[2050_TOTAL_REPL_COST_USD]]/Table134[[#This Row],[2020_TOTAL_REPL_COST_USD]])-1</f>
        <v>1.5756565183051783</v>
      </c>
      <c r="AD663"/>
      <c r="AE663"/>
    </row>
    <row r="664" spans="1:31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241.80260922993301</v>
      </c>
      <c r="G664" s="2">
        <v>280.48777895349201</v>
      </c>
      <c r="H664" s="2">
        <v>322.252630677387</v>
      </c>
      <c r="I664" s="2">
        <v>370.71154468372799</v>
      </c>
      <c r="J664" s="2">
        <v>426.513850180791</v>
      </c>
      <c r="K664" s="2">
        <v>493.58631866414697</v>
      </c>
      <c r="L664" s="2">
        <v>570.90958209222401</v>
      </c>
      <c r="M664" s="2">
        <v>241.80260922993301</v>
      </c>
      <c r="N664" s="2">
        <v>280.48777895349201</v>
      </c>
      <c r="O664" s="2">
        <v>322.252630677387</v>
      </c>
      <c r="P664" s="2">
        <v>370.71154468372799</v>
      </c>
      <c r="Q664" s="2">
        <v>426.513850180791</v>
      </c>
      <c r="R664" s="2">
        <v>493.58631866414697</v>
      </c>
      <c r="S664" s="2">
        <v>570.90958209222401</v>
      </c>
      <c r="T664" s="2">
        <v>134984767.829166</v>
      </c>
      <c r="U664" s="2">
        <v>157854587.145522</v>
      </c>
      <c r="V664" s="2">
        <v>183493538.44130301</v>
      </c>
      <c r="W664" s="2">
        <v>214355221.51155099</v>
      </c>
      <c r="X664" s="2">
        <v>250864098.43977201</v>
      </c>
      <c r="Y664" s="2">
        <v>295482897.45373601</v>
      </c>
      <c r="Z664" s="2">
        <v>347674397.13110203</v>
      </c>
      <c r="AA664" s="1">
        <f>(Table134[[#This Row],[2050_BUILDINGS]]/Table134[[#This Row],[2020_BUILDINGS]])-1</f>
        <v>1.3610563339675927</v>
      </c>
      <c r="AB664" s="1">
        <f>(Table134[[#This Row],[2050_DWELLINGS]]/Table134[[#This Row],[2020_DWELLINGS]])-1</f>
        <v>1.3610563339675927</v>
      </c>
      <c r="AC664" s="1">
        <f>(Table134[[#This Row],[2050_TOTAL_REPL_COST_USD]]/Table134[[#This Row],[2020_TOTAL_REPL_COST_USD]])-1</f>
        <v>1.5756565183051747</v>
      </c>
      <c r="AD664"/>
      <c r="AE664"/>
    </row>
    <row r="665" spans="1:31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352.55383069388699</v>
      </c>
      <c r="G665" s="2">
        <v>408.95770830512799</v>
      </c>
      <c r="H665" s="2">
        <v>469.85183393311002</v>
      </c>
      <c r="I665" s="2">
        <v>540.50605813114396</v>
      </c>
      <c r="J665" s="2">
        <v>621.867117993953</v>
      </c>
      <c r="K665" s="2">
        <v>719.66033773301695</v>
      </c>
      <c r="L665" s="2">
        <v>832.39945502434</v>
      </c>
      <c r="M665" s="2">
        <v>352.55383069388699</v>
      </c>
      <c r="N665" s="2">
        <v>408.95770830512799</v>
      </c>
      <c r="O665" s="2">
        <v>469.85183393311002</v>
      </c>
      <c r="P665" s="2">
        <v>540.50605813114396</v>
      </c>
      <c r="Q665" s="2">
        <v>621.867117993953</v>
      </c>
      <c r="R665" s="2">
        <v>719.66033773301695</v>
      </c>
      <c r="S665" s="2">
        <v>832.39945502434</v>
      </c>
      <c r="T665" s="2">
        <v>196810932.41737601</v>
      </c>
      <c r="U665" s="2">
        <v>230155661.131991</v>
      </c>
      <c r="V665" s="2">
        <v>267537848.70675799</v>
      </c>
      <c r="W665" s="2">
        <v>312534900.73497099</v>
      </c>
      <c r="X665" s="2">
        <v>365765692.81106699</v>
      </c>
      <c r="Y665" s="2">
        <v>430820939.99566197</v>
      </c>
      <c r="Z665" s="2">
        <v>506917360.95453298</v>
      </c>
      <c r="AA665" s="1">
        <f>(Table134[[#This Row],[2050_BUILDINGS]]/Table134[[#This Row],[2020_BUILDINGS]])-1</f>
        <v>1.3610563339675923</v>
      </c>
      <c r="AB665" s="1">
        <f>(Table134[[#This Row],[2050_DWELLINGS]]/Table134[[#This Row],[2020_DWELLINGS]])-1</f>
        <v>1.3610563339675923</v>
      </c>
      <c r="AC665" s="1">
        <f>(Table134[[#This Row],[2050_TOTAL_REPL_COST_USD]]/Table134[[#This Row],[2020_TOTAL_REPL_COST_USD]])-1</f>
        <v>1.5756565183051707</v>
      </c>
      <c r="AD665"/>
      <c r="AE665"/>
    </row>
    <row r="666" spans="1:31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452.71367795192901</v>
      </c>
      <c r="G666" s="2">
        <v>525.14178583513899</v>
      </c>
      <c r="H666" s="2">
        <v>603.33581233161101</v>
      </c>
      <c r="I666" s="2">
        <v>694.06276213266005</v>
      </c>
      <c r="J666" s="2">
        <v>798.53833847249302</v>
      </c>
      <c r="K666" s="2">
        <v>924.11441886764101</v>
      </c>
      <c r="L666" s="2">
        <v>1068.8824968021599</v>
      </c>
      <c r="M666" s="2">
        <v>452.71367795192901</v>
      </c>
      <c r="N666" s="2">
        <v>525.14178583513899</v>
      </c>
      <c r="O666" s="2">
        <v>603.33581233161101</v>
      </c>
      <c r="P666" s="2">
        <v>694.06276213266005</v>
      </c>
      <c r="Q666" s="2">
        <v>798.53833847249302</v>
      </c>
      <c r="R666" s="2">
        <v>924.11441886764101</v>
      </c>
      <c r="S666" s="2">
        <v>1068.8824968021599</v>
      </c>
      <c r="T666" s="2">
        <v>252724529.75608501</v>
      </c>
      <c r="U666" s="2">
        <v>295542430.06649202</v>
      </c>
      <c r="V666" s="2">
        <v>343544823.32811999</v>
      </c>
      <c r="W666" s="2">
        <v>401325449.00049901</v>
      </c>
      <c r="X666" s="2">
        <v>469679004.01260602</v>
      </c>
      <c r="Y666" s="2">
        <v>553216318.48468101</v>
      </c>
      <c r="Z666" s="2">
        <v>650931582.40186906</v>
      </c>
      <c r="AA666" s="1">
        <f>(Table134[[#This Row],[2050_BUILDINGS]]/Table134[[#This Row],[2020_BUILDINGS]])-1</f>
        <v>1.3610563339675772</v>
      </c>
      <c r="AB666" s="1">
        <f>(Table134[[#This Row],[2050_DWELLINGS]]/Table134[[#This Row],[2020_DWELLINGS]])-1</f>
        <v>1.3610563339675772</v>
      </c>
      <c r="AC666" s="1">
        <f>(Table134[[#This Row],[2050_TOTAL_REPL_COST_USD]]/Table134[[#This Row],[2020_TOTAL_REPL_COST_USD]])-1</f>
        <v>1.5756565183051694</v>
      </c>
      <c r="AD666"/>
      <c r="AE666"/>
    </row>
    <row r="667" spans="1:31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338.30595808481098</v>
      </c>
      <c r="G667" s="2">
        <v>392.43036744781</v>
      </c>
      <c r="H667" s="2">
        <v>450.86355897423698</v>
      </c>
      <c r="I667" s="2">
        <v>518.66241103325399</v>
      </c>
      <c r="J667" s="2">
        <v>596.73539992550195</v>
      </c>
      <c r="K667" s="2">
        <v>690.57647047324701</v>
      </c>
      <c r="L667" s="2">
        <v>798.75942515511895</v>
      </c>
      <c r="M667" s="2">
        <v>338.30595808481098</v>
      </c>
      <c r="N667" s="2">
        <v>392.43036744781</v>
      </c>
      <c r="O667" s="2">
        <v>450.86355897423698</v>
      </c>
      <c r="P667" s="2">
        <v>518.66241103325399</v>
      </c>
      <c r="Q667" s="2">
        <v>596.73539992550195</v>
      </c>
      <c r="R667" s="2">
        <v>690.57647047324701</v>
      </c>
      <c r="S667" s="2">
        <v>798.75942515511895</v>
      </c>
      <c r="T667" s="2">
        <v>188857148.20338199</v>
      </c>
      <c r="U667" s="2">
        <v>220854305.552867</v>
      </c>
      <c r="V667" s="2">
        <v>256725754.624621</v>
      </c>
      <c r="W667" s="2">
        <v>299904326.15633702</v>
      </c>
      <c r="X667" s="2">
        <v>350983884.921799</v>
      </c>
      <c r="Y667" s="2">
        <v>413410033.24619001</v>
      </c>
      <c r="Z667" s="2">
        <v>486431144.79856598</v>
      </c>
      <c r="AA667" s="1">
        <f>(Table134[[#This Row],[2050_BUILDINGS]]/Table134[[#This Row],[2020_BUILDINGS]])-1</f>
        <v>1.3610563339675958</v>
      </c>
      <c r="AB667" s="1">
        <f>(Table134[[#This Row],[2050_DWELLINGS]]/Table134[[#This Row],[2020_DWELLINGS]])-1</f>
        <v>1.3610563339675958</v>
      </c>
      <c r="AC667" s="1">
        <f>(Table134[[#This Row],[2050_TOTAL_REPL_COST_USD]]/Table134[[#This Row],[2020_TOTAL_REPL_COST_USD]])-1</f>
        <v>1.5756565183051681</v>
      </c>
      <c r="AD667"/>
      <c r="AE667"/>
    </row>
    <row r="668" spans="1:31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414.82885547221503</v>
      </c>
      <c r="G668" s="2">
        <v>481.19590060576297</v>
      </c>
      <c r="H668" s="2">
        <v>552.84635009746205</v>
      </c>
      <c r="I668" s="2">
        <v>635.98091964861703</v>
      </c>
      <c r="J668" s="2">
        <v>731.71357776913203</v>
      </c>
      <c r="K668" s="2">
        <v>846.78096857709897</v>
      </c>
      <c r="L668" s="2">
        <v>979.43429672520301</v>
      </c>
      <c r="M668" s="2">
        <v>414.82885547221503</v>
      </c>
      <c r="N668" s="2">
        <v>481.19590060576297</v>
      </c>
      <c r="O668" s="2">
        <v>552.84635009746205</v>
      </c>
      <c r="P668" s="2">
        <v>635.98091964861703</v>
      </c>
      <c r="Q668" s="2">
        <v>731.71357776913203</v>
      </c>
      <c r="R668" s="2">
        <v>846.78096857709897</v>
      </c>
      <c r="S668" s="2">
        <v>979.43429672520301</v>
      </c>
      <c r="T668" s="2">
        <v>231575568.69665101</v>
      </c>
      <c r="U668" s="2">
        <v>270810302.35843199</v>
      </c>
      <c r="V668" s="2">
        <v>314795670.65287799</v>
      </c>
      <c r="W668" s="2">
        <v>367740991.24618697</v>
      </c>
      <c r="X668" s="2">
        <v>430374457.77056402</v>
      </c>
      <c r="Y668" s="2">
        <v>506921048.340671</v>
      </c>
      <c r="Z668" s="2">
        <v>596459122.99375606</v>
      </c>
      <c r="AA668" s="1">
        <f>(Table134[[#This Row],[2050_BUILDINGS]]/Table134[[#This Row],[2020_BUILDINGS]])-1</f>
        <v>1.361056333967599</v>
      </c>
      <c r="AB668" s="1">
        <f>(Table134[[#This Row],[2050_DWELLINGS]]/Table134[[#This Row],[2020_DWELLINGS]])-1</f>
        <v>1.361056333967599</v>
      </c>
      <c r="AC668" s="1">
        <f>(Table134[[#This Row],[2050_TOTAL_REPL_COST_USD]]/Table134[[#This Row],[2020_TOTAL_REPL_COST_USD]])-1</f>
        <v>1.5756565183051707</v>
      </c>
      <c r="AD668"/>
      <c r="AE668"/>
    </row>
    <row r="669" spans="1:31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298.53544030259701</v>
      </c>
      <c r="G669" s="2">
        <v>346.29710099510697</v>
      </c>
      <c r="H669" s="2">
        <v>397.86101272572603</v>
      </c>
      <c r="I669" s="2">
        <v>457.68957816404202</v>
      </c>
      <c r="J669" s="2">
        <v>526.58447509885798</v>
      </c>
      <c r="K669" s="2">
        <v>609.39379206458204</v>
      </c>
      <c r="L669" s="2">
        <v>704.85899224025297</v>
      </c>
      <c r="M669" s="2">
        <v>298.53544030259701</v>
      </c>
      <c r="N669" s="2">
        <v>346.29710099510697</v>
      </c>
      <c r="O669" s="2">
        <v>397.86101272572603</v>
      </c>
      <c r="P669" s="2">
        <v>457.68957816404202</v>
      </c>
      <c r="Q669" s="2">
        <v>526.58447509885798</v>
      </c>
      <c r="R669" s="2">
        <v>609.39379206458204</v>
      </c>
      <c r="S669" s="2">
        <v>704.85899224025297</v>
      </c>
      <c r="T669" s="2">
        <v>166655509.74143699</v>
      </c>
      <c r="U669" s="2">
        <v>194891150.378205</v>
      </c>
      <c r="V669" s="2">
        <v>226545629.36980399</v>
      </c>
      <c r="W669" s="2">
        <v>264648221.28639799</v>
      </c>
      <c r="X669" s="2">
        <v>309722977.44155502</v>
      </c>
      <c r="Y669" s="2">
        <v>364810442.592686</v>
      </c>
      <c r="Z669" s="2">
        <v>429247349.97700399</v>
      </c>
      <c r="AA669" s="1">
        <f>(Table134[[#This Row],[2050_BUILDINGS]]/Table134[[#This Row],[2020_BUILDINGS]])-1</f>
        <v>1.3610563339675998</v>
      </c>
      <c r="AB669" s="1">
        <f>(Table134[[#This Row],[2050_DWELLINGS]]/Table134[[#This Row],[2020_DWELLINGS]])-1</f>
        <v>1.3610563339675998</v>
      </c>
      <c r="AC669" s="1">
        <f>(Table134[[#This Row],[2050_TOTAL_REPL_COST_USD]]/Table134[[#This Row],[2020_TOTAL_REPL_COST_USD]])-1</f>
        <v>1.5756565183051765</v>
      </c>
      <c r="AD669"/>
      <c r="AE669"/>
    </row>
    <row r="670" spans="1:31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93.414402616296101</v>
      </c>
      <c r="G670" s="2">
        <v>108.359452346507</v>
      </c>
      <c r="H670" s="2">
        <v>124.49426034783799</v>
      </c>
      <c r="I670" s="2">
        <v>143.215152226355</v>
      </c>
      <c r="J670" s="2">
        <v>164.772980114239</v>
      </c>
      <c r="K670" s="2">
        <v>190.684754165507</v>
      </c>
      <c r="L670" s="2">
        <v>220.55666698100501</v>
      </c>
      <c r="M670" s="2">
        <v>93.414402616296101</v>
      </c>
      <c r="N670" s="2">
        <v>108.359452346507</v>
      </c>
      <c r="O670" s="2">
        <v>124.49426034783799</v>
      </c>
      <c r="P670" s="2">
        <v>143.215152226355</v>
      </c>
      <c r="Q670" s="2">
        <v>164.772980114239</v>
      </c>
      <c r="R670" s="2">
        <v>190.684754165507</v>
      </c>
      <c r="S670" s="2">
        <v>220.55666698100501</v>
      </c>
      <c r="T670" s="2">
        <v>52147995.793835603</v>
      </c>
      <c r="U670" s="2">
        <v>60983179.649723902</v>
      </c>
      <c r="V670" s="2">
        <v>70888148.527566701</v>
      </c>
      <c r="W670" s="2">
        <v>82810789.465652496</v>
      </c>
      <c r="X670" s="2">
        <v>96915082.795252502</v>
      </c>
      <c r="Y670" s="2">
        <v>114152442.096791</v>
      </c>
      <c r="Z670" s="2">
        <v>134315325.28294301</v>
      </c>
      <c r="AA670" s="1">
        <f>(Table134[[#This Row],[2050_BUILDINGS]]/Table134[[#This Row],[2020_BUILDINGS]])-1</f>
        <v>1.3610563339675954</v>
      </c>
      <c r="AB670" s="1">
        <f>(Table134[[#This Row],[2050_DWELLINGS]]/Table134[[#This Row],[2020_DWELLINGS]])-1</f>
        <v>1.3610563339675954</v>
      </c>
      <c r="AC670" s="1">
        <f>(Table134[[#This Row],[2050_TOTAL_REPL_COST_USD]]/Table134[[#This Row],[2020_TOTAL_REPL_COST_USD]])-1</f>
        <v>1.5756565183051654</v>
      </c>
      <c r="AD670"/>
      <c r="AE670"/>
    </row>
    <row r="671" spans="1:31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318.36653433823801</v>
      </c>
      <c r="G671" s="2">
        <v>369.30090371662902</v>
      </c>
      <c r="H671" s="2">
        <v>424.29009983338</v>
      </c>
      <c r="I671" s="2">
        <v>488.09295357067401</v>
      </c>
      <c r="J671" s="2">
        <v>561.56439652061397</v>
      </c>
      <c r="K671" s="2">
        <v>649.87456574732801</v>
      </c>
      <c r="L671" s="2">
        <v>751.68132242260901</v>
      </c>
      <c r="M671" s="2">
        <v>318.36653433823801</v>
      </c>
      <c r="N671" s="2">
        <v>369.30090371662902</v>
      </c>
      <c r="O671" s="2">
        <v>424.29009983338</v>
      </c>
      <c r="P671" s="2">
        <v>488.09295357067401</v>
      </c>
      <c r="Q671" s="2">
        <v>561.56439652061397</v>
      </c>
      <c r="R671" s="2">
        <v>649.87456574732801</v>
      </c>
      <c r="S671" s="2">
        <v>751.68132242260901</v>
      </c>
      <c r="T671" s="2">
        <v>177726091.786538</v>
      </c>
      <c r="U671" s="2">
        <v>207837367.83884099</v>
      </c>
      <c r="V671" s="2">
        <v>241594588.63186699</v>
      </c>
      <c r="W671" s="2">
        <v>282228257.20232099</v>
      </c>
      <c r="X671" s="2">
        <v>330297236.51249301</v>
      </c>
      <c r="Y671" s="2">
        <v>389044048.44164801</v>
      </c>
      <c r="Z671" s="2">
        <v>457761366.78289902</v>
      </c>
      <c r="AA671" s="1">
        <f>(Table134[[#This Row],[2050_BUILDINGS]]/Table134[[#This Row],[2020_BUILDINGS]])-1</f>
        <v>1.3610563339675958</v>
      </c>
      <c r="AB671" s="1">
        <f>(Table134[[#This Row],[2050_DWELLINGS]]/Table134[[#This Row],[2020_DWELLINGS]])-1</f>
        <v>1.3610563339675958</v>
      </c>
      <c r="AC671" s="1">
        <f>(Table134[[#This Row],[2050_TOTAL_REPL_COST_USD]]/Table134[[#This Row],[2020_TOTAL_REPL_COST_USD]])-1</f>
        <v>1.5756565183051672</v>
      </c>
      <c r="AD671"/>
      <c r="AE671"/>
    </row>
    <row r="672" spans="1:31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327.56573686302602</v>
      </c>
      <c r="G672" s="2">
        <v>379.97185508699903</v>
      </c>
      <c r="H672" s="2">
        <v>436.54996428723302</v>
      </c>
      <c r="I672" s="2">
        <v>502.19640178690003</v>
      </c>
      <c r="J672" s="2">
        <v>577.79080243052397</v>
      </c>
      <c r="K672" s="2">
        <v>668.65269441730698</v>
      </c>
      <c r="L672" s="2">
        <v>773.40115781121006</v>
      </c>
      <c r="M672" s="2">
        <v>327.56573686302602</v>
      </c>
      <c r="N672" s="2">
        <v>379.97185508699903</v>
      </c>
      <c r="O672" s="2">
        <v>436.54996428723302</v>
      </c>
      <c r="P672" s="2">
        <v>502.19640178690003</v>
      </c>
      <c r="Q672" s="2">
        <v>577.79080243052397</v>
      </c>
      <c r="R672" s="2">
        <v>668.65269441730698</v>
      </c>
      <c r="S672" s="2">
        <v>773.40115781121006</v>
      </c>
      <c r="T672" s="2">
        <v>182861488.05449599</v>
      </c>
      <c r="U672" s="2">
        <v>213842829.57162899</v>
      </c>
      <c r="V672" s="2">
        <v>248575465.42011699</v>
      </c>
      <c r="W672" s="2">
        <v>290383244.037287</v>
      </c>
      <c r="X672" s="2">
        <v>339841176.733383</v>
      </c>
      <c r="Y672" s="2">
        <v>400285478.07280302</v>
      </c>
      <c r="Z672" s="2">
        <v>470988383.65454602</v>
      </c>
      <c r="AA672" s="1">
        <f>(Table134[[#This Row],[2050_BUILDINGS]]/Table134[[#This Row],[2020_BUILDINGS]])-1</f>
        <v>1.361056333967595</v>
      </c>
      <c r="AB672" s="1">
        <f>(Table134[[#This Row],[2050_DWELLINGS]]/Table134[[#This Row],[2020_DWELLINGS]])-1</f>
        <v>1.361056333967595</v>
      </c>
      <c r="AC672" s="1">
        <f>(Table134[[#This Row],[2050_TOTAL_REPL_COST_USD]]/Table134[[#This Row],[2020_TOTAL_REPL_COST_USD]])-1</f>
        <v>1.5756565183051725</v>
      </c>
      <c r="AD672"/>
      <c r="AE672"/>
    </row>
    <row r="673" spans="1:31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530.00586941173901</v>
      </c>
      <c r="G673" s="2">
        <v>614.79968978436705</v>
      </c>
      <c r="H673" s="2">
        <v>706.34384896143695</v>
      </c>
      <c r="I673" s="2">
        <v>812.560688103384</v>
      </c>
      <c r="J673" s="2">
        <v>934.87346849206301</v>
      </c>
      <c r="K673" s="2">
        <v>1081.8892599482599</v>
      </c>
      <c r="L673" s="2">
        <v>1251.3737150145801</v>
      </c>
      <c r="M673" s="2">
        <v>530.00586941173901</v>
      </c>
      <c r="N673" s="2">
        <v>614.79968978436705</v>
      </c>
      <c r="O673" s="2">
        <v>706.34384896143695</v>
      </c>
      <c r="P673" s="2">
        <v>812.560688103384</v>
      </c>
      <c r="Q673" s="2">
        <v>934.87346849206301</v>
      </c>
      <c r="R673" s="2">
        <v>1081.8892599482599</v>
      </c>
      <c r="S673" s="2">
        <v>1251.3737150145801</v>
      </c>
      <c r="T673" s="2">
        <v>300473814.93491</v>
      </c>
      <c r="U673" s="2">
        <v>352033804.03354502</v>
      </c>
      <c r="V673" s="2">
        <v>410295255.72630799</v>
      </c>
      <c r="W673" s="2">
        <v>480942963.09455103</v>
      </c>
      <c r="X673" s="2">
        <v>564953496.31359303</v>
      </c>
      <c r="Y673" s="2">
        <v>667947375.64107203</v>
      </c>
      <c r="Z673" s="2">
        <v>788745050.26453495</v>
      </c>
      <c r="AA673" s="1">
        <f>(Table134[[#This Row],[2050_BUILDINGS]]/Table134[[#This Row],[2020_BUILDINGS]])-1</f>
        <v>1.3610563339675794</v>
      </c>
      <c r="AB673" s="1">
        <f>(Table134[[#This Row],[2050_DWELLINGS]]/Table134[[#This Row],[2020_DWELLINGS]])-1</f>
        <v>1.3610563339675794</v>
      </c>
      <c r="AC673" s="1">
        <f>(Table134[[#This Row],[2050_TOTAL_REPL_COST_USD]]/Table134[[#This Row],[2020_TOTAL_REPL_COST_USD]])-1</f>
        <v>1.6250042801080569</v>
      </c>
      <c r="AD673"/>
      <c r="AE673"/>
    </row>
    <row r="674" spans="1:31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86.519199501606494</v>
      </c>
      <c r="G674" s="2">
        <v>100.36110934586</v>
      </c>
      <c r="H674" s="2">
        <v>115.30495775991299</v>
      </c>
      <c r="I674" s="2">
        <v>132.64400328095999</v>
      </c>
      <c r="J674" s="2">
        <v>152.61058187713701</v>
      </c>
      <c r="K674" s="2">
        <v>176.60972853753699</v>
      </c>
      <c r="L674" s="2">
        <v>204.276703993073</v>
      </c>
      <c r="M674" s="2">
        <v>86.519199501606494</v>
      </c>
      <c r="N674" s="2">
        <v>100.36110934586</v>
      </c>
      <c r="O674" s="2">
        <v>115.30495775991299</v>
      </c>
      <c r="P674" s="2">
        <v>132.64400328095999</v>
      </c>
      <c r="Q674" s="2">
        <v>152.61058187713701</v>
      </c>
      <c r="R674" s="2">
        <v>176.60972853753699</v>
      </c>
      <c r="S674" s="2">
        <v>204.276703993073</v>
      </c>
      <c r="T674" s="2">
        <v>48298792.534468397</v>
      </c>
      <c r="U674" s="2">
        <v>56481824.414475597</v>
      </c>
      <c r="V674" s="2">
        <v>65655677.208025299</v>
      </c>
      <c r="W674" s="2">
        <v>76698271.508449599</v>
      </c>
      <c r="X674" s="2">
        <v>89761483.756621405</v>
      </c>
      <c r="Y674" s="2">
        <v>105726500.783134</v>
      </c>
      <c r="Z674" s="2">
        <v>124401099.817672</v>
      </c>
      <c r="AA674" s="1">
        <f>(Table134[[#This Row],[2050_BUILDINGS]]/Table134[[#This Row],[2020_BUILDINGS]])-1</f>
        <v>1.3610563339675834</v>
      </c>
      <c r="AB674" s="1">
        <f>(Table134[[#This Row],[2050_DWELLINGS]]/Table134[[#This Row],[2020_DWELLINGS]])-1</f>
        <v>1.3610563339675834</v>
      </c>
      <c r="AC674" s="1">
        <f>(Table134[[#This Row],[2050_TOTAL_REPL_COST_USD]]/Table134[[#This Row],[2020_TOTAL_REPL_COST_USD]])-1</f>
        <v>1.5756565183051574</v>
      </c>
      <c r="AD674"/>
      <c r="AE674"/>
    </row>
    <row r="675" spans="1:31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51.2241911399286</v>
      </c>
      <c r="G675" s="2">
        <v>59.419373708516403</v>
      </c>
      <c r="H675" s="2">
        <v>68.266965363746294</v>
      </c>
      <c r="I675" s="2">
        <v>78.532647282561896</v>
      </c>
      <c r="J675" s="2">
        <v>90.353975315098396</v>
      </c>
      <c r="K675" s="2">
        <v>104.56280853141401</v>
      </c>
      <c r="L675" s="2">
        <v>120.943200943295</v>
      </c>
      <c r="M675" s="2">
        <v>51.2241911399286</v>
      </c>
      <c r="N675" s="2">
        <v>59.419373708516403</v>
      </c>
      <c r="O675" s="2">
        <v>68.266965363746294</v>
      </c>
      <c r="P675" s="2">
        <v>78.532647282561896</v>
      </c>
      <c r="Q675" s="2">
        <v>90.353975315098396</v>
      </c>
      <c r="R675" s="2">
        <v>104.56280853141401</v>
      </c>
      <c r="S675" s="2">
        <v>120.943200943295</v>
      </c>
      <c r="T675" s="2">
        <v>28595578.725476202</v>
      </c>
      <c r="U675" s="2">
        <v>33440389.952813499</v>
      </c>
      <c r="V675" s="2">
        <v>38871822.417438097</v>
      </c>
      <c r="W675" s="2">
        <v>45409654.070805602</v>
      </c>
      <c r="X675" s="2">
        <v>53143804.235814802</v>
      </c>
      <c r="Y675" s="2">
        <v>62595984.658532798</v>
      </c>
      <c r="Z675" s="2">
        <v>73652388.7389815</v>
      </c>
      <c r="AA675" s="1">
        <f>(Table134[[#This Row],[2050_BUILDINGS]]/Table134[[#This Row],[2020_BUILDINGS]])-1</f>
        <v>1.3610563339675914</v>
      </c>
      <c r="AB675" s="1">
        <f>(Table134[[#This Row],[2050_DWELLINGS]]/Table134[[#This Row],[2020_DWELLINGS]])-1</f>
        <v>1.3610563339675914</v>
      </c>
      <c r="AC675" s="1">
        <f>(Table134[[#This Row],[2050_TOTAL_REPL_COST_USD]]/Table134[[#This Row],[2020_TOTAL_REPL_COST_USD]])-1</f>
        <v>1.5756565183051725</v>
      </c>
      <c r="AD675"/>
      <c r="AE675"/>
    </row>
    <row r="676" spans="1:31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417.75669863552503</v>
      </c>
      <c r="G676" s="2">
        <v>484.59215935010201</v>
      </c>
      <c r="H676" s="2">
        <v>556.74831445008999</v>
      </c>
      <c r="I676" s="2">
        <v>640.46964400572494</v>
      </c>
      <c r="J676" s="2">
        <v>736.87797886590295</v>
      </c>
      <c r="K676" s="2">
        <v>852.75751007599501</v>
      </c>
      <c r="L676" s="2">
        <v>986.34709937080004</v>
      </c>
      <c r="M676" s="2">
        <v>417.75669863552503</v>
      </c>
      <c r="N676" s="2">
        <v>484.59215935010201</v>
      </c>
      <c r="O676" s="2">
        <v>556.74831445008999</v>
      </c>
      <c r="P676" s="2">
        <v>640.46964400572494</v>
      </c>
      <c r="Q676" s="2">
        <v>736.87797886590295</v>
      </c>
      <c r="R676" s="2">
        <v>852.75751007599501</v>
      </c>
      <c r="S676" s="2">
        <v>986.34709937080004</v>
      </c>
      <c r="T676" s="2">
        <v>233210018.51048201</v>
      </c>
      <c r="U676" s="2">
        <v>272721669.13500702</v>
      </c>
      <c r="V676" s="2">
        <v>317017484.155007</v>
      </c>
      <c r="W676" s="2">
        <v>370336490.40900099</v>
      </c>
      <c r="X676" s="2">
        <v>433412021.086676</v>
      </c>
      <c r="Y676" s="2">
        <v>510498874.00574601</v>
      </c>
      <c r="Z676" s="2">
        <v>600668904.31059206</v>
      </c>
      <c r="AA676" s="1">
        <f>(Table134[[#This Row],[2050_BUILDINGS]]/Table134[[#This Row],[2020_BUILDINGS]])-1</f>
        <v>1.3610563339675994</v>
      </c>
      <c r="AB676" s="1">
        <f>(Table134[[#This Row],[2050_DWELLINGS]]/Table134[[#This Row],[2020_DWELLINGS]])-1</f>
        <v>1.3610563339675994</v>
      </c>
      <c r="AC676" s="1">
        <f>(Table134[[#This Row],[2050_TOTAL_REPL_COST_USD]]/Table134[[#This Row],[2020_TOTAL_REPL_COST_USD]])-1</f>
        <v>1.575656518305169</v>
      </c>
      <c r="AD676"/>
      <c r="AE676"/>
    </row>
    <row r="677" spans="1:31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160.80892984599399</v>
      </c>
      <c r="G677" s="2">
        <v>186.53619872852599</v>
      </c>
      <c r="H677" s="2">
        <v>214.311585984624</v>
      </c>
      <c r="I677" s="2">
        <v>246.53880688879801</v>
      </c>
      <c r="J677" s="2">
        <v>283.64969274110399</v>
      </c>
      <c r="K677" s="2">
        <v>328.25571214382001</v>
      </c>
      <c r="L677" s="2">
        <v>379.67894237143599</v>
      </c>
      <c r="M677" s="2">
        <v>160.80892984599399</v>
      </c>
      <c r="N677" s="2">
        <v>186.53619872852599</v>
      </c>
      <c r="O677" s="2">
        <v>214.311585984624</v>
      </c>
      <c r="P677" s="2">
        <v>246.53880688879801</v>
      </c>
      <c r="Q677" s="2">
        <v>283.64969274110399</v>
      </c>
      <c r="R677" s="2">
        <v>328.25571214382001</v>
      </c>
      <c r="S677" s="2">
        <v>379.67894237143599</v>
      </c>
      <c r="T677" s="2">
        <v>89770561.737309799</v>
      </c>
      <c r="U677" s="2">
        <v>104979955.803596</v>
      </c>
      <c r="V677" s="2">
        <v>122030939.386356</v>
      </c>
      <c r="W677" s="2">
        <v>142555259.796206</v>
      </c>
      <c r="X677" s="2">
        <v>166835202.21454301</v>
      </c>
      <c r="Y677" s="2">
        <v>196508584.74461299</v>
      </c>
      <c r="Z677" s="2">
        <v>231218132.49061799</v>
      </c>
      <c r="AA677" s="1">
        <f>(Table134[[#This Row],[2050_BUILDINGS]]/Table134[[#This Row],[2020_BUILDINGS]])-1</f>
        <v>1.3610563339676029</v>
      </c>
      <c r="AB677" s="1">
        <f>(Table134[[#This Row],[2050_DWELLINGS]]/Table134[[#This Row],[2020_DWELLINGS]])-1</f>
        <v>1.3610563339676029</v>
      </c>
      <c r="AC677" s="1">
        <f>(Table134[[#This Row],[2050_TOTAL_REPL_COST_USD]]/Table134[[#This Row],[2020_TOTAL_REPL_COST_USD]])-1</f>
        <v>1.5756565183051623</v>
      </c>
      <c r="AD677"/>
      <c r="AE677"/>
    </row>
    <row r="678" spans="1:31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242.01623046156399</v>
      </c>
      <c r="G678" s="2">
        <v>280.73557671294702</v>
      </c>
      <c r="H678" s="2">
        <v>322.53732571885502</v>
      </c>
      <c r="I678" s="2">
        <v>371.039050896368</v>
      </c>
      <c r="J678" s="2">
        <v>426.890655105576</v>
      </c>
      <c r="K678" s="2">
        <v>494.02237895996097</v>
      </c>
      <c r="L678" s="2">
        <v>571.41395385423698</v>
      </c>
      <c r="M678" s="2">
        <v>242.01623046156399</v>
      </c>
      <c r="N678" s="2">
        <v>280.73557671294702</v>
      </c>
      <c r="O678" s="2">
        <v>322.53732571885502</v>
      </c>
      <c r="P678" s="2">
        <v>371.039050896368</v>
      </c>
      <c r="Q678" s="2">
        <v>426.890655105576</v>
      </c>
      <c r="R678" s="2">
        <v>494.02237895996097</v>
      </c>
      <c r="S678" s="2">
        <v>571.41395385423698</v>
      </c>
      <c r="T678" s="2">
        <v>135104020.522291</v>
      </c>
      <c r="U678" s="2">
        <v>157994044.24828899</v>
      </c>
      <c r="V678" s="2">
        <v>183655646.351565</v>
      </c>
      <c r="W678" s="2">
        <v>214544594.267171</v>
      </c>
      <c r="X678" s="2">
        <v>251085725.07089701</v>
      </c>
      <c r="Y678" s="2">
        <v>295743942.69506299</v>
      </c>
      <c r="Z678" s="2">
        <v>347981551.10747302</v>
      </c>
      <c r="AA678" s="1">
        <f>(Table134[[#This Row],[2050_BUILDINGS]]/Table134[[#This Row],[2020_BUILDINGS]])-1</f>
        <v>1.3610563339675954</v>
      </c>
      <c r="AB678" s="1">
        <f>(Table134[[#This Row],[2050_DWELLINGS]]/Table134[[#This Row],[2020_DWELLINGS]])-1</f>
        <v>1.3610563339675954</v>
      </c>
      <c r="AC678" s="1">
        <f>(Table134[[#This Row],[2050_TOTAL_REPL_COST_USD]]/Table134[[#This Row],[2020_TOTAL_REPL_COST_USD]])-1</f>
        <v>1.5756565183051605</v>
      </c>
      <c r="AD678"/>
      <c r="AE678"/>
    </row>
    <row r="679" spans="1:31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454.89689714752302</v>
      </c>
      <c r="G679" s="2">
        <v>527.67429077828604</v>
      </c>
      <c r="H679" s="2">
        <v>606.24540926013901</v>
      </c>
      <c r="I679" s="2">
        <v>697.40989127638204</v>
      </c>
      <c r="J679" s="2">
        <v>802.38930281016803</v>
      </c>
      <c r="K679" s="2">
        <v>928.57097592888101</v>
      </c>
      <c r="L679" s="2">
        <v>1074.03720031236</v>
      </c>
      <c r="M679" s="2">
        <v>454.89689714752302</v>
      </c>
      <c r="N679" s="2">
        <v>527.67429077828604</v>
      </c>
      <c r="O679" s="2">
        <v>606.24540926013901</v>
      </c>
      <c r="P679" s="2">
        <v>697.40989127638204</v>
      </c>
      <c r="Q679" s="2">
        <v>802.38930281016803</v>
      </c>
      <c r="R679" s="2">
        <v>928.57097592888101</v>
      </c>
      <c r="S679" s="2">
        <v>1074.03720031236</v>
      </c>
      <c r="T679" s="2">
        <v>253943297.97854501</v>
      </c>
      <c r="U679" s="2">
        <v>296967688.32100803</v>
      </c>
      <c r="V679" s="2">
        <v>345201573.91765398</v>
      </c>
      <c r="W679" s="2">
        <v>403260847.61249</v>
      </c>
      <c r="X679" s="2">
        <v>471944038.77357501</v>
      </c>
      <c r="Y679" s="2">
        <v>555884213.32562196</v>
      </c>
      <c r="Z679" s="2">
        <v>654070710.71835196</v>
      </c>
      <c r="AA679" s="1">
        <f>(Table134[[#This Row],[2050_BUILDINGS]]/Table134[[#This Row],[2020_BUILDINGS]])-1</f>
        <v>1.3610563339675843</v>
      </c>
      <c r="AB679" s="1">
        <f>(Table134[[#This Row],[2050_DWELLINGS]]/Table134[[#This Row],[2020_DWELLINGS]])-1</f>
        <v>1.3610563339675843</v>
      </c>
      <c r="AC679" s="1">
        <f>(Table134[[#This Row],[2050_TOTAL_REPL_COST_USD]]/Table134[[#This Row],[2020_TOTAL_REPL_COST_USD]])-1</f>
        <v>1.5756565183051716</v>
      </c>
      <c r="AD679"/>
      <c r="AE679"/>
    </row>
    <row r="680" spans="1:31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305.29842745474701</v>
      </c>
      <c r="G680" s="2">
        <v>354.14207525505498</v>
      </c>
      <c r="H680" s="2">
        <v>406.874109846382</v>
      </c>
      <c r="I680" s="2">
        <v>468.05802464952001</v>
      </c>
      <c r="J680" s="2">
        <v>538.51365856868404</v>
      </c>
      <c r="K680" s="2">
        <v>623.19892817222399</v>
      </c>
      <c r="L680" s="2">
        <v>720.82678589237605</v>
      </c>
      <c r="M680" s="2">
        <v>305.29842745474701</v>
      </c>
      <c r="N680" s="2">
        <v>354.14207525505498</v>
      </c>
      <c r="O680" s="2">
        <v>406.874109846382</v>
      </c>
      <c r="P680" s="2">
        <v>468.05802464952001</v>
      </c>
      <c r="Q680" s="2">
        <v>538.51365856868404</v>
      </c>
      <c r="R680" s="2">
        <v>623.19892817222399</v>
      </c>
      <c r="S680" s="2">
        <v>720.82678589237605</v>
      </c>
      <c r="T680" s="2">
        <v>170430904.28110701</v>
      </c>
      <c r="U680" s="2">
        <v>199306191.83773601</v>
      </c>
      <c r="V680" s="2">
        <v>231677767.715758</v>
      </c>
      <c r="W680" s="2">
        <v>270643531.31922001</v>
      </c>
      <c r="X680" s="2">
        <v>316739405.75920898</v>
      </c>
      <c r="Y680" s="2">
        <v>373074815.94053203</v>
      </c>
      <c r="Z680" s="2">
        <v>438971469.53227699</v>
      </c>
      <c r="AA680" s="1">
        <f>(Table134[[#This Row],[2050_BUILDINGS]]/Table134[[#This Row],[2020_BUILDINGS]])-1</f>
        <v>1.3610563339675927</v>
      </c>
      <c r="AB680" s="1">
        <f>(Table134[[#This Row],[2050_DWELLINGS]]/Table134[[#This Row],[2020_DWELLINGS]])-1</f>
        <v>1.3610563339675927</v>
      </c>
      <c r="AC680" s="1">
        <f>(Table134[[#This Row],[2050_TOTAL_REPL_COST_USD]]/Table134[[#This Row],[2020_TOTAL_REPL_COST_USD]])-1</f>
        <v>1.5756565183051654</v>
      </c>
      <c r="AD680"/>
      <c r="AE680"/>
    </row>
    <row r="681" spans="1:31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269.90168833132202</v>
      </c>
      <c r="G681" s="2">
        <v>313.08233330047398</v>
      </c>
      <c r="H681" s="2">
        <v>359.70053989917801</v>
      </c>
      <c r="I681" s="2">
        <v>413.79070355236098</v>
      </c>
      <c r="J681" s="2">
        <v>476.07760986161298</v>
      </c>
      <c r="K681" s="2">
        <v>550.94434741196199</v>
      </c>
      <c r="L681" s="2">
        <v>637.25309078321595</v>
      </c>
      <c r="M681" s="2">
        <v>269.90168833132202</v>
      </c>
      <c r="N681" s="2">
        <v>313.08233330047398</v>
      </c>
      <c r="O681" s="2">
        <v>359.70053989917801</v>
      </c>
      <c r="P681" s="2">
        <v>413.79070355236098</v>
      </c>
      <c r="Q681" s="2">
        <v>476.07760986161298</v>
      </c>
      <c r="R681" s="2">
        <v>550.94434741196199</v>
      </c>
      <c r="S681" s="2">
        <v>637.25309078321595</v>
      </c>
      <c r="T681" s="2">
        <v>150670899.92175901</v>
      </c>
      <c r="U681" s="2">
        <v>176198345.076195</v>
      </c>
      <c r="V681" s="2">
        <v>204816713.851511</v>
      </c>
      <c r="W681" s="2">
        <v>239264730.73575199</v>
      </c>
      <c r="X681" s="2">
        <v>280016183.14310497</v>
      </c>
      <c r="Y681" s="2">
        <v>329819984.77922797</v>
      </c>
      <c r="Z681" s="2">
        <v>388076485.50238597</v>
      </c>
      <c r="AA681" s="1">
        <f>(Table134[[#This Row],[2050_BUILDINGS]]/Table134[[#This Row],[2020_BUILDINGS]])-1</f>
        <v>1.3610563339675963</v>
      </c>
      <c r="AB681" s="1">
        <f>(Table134[[#This Row],[2050_DWELLINGS]]/Table134[[#This Row],[2020_DWELLINGS]])-1</f>
        <v>1.3610563339675963</v>
      </c>
      <c r="AC681" s="1">
        <f>(Table134[[#This Row],[2050_TOTAL_REPL_COST_USD]]/Table134[[#This Row],[2020_TOTAL_REPL_COST_USD]])-1</f>
        <v>1.5756565183051796</v>
      </c>
      <c r="AD681"/>
      <c r="AE681"/>
    </row>
    <row r="682" spans="1:31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3082.1805186495199</v>
      </c>
      <c r="G682" s="2">
        <v>3476.6900923199501</v>
      </c>
      <c r="H682" s="2">
        <v>3924.5336395160398</v>
      </c>
      <c r="I682" s="2">
        <v>4454.61827703976</v>
      </c>
      <c r="J682" s="2">
        <v>5093.9608917918404</v>
      </c>
      <c r="K682" s="2">
        <v>5831.6358304609403</v>
      </c>
      <c r="L682" s="2">
        <v>6681.7027203962298</v>
      </c>
      <c r="M682" s="2">
        <v>3082.1805186495199</v>
      </c>
      <c r="N682" s="2">
        <v>3476.6900923199501</v>
      </c>
      <c r="O682" s="2">
        <v>3924.5336395160398</v>
      </c>
      <c r="P682" s="2">
        <v>4454.61827703976</v>
      </c>
      <c r="Q682" s="2">
        <v>5040.3315130380297</v>
      </c>
      <c r="R682" s="2">
        <v>5718.2433244315598</v>
      </c>
      <c r="S682" s="2">
        <v>6474.4635912610102</v>
      </c>
      <c r="T682" s="2">
        <v>1278557981.54458</v>
      </c>
      <c r="U682" s="2">
        <v>1455869574.98716</v>
      </c>
      <c r="V682" s="2">
        <v>1659870479.8450201</v>
      </c>
      <c r="W682" s="2">
        <v>1902304169.88463</v>
      </c>
      <c r="X682" s="2">
        <v>2193424734.9125099</v>
      </c>
      <c r="Y682" s="2">
        <v>2528885943.8947601</v>
      </c>
      <c r="Z682" s="2">
        <v>2915457930.6399899</v>
      </c>
      <c r="AA682" s="1">
        <f>(Table134[[#This Row],[2050_BUILDINGS]]/Table134[[#This Row],[2020_BUILDINGS]])-1</f>
        <v>1.1678492482730594</v>
      </c>
      <c r="AB682" s="1">
        <f>(Table134[[#This Row],[2050_DWELLINGS]]/Table134[[#This Row],[2020_DWELLINGS]])-1</f>
        <v>1.1006114184700135</v>
      </c>
      <c r="AC682" s="1">
        <f>(Table134[[#This Row],[2050_TOTAL_REPL_COST_USD]]/Table134[[#This Row],[2020_TOTAL_REPL_COST_USD]])-1</f>
        <v>1.2802704083219831</v>
      </c>
      <c r="AD682"/>
      <c r="AE682"/>
    </row>
    <row r="683" spans="1:31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2422.4465456415001</v>
      </c>
      <c r="G683" s="2">
        <v>2732.5122112239901</v>
      </c>
      <c r="H683" s="2">
        <v>3084.4958303951098</v>
      </c>
      <c r="I683" s="2">
        <v>3501.1170150717398</v>
      </c>
      <c r="J683" s="2">
        <v>4003.6097468297698</v>
      </c>
      <c r="K683" s="2">
        <v>4583.3869844616002</v>
      </c>
      <c r="L683" s="2">
        <v>5251.4989229506</v>
      </c>
      <c r="M683" s="2">
        <v>2422.4465456415001</v>
      </c>
      <c r="N683" s="2">
        <v>2732.5122112239901</v>
      </c>
      <c r="O683" s="2">
        <v>3084.4958303951098</v>
      </c>
      <c r="P683" s="2">
        <v>3501.1170150717398</v>
      </c>
      <c r="Q683" s="2">
        <v>3961.4596188534902</v>
      </c>
      <c r="R683" s="2">
        <v>4494.2658953915598</v>
      </c>
      <c r="S683" s="2">
        <v>5088.6188744077799</v>
      </c>
      <c r="T683" s="2">
        <v>1004885452.70285</v>
      </c>
      <c r="U683" s="2">
        <v>1144243888.86134</v>
      </c>
      <c r="V683" s="2">
        <v>1304578847.92377</v>
      </c>
      <c r="W683" s="2">
        <v>1495120138.8799901</v>
      </c>
      <c r="X683" s="2">
        <v>1723926986.12655</v>
      </c>
      <c r="Y683" s="2">
        <v>1987583459.8401101</v>
      </c>
      <c r="Z683" s="2">
        <v>2291410561.5515499</v>
      </c>
      <c r="AA683" s="1">
        <f>(Table134[[#This Row],[2050_BUILDINGS]]/Table134[[#This Row],[2020_BUILDINGS]])-1</f>
        <v>1.1678492482730611</v>
      </c>
      <c r="AB683" s="1">
        <f>(Table134[[#This Row],[2050_DWELLINGS]]/Table134[[#This Row],[2020_DWELLINGS]])-1</f>
        <v>1.1006114184700153</v>
      </c>
      <c r="AC683" s="1">
        <f>(Table134[[#This Row],[2050_TOTAL_REPL_COST_USD]]/Table134[[#This Row],[2020_TOTAL_REPL_COST_USD]])-1</f>
        <v>1.2802704083219845</v>
      </c>
      <c r="AD683"/>
      <c r="AE683"/>
    </row>
    <row r="684" spans="1:31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2166.8088986531802</v>
      </c>
      <c r="G684" s="2">
        <v>2444.1537360696102</v>
      </c>
      <c r="H684" s="2">
        <v>2758.9929797145801</v>
      </c>
      <c r="I684" s="2">
        <v>3131.64867028037</v>
      </c>
      <c r="J684" s="2">
        <v>3581.1139947643501</v>
      </c>
      <c r="K684" s="2">
        <v>4099.7080912976598</v>
      </c>
      <c r="L684" s="2">
        <v>4697.3150420966704</v>
      </c>
      <c r="M684" s="2">
        <v>2166.8088986531802</v>
      </c>
      <c r="N684" s="2">
        <v>2444.1537360696102</v>
      </c>
      <c r="O684" s="2">
        <v>2758.9929797145801</v>
      </c>
      <c r="P684" s="2">
        <v>3131.64867028037</v>
      </c>
      <c r="Q684" s="2">
        <v>3543.41191521065</v>
      </c>
      <c r="R684" s="2">
        <v>4019.9918353488702</v>
      </c>
      <c r="S684" s="2">
        <v>4551.6235141532998</v>
      </c>
      <c r="T684" s="2">
        <v>898841192.16635799</v>
      </c>
      <c r="U684" s="2">
        <v>1023493313.02074</v>
      </c>
      <c r="V684" s="2">
        <v>1166908331.4807899</v>
      </c>
      <c r="W684" s="2">
        <v>1337342046.7458899</v>
      </c>
      <c r="X684" s="2">
        <v>1542003203.69842</v>
      </c>
      <c r="Y684" s="2">
        <v>1777836351.1657801</v>
      </c>
      <c r="Z684" s="2">
        <v>2049600972.2777801</v>
      </c>
      <c r="AA684" s="1">
        <f>(Table134[[#This Row],[2050_BUILDINGS]]/Table134[[#This Row],[2020_BUILDINGS]])-1</f>
        <v>1.1678492482730585</v>
      </c>
      <c r="AB684" s="1">
        <f>(Table134[[#This Row],[2050_DWELLINGS]]/Table134[[#This Row],[2020_DWELLINGS]])-1</f>
        <v>1.1006114184700113</v>
      </c>
      <c r="AC684" s="1">
        <f>(Table134[[#This Row],[2050_TOTAL_REPL_COST_USD]]/Table134[[#This Row],[2020_TOTAL_REPL_COST_USD]])-1</f>
        <v>1.2802704083219618</v>
      </c>
      <c r="AD684"/>
      <c r="AE684"/>
    </row>
    <row r="685" spans="1:31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4565.1839368991696</v>
      </c>
      <c r="G685" s="2">
        <v>5149.5133614009901</v>
      </c>
      <c r="H685" s="2">
        <v>5812.8386129664996</v>
      </c>
      <c r="I685" s="2">
        <v>6597.9755826468599</v>
      </c>
      <c r="J685" s="2">
        <v>7544.9404399551404</v>
      </c>
      <c r="K685" s="2">
        <v>8637.5506100242201</v>
      </c>
      <c r="L685" s="2">
        <v>9896.6305658351102</v>
      </c>
      <c r="M685" s="2">
        <v>4565.1839368991696</v>
      </c>
      <c r="N685" s="2">
        <v>5149.5133614009901</v>
      </c>
      <c r="O685" s="2">
        <v>5812.8386129664996</v>
      </c>
      <c r="P685" s="2">
        <v>6597.9755826468599</v>
      </c>
      <c r="Q685" s="2">
        <v>7465.5070722625696</v>
      </c>
      <c r="R685" s="2">
        <v>8469.5988486144506</v>
      </c>
      <c r="S685" s="2">
        <v>9589.6775052662797</v>
      </c>
      <c r="T685" s="2">
        <v>1893741240.7950101</v>
      </c>
      <c r="U685" s="2">
        <v>2156367012.8132901</v>
      </c>
      <c r="V685" s="2">
        <v>2458523764.6112299</v>
      </c>
      <c r="W685" s="2">
        <v>2817605389.07655</v>
      </c>
      <c r="X685" s="2">
        <v>3248799772.1195598</v>
      </c>
      <c r="Y685" s="2">
        <v>3745669476.3540101</v>
      </c>
      <c r="Z685" s="2">
        <v>4318242112.4038095</v>
      </c>
      <c r="AA685" s="1">
        <f>(Table134[[#This Row],[2050_BUILDINGS]]/Table134[[#This Row],[2020_BUILDINGS]])-1</f>
        <v>1.1678492482730594</v>
      </c>
      <c r="AB685" s="1">
        <f>(Table134[[#This Row],[2050_DWELLINGS]]/Table134[[#This Row],[2020_DWELLINGS]])-1</f>
        <v>1.1006114184700122</v>
      </c>
      <c r="AC685" s="1">
        <f>(Table134[[#This Row],[2050_TOTAL_REPL_COST_USD]]/Table134[[#This Row],[2020_TOTAL_REPL_COST_USD]])-1</f>
        <v>1.2802704083219796</v>
      </c>
      <c r="AD685"/>
      <c r="AE685"/>
    </row>
    <row r="686" spans="1:31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10038.8427813324</v>
      </c>
      <c r="G686" s="2">
        <v>11323.7836087254</v>
      </c>
      <c r="H686" s="2">
        <v>12782.4363170053</v>
      </c>
      <c r="I686" s="2">
        <v>14508.9530815821</v>
      </c>
      <c r="J686" s="2">
        <v>16591.3294881769</v>
      </c>
      <c r="K686" s="2">
        <v>18993.980042944899</v>
      </c>
      <c r="L686" s="2">
        <v>21762.697777042998</v>
      </c>
      <c r="M686" s="2">
        <v>10038.8427813324</v>
      </c>
      <c r="N686" s="2">
        <v>11323.7836087254</v>
      </c>
      <c r="O686" s="2">
        <v>12782.4363170053</v>
      </c>
      <c r="P686" s="2">
        <v>14508.9530815821</v>
      </c>
      <c r="Q686" s="2">
        <v>16416.6554551304</v>
      </c>
      <c r="R686" s="2">
        <v>18624.653998048299</v>
      </c>
      <c r="S686" s="2">
        <v>21087.7077746922</v>
      </c>
      <c r="T686" s="2">
        <v>4164338359.1197701</v>
      </c>
      <c r="U686" s="2">
        <v>4741852621.8656397</v>
      </c>
      <c r="V686" s="2">
        <v>5406295537.7578497</v>
      </c>
      <c r="W686" s="2">
        <v>6195916289.8455095</v>
      </c>
      <c r="X686" s="2">
        <v>7144113050.2377396</v>
      </c>
      <c r="Y686" s="2">
        <v>8236729889.4630098</v>
      </c>
      <c r="Z686" s="2">
        <v>9495817530.5408897</v>
      </c>
      <c r="AA686" s="1">
        <f>(Table134[[#This Row],[2050_BUILDINGS]]/Table134[[#This Row],[2020_BUILDINGS]])-1</f>
        <v>1.1678492482730722</v>
      </c>
      <c r="AB686" s="1">
        <f>(Table134[[#This Row],[2050_DWELLINGS]]/Table134[[#This Row],[2020_DWELLINGS]])-1</f>
        <v>1.1006114184700229</v>
      </c>
      <c r="AC686" s="1">
        <f>(Table134[[#This Row],[2050_TOTAL_REPL_COST_USD]]/Table134[[#This Row],[2020_TOTAL_REPL_COST_USD]])-1</f>
        <v>1.280270408321972</v>
      </c>
      <c r="AD686"/>
      <c r="AE686"/>
    </row>
    <row r="687" spans="1:31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8277.9091147891995</v>
      </c>
      <c r="G687" s="2">
        <v>8801.3284200556009</v>
      </c>
      <c r="H687" s="2">
        <v>9391.6805793839903</v>
      </c>
      <c r="I687" s="2">
        <v>9904.0933135012601</v>
      </c>
      <c r="J687" s="2">
        <v>10462.0520856929</v>
      </c>
      <c r="K687" s="2">
        <v>10963.5842396312</v>
      </c>
      <c r="L687" s="2">
        <v>11463.0680827737</v>
      </c>
      <c r="M687" s="2">
        <v>8277.9091147891995</v>
      </c>
      <c r="N687" s="2">
        <v>8639.1079852351795</v>
      </c>
      <c r="O687" s="2">
        <v>9028.4863939229799</v>
      </c>
      <c r="P687" s="2">
        <v>9307.32695653683</v>
      </c>
      <c r="Q687" s="2">
        <v>9624.3010071418594</v>
      </c>
      <c r="R687" s="2">
        <v>9897.8108254991803</v>
      </c>
      <c r="S687" s="2">
        <v>10195.043417308099</v>
      </c>
      <c r="T687" s="2">
        <v>7930310910.8129101</v>
      </c>
      <c r="U687" s="2">
        <v>8494643616.2804899</v>
      </c>
      <c r="V687" s="2">
        <v>9131141024.5731602</v>
      </c>
      <c r="W687" s="2">
        <v>9683606823.3141193</v>
      </c>
      <c r="X687" s="2">
        <v>10285178794.928699</v>
      </c>
      <c r="Y687" s="2">
        <v>10825913526.0769</v>
      </c>
      <c r="Z687" s="2">
        <v>11364439838.9237</v>
      </c>
      <c r="AA687" s="1">
        <f>(Table134[[#This Row],[2050_BUILDINGS]]/Table134[[#This Row],[2020_BUILDINGS]])-1</f>
        <v>0.3847781998831008</v>
      </c>
      <c r="AB687" s="1">
        <f>(Table134[[#This Row],[2050_DWELLINGS]]/Table134[[#This Row],[2020_DWELLINGS]])-1</f>
        <v>0.23159644252360456</v>
      </c>
      <c r="AC687" s="1">
        <f>(Table134[[#This Row],[2050_TOTAL_REPL_COST_USD]]/Table134[[#This Row],[2020_TOTAL_REPL_COST_USD]])-1</f>
        <v>0.43303837223183583</v>
      </c>
      <c r="AD687"/>
      <c r="AE687"/>
    </row>
    <row r="688" spans="1:31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3953.4545787766501</v>
      </c>
      <c r="G688" s="2">
        <v>4203.4349083901398</v>
      </c>
      <c r="H688" s="2">
        <v>4485.3817641749902</v>
      </c>
      <c r="I688" s="2">
        <v>4730.1054548833299</v>
      </c>
      <c r="J688" s="2">
        <v>4996.5815217380296</v>
      </c>
      <c r="K688" s="2">
        <v>5236.1087456898604</v>
      </c>
      <c r="L688" s="2">
        <v>5474.6577149179602</v>
      </c>
      <c r="M688" s="2">
        <v>3953.4545787766501</v>
      </c>
      <c r="N688" s="2">
        <v>4125.9598948428002</v>
      </c>
      <c r="O688" s="2">
        <v>4311.9235036910004</v>
      </c>
      <c r="P688" s="2">
        <v>4445.0952362780299</v>
      </c>
      <c r="Q688" s="2">
        <v>4596.4791780851301</v>
      </c>
      <c r="R688" s="2">
        <v>4727.1049953936699</v>
      </c>
      <c r="S688" s="2">
        <v>4869.0605948999901</v>
      </c>
      <c r="T688" s="2">
        <v>3787444818.0957198</v>
      </c>
      <c r="U688" s="2">
        <v>4056965017.8764</v>
      </c>
      <c r="V688" s="2">
        <v>4360950427.5130396</v>
      </c>
      <c r="W688" s="2">
        <v>4624803099.8923197</v>
      </c>
      <c r="X688" s="2">
        <v>4912108436.6221905</v>
      </c>
      <c r="Y688" s="2">
        <v>5170358457.1426802</v>
      </c>
      <c r="Z688" s="2">
        <v>5427553757.0418396</v>
      </c>
      <c r="AA688" s="1">
        <f>(Table134[[#This Row],[2050_BUILDINGS]]/Table134[[#This Row],[2020_BUILDINGS]])-1</f>
        <v>0.38477819988310791</v>
      </c>
      <c r="AB688" s="1">
        <f>(Table134[[#This Row],[2050_DWELLINGS]]/Table134[[#This Row],[2020_DWELLINGS]])-1</f>
        <v>0.23159644252360767</v>
      </c>
      <c r="AC688" s="1">
        <f>(Table134[[#This Row],[2050_TOTAL_REPL_COST_USD]]/Table134[[#This Row],[2020_TOTAL_REPL_COST_USD]])-1</f>
        <v>0.43303837223184849</v>
      </c>
      <c r="AD688"/>
      <c r="AE688"/>
    </row>
    <row r="689" spans="1:31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3754.9402048893298</v>
      </c>
      <c r="G689" s="2">
        <v>3992.36830008895</v>
      </c>
      <c r="H689" s="2">
        <v>4260.1577898461001</v>
      </c>
      <c r="I689" s="2">
        <v>4492.5931971637201</v>
      </c>
      <c r="J689" s="2">
        <v>4745.6887309900203</v>
      </c>
      <c r="K689" s="2">
        <v>4973.1886011568704</v>
      </c>
      <c r="L689" s="2">
        <v>5199.7593375953602</v>
      </c>
      <c r="M689" s="2">
        <v>3754.9402048893298</v>
      </c>
      <c r="N689" s="2">
        <v>3918.7835307570999</v>
      </c>
      <c r="O689" s="2">
        <v>4095.40936965228</v>
      </c>
      <c r="P689" s="2">
        <v>4221.8941648818</v>
      </c>
      <c r="Q689" s="2">
        <v>4365.6766817008101</v>
      </c>
      <c r="R689" s="2">
        <v>4489.7433994118101</v>
      </c>
      <c r="S689" s="2">
        <v>4624.5709982305698</v>
      </c>
      <c r="T689" s="2">
        <v>3597266273.8085899</v>
      </c>
      <c r="U689" s="2">
        <v>3853253085.8537202</v>
      </c>
      <c r="V689" s="2">
        <v>4141974510.01577</v>
      </c>
      <c r="W689" s="2">
        <v>4392578377.5808897</v>
      </c>
      <c r="X689" s="2">
        <v>4665457283.4769201</v>
      </c>
      <c r="Y689" s="2">
        <v>4910739824.5162497</v>
      </c>
      <c r="Z689" s="2">
        <v>5155020605.5031796</v>
      </c>
      <c r="AA689" s="1">
        <f>(Table134[[#This Row],[2050_BUILDINGS]]/Table134[[#This Row],[2020_BUILDINGS]])-1</f>
        <v>0.38477819988310946</v>
      </c>
      <c r="AB689" s="1">
        <f>(Table134[[#This Row],[2050_DWELLINGS]]/Table134[[#This Row],[2020_DWELLINGS]])-1</f>
        <v>0.231596442523609</v>
      </c>
      <c r="AC689" s="1">
        <f>(Table134[[#This Row],[2050_TOTAL_REPL_COST_USD]]/Table134[[#This Row],[2020_TOTAL_REPL_COST_USD]])-1</f>
        <v>0.43303837223184605</v>
      </c>
      <c r="AD689"/>
      <c r="AE689"/>
    </row>
    <row r="690" spans="1:31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1377.6152250713101</v>
      </c>
      <c r="G690" s="2">
        <v>1464.72301932614</v>
      </c>
      <c r="H690" s="2">
        <v>1562.96982435466</v>
      </c>
      <c r="I690" s="2">
        <v>1648.24589760596</v>
      </c>
      <c r="J690" s="2">
        <v>1741.1017732714799</v>
      </c>
      <c r="K690" s="2">
        <v>1824.5670930215899</v>
      </c>
      <c r="L690" s="2">
        <v>1907.69153150581</v>
      </c>
      <c r="M690" s="2">
        <v>1377.6152250713101</v>
      </c>
      <c r="N690" s="2">
        <v>1437.7261850135901</v>
      </c>
      <c r="O690" s="2">
        <v>1502.52680274011</v>
      </c>
      <c r="P690" s="2">
        <v>1548.93163747525</v>
      </c>
      <c r="Q690" s="2">
        <v>1601.6826730339601</v>
      </c>
      <c r="R690" s="2">
        <v>1647.2003617099999</v>
      </c>
      <c r="S690" s="2">
        <v>1696.66601036418</v>
      </c>
      <c r="T690" s="2">
        <v>1319767697.2276299</v>
      </c>
      <c r="U690" s="2">
        <v>1413684327.1733401</v>
      </c>
      <c r="V690" s="2">
        <v>1519610655.6970301</v>
      </c>
      <c r="W690" s="2">
        <v>1611552387.0114</v>
      </c>
      <c r="X690" s="2">
        <v>1711666400.7774999</v>
      </c>
      <c r="Y690" s="2">
        <v>1801655839.9009199</v>
      </c>
      <c r="Z690" s="2">
        <v>1891277752.5592599</v>
      </c>
      <c r="AA690" s="1">
        <f>(Table134[[#This Row],[2050_BUILDINGS]]/Table134[[#This Row],[2020_BUILDINGS]])-1</f>
        <v>0.38477819988310702</v>
      </c>
      <c r="AB690" s="1">
        <f>(Table134[[#This Row],[2050_DWELLINGS]]/Table134[[#This Row],[2020_DWELLINGS]])-1</f>
        <v>0.23159644252360434</v>
      </c>
      <c r="AC690" s="1">
        <f>(Table134[[#This Row],[2050_TOTAL_REPL_COST_USD]]/Table134[[#This Row],[2020_TOTAL_REPL_COST_USD]])-1</f>
        <v>0.43303837223185004</v>
      </c>
      <c r="AD690"/>
      <c r="AE690"/>
    </row>
    <row r="691" spans="1:31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2538.1363792074799</v>
      </c>
      <c r="G691" s="2">
        <v>2698.6249230962599</v>
      </c>
      <c r="H691" s="2">
        <v>2879.63612669332</v>
      </c>
      <c r="I691" s="2">
        <v>3036.7498837541002</v>
      </c>
      <c r="J691" s="2">
        <v>3207.8287683081098</v>
      </c>
      <c r="K691" s="2">
        <v>3361.6063693425099</v>
      </c>
      <c r="L691" s="2">
        <v>3514.7559262567602</v>
      </c>
      <c r="M691" s="2">
        <v>2538.1363792074799</v>
      </c>
      <c r="N691" s="2">
        <v>2648.8856010815998</v>
      </c>
      <c r="O691" s="2">
        <v>2768.2751100341402</v>
      </c>
      <c r="P691" s="2">
        <v>2853.7719868607301</v>
      </c>
      <c r="Q691" s="2">
        <v>2950.9611874123598</v>
      </c>
      <c r="R691" s="2">
        <v>3034.82357469116</v>
      </c>
      <c r="S691" s="2">
        <v>3125.9597352716801</v>
      </c>
      <c r="T691" s="2">
        <v>2431557334.3514299</v>
      </c>
      <c r="U691" s="2">
        <v>2604590566.5193</v>
      </c>
      <c r="V691" s="2">
        <v>2799750625.0384998</v>
      </c>
      <c r="W691" s="2">
        <v>2969145278.0369401</v>
      </c>
      <c r="X691" s="2">
        <v>3153596651.52918</v>
      </c>
      <c r="Y691" s="2">
        <v>3319394375.7607799</v>
      </c>
      <c r="Z691" s="2">
        <v>3484514964.4073801</v>
      </c>
      <c r="AA691" s="1">
        <f>(Table134[[#This Row],[2050_BUILDINGS]]/Table134[[#This Row],[2020_BUILDINGS]])-1</f>
        <v>0.38477819988310658</v>
      </c>
      <c r="AB691" s="1">
        <f>(Table134[[#This Row],[2050_DWELLINGS]]/Table134[[#This Row],[2020_DWELLINGS]])-1</f>
        <v>0.23159644252360656</v>
      </c>
      <c r="AC691" s="1">
        <f>(Table134[[#This Row],[2050_TOTAL_REPL_COST_USD]]/Table134[[#This Row],[2020_TOTAL_REPL_COST_USD]])-1</f>
        <v>0.43303837223184627</v>
      </c>
      <c r="AD691"/>
      <c r="AE691"/>
    </row>
    <row r="692" spans="1:31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1275.1566519785199</v>
      </c>
      <c r="G692" s="2">
        <v>1355.7859026297399</v>
      </c>
      <c r="H692" s="2">
        <v>1446.72571273621</v>
      </c>
      <c r="I692" s="2">
        <v>1525.6594745602899</v>
      </c>
      <c r="J692" s="2">
        <v>1611.60929957332</v>
      </c>
      <c r="K692" s="2">
        <v>1688.86698063833</v>
      </c>
      <c r="L692" s="2">
        <v>1765.80913309578</v>
      </c>
      <c r="M692" s="2">
        <v>1275.1566519785199</v>
      </c>
      <c r="N692" s="2">
        <v>1330.79692731247</v>
      </c>
      <c r="O692" s="2">
        <v>1390.77807244101</v>
      </c>
      <c r="P692" s="2">
        <v>1433.73160011665</v>
      </c>
      <c r="Q692" s="2">
        <v>1482.5593371126299</v>
      </c>
      <c r="R692" s="2">
        <v>1524.6916992131801</v>
      </c>
      <c r="S692" s="2">
        <v>1570.47839623705</v>
      </c>
      <c r="T692" s="2">
        <v>1221611468.5427301</v>
      </c>
      <c r="U692" s="2">
        <v>1308543155.43699</v>
      </c>
      <c r="V692" s="2">
        <v>1406591333.17084</v>
      </c>
      <c r="W692" s="2">
        <v>1491695002.2841599</v>
      </c>
      <c r="X692" s="2">
        <v>1584363149.5917699</v>
      </c>
      <c r="Y692" s="2">
        <v>1667659726.0361099</v>
      </c>
      <c r="Z692" s="2">
        <v>1750616110.3802299</v>
      </c>
      <c r="AA692" s="1">
        <f>(Table134[[#This Row],[2050_BUILDINGS]]/Table134[[#This Row],[2020_BUILDINGS]])-1</f>
        <v>0.38477819988310369</v>
      </c>
      <c r="AB692" s="1">
        <f>(Table134[[#This Row],[2050_DWELLINGS]]/Table134[[#This Row],[2020_DWELLINGS]])-1</f>
        <v>0.23159644252360057</v>
      </c>
      <c r="AC692" s="1">
        <f>(Table134[[#This Row],[2050_TOTAL_REPL_COST_USD]]/Table134[[#This Row],[2020_TOTAL_REPL_COST_USD]])-1</f>
        <v>0.43303837223184694</v>
      </c>
      <c r="AD692"/>
      <c r="AE692"/>
    </row>
    <row r="693" spans="1:31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3279.4200496019798</v>
      </c>
      <c r="G693" s="2">
        <v>3486.7805968412199</v>
      </c>
      <c r="H693" s="2">
        <v>3720.6576158783701</v>
      </c>
      <c r="I693" s="2">
        <v>3923.6577419528799</v>
      </c>
      <c r="J693" s="2">
        <v>4144.7016262240504</v>
      </c>
      <c r="K693" s="2">
        <v>4343.3912443797699</v>
      </c>
      <c r="L693" s="2">
        <v>4541.2693929484103</v>
      </c>
      <c r="M693" s="2">
        <v>3279.4200496019798</v>
      </c>
      <c r="N693" s="2">
        <v>3422.51449545883</v>
      </c>
      <c r="O693" s="2">
        <v>3576.77269552188</v>
      </c>
      <c r="P693" s="2">
        <v>3687.2396406160801</v>
      </c>
      <c r="Q693" s="2">
        <v>3812.8137490464901</v>
      </c>
      <c r="R693" s="2">
        <v>3921.1688384351301</v>
      </c>
      <c r="S693" s="2">
        <v>4038.9220666304</v>
      </c>
      <c r="T693" s="2">
        <v>3141713715.3673</v>
      </c>
      <c r="U693" s="2">
        <v>3365282730.59725</v>
      </c>
      <c r="V693" s="2">
        <v>3617440894.3714299</v>
      </c>
      <c r="W693" s="2">
        <v>3836308653.36549</v>
      </c>
      <c r="X693" s="2">
        <v>4074630572.2987599</v>
      </c>
      <c r="Y693" s="2">
        <v>4288850889.8032298</v>
      </c>
      <c r="Z693" s="2">
        <v>4502196308.6884203</v>
      </c>
      <c r="AA693" s="1">
        <f>(Table134[[#This Row],[2050_BUILDINGS]]/Table134[[#This Row],[2020_BUILDINGS]])-1</f>
        <v>0.38477819988311035</v>
      </c>
      <c r="AB693" s="1">
        <f>(Table134[[#This Row],[2050_DWELLINGS]]/Table134[[#This Row],[2020_DWELLINGS]])-1</f>
        <v>0.23159644252361034</v>
      </c>
      <c r="AC693" s="1">
        <f>(Table134[[#This Row],[2050_TOTAL_REPL_COST_USD]]/Table134[[#This Row],[2020_TOTAL_REPL_COST_USD]])-1</f>
        <v>0.43303837223184583</v>
      </c>
      <c r="AD693"/>
      <c r="AE693"/>
    </row>
    <row r="694" spans="1:31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4951.7977574004299</v>
      </c>
      <c r="G694" s="2">
        <v>5264.9041839215497</v>
      </c>
      <c r="H694" s="2">
        <v>5618.0494598724699</v>
      </c>
      <c r="I694" s="2">
        <v>5924.57181865655</v>
      </c>
      <c r="J694" s="2">
        <v>6258.3395562032701</v>
      </c>
      <c r="K694" s="2">
        <v>6558.35321432604</v>
      </c>
      <c r="L694" s="2">
        <v>6857.1415846782002</v>
      </c>
      <c r="M694" s="2">
        <v>4951.7977574004299</v>
      </c>
      <c r="N694" s="2">
        <v>5167.8648501708203</v>
      </c>
      <c r="O694" s="2">
        <v>5400.7887811035298</v>
      </c>
      <c r="P694" s="2">
        <v>5567.5896064661501</v>
      </c>
      <c r="Q694" s="2">
        <v>5757.2016656437299</v>
      </c>
      <c r="R694" s="2">
        <v>5920.8136703647097</v>
      </c>
      <c r="S694" s="2">
        <v>6098.6165021107599</v>
      </c>
      <c r="T694" s="2">
        <v>4743866505.3103304</v>
      </c>
      <c r="U694" s="2">
        <v>5081447093.1872301</v>
      </c>
      <c r="V694" s="2">
        <v>5462196192.41856</v>
      </c>
      <c r="W694" s="2">
        <v>5792678064.7501097</v>
      </c>
      <c r="X694" s="2">
        <v>6152534968.0633497</v>
      </c>
      <c r="Y694" s="2">
        <v>6475999383.0403204</v>
      </c>
      <c r="Z694" s="2">
        <v>6798142734.8550901</v>
      </c>
      <c r="AA694" s="1">
        <f>(Table134[[#This Row],[2050_BUILDINGS]]/Table134[[#This Row],[2020_BUILDINGS]])-1</f>
        <v>0.38477819988311235</v>
      </c>
      <c r="AB694" s="1">
        <f>(Table134[[#This Row],[2050_DWELLINGS]]/Table134[[#This Row],[2020_DWELLINGS]])-1</f>
        <v>0.23159644252361011</v>
      </c>
      <c r="AC694" s="1">
        <f>(Table134[[#This Row],[2050_TOTAL_REPL_COST_USD]]/Table134[[#This Row],[2020_TOTAL_REPL_COST_USD]])-1</f>
        <v>0.4330383722318456</v>
      </c>
      <c r="AD694"/>
      <c r="AE694"/>
    </row>
    <row r="695" spans="1:31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6601.31794805755</v>
      </c>
      <c r="G695" s="2">
        <v>7018.72495341376</v>
      </c>
      <c r="H695" s="2">
        <v>7489.5083663515197</v>
      </c>
      <c r="I695" s="2">
        <v>7898.1380494798696</v>
      </c>
      <c r="J695" s="2">
        <v>8343.0889671656605</v>
      </c>
      <c r="K695" s="2">
        <v>8743.0418010770209</v>
      </c>
      <c r="L695" s="2">
        <v>9141.3611849672106</v>
      </c>
      <c r="M695" s="2">
        <v>6601.31794805755</v>
      </c>
      <c r="N695" s="2">
        <v>6889.3603212255903</v>
      </c>
      <c r="O695" s="2">
        <v>7199.8748052834799</v>
      </c>
      <c r="P695" s="2">
        <v>7422.2395576749605</v>
      </c>
      <c r="Q695" s="2">
        <v>7675.0143176187603</v>
      </c>
      <c r="R695" s="2">
        <v>7893.12800404065</v>
      </c>
      <c r="S695" s="2">
        <v>8130.1597007949404</v>
      </c>
      <c r="T695" s="2">
        <v>6324121589.5566196</v>
      </c>
      <c r="U695" s="2">
        <v>6774155476.8124504</v>
      </c>
      <c r="V695" s="2">
        <v>7281737972.2215595</v>
      </c>
      <c r="W695" s="2">
        <v>7722308452.3203297</v>
      </c>
      <c r="X695" s="2">
        <v>8202039239.1893797</v>
      </c>
      <c r="Y695" s="2">
        <v>8633254638.6782303</v>
      </c>
      <c r="Z695" s="2">
        <v>9062708908.4944897</v>
      </c>
      <c r="AA695" s="1">
        <f>(Table134[[#This Row],[2050_BUILDINGS]]/Table134[[#This Row],[2020_BUILDINGS]])-1</f>
        <v>0.38477819988311168</v>
      </c>
      <c r="AB695" s="1">
        <f>(Table134[[#This Row],[2050_DWELLINGS]]/Table134[[#This Row],[2020_DWELLINGS]])-1</f>
        <v>0.23159644252361078</v>
      </c>
      <c r="AC695" s="1">
        <f>(Table134[[#This Row],[2050_TOTAL_REPL_COST_USD]]/Table134[[#This Row],[2020_TOTAL_REPL_COST_USD]])-1</f>
        <v>0.4330383722318456</v>
      </c>
      <c r="AD695"/>
      <c r="AE695"/>
    </row>
    <row r="696" spans="1:31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6997.3722316779604</v>
      </c>
      <c r="G696" s="2">
        <v>7439.8220896562098</v>
      </c>
      <c r="H696" s="2">
        <v>7938.8507391995299</v>
      </c>
      <c r="I696" s="2">
        <v>8371.9966685821801</v>
      </c>
      <c r="J696" s="2">
        <v>8843.6429701802299</v>
      </c>
      <c r="K696" s="2">
        <v>9267.5914719814209</v>
      </c>
      <c r="L696" s="2">
        <v>9689.8085228950695</v>
      </c>
      <c r="M696" s="2">
        <v>6997.3722316779604</v>
      </c>
      <c r="N696" s="2">
        <v>7302.6960654050899</v>
      </c>
      <c r="O696" s="2">
        <v>7631.8402522746001</v>
      </c>
      <c r="P696" s="2">
        <v>7867.5460546509203</v>
      </c>
      <c r="Q696" s="2">
        <v>8135.4863508186399</v>
      </c>
      <c r="R696" s="2">
        <v>8366.6860392333801</v>
      </c>
      <c r="S696" s="2">
        <v>8617.9387475480708</v>
      </c>
      <c r="T696" s="2">
        <v>6703545132.7624502</v>
      </c>
      <c r="U696" s="2">
        <v>7180579363.0140896</v>
      </c>
      <c r="V696" s="2">
        <v>7718614901.7668695</v>
      </c>
      <c r="W696" s="2">
        <v>8185617955.9747496</v>
      </c>
      <c r="X696" s="2">
        <v>8694130788.2806492</v>
      </c>
      <c r="Y696" s="2">
        <v>9151217492.1778603</v>
      </c>
      <c r="Z696" s="2">
        <v>9606437405.2366009</v>
      </c>
      <c r="AA696" s="1">
        <f>(Table134[[#This Row],[2050_BUILDINGS]]/Table134[[#This Row],[2020_BUILDINGS]])-1</f>
        <v>0.38477819988311057</v>
      </c>
      <c r="AB696" s="1">
        <f>(Table134[[#This Row],[2050_DWELLINGS]]/Table134[[#This Row],[2020_DWELLINGS]])-1</f>
        <v>0.23159644252361011</v>
      </c>
      <c r="AC696" s="1">
        <f>(Table134[[#This Row],[2050_TOTAL_REPL_COST_USD]]/Table134[[#This Row],[2020_TOTAL_REPL_COST_USD]])-1</f>
        <v>0.43303837223184383</v>
      </c>
      <c r="AD696"/>
      <c r="AE696"/>
    </row>
    <row r="697" spans="1:31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5058.6181561172698</v>
      </c>
      <c r="G697" s="2">
        <v>5378.4789282236497</v>
      </c>
      <c r="H697" s="2">
        <v>5739.2422695783198</v>
      </c>
      <c r="I697" s="2">
        <v>6052.3769421492498</v>
      </c>
      <c r="J697" s="2">
        <v>6393.3447319901597</v>
      </c>
      <c r="K697" s="2">
        <v>6699.8302979232403</v>
      </c>
      <c r="L697" s="2">
        <v>7005.0641441240896</v>
      </c>
      <c r="M697" s="2">
        <v>5058.6181561172698</v>
      </c>
      <c r="N697" s="2">
        <v>5279.3462577030596</v>
      </c>
      <c r="O697" s="2">
        <v>5517.2948339043896</v>
      </c>
      <c r="P697" s="2">
        <v>5687.69389399801</v>
      </c>
      <c r="Q697" s="2">
        <v>5881.3962728443603</v>
      </c>
      <c r="R697" s="2">
        <v>6048.5377229174001</v>
      </c>
      <c r="S697" s="2">
        <v>6230.1761251593698</v>
      </c>
      <c r="T697" s="2">
        <v>4846201401.9242697</v>
      </c>
      <c r="U697" s="2">
        <v>5191064293.0701504</v>
      </c>
      <c r="V697" s="2">
        <v>5580026928.5934696</v>
      </c>
      <c r="W697" s="2">
        <v>5917637970.3904696</v>
      </c>
      <c r="X697" s="2">
        <v>6285257722.6277103</v>
      </c>
      <c r="Y697" s="2">
        <v>6615699926.1718502</v>
      </c>
      <c r="Z697" s="2">
        <v>6944792568.5212402</v>
      </c>
      <c r="AA697" s="1">
        <f>(Table134[[#This Row],[2050_BUILDINGS]]/Table134[[#This Row],[2020_BUILDINGS]])-1</f>
        <v>0.38477819988310991</v>
      </c>
      <c r="AB697" s="1">
        <f>(Table134[[#This Row],[2050_DWELLINGS]]/Table134[[#This Row],[2020_DWELLINGS]])-1</f>
        <v>0.23159644252360945</v>
      </c>
      <c r="AC697" s="1">
        <f>(Table134[[#This Row],[2050_TOTAL_REPL_COST_USD]]/Table134[[#This Row],[2020_TOTAL_REPL_COST_USD]])-1</f>
        <v>0.43303837223184494</v>
      </c>
      <c r="AD697"/>
      <c r="AE697"/>
    </row>
    <row r="698" spans="1:31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5640.5159363558796</v>
      </c>
      <c r="G698" s="2">
        <v>5997.1706050423099</v>
      </c>
      <c r="H698" s="2">
        <v>6399.4329054105001</v>
      </c>
      <c r="I698" s="2">
        <v>6748.5877647718398</v>
      </c>
      <c r="J698" s="2">
        <v>7128.7774120287704</v>
      </c>
      <c r="K698" s="2">
        <v>7470.51831153076</v>
      </c>
      <c r="L698" s="2">
        <v>7810.8635047588896</v>
      </c>
      <c r="M698" s="2">
        <v>5640.5159363558796</v>
      </c>
      <c r="N698" s="2">
        <v>5886.63460674627</v>
      </c>
      <c r="O698" s="2">
        <v>6151.9546397425902</v>
      </c>
      <c r="P698" s="2">
        <v>6341.9548699113302</v>
      </c>
      <c r="Q698" s="2">
        <v>6557.9390223170003</v>
      </c>
      <c r="R698" s="2">
        <v>6744.3069164073104</v>
      </c>
      <c r="S698" s="2">
        <v>6946.8393612136297</v>
      </c>
      <c r="T698" s="2">
        <v>5403664675.7550602</v>
      </c>
      <c r="U698" s="2">
        <v>5788197481.61901</v>
      </c>
      <c r="V698" s="2">
        <v>6221902868.4672298</v>
      </c>
      <c r="W698" s="2">
        <v>6598349637.6788702</v>
      </c>
      <c r="X698" s="2">
        <v>7008257048.5606003</v>
      </c>
      <c r="Y698" s="2">
        <v>7376710341.0633001</v>
      </c>
      <c r="Z698" s="2">
        <v>7743658831.0307398</v>
      </c>
      <c r="AA698" s="1">
        <f>(Table134[[#This Row],[2050_BUILDINGS]]/Table134[[#This Row],[2020_BUILDINGS]])-1</f>
        <v>0.38477819988310991</v>
      </c>
      <c r="AB698" s="1">
        <f>(Table134[[#This Row],[2050_DWELLINGS]]/Table134[[#This Row],[2020_DWELLINGS]])-1</f>
        <v>0.23159644252360989</v>
      </c>
      <c r="AC698" s="1">
        <f>(Table134[[#This Row],[2050_TOTAL_REPL_COST_USD]]/Table134[[#This Row],[2020_TOTAL_REPL_COST_USD]])-1</f>
        <v>0.43303837223184272</v>
      </c>
      <c r="AD698"/>
      <c r="AE698"/>
    </row>
    <row r="699" spans="1:31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1810.4316212475601</v>
      </c>
      <c r="G699" s="2">
        <v>1924.90676808539</v>
      </c>
      <c r="H699" s="2">
        <v>2054.0205578237201</v>
      </c>
      <c r="I699" s="2">
        <v>2166.08849721659</v>
      </c>
      <c r="J699" s="2">
        <v>2288.1176461865298</v>
      </c>
      <c r="K699" s="2">
        <v>2397.80593316471</v>
      </c>
      <c r="L699" s="2">
        <v>2507.0462414826602</v>
      </c>
      <c r="M699" s="2">
        <v>1810.4316212475601</v>
      </c>
      <c r="N699" s="2">
        <v>1889.42812236232</v>
      </c>
      <c r="O699" s="2">
        <v>1974.5876685646299</v>
      </c>
      <c r="P699" s="2">
        <v>2035.5718814669799</v>
      </c>
      <c r="Q699" s="2">
        <v>2104.8961318752099</v>
      </c>
      <c r="R699" s="2">
        <v>2164.7144769439101</v>
      </c>
      <c r="S699" s="2">
        <v>2229.7211441607401</v>
      </c>
      <c r="T699" s="2">
        <v>1734409672.80128</v>
      </c>
      <c r="U699" s="2">
        <v>1857832841.70963</v>
      </c>
      <c r="V699" s="2">
        <v>1997038892.2757699</v>
      </c>
      <c r="W699" s="2">
        <v>2117866692.85061</v>
      </c>
      <c r="X699" s="2">
        <v>2249434327.2332602</v>
      </c>
      <c r="Y699" s="2">
        <v>2367696468.3611898</v>
      </c>
      <c r="Z699" s="2">
        <v>2485475614.2943101</v>
      </c>
      <c r="AA699" s="1">
        <f>(Table134[[#This Row],[2050_BUILDINGS]]/Table134[[#This Row],[2020_BUILDINGS]])-1</f>
        <v>0.3847781998831119</v>
      </c>
      <c r="AB699" s="1">
        <f>(Table134[[#This Row],[2050_DWELLINGS]]/Table134[[#This Row],[2020_DWELLINGS]])-1</f>
        <v>0.23159644252360634</v>
      </c>
      <c r="AC699" s="1">
        <f>(Table134[[#This Row],[2050_TOTAL_REPL_COST_USD]]/Table134[[#This Row],[2020_TOTAL_REPL_COST_USD]])-1</f>
        <v>0.43303837223184316</v>
      </c>
      <c r="AD699"/>
      <c r="AE699"/>
    </row>
    <row r="700" spans="1:31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1624.0581143513</v>
      </c>
      <c r="G700" s="2">
        <v>1726.7487042258999</v>
      </c>
      <c r="H700" s="2">
        <v>1842.5709730364099</v>
      </c>
      <c r="I700" s="2">
        <v>1943.1021636064199</v>
      </c>
      <c r="J700" s="2">
        <v>2052.5691146064601</v>
      </c>
      <c r="K700" s="2">
        <v>2150.96562427051</v>
      </c>
      <c r="L700" s="2">
        <v>2248.9602720969601</v>
      </c>
      <c r="M700" s="2">
        <v>1624.0581143513</v>
      </c>
      <c r="N700" s="2">
        <v>1694.92238071469</v>
      </c>
      <c r="O700" s="2">
        <v>1771.3152421744501</v>
      </c>
      <c r="P700" s="2">
        <v>1826.02148164189</v>
      </c>
      <c r="Q700" s="2">
        <v>1888.2091997945499</v>
      </c>
      <c r="R700" s="2">
        <v>1941.86959080614</v>
      </c>
      <c r="S700" s="2">
        <v>2000.18419608667</v>
      </c>
      <c r="T700" s="2">
        <v>1555862187.5932901</v>
      </c>
      <c r="U700" s="2">
        <v>1666579652.2089701</v>
      </c>
      <c r="V700" s="2">
        <v>1791455241.7288499</v>
      </c>
      <c r="W700" s="2">
        <v>1899844516.23101</v>
      </c>
      <c r="X700" s="2">
        <v>2017868020.51443</v>
      </c>
      <c r="Y700" s="2">
        <v>2123955755.4309399</v>
      </c>
      <c r="Z700" s="2">
        <v>2229610216.72577</v>
      </c>
      <c r="AA700" s="1">
        <f>(Table134[[#This Row],[2050_BUILDINGS]]/Table134[[#This Row],[2020_BUILDINGS]])-1</f>
        <v>0.38477819988311546</v>
      </c>
      <c r="AB700" s="1">
        <f>(Table134[[#This Row],[2050_DWELLINGS]]/Table134[[#This Row],[2020_DWELLINGS]])-1</f>
        <v>0.23159644252361411</v>
      </c>
      <c r="AC700" s="1">
        <f>(Table134[[#This Row],[2050_TOTAL_REPL_COST_USD]]/Table134[[#This Row],[2020_TOTAL_REPL_COST_USD]])-1</f>
        <v>0.4330383722318476</v>
      </c>
      <c r="AD700"/>
      <c r="AE700"/>
    </row>
    <row r="701" spans="1:31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2879.6465180464902</v>
      </c>
      <c r="G701" s="2">
        <v>3061.7290414213699</v>
      </c>
      <c r="H701" s="2">
        <v>3267.0955798137802</v>
      </c>
      <c r="I701" s="2">
        <v>3445.3492336220002</v>
      </c>
      <c r="J701" s="2">
        <v>3639.4470442254901</v>
      </c>
      <c r="K701" s="2">
        <v>3813.9156571021899</v>
      </c>
      <c r="L701" s="2">
        <v>3987.6717215600902</v>
      </c>
      <c r="M701" s="2">
        <v>2879.6465180464902</v>
      </c>
      <c r="N701" s="2">
        <v>3005.2972174174101</v>
      </c>
      <c r="O701" s="2">
        <v>3140.75076773207</v>
      </c>
      <c r="P701" s="2">
        <v>3237.7513803368402</v>
      </c>
      <c r="Q701" s="2">
        <v>3348.0175367391898</v>
      </c>
      <c r="R701" s="2">
        <v>3443.1637367230801</v>
      </c>
      <c r="S701" s="2">
        <v>3546.5624073515601</v>
      </c>
      <c r="T701" s="2">
        <v>2758727099.4011202</v>
      </c>
      <c r="U701" s="2">
        <v>2955042218.0844302</v>
      </c>
      <c r="V701" s="2">
        <v>3176461361.5081</v>
      </c>
      <c r="W701" s="2">
        <v>3368648324.6195798</v>
      </c>
      <c r="X701" s="2">
        <v>3577917913.0377002</v>
      </c>
      <c r="Y701" s="2">
        <v>3766023975.1054301</v>
      </c>
      <c r="Z701" s="2">
        <v>3953361791.9576702</v>
      </c>
      <c r="AA701" s="1">
        <f>(Table134[[#This Row],[2050_BUILDINGS]]/Table134[[#This Row],[2020_BUILDINGS]])-1</f>
        <v>0.38477819988311213</v>
      </c>
      <c r="AB701" s="1">
        <f>(Table134[[#This Row],[2050_DWELLINGS]]/Table134[[#This Row],[2020_DWELLINGS]])-1</f>
        <v>0.23159644252361078</v>
      </c>
      <c r="AC701" s="1">
        <f>(Table134[[#This Row],[2050_TOTAL_REPL_COST_USD]]/Table134[[#This Row],[2020_TOTAL_REPL_COST_USD]])-1</f>
        <v>0.43303837223184849</v>
      </c>
      <c r="AD701"/>
      <c r="AE701"/>
    </row>
    <row r="702" spans="1:31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4228.2547626626001</v>
      </c>
      <c r="G702" s="2">
        <v>4495.6109439968704</v>
      </c>
      <c r="H702" s="2">
        <v>4797.15560880466</v>
      </c>
      <c r="I702" s="2">
        <v>5058.8897681722201</v>
      </c>
      <c r="J702" s="2">
        <v>5343.8882869012896</v>
      </c>
      <c r="K702" s="2">
        <v>5600.0647789491804</v>
      </c>
      <c r="L702" s="2">
        <v>5855.1950188871097</v>
      </c>
      <c r="M702" s="2">
        <v>4228.2547626626001</v>
      </c>
      <c r="N702" s="2">
        <v>4412.7507293437302</v>
      </c>
      <c r="O702" s="2">
        <v>4611.6404596103703</v>
      </c>
      <c r="P702" s="2">
        <v>4754.0688096376898</v>
      </c>
      <c r="Q702" s="2">
        <v>4915.9752790765397</v>
      </c>
      <c r="R702" s="2">
        <v>5055.6807501161002</v>
      </c>
      <c r="S702" s="2">
        <v>5207.5035237787697</v>
      </c>
      <c r="T702" s="2">
        <v>4050705850.1201901</v>
      </c>
      <c r="U702" s="2">
        <v>4338960096.0331497</v>
      </c>
      <c r="V702" s="2">
        <v>4664075189.7985201</v>
      </c>
      <c r="W702" s="2">
        <v>4946267964.8510103</v>
      </c>
      <c r="X702" s="2">
        <v>5253543572.5910997</v>
      </c>
      <c r="Y702" s="2">
        <v>5529744261.75177</v>
      </c>
      <c r="Z702" s="2">
        <v>5804816917.8462601</v>
      </c>
      <c r="AA702" s="1">
        <f>(Table134[[#This Row],[2050_BUILDINGS]]/Table134[[#This Row],[2020_BUILDINGS]])-1</f>
        <v>0.3847781998831119</v>
      </c>
      <c r="AB702" s="1">
        <f>(Table134[[#This Row],[2050_DWELLINGS]]/Table134[[#This Row],[2020_DWELLINGS]])-1</f>
        <v>0.23159644252361011</v>
      </c>
      <c r="AC702" s="1">
        <f>(Table134[[#This Row],[2050_TOTAL_REPL_COST_USD]]/Table134[[#This Row],[2020_TOTAL_REPL_COST_USD]])-1</f>
        <v>0.4330383722318476</v>
      </c>
      <c r="AD702"/>
      <c r="AE702"/>
    </row>
    <row r="703" spans="1:31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954.49797821160405</v>
      </c>
      <c r="G703" s="2">
        <v>1014.85170542771</v>
      </c>
      <c r="H703" s="2">
        <v>1082.92323589487</v>
      </c>
      <c r="I703" s="2">
        <v>1142.0078322515801</v>
      </c>
      <c r="J703" s="2">
        <v>1206.3441897299299</v>
      </c>
      <c r="K703" s="2">
        <v>1264.1741828240699</v>
      </c>
      <c r="L703" s="2">
        <v>1321.7679920599301</v>
      </c>
      <c r="M703" s="2">
        <v>954.49797821160405</v>
      </c>
      <c r="N703" s="2">
        <v>996.14661034711003</v>
      </c>
      <c r="O703" s="2">
        <v>1041.0445306670799</v>
      </c>
      <c r="P703" s="2">
        <v>1073.1967021354501</v>
      </c>
      <c r="Q703" s="2">
        <v>1109.74591839919</v>
      </c>
      <c r="R703" s="2">
        <v>1141.2834195994201</v>
      </c>
      <c r="S703" s="2">
        <v>1175.5563143613799</v>
      </c>
      <c r="T703" s="2">
        <v>914417593.37957001</v>
      </c>
      <c r="U703" s="2">
        <v>979488907.75835896</v>
      </c>
      <c r="V703" s="2">
        <v>1052881292.3481899</v>
      </c>
      <c r="W703" s="2">
        <v>1116584273.45331</v>
      </c>
      <c r="X703" s="2">
        <v>1185949522.9012699</v>
      </c>
      <c r="Y703" s="2">
        <v>1248299833.88833</v>
      </c>
      <c r="Z703" s="2">
        <v>1310395499.5568199</v>
      </c>
      <c r="AA703" s="1">
        <f>(Table134[[#This Row],[2050_BUILDINGS]]/Table134[[#This Row],[2020_BUILDINGS]])-1</f>
        <v>0.38477819988310702</v>
      </c>
      <c r="AB703" s="1">
        <f>(Table134[[#This Row],[2050_DWELLINGS]]/Table134[[#This Row],[2020_DWELLINGS]])-1</f>
        <v>0.23159644252359968</v>
      </c>
      <c r="AC703" s="1">
        <f>(Table134[[#This Row],[2050_TOTAL_REPL_COST_USD]]/Table134[[#This Row],[2020_TOTAL_REPL_COST_USD]])-1</f>
        <v>0.43303837223184471</v>
      </c>
      <c r="AD703"/>
      <c r="AE703"/>
    </row>
    <row r="704" spans="1:31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1958.70241655988</v>
      </c>
      <c r="G704" s="2">
        <v>2082.55285317167</v>
      </c>
      <c r="H704" s="2">
        <v>2222.2408087970898</v>
      </c>
      <c r="I704" s="2">
        <v>2343.4868924003099</v>
      </c>
      <c r="J704" s="2">
        <v>2475.50998908786</v>
      </c>
      <c r="K704" s="2">
        <v>2594.1815314156602</v>
      </c>
      <c r="L704" s="2">
        <v>2712.3684065104899</v>
      </c>
      <c r="M704" s="2">
        <v>1958.70241655988</v>
      </c>
      <c r="N704" s="2">
        <v>2044.1685760200301</v>
      </c>
      <c r="O704" s="2">
        <v>2136.3025218603502</v>
      </c>
      <c r="P704" s="2">
        <v>2202.2812220675</v>
      </c>
      <c r="Q704" s="2">
        <v>2277.2829924780499</v>
      </c>
      <c r="R704" s="2">
        <v>2342.0003425649402</v>
      </c>
      <c r="S704" s="2">
        <v>2412.3309281975398</v>
      </c>
      <c r="T704" s="2">
        <v>1876454419.7917299</v>
      </c>
      <c r="U704" s="2">
        <v>2009985703.9137399</v>
      </c>
      <c r="V704" s="2">
        <v>2160592456.7143502</v>
      </c>
      <c r="W704" s="2">
        <v>2291315816.93189</v>
      </c>
      <c r="X704" s="2">
        <v>2433658582.2603002</v>
      </c>
      <c r="Y704" s="2">
        <v>2561606160.5594401</v>
      </c>
      <c r="Z704" s="2">
        <v>2689031187.3055902</v>
      </c>
      <c r="AA704" s="1">
        <f>(Table134[[#This Row],[2050_BUILDINGS]]/Table134[[#This Row],[2020_BUILDINGS]])-1</f>
        <v>0.38477819988311079</v>
      </c>
      <c r="AB704" s="1">
        <f>(Table134[[#This Row],[2050_DWELLINGS]]/Table134[[#This Row],[2020_DWELLINGS]])-1</f>
        <v>0.23159644252360678</v>
      </c>
      <c r="AC704" s="1">
        <f>(Table134[[#This Row],[2050_TOTAL_REPL_COST_USD]]/Table134[[#This Row],[2020_TOTAL_REPL_COST_USD]])-1</f>
        <v>0.43303837223184405</v>
      </c>
      <c r="AD704"/>
      <c r="AE704"/>
    </row>
    <row r="705" spans="1:31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6516.5581770954404</v>
      </c>
      <c r="G705" s="2">
        <v>6928.60574931263</v>
      </c>
      <c r="H705" s="2">
        <v>7393.3443853486597</v>
      </c>
      <c r="I705" s="2">
        <v>7796.7273346243601</v>
      </c>
      <c r="J705" s="2">
        <v>8235.9651601414098</v>
      </c>
      <c r="K705" s="2">
        <v>8630.7826694305204</v>
      </c>
      <c r="L705" s="2">
        <v>9023.9877019117903</v>
      </c>
      <c r="M705" s="2">
        <v>6516.5581770954404</v>
      </c>
      <c r="N705" s="2">
        <v>6800.9021364362397</v>
      </c>
      <c r="O705" s="2">
        <v>7107.4296686829503</v>
      </c>
      <c r="P705" s="2">
        <v>7326.9392964415902</v>
      </c>
      <c r="Q705" s="2">
        <v>7576.4684725601001</v>
      </c>
      <c r="R705" s="2">
        <v>7791.7816172946696</v>
      </c>
      <c r="S705" s="2">
        <v>8025.76986840888</v>
      </c>
      <c r="T705" s="2">
        <v>6242920971.4853296</v>
      </c>
      <c r="U705" s="2">
        <v>6687176502.1297703</v>
      </c>
      <c r="V705" s="2">
        <v>7188241726.8372202</v>
      </c>
      <c r="W705" s="2">
        <v>7623155358.8217697</v>
      </c>
      <c r="X705" s="2">
        <v>8096726486.0685396</v>
      </c>
      <c r="Y705" s="2">
        <v>8522405155.04636</v>
      </c>
      <c r="Z705" s="2">
        <v>8946345306.9493999</v>
      </c>
      <c r="AA705" s="1">
        <f>(Table134[[#This Row],[2050_BUILDINGS]]/Table134[[#This Row],[2020_BUILDINGS]])-1</f>
        <v>0.38477819988311079</v>
      </c>
      <c r="AB705" s="1">
        <f>(Table134[[#This Row],[2050_DWELLINGS]]/Table134[[#This Row],[2020_DWELLINGS]])-1</f>
        <v>0.23159644252360923</v>
      </c>
      <c r="AC705" s="1">
        <f>(Table134[[#This Row],[2050_TOTAL_REPL_COST_USD]]/Table134[[#This Row],[2020_TOTAL_REPL_COST_USD]])-1</f>
        <v>0.43303837223184738</v>
      </c>
      <c r="AD705"/>
      <c r="AE705"/>
    </row>
    <row r="706" spans="1:31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8423.3074379142508</v>
      </c>
      <c r="G706" s="2">
        <v>8955.9204040703407</v>
      </c>
      <c r="H706" s="2">
        <v>9556.6418743961603</v>
      </c>
      <c r="I706" s="2">
        <v>10078.0549431698</v>
      </c>
      <c r="J706" s="2">
        <v>10645.8140488424</v>
      </c>
      <c r="K706" s="2">
        <v>11156.1554241873</v>
      </c>
      <c r="L706" s="2">
        <v>11664.4125109369</v>
      </c>
      <c r="M706" s="2">
        <v>8423.3074379142508</v>
      </c>
      <c r="N706" s="2">
        <v>8790.8506290515197</v>
      </c>
      <c r="O706" s="2">
        <v>9187.0683212950207</v>
      </c>
      <c r="P706" s="2">
        <v>9470.8066122676992</v>
      </c>
      <c r="Q706" s="2">
        <v>9793.3481914349395</v>
      </c>
      <c r="R706" s="2">
        <v>10071.662105657</v>
      </c>
      <c r="S706" s="2">
        <v>10374.1154748178</v>
      </c>
      <c r="T706" s="2">
        <v>8069603803.7769699</v>
      </c>
      <c r="U706" s="2">
        <v>8643848798.4375992</v>
      </c>
      <c r="V706" s="2">
        <v>9291526041.4633999</v>
      </c>
      <c r="W706" s="2">
        <v>9853695691.6971798</v>
      </c>
      <c r="X706" s="2">
        <v>10465834046.041901</v>
      </c>
      <c r="Y706" s="2">
        <v>11016066576.945299</v>
      </c>
      <c r="Z706" s="2">
        <v>11564051899.520399</v>
      </c>
      <c r="AA706" s="1">
        <f>(Table134[[#This Row],[2050_BUILDINGS]]/Table134[[#This Row],[2020_BUILDINGS]])-1</f>
        <v>0.38477819988310902</v>
      </c>
      <c r="AB706" s="1">
        <f>(Table134[[#This Row],[2050_DWELLINGS]]/Table134[[#This Row],[2020_DWELLINGS]])-1</f>
        <v>0.23159644252360345</v>
      </c>
      <c r="AC706" s="1">
        <f>(Table134[[#This Row],[2050_TOTAL_REPL_COST_USD]]/Table134[[#This Row],[2020_TOTAL_REPL_COST_USD]])-1</f>
        <v>0.43303837223183828</v>
      </c>
      <c r="AD706"/>
      <c r="AE706"/>
    </row>
    <row r="707" spans="1:31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3263.3558658562702</v>
      </c>
      <c r="G707" s="2">
        <v>3469.7006609557802</v>
      </c>
      <c r="H707" s="2">
        <v>3702.4320373637802</v>
      </c>
      <c r="I707" s="2">
        <v>3904.4377707480298</v>
      </c>
      <c r="J707" s="2">
        <v>4124.3988752840196</v>
      </c>
      <c r="K707" s="2">
        <v>4322.1152156997396</v>
      </c>
      <c r="L707" s="2">
        <v>4519.0240614984396</v>
      </c>
      <c r="M707" s="2">
        <v>3263.3558658562702</v>
      </c>
      <c r="N707" s="2">
        <v>3405.7493659860002</v>
      </c>
      <c r="O707" s="2">
        <v>3559.2519348604201</v>
      </c>
      <c r="P707" s="2">
        <v>3669.17775948911</v>
      </c>
      <c r="Q707" s="2">
        <v>3794.1367452694799</v>
      </c>
      <c r="R707" s="2">
        <v>3901.9610590821299</v>
      </c>
      <c r="S707" s="2">
        <v>4019.1374750771402</v>
      </c>
      <c r="T707" s="2">
        <v>3126324083.77491</v>
      </c>
      <c r="U707" s="2">
        <v>3348797949.9583402</v>
      </c>
      <c r="V707" s="2">
        <v>3599720921.2245102</v>
      </c>
      <c r="W707" s="2">
        <v>3817516560.1963401</v>
      </c>
      <c r="X707" s="2">
        <v>4054671063.2333598</v>
      </c>
      <c r="Y707" s="2">
        <v>4267842026.1292701</v>
      </c>
      <c r="Z707" s="2">
        <v>4480142376.0820103</v>
      </c>
      <c r="AA707" s="1">
        <f>(Table134[[#This Row],[2050_BUILDINGS]]/Table134[[#This Row],[2020_BUILDINGS]])-1</f>
        <v>0.3847781998831119</v>
      </c>
      <c r="AB707" s="1">
        <f>(Table134[[#This Row],[2050_DWELLINGS]]/Table134[[#This Row],[2020_DWELLINGS]])-1</f>
        <v>0.23159644252361078</v>
      </c>
      <c r="AC707" s="1">
        <f>(Table134[[#This Row],[2050_TOTAL_REPL_COST_USD]]/Table134[[#This Row],[2020_TOTAL_REPL_COST_USD]])-1</f>
        <v>0.43303837223184471</v>
      </c>
      <c r="AD707"/>
      <c r="AE707"/>
    </row>
    <row r="708" spans="1:31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4779.89659406584</v>
      </c>
      <c r="G708" s="2">
        <v>5082.1335623409996</v>
      </c>
      <c r="H708" s="2">
        <v>5423.0194353970101</v>
      </c>
      <c r="I708" s="2">
        <v>5718.9009011873604</v>
      </c>
      <c r="J708" s="2">
        <v>6041.0819251446401</v>
      </c>
      <c r="K708" s="2">
        <v>6330.68063916545</v>
      </c>
      <c r="L708" s="2">
        <v>6619.0966011579103</v>
      </c>
      <c r="M708" s="2">
        <v>4779.89659406584</v>
      </c>
      <c r="N708" s="2">
        <v>4988.4629393450696</v>
      </c>
      <c r="O708" s="2">
        <v>5213.3009393376597</v>
      </c>
      <c r="P708" s="2">
        <v>5374.3112907492396</v>
      </c>
      <c r="Q708" s="2">
        <v>5557.3409862779399</v>
      </c>
      <c r="R708" s="2">
        <v>5715.2732166371798</v>
      </c>
      <c r="S708" s="2">
        <v>5886.9036408822103</v>
      </c>
      <c r="T708" s="2">
        <v>4579183654.5723104</v>
      </c>
      <c r="U708" s="2">
        <v>4905045166.1423302</v>
      </c>
      <c r="V708" s="2">
        <v>5272576598.5174799</v>
      </c>
      <c r="W708" s="2">
        <v>5591585825.74154</v>
      </c>
      <c r="X708" s="2">
        <v>5938950332.6879997</v>
      </c>
      <c r="Y708" s="2">
        <v>6251185712.8868799</v>
      </c>
      <c r="Z708" s="2">
        <v>6562145890.49897</v>
      </c>
      <c r="AA708" s="1">
        <f>(Table134[[#This Row],[2050_BUILDINGS]]/Table134[[#This Row],[2020_BUILDINGS]])-1</f>
        <v>0.38477819988311168</v>
      </c>
      <c r="AB708" s="1">
        <f>(Table134[[#This Row],[2050_DWELLINGS]]/Table134[[#This Row],[2020_DWELLINGS]])-1</f>
        <v>0.23159644252361034</v>
      </c>
      <c r="AC708" s="1">
        <f>(Table134[[#This Row],[2050_TOTAL_REPL_COST_USD]]/Table134[[#This Row],[2020_TOTAL_REPL_COST_USD]])-1</f>
        <v>0.43303837223184383</v>
      </c>
      <c r="AD708"/>
      <c r="AE708"/>
    </row>
    <row r="709" spans="1:31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3781.55470783483</v>
      </c>
      <c r="G709" s="2">
        <v>4020.6656609214801</v>
      </c>
      <c r="H709" s="2">
        <v>4290.3532059804402</v>
      </c>
      <c r="I709" s="2">
        <v>4524.4360836957603</v>
      </c>
      <c r="J709" s="2">
        <v>4779.3255240726203</v>
      </c>
      <c r="K709" s="2">
        <v>5008.4378822244398</v>
      </c>
      <c r="L709" s="2">
        <v>5236.6145210750201</v>
      </c>
      <c r="M709" s="2">
        <v>3781.55470783483</v>
      </c>
      <c r="N709" s="2">
        <v>3946.5593328021901</v>
      </c>
      <c r="O709" s="2">
        <v>4124.4370715021596</v>
      </c>
      <c r="P709" s="2">
        <v>4251.8183736722804</v>
      </c>
      <c r="Q709" s="2">
        <v>4396.6200013182497</v>
      </c>
      <c r="R709" s="2">
        <v>4521.5660869669</v>
      </c>
      <c r="S709" s="2">
        <v>4657.3493253777897</v>
      </c>
      <c r="T709" s="2">
        <v>3622763205.4815302</v>
      </c>
      <c r="U709" s="2">
        <v>3880564417.0620499</v>
      </c>
      <c r="V709" s="2">
        <v>4171332259.2160101</v>
      </c>
      <c r="W709" s="2">
        <v>4423712372.7418003</v>
      </c>
      <c r="X709" s="2">
        <v>4698525407.02561</v>
      </c>
      <c r="Y709" s="2">
        <v>4945546477.1905203</v>
      </c>
      <c r="Z709" s="2">
        <v>5191558686.9646797</v>
      </c>
      <c r="AA709" s="1">
        <f>(Table134[[#This Row],[2050_BUILDINGS]]/Table134[[#This Row],[2020_BUILDINGS]])-1</f>
        <v>0.38477819988311124</v>
      </c>
      <c r="AB709" s="1">
        <f>(Table134[[#This Row],[2050_DWELLINGS]]/Table134[[#This Row],[2020_DWELLINGS]])-1</f>
        <v>0.231596442523611</v>
      </c>
      <c r="AC709" s="1">
        <f>(Table134[[#This Row],[2050_TOTAL_REPL_COST_USD]]/Table134[[#This Row],[2020_TOTAL_REPL_COST_USD]])-1</f>
        <v>0.43303837223184694</v>
      </c>
      <c r="AD709"/>
      <c r="AE709"/>
    </row>
    <row r="710" spans="1:31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3447.8382144012198</v>
      </c>
      <c r="G710" s="2">
        <v>3665.8479868966301</v>
      </c>
      <c r="H710" s="2">
        <v>3911.7360132884901</v>
      </c>
      <c r="I710" s="2">
        <v>4125.1614304725199</v>
      </c>
      <c r="J710" s="2">
        <v>4357.5572625777404</v>
      </c>
      <c r="K710" s="2">
        <v>4566.45080104507</v>
      </c>
      <c r="L710" s="2">
        <v>4774.49119602672</v>
      </c>
      <c r="M710" s="2">
        <v>3447.8382144012198</v>
      </c>
      <c r="N710" s="2">
        <v>3598.2814303453601</v>
      </c>
      <c r="O710" s="2">
        <v>3760.4617271715301</v>
      </c>
      <c r="P710" s="2">
        <v>3876.6018217502001</v>
      </c>
      <c r="Q710" s="2">
        <v>4008.6249243833199</v>
      </c>
      <c r="R710" s="2">
        <v>4122.5447066217503</v>
      </c>
      <c r="S710" s="2">
        <v>4246.3452792534999</v>
      </c>
      <c r="T710" s="2">
        <v>3303059822.3812499</v>
      </c>
      <c r="U710" s="2">
        <v>3538110466.2776999</v>
      </c>
      <c r="V710" s="2">
        <v>3803218485.3737502</v>
      </c>
      <c r="W710" s="2">
        <v>4033326434.9338198</v>
      </c>
      <c r="X710" s="2">
        <v>4283887633.8650899</v>
      </c>
      <c r="Y710" s="2">
        <v>4509109467.5495996</v>
      </c>
      <c r="Z710" s="2">
        <v>4733411471.24963</v>
      </c>
      <c r="AA710" s="1">
        <f>(Table134[[#This Row],[2050_BUILDINGS]]/Table134[[#This Row],[2020_BUILDINGS]])-1</f>
        <v>0.38477819988311079</v>
      </c>
      <c r="AB710" s="1">
        <f>(Table134[[#This Row],[2050_DWELLINGS]]/Table134[[#This Row],[2020_DWELLINGS]])-1</f>
        <v>0.23159644252361056</v>
      </c>
      <c r="AC710" s="1">
        <f>(Table134[[#This Row],[2050_TOTAL_REPL_COST_USD]]/Table134[[#This Row],[2020_TOTAL_REPL_COST_USD]])-1</f>
        <v>0.43303837223184405</v>
      </c>
      <c r="AD710"/>
      <c r="AE710"/>
    </row>
    <row r="711" spans="1:31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9232.8885028547793</v>
      </c>
      <c r="G711" s="2">
        <v>10719.6662724331</v>
      </c>
      <c r="H711" s="2">
        <v>12527.0346521145</v>
      </c>
      <c r="I711" s="2">
        <v>14682.537925495801</v>
      </c>
      <c r="J711" s="2">
        <v>17278.7512280831</v>
      </c>
      <c r="K711" s="2">
        <v>20239.7812079697</v>
      </c>
      <c r="L711" s="2">
        <v>23519.392674819901</v>
      </c>
      <c r="M711" s="2">
        <v>9232.8885028547793</v>
      </c>
      <c r="N711" s="2">
        <v>10719.6662724331</v>
      </c>
      <c r="O711" s="2">
        <v>12527.0346521145</v>
      </c>
      <c r="P711" s="2">
        <v>14682.537925495801</v>
      </c>
      <c r="Q711" s="2">
        <v>17278.7512280831</v>
      </c>
      <c r="R711" s="2">
        <v>20239.7812079697</v>
      </c>
      <c r="S711" s="2">
        <v>23519.392674819901</v>
      </c>
      <c r="T711" s="2">
        <v>6577792711.8005695</v>
      </c>
      <c r="U711" s="2">
        <v>7819922314.5789299</v>
      </c>
      <c r="V711" s="2">
        <v>9342844431.9337406</v>
      </c>
      <c r="W711" s="2">
        <v>11185061972.9844</v>
      </c>
      <c r="X711" s="2">
        <v>13403496401.0182</v>
      </c>
      <c r="Y711" s="2">
        <v>15963442857.6595</v>
      </c>
      <c r="Z711" s="2">
        <v>18820972658.887901</v>
      </c>
      <c r="AA711" s="1">
        <f>(Table134[[#This Row],[2050_BUILDINGS]]/Table134[[#This Row],[2020_BUILDINGS]])-1</f>
        <v>1.547349366078425</v>
      </c>
      <c r="AB711" s="1">
        <f>(Table134[[#This Row],[2050_DWELLINGS]]/Table134[[#This Row],[2020_DWELLINGS]])-1</f>
        <v>1.547349366078425</v>
      </c>
      <c r="AC711" s="1">
        <f>(Table134[[#This Row],[2050_TOTAL_REPL_COST_USD]]/Table134[[#This Row],[2020_TOTAL_REPL_COST_USD]])-1</f>
        <v>1.8612900228861045</v>
      </c>
      <c r="AD711"/>
      <c r="AE711"/>
    </row>
    <row r="712" spans="1:31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34293.416274761097</v>
      </c>
      <c r="G712" s="2">
        <v>39815.706394959801</v>
      </c>
      <c r="H712" s="2">
        <v>46528.755749675802</v>
      </c>
      <c r="I712" s="2">
        <v>54534.871172040097</v>
      </c>
      <c r="J712" s="2">
        <v>64177.9014649077</v>
      </c>
      <c r="K712" s="2">
        <v>75175.958429518796</v>
      </c>
      <c r="L712" s="2">
        <v>87357.312208176198</v>
      </c>
      <c r="M712" s="2">
        <v>34293.416274761097</v>
      </c>
      <c r="N712" s="2">
        <v>39815.706394959801</v>
      </c>
      <c r="O712" s="2">
        <v>46528.755749675802</v>
      </c>
      <c r="P712" s="2">
        <v>54534.871172040097</v>
      </c>
      <c r="Q712" s="2">
        <v>64177.9014649077</v>
      </c>
      <c r="R712" s="2">
        <v>75175.958429518796</v>
      </c>
      <c r="S712" s="2">
        <v>87357.312208176198</v>
      </c>
      <c r="T712" s="2">
        <v>24431680677.733601</v>
      </c>
      <c r="U712" s="2">
        <v>29045282100.745701</v>
      </c>
      <c r="V712" s="2">
        <v>34701821991.630402</v>
      </c>
      <c r="W712" s="2">
        <v>41544310448.453697</v>
      </c>
      <c r="X712" s="2">
        <v>49784169003.585297</v>
      </c>
      <c r="Y712" s="2">
        <v>59292494534.815697</v>
      </c>
      <c r="Z712" s="2">
        <v>69906124165.538895</v>
      </c>
      <c r="AA712" s="1">
        <f>(Table134[[#This Row],[2050_BUILDINGS]]/Table134[[#This Row],[2020_BUILDINGS]])-1</f>
        <v>1.5473493660784241</v>
      </c>
      <c r="AB712" s="1">
        <f>(Table134[[#This Row],[2050_DWELLINGS]]/Table134[[#This Row],[2020_DWELLINGS]])-1</f>
        <v>1.5473493660784241</v>
      </c>
      <c r="AC712" s="1">
        <f>(Table134[[#This Row],[2050_TOTAL_REPL_COST_USD]]/Table134[[#This Row],[2020_TOTAL_REPL_COST_USD]])-1</f>
        <v>1.8612900228861258</v>
      </c>
      <c r="AD712"/>
      <c r="AE712"/>
    </row>
    <row r="713" spans="1:31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4647.5586897624198</v>
      </c>
      <c r="G713" s="2">
        <v>5395.9579518799001</v>
      </c>
      <c r="H713" s="2">
        <v>6305.7328956575502</v>
      </c>
      <c r="I713" s="2">
        <v>7390.7484859484102</v>
      </c>
      <c r="J713" s="2">
        <v>8697.6042647423801</v>
      </c>
      <c r="K713" s="2">
        <v>10188.0977987446</v>
      </c>
      <c r="L713" s="2">
        <v>11838.955682178501</v>
      </c>
      <c r="M713" s="2">
        <v>4647.5586897624198</v>
      </c>
      <c r="N713" s="2">
        <v>5395.9579518799001</v>
      </c>
      <c r="O713" s="2">
        <v>6305.7328956575502</v>
      </c>
      <c r="P713" s="2">
        <v>7390.7484859484102</v>
      </c>
      <c r="Q713" s="2">
        <v>8697.6042647423801</v>
      </c>
      <c r="R713" s="2">
        <v>10188.0977987446</v>
      </c>
      <c r="S713" s="2">
        <v>11838.955682178501</v>
      </c>
      <c r="T713" s="2">
        <v>3311063235.2737999</v>
      </c>
      <c r="U713" s="2">
        <v>3936313960.1600399</v>
      </c>
      <c r="V713" s="2">
        <v>4702907201.0678301</v>
      </c>
      <c r="W713" s="2">
        <v>5630224165.7096004</v>
      </c>
      <c r="X713" s="2">
        <v>6746917408.6192904</v>
      </c>
      <c r="Y713" s="2">
        <v>8035517546.7245998</v>
      </c>
      <c r="Z713" s="2">
        <v>9473912200.2339592</v>
      </c>
      <c r="AA713" s="1">
        <f>(Table134[[#This Row],[2050_BUILDINGS]]/Table134[[#This Row],[2020_BUILDINGS]])-1</f>
        <v>1.547349366078409</v>
      </c>
      <c r="AB713" s="1">
        <f>(Table134[[#This Row],[2050_DWELLINGS]]/Table134[[#This Row],[2020_DWELLINGS]])-1</f>
        <v>1.547349366078409</v>
      </c>
      <c r="AC713" s="1">
        <f>(Table134[[#This Row],[2050_TOTAL_REPL_COST_USD]]/Table134[[#This Row],[2020_TOTAL_REPL_COST_USD]])-1</f>
        <v>1.8612900228861191</v>
      </c>
      <c r="AD713"/>
      <c r="AE713"/>
    </row>
    <row r="714" spans="1:31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14840.9130558569</v>
      </c>
      <c r="G714" s="2">
        <v>17230.754501994899</v>
      </c>
      <c r="H714" s="2">
        <v>20135.912186338501</v>
      </c>
      <c r="I714" s="2">
        <v>23600.6606951043</v>
      </c>
      <c r="J714" s="2">
        <v>27773.8049810169</v>
      </c>
      <c r="K714" s="2">
        <v>32533.354332630599</v>
      </c>
      <c r="L714" s="2">
        <v>37804.990464862101</v>
      </c>
      <c r="M714" s="2">
        <v>14840.9130558569</v>
      </c>
      <c r="N714" s="2">
        <v>17230.754501994899</v>
      </c>
      <c r="O714" s="2">
        <v>20135.912186338501</v>
      </c>
      <c r="P714" s="2">
        <v>23600.6606951043</v>
      </c>
      <c r="Q714" s="2">
        <v>27773.8049810169</v>
      </c>
      <c r="R714" s="2">
        <v>32533.354332630599</v>
      </c>
      <c r="S714" s="2">
        <v>37804.990464862101</v>
      </c>
      <c r="T714" s="2">
        <v>10573121261.574499</v>
      </c>
      <c r="U714" s="2">
        <v>12569716090.293699</v>
      </c>
      <c r="V714" s="2">
        <v>15017655836.0748</v>
      </c>
      <c r="W714" s="2">
        <v>17978829941.9091</v>
      </c>
      <c r="X714" s="2">
        <v>21544733771.072601</v>
      </c>
      <c r="Y714" s="2">
        <v>25659582854.207802</v>
      </c>
      <c r="Z714" s="2">
        <v>30252766376.5084</v>
      </c>
      <c r="AA714" s="1">
        <f>(Table134[[#This Row],[2050_BUILDINGS]]/Table134[[#This Row],[2020_BUILDINGS]])-1</f>
        <v>1.5473493660784254</v>
      </c>
      <c r="AB714" s="1">
        <f>(Table134[[#This Row],[2050_DWELLINGS]]/Table134[[#This Row],[2020_DWELLINGS]])-1</f>
        <v>1.5473493660784254</v>
      </c>
      <c r="AC714" s="1">
        <f>(Table134[[#This Row],[2050_TOTAL_REPL_COST_USD]]/Table134[[#This Row],[2020_TOTAL_REPL_COST_USD]])-1</f>
        <v>1.8612900228861369</v>
      </c>
      <c r="AD714"/>
      <c r="AE714"/>
    </row>
    <row r="715" spans="1:31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6979.5318788595296</v>
      </c>
      <c r="G715" s="2">
        <v>8103.4502318585301</v>
      </c>
      <c r="H715" s="2">
        <v>9469.7166195581594</v>
      </c>
      <c r="I715" s="2">
        <v>11099.1529337624</v>
      </c>
      <c r="J715" s="2">
        <v>13061.740644436501</v>
      </c>
      <c r="K715" s="2">
        <v>15300.108749118799</v>
      </c>
      <c r="L715" s="2">
        <v>17779.306107136901</v>
      </c>
      <c r="M715" s="2">
        <v>6979.5318788595296</v>
      </c>
      <c r="N715" s="2">
        <v>8103.4502318585301</v>
      </c>
      <c r="O715" s="2">
        <v>9469.7166195581594</v>
      </c>
      <c r="P715" s="2">
        <v>11099.1529337624</v>
      </c>
      <c r="Q715" s="2">
        <v>13061.740644436501</v>
      </c>
      <c r="R715" s="2">
        <v>15300.108749118799</v>
      </c>
      <c r="S715" s="2">
        <v>17779.306107136901</v>
      </c>
      <c r="T715" s="2">
        <v>4972432398.6309099</v>
      </c>
      <c r="U715" s="2">
        <v>5911410829.6588802</v>
      </c>
      <c r="V715" s="2">
        <v>7062652227.6040201</v>
      </c>
      <c r="W715" s="2">
        <v>8455262573.9308901</v>
      </c>
      <c r="X715" s="2">
        <v>10132271216.116199</v>
      </c>
      <c r="Y715" s="2">
        <v>12067443280.2841</v>
      </c>
      <c r="Z715" s="2">
        <v>14227571211.678301</v>
      </c>
      <c r="AA715" s="1">
        <f>(Table134[[#This Row],[2050_BUILDINGS]]/Table134[[#This Row],[2020_BUILDINGS]])-1</f>
        <v>1.5473493660784134</v>
      </c>
      <c r="AB715" s="1">
        <f>(Table134[[#This Row],[2050_DWELLINGS]]/Table134[[#This Row],[2020_DWELLINGS]])-1</f>
        <v>1.5473493660784134</v>
      </c>
      <c r="AC715" s="1">
        <f>(Table134[[#This Row],[2050_TOTAL_REPL_COST_USD]]/Table134[[#This Row],[2020_TOTAL_REPL_COST_USD]])-1</f>
        <v>1.861290022886116</v>
      </c>
      <c r="AD715"/>
      <c r="AE715"/>
    </row>
    <row r="716" spans="1:31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8290.5511251197204</v>
      </c>
      <c r="G716" s="2">
        <v>9625.5837215352294</v>
      </c>
      <c r="H716" s="2">
        <v>11248.4864511674</v>
      </c>
      <c r="I716" s="2">
        <v>13183.992342179199</v>
      </c>
      <c r="J716" s="2">
        <v>15515.228023208099</v>
      </c>
      <c r="K716" s="2">
        <v>18174.0460543878</v>
      </c>
      <c r="L716" s="2">
        <v>21118.930153014499</v>
      </c>
      <c r="M716" s="2">
        <v>8290.5511251197204</v>
      </c>
      <c r="N716" s="2">
        <v>9625.5837215352294</v>
      </c>
      <c r="O716" s="2">
        <v>11248.4864511674</v>
      </c>
      <c r="P716" s="2">
        <v>13183.992342179199</v>
      </c>
      <c r="Q716" s="2">
        <v>15515.228023208099</v>
      </c>
      <c r="R716" s="2">
        <v>18174.0460543878</v>
      </c>
      <c r="S716" s="2">
        <v>21118.930153014499</v>
      </c>
      <c r="T716" s="2">
        <v>5906442685.9222803</v>
      </c>
      <c r="U716" s="2">
        <v>7021796669.9625502</v>
      </c>
      <c r="V716" s="2">
        <v>8389284609.3654499</v>
      </c>
      <c r="W716" s="2">
        <v>10043479686.3396</v>
      </c>
      <c r="X716" s="2">
        <v>12035493782.2157</v>
      </c>
      <c r="Y716" s="2">
        <v>14334164124.632601</v>
      </c>
      <c r="Z716" s="2">
        <v>16900045527.9781</v>
      </c>
      <c r="AA716" s="1">
        <f>(Table134[[#This Row],[2050_BUILDINGS]]/Table134[[#This Row],[2020_BUILDINGS]])-1</f>
        <v>1.5473493660784259</v>
      </c>
      <c r="AB716" s="1">
        <f>(Table134[[#This Row],[2050_DWELLINGS]]/Table134[[#This Row],[2020_DWELLINGS]])-1</f>
        <v>1.5473493660784259</v>
      </c>
      <c r="AC716" s="1">
        <f>(Table134[[#This Row],[2050_TOTAL_REPL_COST_USD]]/Table134[[#This Row],[2020_TOTAL_REPL_COST_USD]])-1</f>
        <v>1.8612900228861169</v>
      </c>
      <c r="AD716"/>
      <c r="AE716"/>
    </row>
    <row r="717" spans="1:31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13557.060613624801</v>
      </c>
      <c r="G717" s="2">
        <v>15740.162503670501</v>
      </c>
      <c r="H717" s="2">
        <v>18394.001837581302</v>
      </c>
      <c r="I717" s="2">
        <v>21559.0231113747</v>
      </c>
      <c r="J717" s="2">
        <v>25371.158511709298</v>
      </c>
      <c r="K717" s="2">
        <v>29718.970456332099</v>
      </c>
      <c r="L717" s="2">
        <v>34534.569760003898</v>
      </c>
      <c r="M717" s="2">
        <v>13557.060613624801</v>
      </c>
      <c r="N717" s="2">
        <v>15740.162503670501</v>
      </c>
      <c r="O717" s="2">
        <v>18394.001837581302</v>
      </c>
      <c r="P717" s="2">
        <v>21559.0231113747</v>
      </c>
      <c r="Q717" s="2">
        <v>25371.158511709298</v>
      </c>
      <c r="R717" s="2">
        <v>29718.970456332099</v>
      </c>
      <c r="S717" s="2">
        <v>34534.569760003898</v>
      </c>
      <c r="T717" s="2">
        <v>9658465438.0010109</v>
      </c>
      <c r="U717" s="2">
        <v>11482339549.514099</v>
      </c>
      <c r="V717" s="2">
        <v>13718513792.106199</v>
      </c>
      <c r="W717" s="2">
        <v>16423523698.787701</v>
      </c>
      <c r="X717" s="2">
        <v>19680949584.403801</v>
      </c>
      <c r="Y717" s="2">
        <v>23439832762.6842</v>
      </c>
      <c r="Z717" s="2">
        <v>27635670794.1427</v>
      </c>
      <c r="AA717" s="1">
        <f>(Table134[[#This Row],[2050_BUILDINGS]]/Table134[[#This Row],[2020_BUILDINGS]])-1</f>
        <v>1.5473493660784237</v>
      </c>
      <c r="AB717" s="1">
        <f>(Table134[[#This Row],[2050_DWELLINGS]]/Table134[[#This Row],[2020_DWELLINGS]])-1</f>
        <v>1.5473493660784237</v>
      </c>
      <c r="AC717" s="1">
        <f>(Table134[[#This Row],[2050_TOTAL_REPL_COST_USD]]/Table134[[#This Row],[2020_TOTAL_REPL_COST_USD]])-1</f>
        <v>1.8612900228861187</v>
      </c>
      <c r="AD717"/>
      <c r="AE717"/>
    </row>
    <row r="718" spans="1:31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6460.4388260714004</v>
      </c>
      <c r="G718" s="2">
        <v>7500.7673024040396</v>
      </c>
      <c r="H718" s="2">
        <v>8765.4195127601997</v>
      </c>
      <c r="I718" s="2">
        <v>10273.668749472101</v>
      </c>
      <c r="J718" s="2">
        <v>12090.29170724</v>
      </c>
      <c r="K718" s="2">
        <v>14162.184272747099</v>
      </c>
      <c r="L718" s="2">
        <v>16456.994748181402</v>
      </c>
      <c r="M718" s="2">
        <v>6460.4388260714004</v>
      </c>
      <c r="N718" s="2">
        <v>7500.7673024040396</v>
      </c>
      <c r="O718" s="2">
        <v>8765.4195127601997</v>
      </c>
      <c r="P718" s="2">
        <v>10273.668749472101</v>
      </c>
      <c r="Q718" s="2">
        <v>12090.29170724</v>
      </c>
      <c r="R718" s="2">
        <v>14162.184272747099</v>
      </c>
      <c r="S718" s="2">
        <v>16456.994748181402</v>
      </c>
      <c r="T718" s="2">
        <v>4602614600.1900101</v>
      </c>
      <c r="U718" s="2">
        <v>5471757806.0589895</v>
      </c>
      <c r="V718" s="2">
        <v>6537377213.5715799</v>
      </c>
      <c r="W718" s="2">
        <v>7826414086.98277</v>
      </c>
      <c r="X718" s="2">
        <v>9378697525.4247704</v>
      </c>
      <c r="Y718" s="2">
        <v>11169943837.565901</v>
      </c>
      <c r="Z718" s="2">
        <v>13169415234.7136</v>
      </c>
      <c r="AA718" s="1">
        <f>(Table134[[#This Row],[2050_BUILDINGS]]/Table134[[#This Row],[2020_BUILDINGS]])-1</f>
        <v>1.547349366078421</v>
      </c>
      <c r="AB718" s="1">
        <f>(Table134[[#This Row],[2050_DWELLINGS]]/Table134[[#This Row],[2020_DWELLINGS]])-1</f>
        <v>1.547349366078421</v>
      </c>
      <c r="AC718" s="1">
        <f>(Table134[[#This Row],[2050_TOTAL_REPL_COST_USD]]/Table134[[#This Row],[2020_TOTAL_REPL_COST_USD]])-1</f>
        <v>1.8612900228861062</v>
      </c>
      <c r="AD718"/>
      <c r="AE718"/>
    </row>
    <row r="719" spans="1:31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13008.2142935096</v>
      </c>
      <c r="G719" s="2">
        <v>15102.9351197735</v>
      </c>
      <c r="H719" s="2">
        <v>17649.3359761186</v>
      </c>
      <c r="I719" s="2">
        <v>20686.2239967891</v>
      </c>
      <c r="J719" s="2">
        <v>24344.0282669558</v>
      </c>
      <c r="K719" s="2">
        <v>28515.822662172701</v>
      </c>
      <c r="L719" s="2">
        <v>33136.4664343841</v>
      </c>
      <c r="M719" s="2">
        <v>13008.2142935096</v>
      </c>
      <c r="N719" s="2">
        <v>15102.9351197735</v>
      </c>
      <c r="O719" s="2">
        <v>17649.3359761186</v>
      </c>
      <c r="P719" s="2">
        <v>20686.2239967891</v>
      </c>
      <c r="Q719" s="2">
        <v>24344.0282669558</v>
      </c>
      <c r="R719" s="2">
        <v>28515.822662172701</v>
      </c>
      <c r="S719" s="2">
        <v>33136.4664343841</v>
      </c>
      <c r="T719" s="2">
        <v>9267450500.1258602</v>
      </c>
      <c r="U719" s="2">
        <v>11017486585.6106</v>
      </c>
      <c r="V719" s="2">
        <v>13163131174.381599</v>
      </c>
      <c r="W719" s="2">
        <v>15758631005.4303</v>
      </c>
      <c r="X719" s="2">
        <v>18884182714.090099</v>
      </c>
      <c r="Y719" s="2">
        <v>22490890634.1092</v>
      </c>
      <c r="Z719" s="2">
        <v>26516863653.601101</v>
      </c>
      <c r="AA719" s="1">
        <f>(Table134[[#This Row],[2050_BUILDINGS]]/Table134[[#This Row],[2020_BUILDINGS]])-1</f>
        <v>1.5473493660784339</v>
      </c>
      <c r="AB719" s="1">
        <f>(Table134[[#This Row],[2050_DWELLINGS]]/Table134[[#This Row],[2020_DWELLINGS]])-1</f>
        <v>1.5473493660784339</v>
      </c>
      <c r="AC719" s="1">
        <f>(Table134[[#This Row],[2050_TOTAL_REPL_COST_USD]]/Table134[[#This Row],[2020_TOTAL_REPL_COST_USD]])-1</f>
        <v>1.8612900228861196</v>
      </c>
      <c r="AD719"/>
      <c r="AE719"/>
    </row>
    <row r="720" spans="1:31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12254.7501204031</v>
      </c>
      <c r="G720" s="2">
        <v>14228.140142942601</v>
      </c>
      <c r="H720" s="2">
        <v>16627.047902054499</v>
      </c>
      <c r="I720" s="2">
        <v>19488.032738038601</v>
      </c>
      <c r="J720" s="2">
        <v>22933.9689986829</v>
      </c>
      <c r="K720" s="2">
        <v>26864.123954124399</v>
      </c>
      <c r="L720" s="2">
        <v>31217.129950658498</v>
      </c>
      <c r="M720" s="2">
        <v>12254.7501204031</v>
      </c>
      <c r="N720" s="2">
        <v>14228.140142942601</v>
      </c>
      <c r="O720" s="2">
        <v>16627.047902054499</v>
      </c>
      <c r="P720" s="2">
        <v>19488.032738038601</v>
      </c>
      <c r="Q720" s="2">
        <v>22933.9689986829</v>
      </c>
      <c r="R720" s="2">
        <v>26864.123954124399</v>
      </c>
      <c r="S720" s="2">
        <v>31217.129950658498</v>
      </c>
      <c r="T720" s="2">
        <v>8730659533.2545204</v>
      </c>
      <c r="U720" s="2">
        <v>10379329707.7614</v>
      </c>
      <c r="V720" s="2">
        <v>12400693877.300301</v>
      </c>
      <c r="W720" s="2">
        <v>14845856691.3016</v>
      </c>
      <c r="X720" s="2">
        <v>17790369620.884602</v>
      </c>
      <c r="Y720" s="2">
        <v>21188169143.542099</v>
      </c>
      <c r="Z720" s="2">
        <v>24980949015.716702</v>
      </c>
      <c r="AA720" s="1">
        <f>(Table134[[#This Row],[2050_BUILDINGS]]/Table134[[#This Row],[2020_BUILDINGS]])-1</f>
        <v>1.5473493660784379</v>
      </c>
      <c r="AB720" s="1">
        <f>(Table134[[#This Row],[2050_DWELLINGS]]/Table134[[#This Row],[2020_DWELLINGS]])-1</f>
        <v>1.5473493660784379</v>
      </c>
      <c r="AC720" s="1">
        <f>(Table134[[#This Row],[2050_TOTAL_REPL_COST_USD]]/Table134[[#This Row],[2020_TOTAL_REPL_COST_USD]])-1</f>
        <v>1.8612900228861147</v>
      </c>
      <c r="AD720"/>
      <c r="AE720"/>
    </row>
    <row r="721" spans="1:31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12214.0544446356</v>
      </c>
      <c r="G721" s="2">
        <v>14180.8912172328</v>
      </c>
      <c r="H721" s="2">
        <v>16571.832663575999</v>
      </c>
      <c r="I721" s="2">
        <v>19423.316717404799</v>
      </c>
      <c r="J721" s="2">
        <v>22857.809684354801</v>
      </c>
      <c r="K721" s="2">
        <v>26774.913348646998</v>
      </c>
      <c r="L721" s="2">
        <v>31113.46384679</v>
      </c>
      <c r="M721" s="2">
        <v>12214.0544446356</v>
      </c>
      <c r="N721" s="2">
        <v>14180.8912172328</v>
      </c>
      <c r="O721" s="2">
        <v>16571.832663575999</v>
      </c>
      <c r="P721" s="2">
        <v>19423.316717404799</v>
      </c>
      <c r="Q721" s="2">
        <v>22857.809684354801</v>
      </c>
      <c r="R721" s="2">
        <v>26774.913348646998</v>
      </c>
      <c r="S721" s="2">
        <v>31113.46384679</v>
      </c>
      <c r="T721" s="2">
        <v>8701666686.7165604</v>
      </c>
      <c r="U721" s="2">
        <v>10344861943.6437</v>
      </c>
      <c r="V721" s="2">
        <v>12359513550.2953</v>
      </c>
      <c r="W721" s="2">
        <v>14796556447.358299</v>
      </c>
      <c r="X721" s="2">
        <v>17731291214.0005</v>
      </c>
      <c r="Y721" s="2">
        <v>21117807295.842098</v>
      </c>
      <c r="Z721" s="2">
        <v>24897992073.182598</v>
      </c>
      <c r="AA721" s="1">
        <f>(Table134[[#This Row],[2050_BUILDINGS]]/Table134[[#This Row],[2020_BUILDINGS]])-1</f>
        <v>1.5473493660784361</v>
      </c>
      <c r="AB721" s="1">
        <f>(Table134[[#This Row],[2050_DWELLINGS]]/Table134[[#This Row],[2020_DWELLINGS]])-1</f>
        <v>1.5473493660784361</v>
      </c>
      <c r="AC721" s="1">
        <f>(Table134[[#This Row],[2050_TOTAL_REPL_COST_USD]]/Table134[[#This Row],[2020_TOTAL_REPL_COST_USD]])-1</f>
        <v>1.8612900228861182</v>
      </c>
      <c r="AD721"/>
      <c r="AE721"/>
    </row>
    <row r="722" spans="1:31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10727.493602962801</v>
      </c>
      <c r="G722" s="2">
        <v>12454.948560016401</v>
      </c>
      <c r="H722" s="2">
        <v>14554.8908180903</v>
      </c>
      <c r="I722" s="2">
        <v>17059.3234849869</v>
      </c>
      <c r="J722" s="2">
        <v>20075.807609843399</v>
      </c>
      <c r="K722" s="2">
        <v>23516.164347346901</v>
      </c>
      <c r="L722" s="2">
        <v>27326.674029117701</v>
      </c>
      <c r="M722" s="2">
        <v>10727.493602962801</v>
      </c>
      <c r="N722" s="2">
        <v>12454.948560016401</v>
      </c>
      <c r="O722" s="2">
        <v>14554.8908180903</v>
      </c>
      <c r="P722" s="2">
        <v>17059.3234849869</v>
      </c>
      <c r="Q722" s="2">
        <v>20075.807609843399</v>
      </c>
      <c r="R722" s="2">
        <v>23516.164347346901</v>
      </c>
      <c r="S722" s="2">
        <v>27326.674029117701</v>
      </c>
      <c r="T722" s="2">
        <v>7642595187.3715696</v>
      </c>
      <c r="U722" s="2">
        <v>9085798726.9503098</v>
      </c>
      <c r="V722" s="2">
        <v>10855249020.504999</v>
      </c>
      <c r="W722" s="2">
        <v>12995681765.9862</v>
      </c>
      <c r="X722" s="2">
        <v>15573232781.355499</v>
      </c>
      <c r="Y722" s="2">
        <v>18547579241.735199</v>
      </c>
      <c r="Z722" s="2">
        <v>21867681358.583698</v>
      </c>
      <c r="AA722" s="1">
        <f>(Table134[[#This Row],[2050_BUILDINGS]]/Table134[[#This Row],[2020_BUILDINGS]])-1</f>
        <v>1.5473493660784299</v>
      </c>
      <c r="AB722" s="1">
        <f>(Table134[[#This Row],[2050_DWELLINGS]]/Table134[[#This Row],[2020_DWELLINGS]])-1</f>
        <v>1.5473493660784299</v>
      </c>
      <c r="AC722" s="1">
        <f>(Table134[[#This Row],[2050_TOTAL_REPL_COST_USD]]/Table134[[#This Row],[2020_TOTAL_REPL_COST_USD]])-1</f>
        <v>1.8612900228861133</v>
      </c>
      <c r="AD722"/>
      <c r="AE722"/>
    </row>
    <row r="723" spans="1:31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645.80897035579096</v>
      </c>
      <c r="G723" s="2">
        <v>749.80398992333005</v>
      </c>
      <c r="H723" s="2">
        <v>876.22322611087202</v>
      </c>
      <c r="I723" s="2">
        <v>1026.9933073428199</v>
      </c>
      <c r="J723" s="2">
        <v>1208.5895477013401</v>
      </c>
      <c r="K723" s="2">
        <v>1415.7034668082299</v>
      </c>
      <c r="L723" s="2">
        <v>1645.10107124358</v>
      </c>
      <c r="M723" s="2">
        <v>645.80897035579096</v>
      </c>
      <c r="N723" s="2">
        <v>749.80398992333005</v>
      </c>
      <c r="O723" s="2">
        <v>876.22322611087202</v>
      </c>
      <c r="P723" s="2">
        <v>1026.9933073428199</v>
      </c>
      <c r="Q723" s="2">
        <v>1208.5895477013401</v>
      </c>
      <c r="R723" s="2">
        <v>1415.7034668082299</v>
      </c>
      <c r="S723" s="2">
        <v>1645.10107124358</v>
      </c>
      <c r="T723" s="2">
        <v>460094101.332241</v>
      </c>
      <c r="U723" s="2">
        <v>546976818.43325603</v>
      </c>
      <c r="V723" s="2">
        <v>653500011.49866295</v>
      </c>
      <c r="W723" s="2">
        <v>782356827.32498896</v>
      </c>
      <c r="X723" s="2">
        <v>937528727.57347095</v>
      </c>
      <c r="Y723" s="2">
        <v>1116588226.1061599</v>
      </c>
      <c r="Z723" s="2">
        <v>1316462661.73069</v>
      </c>
      <c r="AA723" s="1">
        <f>(Table134[[#This Row],[2050_BUILDINGS]]/Table134[[#This Row],[2020_BUILDINGS]])-1</f>
        <v>1.5473493660784179</v>
      </c>
      <c r="AB723" s="1">
        <f>(Table134[[#This Row],[2050_DWELLINGS]]/Table134[[#This Row],[2020_DWELLINGS]])-1</f>
        <v>1.5473493660784179</v>
      </c>
      <c r="AC723" s="1">
        <f>(Table134[[#This Row],[2050_TOTAL_REPL_COST_USD]]/Table134[[#This Row],[2020_TOTAL_REPL_COST_USD]])-1</f>
        <v>1.8612900228861053</v>
      </c>
      <c r="AD723"/>
      <c r="AE723"/>
    </row>
    <row r="724" spans="1:31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1208.3268199643101</v>
      </c>
      <c r="G724" s="2">
        <v>1402.9044381986</v>
      </c>
      <c r="H724" s="2">
        <v>1639.43839894655</v>
      </c>
      <c r="I724" s="2">
        <v>1921.53347839457</v>
      </c>
      <c r="J724" s="2">
        <v>2261.3051720410799</v>
      </c>
      <c r="K724" s="2">
        <v>2648.8211631969498</v>
      </c>
      <c r="L724" s="2">
        <v>3078.0305588516499</v>
      </c>
      <c r="M724" s="2">
        <v>1208.3268199643101</v>
      </c>
      <c r="N724" s="2">
        <v>1402.9044381986</v>
      </c>
      <c r="O724" s="2">
        <v>1639.43839894655</v>
      </c>
      <c r="P724" s="2">
        <v>1921.53347839457</v>
      </c>
      <c r="Q724" s="2">
        <v>2261.3051720410799</v>
      </c>
      <c r="R724" s="2">
        <v>2648.8211631969498</v>
      </c>
      <c r="S724" s="2">
        <v>3078.0305588516499</v>
      </c>
      <c r="T724" s="2">
        <v>860849055.78323698</v>
      </c>
      <c r="U724" s="2">
        <v>1023409072.88348</v>
      </c>
      <c r="V724" s="2">
        <v>1222716975.1231401</v>
      </c>
      <c r="W724" s="2">
        <v>1463811716.2079101</v>
      </c>
      <c r="X724" s="2">
        <v>1754142723.33494</v>
      </c>
      <c r="Y724" s="2">
        <v>2089168101.3924999</v>
      </c>
      <c r="Z724" s="2">
        <v>2463138814.52351</v>
      </c>
      <c r="AA724" s="1">
        <f>(Table134[[#This Row],[2050_BUILDINGS]]/Table134[[#This Row],[2020_BUILDINGS]])-1</f>
        <v>1.5473493660784294</v>
      </c>
      <c r="AB724" s="1">
        <f>(Table134[[#This Row],[2050_DWELLINGS]]/Table134[[#This Row],[2020_DWELLINGS]])-1</f>
        <v>1.5473493660784294</v>
      </c>
      <c r="AC724" s="1">
        <f>(Table134[[#This Row],[2050_TOTAL_REPL_COST_USD]]/Table134[[#This Row],[2020_TOTAL_REPL_COST_USD]])-1</f>
        <v>1.8612900228861164</v>
      </c>
      <c r="AD724"/>
      <c r="AE724"/>
    </row>
    <row r="725" spans="1:31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1422.7705516748299</v>
      </c>
      <c r="G725" s="2">
        <v>1651.8801772039201</v>
      </c>
      <c r="H725" s="2">
        <v>1930.3922057899699</v>
      </c>
      <c r="I725" s="2">
        <v>2262.5511591291502</v>
      </c>
      <c r="J725" s="2">
        <v>2662.62268946828</v>
      </c>
      <c r="K725" s="2">
        <v>3118.9117756742298</v>
      </c>
      <c r="L725" s="2">
        <v>3624.2936628839302</v>
      </c>
      <c r="M725" s="2">
        <v>1422.7705516748299</v>
      </c>
      <c r="N725" s="2">
        <v>1651.8801772039201</v>
      </c>
      <c r="O725" s="2">
        <v>1930.3922057899699</v>
      </c>
      <c r="P725" s="2">
        <v>2262.5511591291502</v>
      </c>
      <c r="Q725" s="2">
        <v>2662.62268946828</v>
      </c>
      <c r="R725" s="2">
        <v>3118.9117756742298</v>
      </c>
      <c r="S725" s="2">
        <v>3624.2936628839302</v>
      </c>
      <c r="T725" s="2">
        <v>1013625341.89354</v>
      </c>
      <c r="U725" s="2">
        <v>1205035150.38957</v>
      </c>
      <c r="V725" s="2">
        <v>1439714551.1422999</v>
      </c>
      <c r="W725" s="2">
        <v>1723596769.1909001</v>
      </c>
      <c r="X725" s="2">
        <v>2065453293.72839</v>
      </c>
      <c r="Y725" s="2">
        <v>2459936172.1090102</v>
      </c>
      <c r="Z725" s="2">
        <v>2900276077.7045398</v>
      </c>
      <c r="AA725" s="1">
        <f>(Table134[[#This Row],[2050_BUILDINGS]]/Table134[[#This Row],[2020_BUILDINGS]])-1</f>
        <v>1.5473493660784259</v>
      </c>
      <c r="AB725" s="1">
        <f>(Table134[[#This Row],[2050_DWELLINGS]]/Table134[[#This Row],[2020_DWELLINGS]])-1</f>
        <v>1.5473493660784259</v>
      </c>
      <c r="AC725" s="1">
        <f>(Table134[[#This Row],[2050_TOTAL_REPL_COST_USD]]/Table134[[#This Row],[2020_TOTAL_REPL_COST_USD]])-1</f>
        <v>1.8612900228861413</v>
      </c>
      <c r="AD725"/>
      <c r="AE725"/>
    </row>
    <row r="726" spans="1:31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4025.3181957639599</v>
      </c>
      <c r="G726" s="2">
        <v>4673.5176846986196</v>
      </c>
      <c r="H726" s="2">
        <v>5461.4869992777403</v>
      </c>
      <c r="I726" s="2">
        <v>6401.23478727364</v>
      </c>
      <c r="J726" s="2">
        <v>7533.1215899527497</v>
      </c>
      <c r="K726" s="2">
        <v>8824.0597240539992</v>
      </c>
      <c r="L726" s="2">
        <v>10253.891754243199</v>
      </c>
      <c r="M726" s="2">
        <v>4025.3181957639599</v>
      </c>
      <c r="N726" s="2">
        <v>4673.5176846986196</v>
      </c>
      <c r="O726" s="2">
        <v>5461.4869992777403</v>
      </c>
      <c r="P726" s="2">
        <v>6401.23478727364</v>
      </c>
      <c r="Q726" s="2">
        <v>7533.1215899527497</v>
      </c>
      <c r="R726" s="2">
        <v>8824.0597240539992</v>
      </c>
      <c r="S726" s="2">
        <v>10253.891754243199</v>
      </c>
      <c r="T726" s="2">
        <v>2867760038.7557502</v>
      </c>
      <c r="U726" s="2">
        <v>3409298787.9797802</v>
      </c>
      <c r="V726" s="2">
        <v>4073256346.6380701</v>
      </c>
      <c r="W726" s="2">
        <v>4876419060.6960001</v>
      </c>
      <c r="X726" s="2">
        <v>5843603324.4843597</v>
      </c>
      <c r="Y726" s="2">
        <v>6959678651.1725903</v>
      </c>
      <c r="Z726" s="2">
        <v>8205493186.9233503</v>
      </c>
      <c r="AA726" s="1">
        <f>(Table134[[#This Row],[2050_BUILDINGS]]/Table134[[#This Row],[2020_BUILDINGS]])-1</f>
        <v>1.5473493660784068</v>
      </c>
      <c r="AB726" s="1">
        <f>(Table134[[#This Row],[2050_DWELLINGS]]/Table134[[#This Row],[2020_DWELLINGS]])-1</f>
        <v>1.5473493660784068</v>
      </c>
      <c r="AC726" s="1">
        <f>(Table134[[#This Row],[2050_TOTAL_REPL_COST_USD]]/Table134[[#This Row],[2020_TOTAL_REPL_COST_USD]])-1</f>
        <v>1.8612900228861231</v>
      </c>
      <c r="AD726"/>
      <c r="AE726"/>
    </row>
    <row r="727" spans="1:31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1042.9786611601601</v>
      </c>
      <c r="G727" s="2">
        <v>1210.93016269493</v>
      </c>
      <c r="H727" s="2">
        <v>1415.09667594595</v>
      </c>
      <c r="I727" s="2">
        <v>1658.5896973879901</v>
      </c>
      <c r="J727" s="2">
        <v>1951.86683092875</v>
      </c>
      <c r="K727" s="2">
        <v>2286.3549039865402</v>
      </c>
      <c r="L727" s="2">
        <v>2656.8310313396701</v>
      </c>
      <c r="M727" s="2">
        <v>1042.9786611601601</v>
      </c>
      <c r="N727" s="2">
        <v>1210.93016269493</v>
      </c>
      <c r="O727" s="2">
        <v>1415.09667594595</v>
      </c>
      <c r="P727" s="2">
        <v>1658.5896973879901</v>
      </c>
      <c r="Q727" s="2">
        <v>1951.86683092875</v>
      </c>
      <c r="R727" s="2">
        <v>2286.3549039865402</v>
      </c>
      <c r="S727" s="2">
        <v>2656.8310313396701</v>
      </c>
      <c r="T727" s="2">
        <v>743049960.34790301</v>
      </c>
      <c r="U727" s="2">
        <v>883365168.28013694</v>
      </c>
      <c r="V727" s="2">
        <v>1055399658.95104</v>
      </c>
      <c r="W727" s="2">
        <v>1263502852.65221</v>
      </c>
      <c r="X727" s="2">
        <v>1514104792.54425</v>
      </c>
      <c r="Y727" s="2">
        <v>1803285099.1366999</v>
      </c>
      <c r="Z727" s="2">
        <v>2126081438.0493801</v>
      </c>
      <c r="AA727" s="1">
        <f>(Table134[[#This Row],[2050_BUILDINGS]]/Table134[[#This Row],[2020_BUILDINGS]])-1</f>
        <v>1.5473493660784365</v>
      </c>
      <c r="AB727" s="1">
        <f>(Table134[[#This Row],[2050_DWELLINGS]]/Table134[[#This Row],[2020_DWELLINGS]])-1</f>
        <v>1.5473493660784365</v>
      </c>
      <c r="AC727" s="1">
        <f>(Table134[[#This Row],[2050_TOTAL_REPL_COST_USD]]/Table134[[#This Row],[2020_TOTAL_REPL_COST_USD]])-1</f>
        <v>1.8612900228861173</v>
      </c>
      <c r="AD727"/>
      <c r="AE727"/>
    </row>
    <row r="728" spans="1:31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3689.7621281623101</v>
      </c>
      <c r="G728" s="2">
        <v>4283.9268151384003</v>
      </c>
      <c r="H728" s="2">
        <v>5006.2099226322798</v>
      </c>
      <c r="I728" s="2">
        <v>5867.61904100224</v>
      </c>
      <c r="J728" s="2">
        <v>6905.1502012188603</v>
      </c>
      <c r="K728" s="2">
        <v>8088.4739548589996</v>
      </c>
      <c r="L728" s="2">
        <v>9399.1132181544399</v>
      </c>
      <c r="M728" s="2">
        <v>3689.7621281623101</v>
      </c>
      <c r="N728" s="2">
        <v>4283.9268151384003</v>
      </c>
      <c r="O728" s="2">
        <v>5006.2099226322798</v>
      </c>
      <c r="P728" s="2">
        <v>5867.61904100224</v>
      </c>
      <c r="Q728" s="2">
        <v>6905.1502012188603</v>
      </c>
      <c r="R728" s="2">
        <v>8088.4739548589996</v>
      </c>
      <c r="S728" s="2">
        <v>9399.1132181544399</v>
      </c>
      <c r="T728" s="2">
        <v>2628699613.06252</v>
      </c>
      <c r="U728" s="2">
        <v>3125094946.4604998</v>
      </c>
      <c r="V728" s="2">
        <v>3733704088.7694402</v>
      </c>
      <c r="W728" s="2">
        <v>4469914053.0404902</v>
      </c>
      <c r="X728" s="2">
        <v>5356472504.8012304</v>
      </c>
      <c r="Y728" s="2">
        <v>6379510255.4377403</v>
      </c>
      <c r="Z728" s="2">
        <v>7521471976.0204</v>
      </c>
      <c r="AA728" s="1">
        <f>(Table134[[#This Row],[2050_BUILDINGS]]/Table134[[#This Row],[2020_BUILDINGS]])-1</f>
        <v>1.5473493660784245</v>
      </c>
      <c r="AB728" s="1">
        <f>(Table134[[#This Row],[2050_DWELLINGS]]/Table134[[#This Row],[2020_DWELLINGS]])-1</f>
        <v>1.5473493660784245</v>
      </c>
      <c r="AC728" s="1">
        <f>(Table134[[#This Row],[2050_TOTAL_REPL_COST_USD]]/Table134[[#This Row],[2020_TOTAL_REPL_COST_USD]])-1</f>
        <v>1.8612900228861227</v>
      </c>
      <c r="AD728"/>
      <c r="AE728"/>
    </row>
    <row r="729" spans="1:31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3773.9234984561699</v>
      </c>
      <c r="G729" s="2">
        <v>4381.6407431580101</v>
      </c>
      <c r="H729" s="2">
        <v>5120.39871649833</v>
      </c>
      <c r="I729" s="2">
        <v>6001.4560856951703</v>
      </c>
      <c r="J729" s="2">
        <v>7062.6527400909399</v>
      </c>
      <c r="K729" s="2">
        <v>8272.9674338373497</v>
      </c>
      <c r="L729" s="2">
        <v>9613.5016314208406</v>
      </c>
      <c r="M729" s="2">
        <v>3773.9234984561699</v>
      </c>
      <c r="N729" s="2">
        <v>4381.6407431580101</v>
      </c>
      <c r="O729" s="2">
        <v>5120.39871649833</v>
      </c>
      <c r="P729" s="2">
        <v>6001.4560856951703</v>
      </c>
      <c r="Q729" s="2">
        <v>7062.6527400909399</v>
      </c>
      <c r="R729" s="2">
        <v>8272.9674338373497</v>
      </c>
      <c r="S729" s="2">
        <v>9613.5016314208406</v>
      </c>
      <c r="T729" s="2">
        <v>2688658752.3896098</v>
      </c>
      <c r="U729" s="2">
        <v>3196376580.3048902</v>
      </c>
      <c r="V729" s="2">
        <v>3818867750.1296802</v>
      </c>
      <c r="W729" s="2">
        <v>4571870243.9093904</v>
      </c>
      <c r="X729" s="2">
        <v>5478650588.4518604</v>
      </c>
      <c r="Y729" s="2">
        <v>6525023246.8589096</v>
      </c>
      <c r="Z729" s="2">
        <v>7693032463.1578503</v>
      </c>
      <c r="AA729" s="1">
        <f>(Table134[[#This Row],[2050_BUILDINGS]]/Table134[[#This Row],[2020_BUILDINGS]])-1</f>
        <v>1.5473493660784365</v>
      </c>
      <c r="AB729" s="1">
        <f>(Table134[[#This Row],[2050_DWELLINGS]]/Table134[[#This Row],[2020_DWELLINGS]])-1</f>
        <v>1.5473493660784365</v>
      </c>
      <c r="AC729" s="1">
        <f>(Table134[[#This Row],[2050_TOTAL_REPL_COST_USD]]/Table134[[#This Row],[2020_TOTAL_REPL_COST_USD]])-1</f>
        <v>1.8612900228861262</v>
      </c>
      <c r="AD729"/>
      <c r="AE729"/>
    </row>
    <row r="730" spans="1:31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12705.179724116</v>
      </c>
      <c r="G730" s="2">
        <v>14751.102705474799</v>
      </c>
      <c r="H730" s="2">
        <v>17238.183545282998</v>
      </c>
      <c r="I730" s="2">
        <v>20204.325341077802</v>
      </c>
      <c r="J730" s="2">
        <v>23776.9187500974</v>
      </c>
      <c r="K730" s="2">
        <v>27851.528559511102</v>
      </c>
      <c r="L730" s="2">
        <v>32364.531516139399</v>
      </c>
      <c r="M730" s="2">
        <v>12705.179724116</v>
      </c>
      <c r="N730" s="2">
        <v>14751.102705474799</v>
      </c>
      <c r="O730" s="2">
        <v>17238.183545282998</v>
      </c>
      <c r="P730" s="2">
        <v>20204.325341077802</v>
      </c>
      <c r="Q730" s="2">
        <v>23776.9187500974</v>
      </c>
      <c r="R730" s="2">
        <v>27851.528559511102</v>
      </c>
      <c r="S730" s="2">
        <v>32364.531516139399</v>
      </c>
      <c r="T730" s="2">
        <v>9051559386.3790894</v>
      </c>
      <c r="U730" s="2">
        <v>10760827275.7362</v>
      </c>
      <c r="V730" s="2">
        <v>12856487718.385401</v>
      </c>
      <c r="W730" s="2">
        <v>15391523741.2652</v>
      </c>
      <c r="X730" s="2">
        <v>18444263748.4277</v>
      </c>
      <c r="Y730" s="2">
        <v>21966951129.0546</v>
      </c>
      <c r="Z730" s="2">
        <v>25899136563.807701</v>
      </c>
      <c r="AA730" s="1">
        <f>(Table134[[#This Row],[2050_BUILDINGS]]/Table134[[#This Row],[2020_BUILDINGS]])-1</f>
        <v>1.5473493660784285</v>
      </c>
      <c r="AB730" s="1">
        <f>(Table134[[#This Row],[2050_DWELLINGS]]/Table134[[#This Row],[2020_DWELLINGS]])-1</f>
        <v>1.5473493660784285</v>
      </c>
      <c r="AC730" s="1">
        <f>(Table134[[#This Row],[2050_TOTAL_REPL_COST_USD]]/Table134[[#This Row],[2020_TOTAL_REPL_COST_USD]])-1</f>
        <v>1.8612900228861204</v>
      </c>
      <c r="AD730"/>
      <c r="AE730"/>
    </row>
    <row r="731" spans="1:31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10434.746482754899</v>
      </c>
      <c r="G731" s="2">
        <v>12115.0601892347</v>
      </c>
      <c r="H731" s="2">
        <v>14157.6962328836</v>
      </c>
      <c r="I731" s="2">
        <v>16593.784375129399</v>
      </c>
      <c r="J731" s="2">
        <v>19527.950386045501</v>
      </c>
      <c r="K731" s="2">
        <v>22874.4217702067</v>
      </c>
      <c r="L731" s="2">
        <v>26580.944838034899</v>
      </c>
      <c r="M731" s="2">
        <v>10434.746482754899</v>
      </c>
      <c r="N731" s="2">
        <v>12115.0601892347</v>
      </c>
      <c r="O731" s="2">
        <v>14157.6962328836</v>
      </c>
      <c r="P731" s="2">
        <v>16593.784375129399</v>
      </c>
      <c r="Q731" s="2">
        <v>19527.950386045501</v>
      </c>
      <c r="R731" s="2">
        <v>22874.4217702067</v>
      </c>
      <c r="S731" s="2">
        <v>26580.944838034899</v>
      </c>
      <c r="T731" s="2">
        <v>7434033167.6841698</v>
      </c>
      <c r="U731" s="2">
        <v>8837852514.1118793</v>
      </c>
      <c r="V731" s="2">
        <v>10559015528.553499</v>
      </c>
      <c r="W731" s="2">
        <v>12641037097.5355</v>
      </c>
      <c r="X731" s="2">
        <v>15148248230.648399</v>
      </c>
      <c r="Y731" s="2">
        <v>18041426489.675301</v>
      </c>
      <c r="Z731" s="2">
        <v>21270924932.499199</v>
      </c>
      <c r="AA731" s="1">
        <f>(Table134[[#This Row],[2050_BUILDINGS]]/Table134[[#This Row],[2020_BUILDINGS]])-1</f>
        <v>1.5473493660784374</v>
      </c>
      <c r="AB731" s="1">
        <f>(Table134[[#This Row],[2050_DWELLINGS]]/Table134[[#This Row],[2020_DWELLINGS]])-1</f>
        <v>1.5473493660784374</v>
      </c>
      <c r="AC731" s="1">
        <f>(Table134[[#This Row],[2050_TOTAL_REPL_COST_USD]]/Table134[[#This Row],[2020_TOTAL_REPL_COST_USD]])-1</f>
        <v>1.8612900228861182</v>
      </c>
      <c r="AD731"/>
      <c r="AE731"/>
    </row>
    <row r="732" spans="1:31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17106.815814729802</v>
      </c>
      <c r="G732" s="2">
        <v>19861.536989338099</v>
      </c>
      <c r="H732" s="2">
        <v>23210.25261295</v>
      </c>
      <c r="I732" s="2">
        <v>27203.997092197202</v>
      </c>
      <c r="J732" s="2">
        <v>32014.294841312199</v>
      </c>
      <c r="K732" s="2">
        <v>37500.529671522898</v>
      </c>
      <c r="L732" s="2">
        <v>43577.036421272402</v>
      </c>
      <c r="M732" s="2">
        <v>17106.815814729802</v>
      </c>
      <c r="N732" s="2">
        <v>19861.536989338099</v>
      </c>
      <c r="O732" s="2">
        <v>23210.25261295</v>
      </c>
      <c r="P732" s="2">
        <v>27203.997092197202</v>
      </c>
      <c r="Q732" s="2">
        <v>32014.294841312199</v>
      </c>
      <c r="R732" s="2">
        <v>37500.529671522898</v>
      </c>
      <c r="S732" s="2">
        <v>43577.036421272402</v>
      </c>
      <c r="T732" s="2">
        <v>12187419825.708099</v>
      </c>
      <c r="U732" s="2">
        <v>14488853697.262199</v>
      </c>
      <c r="V732" s="2">
        <v>17310543589.186298</v>
      </c>
      <c r="W732" s="2">
        <v>20723828191.905701</v>
      </c>
      <c r="X732" s="2">
        <v>24834172332.387402</v>
      </c>
      <c r="Y732" s="2">
        <v>29577274397.986</v>
      </c>
      <c r="Z732" s="2">
        <v>34871742752.023003</v>
      </c>
      <c r="AA732" s="1">
        <f>(Table134[[#This Row],[2050_BUILDINGS]]/Table134[[#This Row],[2020_BUILDINGS]])-1</f>
        <v>1.547349366078429</v>
      </c>
      <c r="AB732" s="1">
        <f>(Table134[[#This Row],[2050_DWELLINGS]]/Table134[[#This Row],[2020_DWELLINGS]])-1</f>
        <v>1.547349366078429</v>
      </c>
      <c r="AC732" s="1">
        <f>(Table134[[#This Row],[2050_TOTAL_REPL_COST_USD]]/Table134[[#This Row],[2020_TOTAL_REPL_COST_USD]])-1</f>
        <v>1.8612900228861138</v>
      </c>
      <c r="AD732"/>
      <c r="AE732"/>
    </row>
    <row r="733" spans="1:31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9574.8678196351993</v>
      </c>
      <c r="G733" s="2">
        <v>11116.7147309764</v>
      </c>
      <c r="H733" s="2">
        <v>12991.0266899573</v>
      </c>
      <c r="I733" s="2">
        <v>15226.368199933901</v>
      </c>
      <c r="J733" s="2">
        <v>17918.743310514499</v>
      </c>
      <c r="K733" s="2">
        <v>20989.447636536101</v>
      </c>
      <c r="L733" s="2">
        <v>24390.533470632399</v>
      </c>
      <c r="M733" s="2">
        <v>9574.8678196351993</v>
      </c>
      <c r="N733" s="2">
        <v>11116.7147309764</v>
      </c>
      <c r="O733" s="2">
        <v>12991.0266899573</v>
      </c>
      <c r="P733" s="2">
        <v>15226.368199933901</v>
      </c>
      <c r="Q733" s="2">
        <v>17918.743310514499</v>
      </c>
      <c r="R733" s="2">
        <v>20989.447636536101</v>
      </c>
      <c r="S733" s="2">
        <v>24390.533470632399</v>
      </c>
      <c r="T733" s="2">
        <v>6821429257.0495796</v>
      </c>
      <c r="U733" s="2">
        <v>8109566415.6193504</v>
      </c>
      <c r="V733" s="2">
        <v>9688896434.4712601</v>
      </c>
      <c r="W733" s="2">
        <v>11599348341.8153</v>
      </c>
      <c r="X733" s="2">
        <v>13899951929.563999</v>
      </c>
      <c r="Y733" s="2">
        <v>16554716897.2234</v>
      </c>
      <c r="Z733" s="2">
        <v>19518087475.019402</v>
      </c>
      <c r="AA733" s="1">
        <f>(Table134[[#This Row],[2050_BUILDINGS]]/Table134[[#This Row],[2020_BUILDINGS]])-1</f>
        <v>1.547349366078421</v>
      </c>
      <c r="AB733" s="1">
        <f>(Table134[[#This Row],[2050_DWELLINGS]]/Table134[[#This Row],[2020_DWELLINGS]])-1</f>
        <v>1.547349366078421</v>
      </c>
      <c r="AC733" s="1">
        <f>(Table134[[#This Row],[2050_TOTAL_REPL_COST_USD]]/Table134[[#This Row],[2020_TOTAL_REPL_COST_USD]])-1</f>
        <v>1.8612900228861142</v>
      </c>
      <c r="AD733"/>
      <c r="AE733"/>
    </row>
    <row r="734" spans="1:31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9167.6059308059703</v>
      </c>
      <c r="G734" s="2">
        <v>10643.871207264399</v>
      </c>
      <c r="H734" s="2">
        <v>12438.4603081287</v>
      </c>
      <c r="I734" s="2">
        <v>14578.722760860799</v>
      </c>
      <c r="J734" s="2">
        <v>17156.5791340941</v>
      </c>
      <c r="K734" s="2">
        <v>20096.672691652999</v>
      </c>
      <c r="L734" s="2">
        <v>23353.0951562954</v>
      </c>
      <c r="M734" s="2">
        <v>9167.6059308059703</v>
      </c>
      <c r="N734" s="2">
        <v>10643.871207264399</v>
      </c>
      <c r="O734" s="2">
        <v>12438.4603081287</v>
      </c>
      <c r="P734" s="2">
        <v>14578.722760860799</v>
      </c>
      <c r="Q734" s="2">
        <v>17156.5791340941</v>
      </c>
      <c r="R734" s="2">
        <v>20096.672691652999</v>
      </c>
      <c r="S734" s="2">
        <v>23353.0951562954</v>
      </c>
      <c r="T734" s="2">
        <v>6531283406.8850498</v>
      </c>
      <c r="U734" s="2">
        <v>7764630339.40133</v>
      </c>
      <c r="V734" s="2">
        <v>9276784399.4119606</v>
      </c>
      <c r="W734" s="2">
        <v>11105976255.2379</v>
      </c>
      <c r="X734" s="2">
        <v>13308724898.120199</v>
      </c>
      <c r="Y734" s="2">
        <v>15850570855.774099</v>
      </c>
      <c r="Z734" s="2">
        <v>18687896048.761799</v>
      </c>
      <c r="AA734" s="1">
        <f>(Table134[[#This Row],[2050_BUILDINGS]]/Table134[[#This Row],[2020_BUILDINGS]])-1</f>
        <v>1.547349366078425</v>
      </c>
      <c r="AB734" s="1">
        <f>(Table134[[#This Row],[2050_DWELLINGS]]/Table134[[#This Row],[2020_DWELLINGS]])-1</f>
        <v>1.547349366078425</v>
      </c>
      <c r="AC734" s="1">
        <f>(Table134[[#This Row],[2050_TOTAL_REPL_COST_USD]]/Table134[[#This Row],[2020_TOTAL_REPL_COST_USD]])-1</f>
        <v>1.8612900228861107</v>
      </c>
      <c r="AD734"/>
      <c r="AE734"/>
    </row>
    <row r="735" spans="1:31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11040.499763120901</v>
      </c>
      <c r="G735" s="2">
        <v>12818.358296533101</v>
      </c>
      <c r="H735" s="2">
        <v>14979.572542927899</v>
      </c>
      <c r="I735" s="2">
        <v>17557.079394853401</v>
      </c>
      <c r="J735" s="2">
        <v>20661.5783112395</v>
      </c>
      <c r="K735" s="2">
        <v>24202.317569752599</v>
      </c>
      <c r="L735" s="2">
        <v>28124.010072775101</v>
      </c>
      <c r="M735" s="2">
        <v>11040.499763120901</v>
      </c>
      <c r="N735" s="2">
        <v>12818.358296533101</v>
      </c>
      <c r="O735" s="2">
        <v>14979.572542927899</v>
      </c>
      <c r="P735" s="2">
        <v>17557.079394853401</v>
      </c>
      <c r="Q735" s="2">
        <v>20661.5783112395</v>
      </c>
      <c r="R735" s="2">
        <v>24202.317569752599</v>
      </c>
      <c r="S735" s="2">
        <v>28124.010072775101</v>
      </c>
      <c r="T735" s="2">
        <v>7865590367.9588804</v>
      </c>
      <c r="U735" s="2">
        <v>9350903613.2125092</v>
      </c>
      <c r="V735" s="2">
        <v>11171982820.516701</v>
      </c>
      <c r="W735" s="2">
        <v>13374868983.3139</v>
      </c>
      <c r="X735" s="2">
        <v>16027627626.4659</v>
      </c>
      <c r="Y735" s="2">
        <v>19088759388.147099</v>
      </c>
      <c r="Z735" s="2">
        <v>22505735243.949902</v>
      </c>
      <c r="AA735" s="1">
        <f>(Table134[[#This Row],[2050_BUILDINGS]]/Table134[[#This Row],[2020_BUILDINGS]])-1</f>
        <v>1.5473493660784317</v>
      </c>
      <c r="AB735" s="1">
        <f>(Table134[[#This Row],[2050_DWELLINGS]]/Table134[[#This Row],[2020_DWELLINGS]])-1</f>
        <v>1.5473493660784317</v>
      </c>
      <c r="AC735" s="1">
        <f>(Table134[[#This Row],[2050_TOTAL_REPL_COST_USD]]/Table134[[#This Row],[2020_TOTAL_REPL_COST_USD]])-1</f>
        <v>1.8612900228861191</v>
      </c>
      <c r="AD735"/>
      <c r="AE735"/>
    </row>
    <row r="736" spans="1:31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14360.890497864801</v>
      </c>
      <c r="G736" s="2">
        <v>16673.4336133777</v>
      </c>
      <c r="H736" s="2">
        <v>19484.625298610499</v>
      </c>
      <c r="I736" s="2">
        <v>22837.308098500002</v>
      </c>
      <c r="J736" s="2">
        <v>26875.473937503401</v>
      </c>
      <c r="K736" s="2">
        <v>31481.077838048601</v>
      </c>
      <c r="L736" s="2">
        <v>36582.205306057702</v>
      </c>
      <c r="M736" s="2">
        <v>14360.890497864801</v>
      </c>
      <c r="N736" s="2">
        <v>16673.4336133777</v>
      </c>
      <c r="O736" s="2">
        <v>19484.625298610499</v>
      </c>
      <c r="P736" s="2">
        <v>22837.308098500002</v>
      </c>
      <c r="Q736" s="2">
        <v>26875.473937503401</v>
      </c>
      <c r="R736" s="2">
        <v>31481.077838048601</v>
      </c>
      <c r="S736" s="2">
        <v>36582.205306057702</v>
      </c>
      <c r="T736" s="2">
        <v>10231138480.9438</v>
      </c>
      <c r="U736" s="2">
        <v>12163154361.3631</v>
      </c>
      <c r="V736" s="2">
        <v>14531916613.5387</v>
      </c>
      <c r="W736" s="2">
        <v>17397312894.680401</v>
      </c>
      <c r="X736" s="2">
        <v>20847879192.306099</v>
      </c>
      <c r="Y736" s="2">
        <v>24829635360.254601</v>
      </c>
      <c r="Z736" s="2">
        <v>29274254458.290798</v>
      </c>
      <c r="AA736" s="1">
        <f>(Table134[[#This Row],[2050_BUILDINGS]]/Table134[[#This Row],[2020_BUILDINGS]])-1</f>
        <v>1.5473493660784339</v>
      </c>
      <c r="AB736" s="1">
        <f>(Table134[[#This Row],[2050_DWELLINGS]]/Table134[[#This Row],[2020_DWELLINGS]])-1</f>
        <v>1.5473493660784339</v>
      </c>
      <c r="AC736" s="1">
        <f>(Table134[[#This Row],[2050_TOTAL_REPL_COST_USD]]/Table134[[#This Row],[2020_TOTAL_REPL_COST_USD]])-1</f>
        <v>1.8612900228861249</v>
      </c>
      <c r="AD736"/>
      <c r="AE736"/>
    </row>
    <row r="737" spans="1:31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17077.250274577698</v>
      </c>
      <c r="G737" s="2">
        <v>19827.2104918941</v>
      </c>
      <c r="H737" s="2">
        <v>23170.138563497399</v>
      </c>
      <c r="I737" s="2">
        <v>27156.980693760601</v>
      </c>
      <c r="J737" s="2">
        <v>31958.964852971701</v>
      </c>
      <c r="K737" s="2">
        <v>37435.717877923496</v>
      </c>
      <c r="L737" s="2">
        <v>43501.722661308202</v>
      </c>
      <c r="M737" s="2">
        <v>17077.250274577698</v>
      </c>
      <c r="N737" s="2">
        <v>19827.2104918941</v>
      </c>
      <c r="O737" s="2">
        <v>23170.138563497399</v>
      </c>
      <c r="P737" s="2">
        <v>27156.980693760601</v>
      </c>
      <c r="Q737" s="2">
        <v>31958.964852971701</v>
      </c>
      <c r="R737" s="2">
        <v>37435.717877923496</v>
      </c>
      <c r="S737" s="2">
        <v>43501.722661308202</v>
      </c>
      <c r="T737" s="2">
        <v>12166356428.8661</v>
      </c>
      <c r="U737" s="2">
        <v>14463812755.0797</v>
      </c>
      <c r="V737" s="2">
        <v>17280625948.341599</v>
      </c>
      <c r="W737" s="2">
        <v>20688011405.126202</v>
      </c>
      <c r="X737" s="2">
        <v>24791251678.585499</v>
      </c>
      <c r="Y737" s="2">
        <v>29526156287.913799</v>
      </c>
      <c r="Z737" s="2">
        <v>34811474264.7911</v>
      </c>
      <c r="AA737" s="1">
        <f>(Table134[[#This Row],[2050_BUILDINGS]]/Table134[[#This Row],[2020_BUILDINGS]])-1</f>
        <v>1.5473493660784303</v>
      </c>
      <c r="AB737" s="1">
        <f>(Table134[[#This Row],[2050_DWELLINGS]]/Table134[[#This Row],[2020_DWELLINGS]])-1</f>
        <v>1.5473493660784303</v>
      </c>
      <c r="AC737" s="1">
        <f>(Table134[[#This Row],[2050_TOTAL_REPL_COST_USD]]/Table134[[#This Row],[2020_TOTAL_REPL_COST_USD]])-1</f>
        <v>1.8612900228861302</v>
      </c>
      <c r="AD737"/>
      <c r="AE737"/>
    </row>
    <row r="738" spans="1:31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8466.6171647035608</v>
      </c>
      <c r="G738" s="2">
        <v>9830.0017848167299</v>
      </c>
      <c r="H738" s="2">
        <v>11487.370022462101</v>
      </c>
      <c r="I738" s="2">
        <v>13463.9801599442</v>
      </c>
      <c r="J738" s="2">
        <v>15844.7241821557</v>
      </c>
      <c r="K738" s="2">
        <v>18560.0074052942</v>
      </c>
      <c r="L738" s="2">
        <v>21567.431867336301</v>
      </c>
      <c r="M738" s="2">
        <v>8466.6171647035608</v>
      </c>
      <c r="N738" s="2">
        <v>9830.0017848167299</v>
      </c>
      <c r="O738" s="2">
        <v>11487.370022462101</v>
      </c>
      <c r="P738" s="2">
        <v>13463.9801599442</v>
      </c>
      <c r="Q738" s="2">
        <v>15844.7241821557</v>
      </c>
      <c r="R738" s="2">
        <v>18560.0074052942</v>
      </c>
      <c r="S738" s="2">
        <v>21567.431867336301</v>
      </c>
      <c r="T738" s="2">
        <v>6031877528.0750904</v>
      </c>
      <c r="U738" s="2">
        <v>7170918231.5795403</v>
      </c>
      <c r="V738" s="2">
        <v>8567447447.2541399</v>
      </c>
      <c r="W738" s="2">
        <v>10256772586.3323</v>
      </c>
      <c r="X738" s="2">
        <v>12291090990.7355</v>
      </c>
      <c r="Y738" s="2">
        <v>14638578085.789101</v>
      </c>
      <c r="Z738" s="2">
        <v>17258950990.3522</v>
      </c>
      <c r="AA738" s="1">
        <f>(Table134[[#This Row],[2050_BUILDINGS]]/Table134[[#This Row],[2020_BUILDINGS]])-1</f>
        <v>1.5473493660784219</v>
      </c>
      <c r="AB738" s="1">
        <f>(Table134[[#This Row],[2050_DWELLINGS]]/Table134[[#This Row],[2020_DWELLINGS]])-1</f>
        <v>1.5473493660784219</v>
      </c>
      <c r="AC738" s="1">
        <f>(Table134[[#This Row],[2050_TOTAL_REPL_COST_USD]]/Table134[[#This Row],[2020_TOTAL_REPL_COST_USD]])-1</f>
        <v>1.861290022886112</v>
      </c>
      <c r="AD738"/>
      <c r="AE738"/>
    </row>
    <row r="739" spans="1:31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7121.9512491043897</v>
      </c>
      <c r="G739" s="2">
        <v>8268.8034817415792</v>
      </c>
      <c r="H739" s="2">
        <v>9662.9489309456403</v>
      </c>
      <c r="I739" s="2">
        <v>11325.634365255801</v>
      </c>
      <c r="J739" s="2">
        <v>13328.269246808401</v>
      </c>
      <c r="K739" s="2">
        <v>15612.311901213699</v>
      </c>
      <c r="L739" s="2">
        <v>18142.0979996475</v>
      </c>
      <c r="M739" s="2">
        <v>7121.9512491043897</v>
      </c>
      <c r="N739" s="2">
        <v>8268.8034817415792</v>
      </c>
      <c r="O739" s="2">
        <v>9662.9489309456403</v>
      </c>
      <c r="P739" s="2">
        <v>11325.634365255801</v>
      </c>
      <c r="Q739" s="2">
        <v>13328.269246808401</v>
      </c>
      <c r="R739" s="2">
        <v>15612.311901213699</v>
      </c>
      <c r="S739" s="2">
        <v>18142.0979996475</v>
      </c>
      <c r="T739" s="2">
        <v>5073896322.4426403</v>
      </c>
      <c r="U739" s="2">
        <v>6032034880.4163103</v>
      </c>
      <c r="V739" s="2">
        <v>7206767692.6483803</v>
      </c>
      <c r="W739" s="2">
        <v>8627794656.5883808</v>
      </c>
      <c r="X739" s="2">
        <v>10339023146.015699</v>
      </c>
      <c r="Y739" s="2">
        <v>12313682956.851601</v>
      </c>
      <c r="Z739" s="2">
        <v>14517888924.563601</v>
      </c>
      <c r="AA739" s="1">
        <f>(Table134[[#This Row],[2050_BUILDINGS]]/Table134[[#This Row],[2020_BUILDINGS]])-1</f>
        <v>1.5473493660784228</v>
      </c>
      <c r="AB739" s="1">
        <f>(Table134[[#This Row],[2050_DWELLINGS]]/Table134[[#This Row],[2020_DWELLINGS]])-1</f>
        <v>1.5473493660784228</v>
      </c>
      <c r="AC739" s="1">
        <f>(Table134[[#This Row],[2050_TOTAL_REPL_COST_USD]]/Table134[[#This Row],[2020_TOTAL_REPL_COST_USD]])-1</f>
        <v>1.8612900228861</v>
      </c>
      <c r="AD739"/>
      <c r="AE739"/>
    </row>
    <row r="740" spans="1:31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5234.0571215741802</v>
      </c>
      <c r="G740" s="2">
        <v>6076.9005904034302</v>
      </c>
      <c r="H740" s="2">
        <v>7101.4845368091901</v>
      </c>
      <c r="I740" s="2">
        <v>8323.4236141769597</v>
      </c>
      <c r="J740" s="2">
        <v>9795.1979913213308</v>
      </c>
      <c r="K740" s="2">
        <v>11473.784280826299</v>
      </c>
      <c r="L740" s="2">
        <v>13332.9720906602</v>
      </c>
      <c r="M740" s="2">
        <v>5234.0571215741802</v>
      </c>
      <c r="N740" s="2">
        <v>6076.9005904034302</v>
      </c>
      <c r="O740" s="2">
        <v>7101.4845368091901</v>
      </c>
      <c r="P740" s="2">
        <v>8323.4236141769597</v>
      </c>
      <c r="Q740" s="2">
        <v>9795.1979913213308</v>
      </c>
      <c r="R740" s="2">
        <v>11473.784280826299</v>
      </c>
      <c r="S740" s="2">
        <v>13332.9720906602</v>
      </c>
      <c r="T740" s="2">
        <v>3728902691.3726201</v>
      </c>
      <c r="U740" s="2">
        <v>4433056899.5957603</v>
      </c>
      <c r="V740" s="2">
        <v>5296390335.4407902</v>
      </c>
      <c r="W740" s="2">
        <v>6340730017.1389103</v>
      </c>
      <c r="X740" s="2">
        <v>7598344306.8820801</v>
      </c>
      <c r="Y740" s="2">
        <v>9049559273.6921692</v>
      </c>
      <c r="Z740" s="2">
        <v>10669472067.1376</v>
      </c>
      <c r="AA740" s="1">
        <f>(Table134[[#This Row],[2050_BUILDINGS]]/Table134[[#This Row],[2020_BUILDINGS]])-1</f>
        <v>1.5473493660784148</v>
      </c>
      <c r="AB740" s="1">
        <f>(Table134[[#This Row],[2050_DWELLINGS]]/Table134[[#This Row],[2020_DWELLINGS]])-1</f>
        <v>1.5473493660784148</v>
      </c>
      <c r="AC740" s="1">
        <f>(Table134[[#This Row],[2050_TOTAL_REPL_COST_USD]]/Table134[[#This Row],[2020_TOTAL_REPL_COST_USD]])-1</f>
        <v>1.8612900228860987</v>
      </c>
      <c r="AD740"/>
      <c r="AE740"/>
    </row>
    <row r="741" spans="1:31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37441.960036812197</v>
      </c>
      <c r="G741" s="2">
        <v>43055.009618663396</v>
      </c>
      <c r="H741" s="2">
        <v>49664.0802259673</v>
      </c>
      <c r="I741" s="2">
        <v>57394.0880689935</v>
      </c>
      <c r="J741" s="2">
        <v>66288.318784540796</v>
      </c>
      <c r="K741" s="2">
        <v>76240.862586097297</v>
      </c>
      <c r="L741" s="2">
        <v>87496.322800859896</v>
      </c>
      <c r="M741" s="2">
        <v>37441.960036812197</v>
      </c>
      <c r="N741" s="2">
        <v>43055.009618663396</v>
      </c>
      <c r="O741" s="2">
        <v>49664.0802259673</v>
      </c>
      <c r="P741" s="2">
        <v>57394.0880689935</v>
      </c>
      <c r="Q741" s="2">
        <v>66288.318784540796</v>
      </c>
      <c r="R741" s="2">
        <v>76240.862586097297</v>
      </c>
      <c r="S741" s="2">
        <v>87496.322800859896</v>
      </c>
      <c r="T741" s="2">
        <v>24505329810.458801</v>
      </c>
      <c r="U741" s="2">
        <v>28760348993.561298</v>
      </c>
      <c r="V741" s="2">
        <v>33925092085.032001</v>
      </c>
      <c r="W741" s="2">
        <v>40084990840.913696</v>
      </c>
      <c r="X741" s="2">
        <v>47326556599.623199</v>
      </c>
      <c r="Y741" s="2">
        <v>55528522693.127296</v>
      </c>
      <c r="Z741" s="2">
        <v>64897984399.100998</v>
      </c>
      <c r="AA741" s="1">
        <f>(Table134[[#This Row],[2050_BUILDINGS]]/Table134[[#This Row],[2020_BUILDINGS]])-1</f>
        <v>1.3368520962800887</v>
      </c>
      <c r="AB741" s="1">
        <f>(Table134[[#This Row],[2050_DWELLINGS]]/Table134[[#This Row],[2020_DWELLINGS]])-1</f>
        <v>1.3368520962800887</v>
      </c>
      <c r="AC741" s="1">
        <f>(Table134[[#This Row],[2050_TOTAL_REPL_COST_USD]]/Table134[[#This Row],[2020_TOTAL_REPL_COST_USD]])-1</f>
        <v>1.6483211979217165</v>
      </c>
      <c r="AD741"/>
      <c r="AE741"/>
    </row>
    <row r="742" spans="1:31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47474.533400924003</v>
      </c>
      <c r="G742" s="2">
        <v>54591.599644054601</v>
      </c>
      <c r="H742" s="2">
        <v>62971.5707509899</v>
      </c>
      <c r="I742" s="2">
        <v>72772.834231116096</v>
      </c>
      <c r="J742" s="2">
        <v>84050.274107811303</v>
      </c>
      <c r="K742" s="2">
        <v>96669.602066780499</v>
      </c>
      <c r="L742" s="2">
        <v>110940.962897868</v>
      </c>
      <c r="M742" s="2">
        <v>47474.533400924003</v>
      </c>
      <c r="N742" s="2">
        <v>54591.599644054601</v>
      </c>
      <c r="O742" s="2">
        <v>62971.5707509899</v>
      </c>
      <c r="P742" s="2">
        <v>72772.834231116096</v>
      </c>
      <c r="Q742" s="2">
        <v>84050.274107811303</v>
      </c>
      <c r="R742" s="2">
        <v>96669.602066780499</v>
      </c>
      <c r="S742" s="2">
        <v>110940.962897868</v>
      </c>
      <c r="T742" s="2">
        <v>31071533045.905602</v>
      </c>
      <c r="U742" s="2">
        <v>36466684638.695099</v>
      </c>
      <c r="V742" s="2">
        <v>43015320665.285301</v>
      </c>
      <c r="W742" s="2">
        <v>50825764321.143501</v>
      </c>
      <c r="X742" s="2">
        <v>60007707658.213303</v>
      </c>
      <c r="Y742" s="2">
        <v>70407390604.204193</v>
      </c>
      <c r="Z742" s="2">
        <v>82287399617.396698</v>
      </c>
      <c r="AA742" s="1">
        <f>(Table134[[#This Row],[2050_BUILDINGS]]/Table134[[#This Row],[2020_BUILDINGS]])-1</f>
        <v>1.3368520962800812</v>
      </c>
      <c r="AB742" s="1">
        <f>(Table134[[#This Row],[2050_DWELLINGS]]/Table134[[#This Row],[2020_DWELLINGS]])-1</f>
        <v>1.3368520962800812</v>
      </c>
      <c r="AC742" s="1">
        <f>(Table134[[#This Row],[2050_TOTAL_REPL_COST_USD]]/Table134[[#This Row],[2020_TOTAL_REPL_COST_USD]])-1</f>
        <v>1.6483211979217094</v>
      </c>
      <c r="AD742"/>
      <c r="AE742"/>
    </row>
    <row r="743" spans="1:31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50518.238659051698</v>
      </c>
      <c r="G743" s="2">
        <v>58091.596947513601</v>
      </c>
      <c r="H743" s="2">
        <v>67008.827934514295</v>
      </c>
      <c r="I743" s="2">
        <v>77438.473729403093</v>
      </c>
      <c r="J743" s="2">
        <v>89438.937100843395</v>
      </c>
      <c r="K743" s="2">
        <v>102867.320191294</v>
      </c>
      <c r="L743" s="2">
        <v>118053.65191078201</v>
      </c>
      <c r="M743" s="2">
        <v>50518.238659051698</v>
      </c>
      <c r="N743" s="2">
        <v>58091.596947513601</v>
      </c>
      <c r="O743" s="2">
        <v>67008.827934514295</v>
      </c>
      <c r="P743" s="2">
        <v>77438.473729403093</v>
      </c>
      <c r="Q743" s="2">
        <v>89438.937100843395</v>
      </c>
      <c r="R743" s="2">
        <v>102867.320191294</v>
      </c>
      <c r="S743" s="2">
        <v>118053.65191078201</v>
      </c>
      <c r="T743" s="2">
        <v>33063602935.487099</v>
      </c>
      <c r="U743" s="2">
        <v>38804650529.669403</v>
      </c>
      <c r="V743" s="2">
        <v>45773135188.353996</v>
      </c>
      <c r="W743" s="2">
        <v>54084324964.724602</v>
      </c>
      <c r="X743" s="2">
        <v>63854944529.085602</v>
      </c>
      <c r="Y743" s="2">
        <v>74921375885.182098</v>
      </c>
      <c r="Z743" s="2">
        <v>87563040533.716904</v>
      </c>
      <c r="AA743" s="1">
        <f>(Table134[[#This Row],[2050_BUILDINGS]]/Table134[[#This Row],[2020_BUILDINGS]])-1</f>
        <v>1.3368520962800736</v>
      </c>
      <c r="AB743" s="1">
        <f>(Table134[[#This Row],[2050_DWELLINGS]]/Table134[[#This Row],[2020_DWELLINGS]])-1</f>
        <v>1.3368520962800736</v>
      </c>
      <c r="AC743" s="1">
        <f>(Table134[[#This Row],[2050_TOTAL_REPL_COST_USD]]/Table134[[#This Row],[2020_TOTAL_REPL_COST_USD]])-1</f>
        <v>1.6483211979217085</v>
      </c>
      <c r="AD743"/>
      <c r="AE743"/>
    </row>
    <row r="744" spans="1:31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46270.317176364202</v>
      </c>
      <c r="G744" s="2">
        <v>53206.855333649903</v>
      </c>
      <c r="H744" s="2">
        <v>61374.264116210303</v>
      </c>
      <c r="I744" s="2">
        <v>70926.913451900793</v>
      </c>
      <c r="J744" s="2">
        <v>81918.295202309193</v>
      </c>
      <c r="K744" s="2">
        <v>94217.527346056697</v>
      </c>
      <c r="L744" s="2">
        <v>108126.88768913101</v>
      </c>
      <c r="M744" s="2">
        <v>46270.317176364202</v>
      </c>
      <c r="N744" s="2">
        <v>53206.855333649903</v>
      </c>
      <c r="O744" s="2">
        <v>61374.264116210303</v>
      </c>
      <c r="P744" s="2">
        <v>70926.913451900793</v>
      </c>
      <c r="Q744" s="2">
        <v>81918.295202309193</v>
      </c>
      <c r="R744" s="2">
        <v>94217.527346056697</v>
      </c>
      <c r="S744" s="2">
        <v>108126.88768913101</v>
      </c>
      <c r="T744" s="2">
        <v>30283387454.250401</v>
      </c>
      <c r="U744" s="2">
        <v>35541688221.627296</v>
      </c>
      <c r="V744" s="2">
        <v>41924214690.3759</v>
      </c>
      <c r="W744" s="2">
        <v>49536542381.7873</v>
      </c>
      <c r="X744" s="2">
        <v>58485580951.871498</v>
      </c>
      <c r="Y744" s="2">
        <v>68621470532.520897</v>
      </c>
      <c r="Z744" s="2">
        <v>80200136939.967697</v>
      </c>
      <c r="AA744" s="1">
        <f>(Table134[[#This Row],[2050_BUILDINGS]]/Table134[[#This Row],[2020_BUILDINGS]])-1</f>
        <v>1.3368520962800829</v>
      </c>
      <c r="AB744" s="1">
        <f>(Table134[[#This Row],[2050_DWELLINGS]]/Table134[[#This Row],[2020_DWELLINGS]])-1</f>
        <v>1.3368520962800829</v>
      </c>
      <c r="AC744" s="1">
        <f>(Table134[[#This Row],[2050_TOTAL_REPL_COST_USD]]/Table134[[#This Row],[2020_TOTAL_REPL_COST_USD]])-1</f>
        <v>1.6483211979217098</v>
      </c>
      <c r="AD744"/>
      <c r="AE744"/>
    </row>
    <row r="745" spans="1:31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78318.849798039795</v>
      </c>
      <c r="G745" s="2">
        <v>85486.502235432505</v>
      </c>
      <c r="H745" s="2">
        <v>92762.419437785502</v>
      </c>
      <c r="I745" s="2">
        <v>99756.561062661305</v>
      </c>
      <c r="J745" s="2">
        <v>106770.06518618899</v>
      </c>
      <c r="K745" s="2">
        <v>113276.208042767</v>
      </c>
      <c r="L745" s="2">
        <v>119743.55927805199</v>
      </c>
      <c r="M745" s="2">
        <v>78318.849798039795</v>
      </c>
      <c r="N745" s="2">
        <v>83158.807259433306</v>
      </c>
      <c r="O745" s="2">
        <v>88044.033448852002</v>
      </c>
      <c r="P745" s="2">
        <v>92777.945524740906</v>
      </c>
      <c r="Q745" s="2">
        <v>97623.108360904604</v>
      </c>
      <c r="R745" s="2">
        <v>102175.95273768299</v>
      </c>
      <c r="S745" s="2">
        <v>106692.450855615</v>
      </c>
      <c r="T745" s="2">
        <v>115815926700.44901</v>
      </c>
      <c r="U745" s="2">
        <v>128029713759.32201</v>
      </c>
      <c r="V745" s="2">
        <v>140427985598.49799</v>
      </c>
      <c r="W745" s="2">
        <v>152346107635.245</v>
      </c>
      <c r="X745" s="2">
        <v>164297223659.56699</v>
      </c>
      <c r="Y745" s="2">
        <v>175383788489.397</v>
      </c>
      <c r="Z745" s="2">
        <v>186404251815.80399</v>
      </c>
      <c r="AA745" s="1">
        <f>(Table134[[#This Row],[2050_BUILDINGS]]/Table134[[#This Row],[2020_BUILDINGS]])-1</f>
        <v>0.52892387448020206</v>
      </c>
      <c r="AB745" s="1">
        <f>(Table134[[#This Row],[2050_DWELLINGS]]/Table134[[#This Row],[2020_DWELLINGS]])-1</f>
        <v>0.36228316849317865</v>
      </c>
      <c r="AC745" s="1">
        <f>(Table134[[#This Row],[2050_TOTAL_REPL_COST_USD]]/Table134[[#This Row],[2020_TOTAL_REPL_COST_USD]])-1</f>
        <v>0.60948720203161244</v>
      </c>
      <c r="AD745"/>
      <c r="AE745"/>
    </row>
    <row r="746" spans="1:31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14568.840194229901</v>
      </c>
      <c r="G746" s="2">
        <v>15902.1639495894</v>
      </c>
      <c r="H746" s="2">
        <v>17255.627071952302</v>
      </c>
      <c r="I746" s="2">
        <v>18556.6744174048</v>
      </c>
      <c r="J746" s="2">
        <v>19861.323566884599</v>
      </c>
      <c r="K746" s="2">
        <v>21071.593582375699</v>
      </c>
      <c r="L746" s="2">
        <v>22274.647596445098</v>
      </c>
      <c r="M746" s="2">
        <v>14568.840194229901</v>
      </c>
      <c r="N746" s="2">
        <v>15469.167088505599</v>
      </c>
      <c r="O746" s="2">
        <v>16377.9148529306</v>
      </c>
      <c r="P746" s="2">
        <v>17258.515228255499</v>
      </c>
      <c r="Q746" s="2">
        <v>18159.8104242027</v>
      </c>
      <c r="R746" s="2">
        <v>19006.728660687699</v>
      </c>
      <c r="S746" s="2">
        <v>19846.885781066401</v>
      </c>
      <c r="T746" s="2">
        <v>21743086696.241001</v>
      </c>
      <c r="U746" s="2">
        <v>24049963784.711498</v>
      </c>
      <c r="V746" s="2">
        <v>26391685406.724499</v>
      </c>
      <c r="W746" s="2">
        <v>28642718811.1586</v>
      </c>
      <c r="X746" s="2">
        <v>30899983949.7491</v>
      </c>
      <c r="Y746" s="2">
        <v>32993957118.963699</v>
      </c>
      <c r="Z746" s="2">
        <v>35075445377.230698</v>
      </c>
      <c r="AA746" s="1">
        <f>(Table134[[#This Row],[2050_BUILDINGS]]/Table134[[#This Row],[2020_BUILDINGS]])-1</f>
        <v>0.52892387448021716</v>
      </c>
      <c r="AB746" s="1">
        <f>(Table134[[#This Row],[2050_DWELLINGS]]/Table134[[#This Row],[2020_DWELLINGS]])-1</f>
        <v>0.36228316849318665</v>
      </c>
      <c r="AC746" s="1">
        <f>(Table134[[#This Row],[2050_TOTAL_REPL_COST_USD]]/Table134[[#This Row],[2020_TOTAL_REPL_COST_USD]])-1</f>
        <v>0.61317690846969897</v>
      </c>
      <c r="AD746"/>
      <c r="AE746"/>
    </row>
    <row r="747" spans="1:31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73163.0976975964</v>
      </c>
      <c r="G747" s="2">
        <v>79858.901541647705</v>
      </c>
      <c r="H747" s="2">
        <v>86655.843050468102</v>
      </c>
      <c r="I747" s="2">
        <v>93189.558348013597</v>
      </c>
      <c r="J747" s="2">
        <v>99741.361505431996</v>
      </c>
      <c r="K747" s="2">
        <v>105819.203132036</v>
      </c>
      <c r="L747" s="2">
        <v>111860.806800783</v>
      </c>
      <c r="M747" s="2">
        <v>73163.0976975964</v>
      </c>
      <c r="N747" s="2">
        <v>77684.439386261103</v>
      </c>
      <c r="O747" s="2">
        <v>82248.069749742805</v>
      </c>
      <c r="P747" s="2">
        <v>86670.347050714699</v>
      </c>
      <c r="Q747" s="2">
        <v>91196.551442851807</v>
      </c>
      <c r="R747" s="2">
        <v>95449.680782712705</v>
      </c>
      <c r="S747" s="2">
        <v>99668.856548258307</v>
      </c>
      <c r="T747" s="2">
        <v>108721899584.991</v>
      </c>
      <c r="U747" s="2">
        <v>120050689742.847</v>
      </c>
      <c r="V747" s="2">
        <v>131550597126.94099</v>
      </c>
      <c r="W747" s="2">
        <v>142605145808.62399</v>
      </c>
      <c r="X747" s="2">
        <v>153690297771.65799</v>
      </c>
      <c r="Y747" s="2">
        <v>163973542921.03</v>
      </c>
      <c r="Z747" s="2">
        <v>174195476205.556</v>
      </c>
      <c r="AA747" s="1">
        <f>(Table134[[#This Row],[2050_BUILDINGS]]/Table134[[#This Row],[2020_BUILDINGS]])-1</f>
        <v>0.52892387448020695</v>
      </c>
      <c r="AB747" s="1">
        <f>(Table134[[#This Row],[2050_DWELLINGS]]/Table134[[#This Row],[2020_DWELLINGS]])-1</f>
        <v>0.3622831684931882</v>
      </c>
      <c r="AC747" s="1">
        <f>(Table134[[#This Row],[2050_TOTAL_REPL_COST_USD]]/Table134[[#This Row],[2020_TOTAL_REPL_COST_USD]])-1</f>
        <v>0.60221148517905032</v>
      </c>
      <c r="AD747"/>
      <c r="AE747"/>
    </row>
    <row r="748" spans="1:31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29843.825344365101</v>
      </c>
      <c r="G748" s="2">
        <v>32575.098441739101</v>
      </c>
      <c r="H748" s="2">
        <v>35347.626418937703</v>
      </c>
      <c r="I748" s="2">
        <v>38012.782273815697</v>
      </c>
      <c r="J748" s="2">
        <v>40685.316314526099</v>
      </c>
      <c r="K748" s="2">
        <v>43164.517574221602</v>
      </c>
      <c r="L748" s="2">
        <v>45628.937074817397</v>
      </c>
      <c r="M748" s="2">
        <v>29843.825344365101</v>
      </c>
      <c r="N748" s="2">
        <v>31688.117561685202</v>
      </c>
      <c r="O748" s="2">
        <v>33549.659674991097</v>
      </c>
      <c r="P748" s="2">
        <v>35353.542719146099</v>
      </c>
      <c r="Q748" s="2">
        <v>37199.8184729442</v>
      </c>
      <c r="R748" s="2">
        <v>38934.7046817054</v>
      </c>
      <c r="S748" s="2">
        <v>40655.7409500789</v>
      </c>
      <c r="T748" s="2">
        <v>44651556420.4869</v>
      </c>
      <c r="U748" s="2">
        <v>49387635914.699097</v>
      </c>
      <c r="V748" s="2">
        <v>54195252155.112503</v>
      </c>
      <c r="W748" s="2">
        <v>58816683093.418404</v>
      </c>
      <c r="X748" s="2">
        <v>63450907946.276199</v>
      </c>
      <c r="Y748" s="2">
        <v>67749890080.050301</v>
      </c>
      <c r="Z748" s="2">
        <v>72023240362.425995</v>
      </c>
      <c r="AA748" s="1">
        <f>(Table134[[#This Row],[2050_BUILDINGS]]/Table134[[#This Row],[2020_BUILDINGS]])-1</f>
        <v>0.52892387448021072</v>
      </c>
      <c r="AB748" s="1">
        <f>(Table134[[#This Row],[2050_DWELLINGS]]/Table134[[#This Row],[2020_DWELLINGS]])-1</f>
        <v>0.36228316849318465</v>
      </c>
      <c r="AC748" s="1">
        <f>(Table134[[#This Row],[2050_TOTAL_REPL_COST_USD]]/Table134[[#This Row],[2020_TOTAL_REPL_COST_USD]])-1</f>
        <v>0.61300626755712595</v>
      </c>
      <c r="AD748"/>
      <c r="AE748"/>
    </row>
    <row r="749" spans="1:31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166724.461520941</v>
      </c>
      <c r="G749" s="2">
        <v>181982.89542382801</v>
      </c>
      <c r="H749" s="2">
        <v>197471.80238251601</v>
      </c>
      <c r="I749" s="2">
        <v>212360.86803166199</v>
      </c>
      <c r="J749" s="2">
        <v>227291.152393414</v>
      </c>
      <c r="K749" s="2">
        <v>241141.370663198</v>
      </c>
      <c r="L749" s="2">
        <v>254909.00967922399</v>
      </c>
      <c r="M749" s="2">
        <v>166724.461520941</v>
      </c>
      <c r="N749" s="2">
        <v>177027.71933966401</v>
      </c>
      <c r="O749" s="2">
        <v>187427.344818577</v>
      </c>
      <c r="P749" s="2">
        <v>197504.85417648099</v>
      </c>
      <c r="Q749" s="2">
        <v>207819.19315009701</v>
      </c>
      <c r="R749" s="2">
        <v>217511.24722219401</v>
      </c>
      <c r="S749" s="2">
        <v>227125.92770606701</v>
      </c>
      <c r="T749" s="2">
        <v>248571088827.164</v>
      </c>
      <c r="U749" s="2">
        <v>274956583314.81897</v>
      </c>
      <c r="V749" s="2">
        <v>301740621033.19098</v>
      </c>
      <c r="W749" s="2">
        <v>327487389155.80499</v>
      </c>
      <c r="X749" s="2">
        <v>353305434325.66803</v>
      </c>
      <c r="Y749" s="2">
        <v>377255785989.284</v>
      </c>
      <c r="Z749" s="2">
        <v>401063338302.80402</v>
      </c>
      <c r="AA749" s="1">
        <f>(Table134[[#This Row],[2050_BUILDINGS]]/Table134[[#This Row],[2020_BUILDINGS]])-1</f>
        <v>0.52892387448021116</v>
      </c>
      <c r="AB749" s="1">
        <f>(Table134[[#This Row],[2050_DWELLINGS]]/Table134[[#This Row],[2020_DWELLINGS]])-1</f>
        <v>0.36228316849318154</v>
      </c>
      <c r="AC749" s="1">
        <f>(Table134[[#This Row],[2050_TOTAL_REPL_COST_USD]]/Table134[[#This Row],[2020_TOTAL_REPL_COST_USD]])-1</f>
        <v>0.61347540534639822</v>
      </c>
      <c r="AD749"/>
      <c r="AE749"/>
    </row>
    <row r="750" spans="1:31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117081.437606994</v>
      </c>
      <c r="G750" s="2">
        <v>127796.59818201901</v>
      </c>
      <c r="H750" s="2">
        <v>138673.60733317101</v>
      </c>
      <c r="I750" s="2">
        <v>149129.38085868899</v>
      </c>
      <c r="J750" s="2">
        <v>159614.100023523</v>
      </c>
      <c r="K750" s="2">
        <v>169340.34805817701</v>
      </c>
      <c r="L750" s="2">
        <v>179008.60521579901</v>
      </c>
      <c r="M750" s="2">
        <v>117081.437606994</v>
      </c>
      <c r="N750" s="2">
        <v>124316.85001407001</v>
      </c>
      <c r="O750" s="2">
        <v>131619.936139153</v>
      </c>
      <c r="P750" s="2">
        <v>138696.81779381799</v>
      </c>
      <c r="Q750" s="2">
        <v>145940.01188771499</v>
      </c>
      <c r="R750" s="2">
        <v>152746.20945329199</v>
      </c>
      <c r="S750" s="2">
        <v>159498.071794994</v>
      </c>
      <c r="T750" s="2">
        <v>175503983128.04001</v>
      </c>
      <c r="U750" s="2">
        <v>193802856290.21301</v>
      </c>
      <c r="V750" s="2">
        <v>212378127229.65701</v>
      </c>
      <c r="W750" s="2">
        <v>230234030761.50299</v>
      </c>
      <c r="X750" s="2">
        <v>248139366364.73199</v>
      </c>
      <c r="Y750" s="2">
        <v>264749418811.80801</v>
      </c>
      <c r="Z750" s="2">
        <v>281260437026.409</v>
      </c>
      <c r="AA750" s="1">
        <f>(Table134[[#This Row],[2050_BUILDINGS]]/Table134[[#This Row],[2020_BUILDINGS]])-1</f>
        <v>0.52892387448021649</v>
      </c>
      <c r="AB750" s="1">
        <f>(Table134[[#This Row],[2050_DWELLINGS]]/Table134[[#This Row],[2020_DWELLINGS]])-1</f>
        <v>0.36228316849319397</v>
      </c>
      <c r="AC750" s="1">
        <f>(Table134[[#This Row],[2050_TOTAL_REPL_COST_USD]]/Table134[[#This Row],[2020_TOTAL_REPL_COST_USD]])-1</f>
        <v>0.6025872006632107</v>
      </c>
      <c r="AD750"/>
      <c r="AE750"/>
    </row>
    <row r="751" spans="1:31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43815.511996317298</v>
      </c>
      <c r="G751" s="2">
        <v>47825.458033138202</v>
      </c>
      <c r="H751" s="2">
        <v>51895.972836228197</v>
      </c>
      <c r="I751" s="2">
        <v>55808.848179251501</v>
      </c>
      <c r="J751" s="2">
        <v>59732.555879927502</v>
      </c>
      <c r="K751" s="2">
        <v>63372.420115896901</v>
      </c>
      <c r="L751" s="2">
        <v>66990.582363743699</v>
      </c>
      <c r="M751" s="2">
        <v>43815.511996317298</v>
      </c>
      <c r="N751" s="2">
        <v>46523.228143301203</v>
      </c>
      <c r="O751" s="2">
        <v>49256.269898372397</v>
      </c>
      <c r="P751" s="2">
        <v>51904.658911815503</v>
      </c>
      <c r="Q751" s="2">
        <v>54615.287207806599</v>
      </c>
      <c r="R751" s="2">
        <v>57162.377824210103</v>
      </c>
      <c r="S751" s="2">
        <v>59689.134511494398</v>
      </c>
      <c r="T751" s="2">
        <v>65528551750.5056</v>
      </c>
      <c r="U751" s="2">
        <v>72478322932.821701</v>
      </c>
      <c r="V751" s="2">
        <v>79533067863.537598</v>
      </c>
      <c r="W751" s="2">
        <v>86314602589.749893</v>
      </c>
      <c r="X751" s="2">
        <v>93114911236.199905</v>
      </c>
      <c r="Y751" s="2">
        <v>99423281309.613297</v>
      </c>
      <c r="Z751" s="2">
        <v>105694038943.789</v>
      </c>
      <c r="AA751" s="1">
        <f>(Table134[[#This Row],[2050_BUILDINGS]]/Table134[[#This Row],[2020_BUILDINGS]])-1</f>
        <v>0.52892387448021316</v>
      </c>
      <c r="AB751" s="1">
        <f>(Table134[[#This Row],[2050_DWELLINGS]]/Table134[[#This Row],[2020_DWELLINGS]])-1</f>
        <v>0.36228316849318754</v>
      </c>
      <c r="AC751" s="1">
        <f>(Table134[[#This Row],[2050_TOTAL_REPL_COST_USD]]/Table134[[#This Row],[2020_TOTAL_REPL_COST_USD]])-1</f>
        <v>0.61294635880570181</v>
      </c>
      <c r="AD751"/>
      <c r="AE751"/>
    </row>
    <row r="752" spans="1:31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62078.900989172398</v>
      </c>
      <c r="G752" s="2">
        <v>67760.291703325202</v>
      </c>
      <c r="H752" s="2">
        <v>73527.497743442305</v>
      </c>
      <c r="I752" s="2">
        <v>79071.356297986393</v>
      </c>
      <c r="J752" s="2">
        <v>84630.562404746001</v>
      </c>
      <c r="K752" s="2">
        <v>89787.612071032301</v>
      </c>
      <c r="L752" s="2">
        <v>94913.913823839001</v>
      </c>
      <c r="M752" s="2">
        <v>62078.900989172398</v>
      </c>
      <c r="N752" s="2">
        <v>65915.260190213405</v>
      </c>
      <c r="O752" s="2">
        <v>69787.501339115202</v>
      </c>
      <c r="P752" s="2">
        <v>73539.804390147896</v>
      </c>
      <c r="Q752" s="2">
        <v>77380.289595922193</v>
      </c>
      <c r="R752" s="2">
        <v>80989.070572838697</v>
      </c>
      <c r="S752" s="2">
        <v>84569.041936104593</v>
      </c>
      <c r="T752" s="2">
        <v>93044052357.731796</v>
      </c>
      <c r="U752" s="2">
        <v>102901051247.73599</v>
      </c>
      <c r="V752" s="2">
        <v>112906936495.912</v>
      </c>
      <c r="W752" s="2">
        <v>122525322269.37399</v>
      </c>
      <c r="X752" s="2">
        <v>132170335467.838</v>
      </c>
      <c r="Y752" s="2">
        <v>141117622389.974</v>
      </c>
      <c r="Z752" s="2">
        <v>150011562840.39401</v>
      </c>
      <c r="AA752" s="1">
        <f>(Table134[[#This Row],[2050_BUILDINGS]]/Table134[[#This Row],[2020_BUILDINGS]])-1</f>
        <v>0.52892387448021316</v>
      </c>
      <c r="AB752" s="1">
        <f>(Table134[[#This Row],[2050_DWELLINGS]]/Table134[[#This Row],[2020_DWELLINGS]])-1</f>
        <v>0.36228316849318665</v>
      </c>
      <c r="AC752" s="1">
        <f>(Table134[[#This Row],[2050_TOTAL_REPL_COST_USD]]/Table134[[#This Row],[2020_TOTAL_REPL_COST_USD]])-1</f>
        <v>0.61226385823820273</v>
      </c>
      <c r="AD752"/>
      <c r="AE752"/>
    </row>
    <row r="753" spans="1:31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51131.482451412703</v>
      </c>
      <c r="G753" s="2">
        <v>55810.977818944899</v>
      </c>
      <c r="H753" s="2">
        <v>60561.1552501685</v>
      </c>
      <c r="I753" s="2">
        <v>65127.371820984299</v>
      </c>
      <c r="J753" s="2">
        <v>69706.229451552397</v>
      </c>
      <c r="K753" s="2">
        <v>73953.849662464097</v>
      </c>
      <c r="L753" s="2">
        <v>78176.144257530905</v>
      </c>
      <c r="M753" s="2">
        <v>51131.482451412703</v>
      </c>
      <c r="N753" s="2">
        <v>54291.3117982556</v>
      </c>
      <c r="O753" s="2">
        <v>57480.695424541897</v>
      </c>
      <c r="P753" s="2">
        <v>60571.291658514099</v>
      </c>
      <c r="Q753" s="2">
        <v>63734.519402159298</v>
      </c>
      <c r="R753" s="2">
        <v>66706.903227452596</v>
      </c>
      <c r="S753" s="2">
        <v>69655.557923664295</v>
      </c>
      <c r="T753" s="2">
        <v>76233635487.173096</v>
      </c>
      <c r="U753" s="2">
        <v>84321244687.229202</v>
      </c>
      <c r="V753" s="2">
        <v>92531014262.217194</v>
      </c>
      <c r="W753" s="2">
        <v>100422842813.605</v>
      </c>
      <c r="X753" s="2">
        <v>108336519009.476</v>
      </c>
      <c r="Y753" s="2">
        <v>115677714928.69099</v>
      </c>
      <c r="Z753" s="2">
        <v>122975140383.868</v>
      </c>
      <c r="AA753" s="1">
        <f>(Table134[[#This Row],[2050_BUILDINGS]]/Table134[[#This Row],[2020_BUILDINGS]])-1</f>
        <v>0.5289238744802125</v>
      </c>
      <c r="AB753" s="1">
        <f>(Table134[[#This Row],[2050_DWELLINGS]]/Table134[[#This Row],[2020_DWELLINGS]])-1</f>
        <v>0.36228316849318709</v>
      </c>
      <c r="AC753" s="1">
        <f>(Table134[[#This Row],[2050_TOTAL_REPL_COST_USD]]/Table134[[#This Row],[2020_TOTAL_REPL_COST_USD]])-1</f>
        <v>0.61313493181837719</v>
      </c>
      <c r="AD753"/>
      <c r="AE753"/>
    </row>
    <row r="754" spans="1:31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921.53027977010697</v>
      </c>
      <c r="G754" s="2">
        <v>1065.3770724721101</v>
      </c>
      <c r="H754" s="2">
        <v>1234.16675573003</v>
      </c>
      <c r="I754" s="2">
        <v>1431.7778136136201</v>
      </c>
      <c r="J754" s="2">
        <v>1657.44638275549</v>
      </c>
      <c r="K754" s="2">
        <v>1915.87178869883</v>
      </c>
      <c r="L754" s="2">
        <v>2220.1606678368098</v>
      </c>
      <c r="M754" s="2">
        <v>921.53027977010697</v>
      </c>
      <c r="N754" s="2">
        <v>1065.3770724721101</v>
      </c>
      <c r="O754" s="2">
        <v>1234.16675573003</v>
      </c>
      <c r="P754" s="2">
        <v>1431.7778136136201</v>
      </c>
      <c r="Q754" s="2">
        <v>1657.44638275549</v>
      </c>
      <c r="R754" s="2">
        <v>1915.87178869883</v>
      </c>
      <c r="S754" s="2">
        <v>2209.3617967605101</v>
      </c>
      <c r="T754" s="2">
        <v>958754307.56681001</v>
      </c>
      <c r="U754" s="2">
        <v>1121362687.1761301</v>
      </c>
      <c r="V754" s="2">
        <v>1314417734.84601</v>
      </c>
      <c r="W754" s="2">
        <v>1542222160.63712</v>
      </c>
      <c r="X754" s="2">
        <v>1804393128.9490099</v>
      </c>
      <c r="Y754" s="2">
        <v>2106302643.2608399</v>
      </c>
      <c r="Z754" s="2">
        <v>2460190654.8068399</v>
      </c>
      <c r="AA754" s="1">
        <f>(Table134[[#This Row],[2050_BUILDINGS]]/Table134[[#This Row],[2020_BUILDINGS]])-1</f>
        <v>1.4092107623318362</v>
      </c>
      <c r="AB754" s="1">
        <f>(Table134[[#This Row],[2050_DWELLINGS]]/Table134[[#This Row],[2020_DWELLINGS]])-1</f>
        <v>1.3974923507794847</v>
      </c>
      <c r="AC754" s="1">
        <f>(Table134[[#This Row],[2050_TOTAL_REPL_COST_USD]]/Table134[[#This Row],[2020_TOTAL_REPL_COST_USD]])-1</f>
        <v>1.5660282675031461</v>
      </c>
      <c r="AD754"/>
      <c r="AE754"/>
    </row>
    <row r="755" spans="1:31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452.24124754585301</v>
      </c>
      <c r="G755" s="2">
        <v>522.83410207826705</v>
      </c>
      <c r="H755" s="2">
        <v>605.66768726276302</v>
      </c>
      <c r="I755" s="2">
        <v>702.64537026241896</v>
      </c>
      <c r="J755" s="2">
        <v>813.39228491189601</v>
      </c>
      <c r="K755" s="2">
        <v>940.21462656138999</v>
      </c>
      <c r="L755" s="2">
        <v>1089.5444807578399</v>
      </c>
      <c r="M755" s="2">
        <v>452.24124754585301</v>
      </c>
      <c r="N755" s="2">
        <v>522.83410207826705</v>
      </c>
      <c r="O755" s="2">
        <v>605.66768726276302</v>
      </c>
      <c r="P755" s="2">
        <v>702.64537026241896</v>
      </c>
      <c r="Q755" s="2">
        <v>813.39228491189601</v>
      </c>
      <c r="R755" s="2">
        <v>940.21462656138999</v>
      </c>
      <c r="S755" s="2">
        <v>1084.2449316981499</v>
      </c>
      <c r="T755" s="2">
        <v>470508949.80047899</v>
      </c>
      <c r="U755" s="2">
        <v>550309058.45700002</v>
      </c>
      <c r="V755" s="2">
        <v>645050878.14526403</v>
      </c>
      <c r="W755" s="2">
        <v>756845965.05433095</v>
      </c>
      <c r="X755" s="2">
        <v>885506442.50413406</v>
      </c>
      <c r="Y755" s="2">
        <v>1033668622.73374</v>
      </c>
      <c r="Z755" s="2">
        <v>1207339265.30125</v>
      </c>
      <c r="AA755" s="1">
        <f>(Table134[[#This Row],[2050_BUILDINGS]]/Table134[[#This Row],[2020_BUILDINGS]])-1</f>
        <v>1.4092107623318246</v>
      </c>
      <c r="AB755" s="1">
        <f>(Table134[[#This Row],[2050_DWELLINGS]]/Table134[[#This Row],[2020_DWELLINGS]])-1</f>
        <v>1.3974923507794754</v>
      </c>
      <c r="AC755" s="1">
        <f>(Table134[[#This Row],[2050_TOTAL_REPL_COST_USD]]/Table134[[#This Row],[2020_TOTAL_REPL_COST_USD]])-1</f>
        <v>1.5660282675031505</v>
      </c>
      <c r="AD755"/>
      <c r="AE755"/>
    </row>
    <row r="756" spans="1:31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1055.3715740346099</v>
      </c>
      <c r="G756" s="2">
        <v>1220.1103996233001</v>
      </c>
      <c r="H756" s="2">
        <v>1413.4147734580399</v>
      </c>
      <c r="I756" s="2">
        <v>1639.7264832124599</v>
      </c>
      <c r="J756" s="2">
        <v>1898.1707234655501</v>
      </c>
      <c r="K756" s="2">
        <v>2194.1293408090701</v>
      </c>
      <c r="L756" s="2">
        <v>2542.61255442327</v>
      </c>
      <c r="M756" s="2">
        <v>1055.3715740346099</v>
      </c>
      <c r="N756" s="2">
        <v>1220.1103996233001</v>
      </c>
      <c r="O756" s="2">
        <v>1413.4147734580399</v>
      </c>
      <c r="P756" s="2">
        <v>1639.7264832124599</v>
      </c>
      <c r="Q756" s="2">
        <v>1898.1707234655501</v>
      </c>
      <c r="R756" s="2">
        <v>2194.1293408090701</v>
      </c>
      <c r="S756" s="2">
        <v>2530.2452759780899</v>
      </c>
      <c r="T756" s="2">
        <v>1098001948.3913901</v>
      </c>
      <c r="U756" s="2">
        <v>1284227257.86502</v>
      </c>
      <c r="V756" s="2">
        <v>1505321251.2013299</v>
      </c>
      <c r="W756" s="2">
        <v>1766211555.8359101</v>
      </c>
      <c r="X756" s="2">
        <v>2066459733.8583601</v>
      </c>
      <c r="Y756" s="2">
        <v>2412218008.2525401</v>
      </c>
      <c r="Z756" s="2">
        <v>2817504037.34586</v>
      </c>
      <c r="AA756" s="1">
        <f>(Table134[[#This Row],[2050_BUILDINGS]]/Table134[[#This Row],[2020_BUILDINGS]])-1</f>
        <v>1.409210762331834</v>
      </c>
      <c r="AB756" s="1">
        <f>(Table134[[#This Row],[2050_DWELLINGS]]/Table134[[#This Row],[2020_DWELLINGS]])-1</f>
        <v>1.3974923507794923</v>
      </c>
      <c r="AC756" s="1">
        <f>(Table134[[#This Row],[2050_TOTAL_REPL_COST_USD]]/Table134[[#This Row],[2020_TOTAL_REPL_COST_USD]])-1</f>
        <v>1.5660282675031665</v>
      </c>
      <c r="AD756"/>
      <c r="AE756"/>
    </row>
    <row r="757" spans="1:31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900.42035479634399</v>
      </c>
      <c r="G757" s="2">
        <v>1040.97198176336</v>
      </c>
      <c r="H757" s="2">
        <v>1205.89512083044</v>
      </c>
      <c r="I757" s="2">
        <v>1398.97940981942</v>
      </c>
      <c r="J757" s="2">
        <v>1619.4784835381899</v>
      </c>
      <c r="K757" s="2">
        <v>1871.98401788258</v>
      </c>
      <c r="L757" s="2">
        <v>2169.3024093979998</v>
      </c>
      <c r="M757" s="2">
        <v>900.42035479634399</v>
      </c>
      <c r="N757" s="2">
        <v>1040.97198176336</v>
      </c>
      <c r="O757" s="2">
        <v>1205.89512083044</v>
      </c>
      <c r="P757" s="2">
        <v>1398.97940981942</v>
      </c>
      <c r="Q757" s="2">
        <v>1619.4784835381899</v>
      </c>
      <c r="R757" s="2">
        <v>1871.98401788258</v>
      </c>
      <c r="S757" s="2">
        <v>2158.7509131103898</v>
      </c>
      <c r="T757" s="2">
        <v>936791674.38447297</v>
      </c>
      <c r="U757" s="2">
        <v>1095675107.81566</v>
      </c>
      <c r="V757" s="2">
        <v>1284307753.24703</v>
      </c>
      <c r="W757" s="2">
        <v>1506893756.5481701</v>
      </c>
      <c r="X757" s="2">
        <v>1763059051.91272</v>
      </c>
      <c r="Y757" s="2">
        <v>2058052583.8245201</v>
      </c>
      <c r="Z757" s="2">
        <v>2403833917.2321601</v>
      </c>
      <c r="AA757" s="1">
        <f>(Table134[[#This Row],[2050_BUILDINGS]]/Table134[[#This Row],[2020_BUILDINGS]])-1</f>
        <v>1.4092107623318335</v>
      </c>
      <c r="AB757" s="1">
        <f>(Table134[[#This Row],[2050_DWELLINGS]]/Table134[[#This Row],[2020_DWELLINGS]])-1</f>
        <v>1.3974923507794905</v>
      </c>
      <c r="AC757" s="1">
        <f>(Table134[[#This Row],[2050_TOTAL_REPL_COST_USD]]/Table134[[#This Row],[2020_TOTAL_REPL_COST_USD]])-1</f>
        <v>1.5660282675031456</v>
      </c>
      <c r="AD757"/>
      <c r="AE757"/>
    </row>
    <row r="758" spans="1:31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699.85321754574704</v>
      </c>
      <c r="G758" s="2">
        <v>809.09720324663101</v>
      </c>
      <c r="H758" s="2">
        <v>937.28398724037004</v>
      </c>
      <c r="I758" s="2">
        <v>1087.35907182353</v>
      </c>
      <c r="J758" s="2">
        <v>1258.74234340988</v>
      </c>
      <c r="K758" s="2">
        <v>1455.0026897222399</v>
      </c>
      <c r="L758" s="2">
        <v>1686.09390376378</v>
      </c>
      <c r="M758" s="2">
        <v>699.85321754574704</v>
      </c>
      <c r="N758" s="2">
        <v>809.09720324663101</v>
      </c>
      <c r="O758" s="2">
        <v>937.28398724037004</v>
      </c>
      <c r="P758" s="2">
        <v>1087.35907182353</v>
      </c>
      <c r="Q758" s="2">
        <v>1258.74234340988</v>
      </c>
      <c r="R758" s="2">
        <v>1455.0026897222399</v>
      </c>
      <c r="S758" s="2">
        <v>1677.89273573434</v>
      </c>
      <c r="T758" s="2">
        <v>728122886.15613198</v>
      </c>
      <c r="U758" s="2">
        <v>851615298.90449405</v>
      </c>
      <c r="V758" s="2">
        <v>998230336.13248801</v>
      </c>
      <c r="W758" s="2">
        <v>1171235677.2058599</v>
      </c>
      <c r="X758" s="2">
        <v>1370340578.85481</v>
      </c>
      <c r="Y758" s="2">
        <v>1599624791.9047799</v>
      </c>
      <c r="Z758" s="2">
        <v>1868383908.0926099</v>
      </c>
      <c r="AA758" s="1">
        <f>(Table134[[#This Row],[2050_BUILDINGS]]/Table134[[#This Row],[2020_BUILDINGS]])-1</f>
        <v>1.4092107623318397</v>
      </c>
      <c r="AB758" s="1">
        <f>(Table134[[#This Row],[2050_DWELLINGS]]/Table134[[#This Row],[2020_DWELLINGS]])-1</f>
        <v>1.3974923507794861</v>
      </c>
      <c r="AC758" s="1">
        <f>(Table134[[#This Row],[2050_TOTAL_REPL_COST_USD]]/Table134[[#This Row],[2020_TOTAL_REPL_COST_USD]])-1</f>
        <v>1.5660282675031461</v>
      </c>
      <c r="AD758"/>
      <c r="AE758"/>
    </row>
    <row r="759" spans="1:31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1277.64563199229</v>
      </c>
      <c r="G759" s="2">
        <v>1477.0804529703601</v>
      </c>
      <c r="H759" s="2">
        <v>1711.0970732312201</v>
      </c>
      <c r="I759" s="2">
        <v>1985.07277482328</v>
      </c>
      <c r="J759" s="2">
        <v>2297.9485076901301</v>
      </c>
      <c r="K759" s="2">
        <v>2656.2396006119002</v>
      </c>
      <c r="L759" s="2">
        <v>3078.1176070421002</v>
      </c>
      <c r="M759" s="2">
        <v>1277.64563199229</v>
      </c>
      <c r="N759" s="2">
        <v>1477.0804529703601</v>
      </c>
      <c r="O759" s="2">
        <v>1711.0970732312201</v>
      </c>
      <c r="P759" s="2">
        <v>1985.07277482328</v>
      </c>
      <c r="Q759" s="2">
        <v>2297.9485076901301</v>
      </c>
      <c r="R759" s="2">
        <v>2656.2396006119002</v>
      </c>
      <c r="S759" s="2">
        <v>3063.14562970836</v>
      </c>
      <c r="T759" s="2">
        <v>1329254480.40852</v>
      </c>
      <c r="U759" s="2">
        <v>1554701099.46592</v>
      </c>
      <c r="V759" s="2">
        <v>1822360170.2574201</v>
      </c>
      <c r="W759" s="2">
        <v>2138197138.3417799</v>
      </c>
      <c r="X759" s="2">
        <v>2501681225.46525</v>
      </c>
      <c r="Y759" s="2">
        <v>2920260387.4149299</v>
      </c>
      <c r="Z759" s="2">
        <v>3410904571.4334798</v>
      </c>
      <c r="AA759" s="1">
        <f>(Table134[[#This Row],[2050_BUILDINGS]]/Table134[[#This Row],[2020_BUILDINGS]])-1</f>
        <v>1.4092107623318477</v>
      </c>
      <c r="AB759" s="1">
        <f>(Table134[[#This Row],[2050_DWELLINGS]]/Table134[[#This Row],[2020_DWELLINGS]])-1</f>
        <v>1.3974923507795038</v>
      </c>
      <c r="AC759" s="1">
        <f>(Table134[[#This Row],[2050_TOTAL_REPL_COST_USD]]/Table134[[#This Row],[2020_TOTAL_REPL_COST_USD]])-1</f>
        <v>1.566028267503154</v>
      </c>
      <c r="AD759"/>
      <c r="AE759"/>
    </row>
    <row r="760" spans="1:31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419.04564701942797</v>
      </c>
      <c r="G760" s="2">
        <v>484.456815423487</v>
      </c>
      <c r="H760" s="2">
        <v>561.21021526691197</v>
      </c>
      <c r="I760" s="2">
        <v>651.06950196303603</v>
      </c>
      <c r="J760" s="2">
        <v>753.68732542901796</v>
      </c>
      <c r="K760" s="2">
        <v>871.20060070283705</v>
      </c>
      <c r="L760" s="2">
        <v>1009.56928270751</v>
      </c>
      <c r="M760" s="2">
        <v>419.04564701942797</v>
      </c>
      <c r="N760" s="2">
        <v>484.456815423487</v>
      </c>
      <c r="O760" s="2">
        <v>561.21021526691197</v>
      </c>
      <c r="P760" s="2">
        <v>651.06950196303603</v>
      </c>
      <c r="Q760" s="2">
        <v>753.68732542901796</v>
      </c>
      <c r="R760" s="2">
        <v>871.20060070283705</v>
      </c>
      <c r="S760" s="2">
        <v>1004.65873335652</v>
      </c>
      <c r="T760" s="2">
        <v>435972455.779993</v>
      </c>
      <c r="U760" s="2">
        <v>509915043.60376799</v>
      </c>
      <c r="V760" s="2">
        <v>597702584.75909102</v>
      </c>
      <c r="W760" s="2">
        <v>701291642.10763204</v>
      </c>
      <c r="X760" s="2">
        <v>820508129.57169294</v>
      </c>
      <c r="Y760" s="2">
        <v>957794847.70067799</v>
      </c>
      <c r="Z760" s="2">
        <v>1118717645.3842299</v>
      </c>
      <c r="AA760" s="1">
        <f>(Table134[[#This Row],[2050_BUILDINGS]]/Table134[[#This Row],[2020_BUILDINGS]])-1</f>
        <v>1.4092107623318273</v>
      </c>
      <c r="AB760" s="1">
        <f>(Table134[[#This Row],[2050_DWELLINGS]]/Table134[[#This Row],[2020_DWELLINGS]])-1</f>
        <v>1.3974923507794883</v>
      </c>
      <c r="AC760" s="1">
        <f>(Table134[[#This Row],[2050_TOTAL_REPL_COST_USD]]/Table134[[#This Row],[2020_TOTAL_REPL_COST_USD]])-1</f>
        <v>1.5660282675031518</v>
      </c>
      <c r="AD760"/>
      <c r="AE760"/>
    </row>
    <row r="761" spans="1:31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441.299835752805</v>
      </c>
      <c r="G761" s="2">
        <v>510.184784393668</v>
      </c>
      <c r="H761" s="2">
        <v>591.01431450641599</v>
      </c>
      <c r="I761" s="2">
        <v>685.64574366436</v>
      </c>
      <c r="J761" s="2">
        <v>793.71327512054097</v>
      </c>
      <c r="K761" s="2">
        <v>917.46730871084003</v>
      </c>
      <c r="L761" s="2">
        <v>1063.1843137109299</v>
      </c>
      <c r="M761" s="2">
        <v>441.299835752805</v>
      </c>
      <c r="N761" s="2">
        <v>510.184784393668</v>
      </c>
      <c r="O761" s="2">
        <v>591.01431450641599</v>
      </c>
      <c r="P761" s="2">
        <v>685.64574366436</v>
      </c>
      <c r="Q761" s="2">
        <v>793.71327512054097</v>
      </c>
      <c r="R761" s="2">
        <v>917.46730871084003</v>
      </c>
      <c r="S761" s="2">
        <v>1058.0129806175901</v>
      </c>
      <c r="T761" s="2">
        <v>459125573.78155601</v>
      </c>
      <c r="U761" s="2">
        <v>536995018.53981602</v>
      </c>
      <c r="V761" s="2">
        <v>629444678.30490303</v>
      </c>
      <c r="W761" s="2">
        <v>738535022.80281401</v>
      </c>
      <c r="X761" s="2">
        <v>864082720.79495394</v>
      </c>
      <c r="Y761" s="2">
        <v>1008660302.24052</v>
      </c>
      <c r="Z761" s="2">
        <v>1178129200.6570699</v>
      </c>
      <c r="AA761" s="1">
        <f>(Table134[[#This Row],[2050_BUILDINGS]]/Table134[[#This Row],[2020_BUILDINGS]])-1</f>
        <v>1.4092107623318375</v>
      </c>
      <c r="AB761" s="1">
        <f>(Table134[[#This Row],[2050_DWELLINGS]]/Table134[[#This Row],[2020_DWELLINGS]])-1</f>
        <v>1.3974923507794781</v>
      </c>
      <c r="AC761" s="1">
        <f>(Table134[[#This Row],[2050_TOTAL_REPL_COST_USD]]/Table134[[#This Row],[2020_TOTAL_REPL_COST_USD]])-1</f>
        <v>1.5660282675031372</v>
      </c>
      <c r="AD761"/>
      <c r="AE761"/>
    </row>
    <row r="762" spans="1:31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648.79294484639604</v>
      </c>
      <c r="G762" s="2">
        <v>750.06664826406995</v>
      </c>
      <c r="H762" s="2">
        <v>868.901110966602</v>
      </c>
      <c r="I762" s="2">
        <v>1008.02693568772</v>
      </c>
      <c r="J762" s="2">
        <v>1166.90633308458</v>
      </c>
      <c r="K762" s="2">
        <v>1348.8478100232701</v>
      </c>
      <c r="L762" s="2">
        <v>1563.0789452489</v>
      </c>
      <c r="M762" s="2">
        <v>648.79294484639604</v>
      </c>
      <c r="N762" s="2">
        <v>750.06664826406995</v>
      </c>
      <c r="O762" s="2">
        <v>868.901110966602</v>
      </c>
      <c r="P762" s="2">
        <v>1008.02693568772</v>
      </c>
      <c r="Q762" s="2">
        <v>1166.90633308458</v>
      </c>
      <c r="R762" s="2">
        <v>1348.8478100232701</v>
      </c>
      <c r="S762" s="2">
        <v>1555.4761225089301</v>
      </c>
      <c r="T762" s="2">
        <v>675000099.55789602</v>
      </c>
      <c r="U762" s="2">
        <v>789482685.51236999</v>
      </c>
      <c r="V762" s="2">
        <v>925400902.90014195</v>
      </c>
      <c r="W762" s="2">
        <v>1085784025.95381</v>
      </c>
      <c r="X762" s="2">
        <v>1270362523.6096201</v>
      </c>
      <c r="Y762" s="2">
        <v>1482918494.0074501</v>
      </c>
      <c r="Z762" s="2">
        <v>1732069336.033</v>
      </c>
      <c r="AA762" s="1">
        <f>(Table134[[#This Row],[2050_BUILDINGS]]/Table134[[#This Row],[2020_BUILDINGS]])-1</f>
        <v>1.4092107623318322</v>
      </c>
      <c r="AB762" s="1">
        <f>(Table134[[#This Row],[2050_DWELLINGS]]/Table134[[#This Row],[2020_DWELLINGS]])-1</f>
        <v>1.3974923507794839</v>
      </c>
      <c r="AC762" s="1">
        <f>(Table134[[#This Row],[2050_TOTAL_REPL_COST_USD]]/Table134[[#This Row],[2020_TOTAL_REPL_COST_USD]])-1</f>
        <v>1.5660282675031474</v>
      </c>
      <c r="AD762"/>
      <c r="AE762"/>
    </row>
    <row r="763" spans="1:31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889.88460947523299</v>
      </c>
      <c r="G763" s="2">
        <v>1028.79165328916</v>
      </c>
      <c r="H763" s="2">
        <v>1191.7850401227299</v>
      </c>
      <c r="I763" s="2">
        <v>1382.6100655539001</v>
      </c>
      <c r="J763" s="2">
        <v>1600.52909754898</v>
      </c>
      <c r="K763" s="2">
        <v>1850.0800851776601</v>
      </c>
      <c r="L763" s="2">
        <v>2143.9195783811901</v>
      </c>
      <c r="M763" s="2">
        <v>889.88460947523299</v>
      </c>
      <c r="N763" s="2">
        <v>1028.79165328916</v>
      </c>
      <c r="O763" s="2">
        <v>1191.7850401227299</v>
      </c>
      <c r="P763" s="2">
        <v>1382.6100655539001</v>
      </c>
      <c r="Q763" s="2">
        <v>1600.52909754898</v>
      </c>
      <c r="R763" s="2">
        <v>1850.0800851776601</v>
      </c>
      <c r="S763" s="2">
        <v>2133.4915442932602</v>
      </c>
      <c r="T763" s="2">
        <v>925830351.21171498</v>
      </c>
      <c r="U763" s="2">
        <v>1082854702.5137</v>
      </c>
      <c r="V763" s="2">
        <v>1269280172.7063899</v>
      </c>
      <c r="W763" s="2">
        <v>1489261715.29055</v>
      </c>
      <c r="X763" s="2">
        <v>1742429641.37343</v>
      </c>
      <c r="Y763" s="2">
        <v>2033971477.9664299</v>
      </c>
      <c r="Z763" s="2">
        <v>2375706852.1216302</v>
      </c>
      <c r="AA763" s="1">
        <f>(Table134[[#This Row],[2050_BUILDINGS]]/Table134[[#This Row],[2020_BUILDINGS]])-1</f>
        <v>1.4092107623318313</v>
      </c>
      <c r="AB763" s="1">
        <f>(Table134[[#This Row],[2050_DWELLINGS]]/Table134[[#This Row],[2020_DWELLINGS]])-1</f>
        <v>1.3974923507794847</v>
      </c>
      <c r="AC763" s="1">
        <f>(Table134[[#This Row],[2050_TOTAL_REPL_COST_USD]]/Table134[[#This Row],[2020_TOTAL_REPL_COST_USD]])-1</f>
        <v>1.5660282675031505</v>
      </c>
      <c r="AD763"/>
      <c r="AE763"/>
    </row>
    <row r="764" spans="1:31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548.07540238462695</v>
      </c>
      <c r="G764" s="2">
        <v>592.348623278687</v>
      </c>
      <c r="H764" s="2">
        <v>648.57723348743195</v>
      </c>
      <c r="I764" s="2">
        <v>711.95129364562695</v>
      </c>
      <c r="J764" s="2">
        <v>787.03181923258296</v>
      </c>
      <c r="K764" s="2">
        <v>868.63383387367298</v>
      </c>
      <c r="L764" s="2">
        <v>954.70776764177901</v>
      </c>
      <c r="M764" s="2">
        <v>548.07540238462695</v>
      </c>
      <c r="N764" s="2">
        <v>592.348623278687</v>
      </c>
      <c r="O764" s="2">
        <v>648.57723348743195</v>
      </c>
      <c r="P764" s="2">
        <v>711.95129364562695</v>
      </c>
      <c r="Q764" s="2">
        <v>787.03181923258296</v>
      </c>
      <c r="R764" s="2">
        <v>868.63383387367298</v>
      </c>
      <c r="S764" s="2">
        <v>954.70776764177901</v>
      </c>
      <c r="T764" s="2">
        <v>548377877.05258405</v>
      </c>
      <c r="U764" s="2">
        <v>594477215.50991201</v>
      </c>
      <c r="V764" s="2">
        <v>654621744.78088701</v>
      </c>
      <c r="W764" s="2">
        <v>725601553.92501998</v>
      </c>
      <c r="X764" s="2">
        <v>812790406.07486999</v>
      </c>
      <c r="Y764" s="2">
        <v>909463485.00438094</v>
      </c>
      <c r="Z764" s="2">
        <v>1013096106.30358</v>
      </c>
      <c r="AA764" s="1">
        <f>(Table134[[#This Row],[2050_BUILDINGS]]/Table134[[#This Row],[2020_BUILDINGS]])-1</f>
        <v>0.7419277776158737</v>
      </c>
      <c r="AB764" s="1">
        <f>(Table134[[#This Row],[2050_DWELLINGS]]/Table134[[#This Row],[2020_DWELLINGS]])-1</f>
        <v>0.7419277776158737</v>
      </c>
      <c r="AC764" s="1">
        <f>(Table134[[#This Row],[2050_TOTAL_REPL_COST_USD]]/Table134[[#This Row],[2020_TOTAL_REPL_COST_USD]])-1</f>
        <v>0.84744160677808322</v>
      </c>
      <c r="AD764"/>
      <c r="AE764"/>
    </row>
    <row r="765" spans="1:31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1633.61841309176</v>
      </c>
      <c r="G765" s="2">
        <v>1765.58118417168</v>
      </c>
      <c r="H765" s="2">
        <v>1933.1787311148601</v>
      </c>
      <c r="I765" s="2">
        <v>2122.0743303998702</v>
      </c>
      <c r="J765" s="2">
        <v>2345.8627517189202</v>
      </c>
      <c r="K765" s="2">
        <v>2589.0894192231799</v>
      </c>
      <c r="L765" s="2">
        <v>2845.6452917892998</v>
      </c>
      <c r="M765" s="2">
        <v>1633.61841309176</v>
      </c>
      <c r="N765" s="2">
        <v>1765.58118417168</v>
      </c>
      <c r="O765" s="2">
        <v>1933.1787311148601</v>
      </c>
      <c r="P765" s="2">
        <v>2122.0743303998702</v>
      </c>
      <c r="Q765" s="2">
        <v>2345.8627517189202</v>
      </c>
      <c r="R765" s="2">
        <v>2589.0894192231799</v>
      </c>
      <c r="S765" s="2">
        <v>2845.6452917892998</v>
      </c>
      <c r="T765" s="2">
        <v>1634519982.8117599</v>
      </c>
      <c r="U765" s="2">
        <v>1771925762.7602501</v>
      </c>
      <c r="V765" s="2">
        <v>1951195275.74388</v>
      </c>
      <c r="W765" s="2">
        <v>2162760915.5647702</v>
      </c>
      <c r="X765" s="2">
        <v>2422639964.4485898</v>
      </c>
      <c r="Y765" s="2">
        <v>2710788130.0155802</v>
      </c>
      <c r="Z765" s="2">
        <v>3019680223.3566699</v>
      </c>
      <c r="AA765" s="1">
        <f>(Table134[[#This Row],[2050_BUILDINGS]]/Table134[[#This Row],[2020_BUILDINGS]])-1</f>
        <v>0.7419277776158737</v>
      </c>
      <c r="AB765" s="1">
        <f>(Table134[[#This Row],[2050_DWELLINGS]]/Table134[[#This Row],[2020_DWELLINGS]])-1</f>
        <v>0.7419277776158737</v>
      </c>
      <c r="AC765" s="1">
        <f>(Table134[[#This Row],[2050_TOTAL_REPL_COST_USD]]/Table134[[#This Row],[2020_TOTAL_REPL_COST_USD]])-1</f>
        <v>0.84744160677809988</v>
      </c>
      <c r="AD765"/>
      <c r="AE765"/>
    </row>
    <row r="766" spans="1:31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498.22853617805998</v>
      </c>
      <c r="G766" s="2">
        <v>538.475155424175</v>
      </c>
      <c r="H766" s="2">
        <v>589.58983423249197</v>
      </c>
      <c r="I766" s="2">
        <v>647.20009203077996</v>
      </c>
      <c r="J766" s="2">
        <v>715.45212486405899</v>
      </c>
      <c r="K766" s="2">
        <v>789.63252436186201</v>
      </c>
      <c r="L766" s="2">
        <v>867.87812676945805</v>
      </c>
      <c r="M766" s="2">
        <v>498.22853617805998</v>
      </c>
      <c r="N766" s="2">
        <v>538.475155424175</v>
      </c>
      <c r="O766" s="2">
        <v>589.58983423249197</v>
      </c>
      <c r="P766" s="2">
        <v>647.20009203077996</v>
      </c>
      <c r="Q766" s="2">
        <v>715.45212486405899</v>
      </c>
      <c r="R766" s="2">
        <v>789.63252436186201</v>
      </c>
      <c r="S766" s="2">
        <v>867.87812676945805</v>
      </c>
      <c r="T766" s="2">
        <v>498503501.101484</v>
      </c>
      <c r="U766" s="2">
        <v>540410154.48975801</v>
      </c>
      <c r="V766" s="2">
        <v>595084603.74878001</v>
      </c>
      <c r="W766" s="2">
        <v>659608875.87304103</v>
      </c>
      <c r="X766" s="2">
        <v>738867996.039101</v>
      </c>
      <c r="Y766" s="2">
        <v>826748762.79731297</v>
      </c>
      <c r="Z766" s="2">
        <v>920956109.05943</v>
      </c>
      <c r="AA766" s="1">
        <f>(Table134[[#This Row],[2050_BUILDINGS]]/Table134[[#This Row],[2020_BUILDINGS]])-1</f>
        <v>0.74192777761587392</v>
      </c>
      <c r="AB766" s="1">
        <f>(Table134[[#This Row],[2050_DWELLINGS]]/Table134[[#This Row],[2020_DWELLINGS]])-1</f>
        <v>0.74192777761587392</v>
      </c>
      <c r="AC766" s="1">
        <f>(Table134[[#This Row],[2050_TOTAL_REPL_COST_USD]]/Table134[[#This Row],[2020_TOTAL_REPL_COST_USD]])-1</f>
        <v>0.8474416067780921</v>
      </c>
      <c r="AD766"/>
      <c r="AE766"/>
    </row>
    <row r="767" spans="1:31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1350.3643331015501</v>
      </c>
      <c r="G767" s="2">
        <v>1459.4459998699299</v>
      </c>
      <c r="H767" s="2">
        <v>1597.9837072645601</v>
      </c>
      <c r="I767" s="2">
        <v>1754.1265848852599</v>
      </c>
      <c r="J767" s="2">
        <v>1939.11219712405</v>
      </c>
      <c r="K767" s="2">
        <v>2140.1656463413001</v>
      </c>
      <c r="L767" s="2">
        <v>2352.2371417313202</v>
      </c>
      <c r="M767" s="2">
        <v>1350.3643331015501</v>
      </c>
      <c r="N767" s="2">
        <v>1459.4459998699299</v>
      </c>
      <c r="O767" s="2">
        <v>1597.9837072645601</v>
      </c>
      <c r="P767" s="2">
        <v>1754.1265848852599</v>
      </c>
      <c r="Q767" s="2">
        <v>1939.11219712405</v>
      </c>
      <c r="R767" s="2">
        <v>2140.1656463413001</v>
      </c>
      <c r="S767" s="2">
        <v>2352.2371417313202</v>
      </c>
      <c r="T767" s="2">
        <v>1351109579.1050999</v>
      </c>
      <c r="U767" s="2">
        <v>1464690488.1579599</v>
      </c>
      <c r="V767" s="2">
        <v>1612876352.3754301</v>
      </c>
      <c r="W767" s="2">
        <v>1787758498.55744</v>
      </c>
      <c r="X767" s="2">
        <v>2002576962.7230699</v>
      </c>
      <c r="Y767" s="2">
        <v>2240762944.4137902</v>
      </c>
      <c r="Z767" s="2">
        <v>2496096051.7552099</v>
      </c>
      <c r="AA767" s="1">
        <f>(Table134[[#This Row],[2050_BUILDINGS]]/Table134[[#This Row],[2020_BUILDINGS]])-1</f>
        <v>0.74192777761587059</v>
      </c>
      <c r="AB767" s="1">
        <f>(Table134[[#This Row],[2050_DWELLINGS]]/Table134[[#This Row],[2020_DWELLINGS]])-1</f>
        <v>0.74192777761587059</v>
      </c>
      <c r="AC767" s="1">
        <f>(Table134[[#This Row],[2050_TOTAL_REPL_COST_USD]]/Table134[[#This Row],[2020_TOTAL_REPL_COST_USD]])-1</f>
        <v>0.84744160677810121</v>
      </c>
      <c r="AD767"/>
      <c r="AE767"/>
    </row>
    <row r="768" spans="1:31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909.82852012658304</v>
      </c>
      <c r="G768" s="2">
        <v>983.32395318565</v>
      </c>
      <c r="H768" s="2">
        <v>1076.66584189733</v>
      </c>
      <c r="I768" s="2">
        <v>1181.8694819754501</v>
      </c>
      <c r="J768" s="2">
        <v>1306.50635344951</v>
      </c>
      <c r="K768" s="2">
        <v>1441.96917461832</v>
      </c>
      <c r="L768" s="2">
        <v>1584.8555720756301</v>
      </c>
      <c r="M768" s="2">
        <v>909.82852012658304</v>
      </c>
      <c r="N768" s="2">
        <v>983.32395318565</v>
      </c>
      <c r="O768" s="2">
        <v>1076.66584189733</v>
      </c>
      <c r="P768" s="2">
        <v>1181.8694819754501</v>
      </c>
      <c r="Q768" s="2">
        <v>1306.50635344951</v>
      </c>
      <c r="R768" s="2">
        <v>1441.96917461832</v>
      </c>
      <c r="S768" s="2">
        <v>1584.8555720756301</v>
      </c>
      <c r="T768" s="2">
        <v>910330640.96310604</v>
      </c>
      <c r="U768" s="2">
        <v>986857506.98365402</v>
      </c>
      <c r="V768" s="2">
        <v>1086699988.18648</v>
      </c>
      <c r="W768" s="2">
        <v>1204529495.6438401</v>
      </c>
      <c r="X768" s="2">
        <v>1349266705.11883</v>
      </c>
      <c r="Y768" s="2">
        <v>1509748135.14803</v>
      </c>
      <c r="Z768" s="2">
        <v>1681782702.04021</v>
      </c>
      <c r="AA768" s="1">
        <f>(Table134[[#This Row],[2050_BUILDINGS]]/Table134[[#This Row],[2020_BUILDINGS]])-1</f>
        <v>0.74192777761586504</v>
      </c>
      <c r="AB768" s="1">
        <f>(Table134[[#This Row],[2050_DWELLINGS]]/Table134[[#This Row],[2020_DWELLINGS]])-1</f>
        <v>0.74192777761586504</v>
      </c>
      <c r="AC768" s="1">
        <f>(Table134[[#This Row],[2050_TOTAL_REPL_COST_USD]]/Table134[[#This Row],[2020_TOTAL_REPL_COST_USD]])-1</f>
        <v>0.84744160677809099</v>
      </c>
      <c r="AD768"/>
      <c r="AE768"/>
    </row>
    <row r="769" spans="1:31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1149.7755154383201</v>
      </c>
      <c r="G769" s="2">
        <v>1242.65373101249</v>
      </c>
      <c r="H769" s="2">
        <v>1360.6124626101</v>
      </c>
      <c r="I769" s="2">
        <v>1493.5612181404099</v>
      </c>
      <c r="J769" s="2">
        <v>1651.06828674908</v>
      </c>
      <c r="K769" s="2">
        <v>1822.2564080122299</v>
      </c>
      <c r="L769" s="2">
        <v>2002.8259083646201</v>
      </c>
      <c r="M769" s="2">
        <v>1149.7755154383201</v>
      </c>
      <c r="N769" s="2">
        <v>1242.65373101249</v>
      </c>
      <c r="O769" s="2">
        <v>1360.6124626101</v>
      </c>
      <c r="P769" s="2">
        <v>1493.5612181404099</v>
      </c>
      <c r="Q769" s="2">
        <v>1651.06828674908</v>
      </c>
      <c r="R769" s="2">
        <v>1822.2564080122299</v>
      </c>
      <c r="S769" s="2">
        <v>2002.8259083646201</v>
      </c>
      <c r="T769" s="2">
        <v>1150410059.4549699</v>
      </c>
      <c r="U769" s="2">
        <v>1247119180.8742599</v>
      </c>
      <c r="V769" s="2">
        <v>1373292891.35726</v>
      </c>
      <c r="W769" s="2">
        <v>1522197305.4019799</v>
      </c>
      <c r="X769" s="2">
        <v>1705105728.19363</v>
      </c>
      <c r="Y769" s="2">
        <v>1907910558.8274701</v>
      </c>
      <c r="Z769" s="2">
        <v>2125315408.6931701</v>
      </c>
      <c r="AA769" s="1">
        <f>(Table134[[#This Row],[2050_BUILDINGS]]/Table134[[#This Row],[2020_BUILDINGS]])-1</f>
        <v>0.74192777761587503</v>
      </c>
      <c r="AB769" s="1">
        <f>(Table134[[#This Row],[2050_DWELLINGS]]/Table134[[#This Row],[2020_DWELLINGS]])-1</f>
        <v>0.74192777761587503</v>
      </c>
      <c r="AC769" s="1">
        <f>(Table134[[#This Row],[2050_TOTAL_REPL_COST_USD]]/Table134[[#This Row],[2020_TOTAL_REPL_COST_USD]])-1</f>
        <v>0.8474416067780921</v>
      </c>
      <c r="AD769"/>
      <c r="AE769"/>
    </row>
    <row r="770" spans="1:31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1230.0401146295001</v>
      </c>
      <c r="G770" s="2">
        <v>1329.4020591112401</v>
      </c>
      <c r="H770" s="2">
        <v>1455.59536361952</v>
      </c>
      <c r="I770" s="2">
        <v>1597.82512960128</v>
      </c>
      <c r="J770" s="2">
        <v>1766.32759823535</v>
      </c>
      <c r="K770" s="2">
        <v>1949.4661791795199</v>
      </c>
      <c r="L770" s="2">
        <v>2142.6410432549401</v>
      </c>
      <c r="M770" s="2">
        <v>1230.0401146295001</v>
      </c>
      <c r="N770" s="2">
        <v>1329.4020591112401</v>
      </c>
      <c r="O770" s="2">
        <v>1455.59536361952</v>
      </c>
      <c r="P770" s="2">
        <v>1597.82512960128</v>
      </c>
      <c r="Q770" s="2">
        <v>1766.32759823535</v>
      </c>
      <c r="R770" s="2">
        <v>1949.4661791795199</v>
      </c>
      <c r="S770" s="2">
        <v>2142.6410432549401</v>
      </c>
      <c r="T770" s="2">
        <v>1230718955.4853899</v>
      </c>
      <c r="U770" s="2">
        <v>1334179237.25261</v>
      </c>
      <c r="V770" s="2">
        <v>1469160999.53737</v>
      </c>
      <c r="W770" s="2">
        <v>1628460271.4918599</v>
      </c>
      <c r="X770" s="2">
        <v>1824137335.68083</v>
      </c>
      <c r="Y770" s="2">
        <v>2041099754.6667399</v>
      </c>
      <c r="Z770" s="2">
        <v>2273681404.6141901</v>
      </c>
      <c r="AA770" s="1">
        <f>(Table134[[#This Row],[2050_BUILDINGS]]/Table134[[#This Row],[2020_BUILDINGS]])-1</f>
        <v>0.74192777761587414</v>
      </c>
      <c r="AB770" s="1">
        <f>(Table134[[#This Row],[2050_DWELLINGS]]/Table134[[#This Row],[2020_DWELLINGS]])-1</f>
        <v>0.74192777761587414</v>
      </c>
      <c r="AC770" s="1">
        <f>(Table134[[#This Row],[2050_TOTAL_REPL_COST_USD]]/Table134[[#This Row],[2020_TOTAL_REPL_COST_USD]])-1</f>
        <v>0.84744160677809699</v>
      </c>
      <c r="AD770"/>
      <c r="AE770"/>
    </row>
    <row r="771" spans="1:31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452.67291490076701</v>
      </c>
      <c r="G771" s="2">
        <v>489.23957683626401</v>
      </c>
      <c r="H771" s="2">
        <v>535.68057523405196</v>
      </c>
      <c r="I771" s="2">
        <v>588.02322811737702</v>
      </c>
      <c r="J771" s="2">
        <v>650.034623304707</v>
      </c>
      <c r="K771" s="2">
        <v>717.43232381934297</v>
      </c>
      <c r="L771" s="2">
        <v>788.52352463999296</v>
      </c>
      <c r="M771" s="2">
        <v>452.67291490076701</v>
      </c>
      <c r="N771" s="2">
        <v>489.23957683626401</v>
      </c>
      <c r="O771" s="2">
        <v>535.68057523405196</v>
      </c>
      <c r="P771" s="2">
        <v>588.02322811737702</v>
      </c>
      <c r="Q771" s="2">
        <v>650.034623304707</v>
      </c>
      <c r="R771" s="2">
        <v>717.43232381934297</v>
      </c>
      <c r="S771" s="2">
        <v>788.52352463999296</v>
      </c>
      <c r="T771" s="2">
        <v>452922738.35394901</v>
      </c>
      <c r="U771" s="2">
        <v>490997648.89305001</v>
      </c>
      <c r="V771" s="2">
        <v>540672929.45110595</v>
      </c>
      <c r="W771" s="2">
        <v>599297412.44117999</v>
      </c>
      <c r="X771" s="2">
        <v>671309459.83064997</v>
      </c>
      <c r="Y771" s="2">
        <v>751154831.91093695</v>
      </c>
      <c r="Z771" s="2">
        <v>836748311.49095404</v>
      </c>
      <c r="AA771" s="1">
        <f>(Table134[[#This Row],[2050_BUILDINGS]]/Table134[[#This Row],[2020_BUILDINGS]])-1</f>
        <v>0.74192777761587458</v>
      </c>
      <c r="AB771" s="1">
        <f>(Table134[[#This Row],[2050_DWELLINGS]]/Table134[[#This Row],[2020_DWELLINGS]])-1</f>
        <v>0.74192777761587458</v>
      </c>
      <c r="AC771" s="1">
        <f>(Table134[[#This Row],[2050_TOTAL_REPL_COST_USD]]/Table134[[#This Row],[2020_TOTAL_REPL_COST_USD]])-1</f>
        <v>0.84744160677809455</v>
      </c>
      <c r="AD771"/>
      <c r="AE771"/>
    </row>
    <row r="772" spans="1:31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1217.3454849029799</v>
      </c>
      <c r="G772" s="2">
        <v>1315.6819643782601</v>
      </c>
      <c r="H772" s="2">
        <v>1440.57289081313</v>
      </c>
      <c r="I772" s="2">
        <v>1581.3347744114201</v>
      </c>
      <c r="J772" s="2">
        <v>1748.0982132188501</v>
      </c>
      <c r="K772" s="2">
        <v>1929.34671233066</v>
      </c>
      <c r="L772" s="2">
        <v>2120.5279151077798</v>
      </c>
      <c r="M772" s="2">
        <v>1217.3454849029799</v>
      </c>
      <c r="N772" s="2">
        <v>1315.6819643782601</v>
      </c>
      <c r="O772" s="2">
        <v>1440.57289081313</v>
      </c>
      <c r="P772" s="2">
        <v>1581.3347744114201</v>
      </c>
      <c r="Q772" s="2">
        <v>1748.0982132188501</v>
      </c>
      <c r="R772" s="2">
        <v>1929.34671233066</v>
      </c>
      <c r="S772" s="2">
        <v>2120.5279151077798</v>
      </c>
      <c r="T772" s="2">
        <v>1218017319.78142</v>
      </c>
      <c r="U772" s="2">
        <v>1320409839.6498101</v>
      </c>
      <c r="V772" s="2">
        <v>1453998522.5775199</v>
      </c>
      <c r="W772" s="2">
        <v>1611653746.3020999</v>
      </c>
      <c r="X772" s="2">
        <v>1805311325.2350199</v>
      </c>
      <c r="Y772" s="2">
        <v>2020034583.4481699</v>
      </c>
      <c r="Z772" s="2">
        <v>2250215874.3405399</v>
      </c>
      <c r="AA772" s="1">
        <f>(Table134[[#This Row],[2050_BUILDINGS]]/Table134[[#This Row],[2020_BUILDINGS]])-1</f>
        <v>0.74192777761588502</v>
      </c>
      <c r="AB772" s="1">
        <f>(Table134[[#This Row],[2050_DWELLINGS]]/Table134[[#This Row],[2020_DWELLINGS]])-1</f>
        <v>0.74192777761588502</v>
      </c>
      <c r="AC772" s="1">
        <f>(Table134[[#This Row],[2050_TOTAL_REPL_COST_USD]]/Table134[[#This Row],[2020_TOTAL_REPL_COST_USD]])-1</f>
        <v>0.84744160677809877</v>
      </c>
      <c r="AD772"/>
      <c r="AE772"/>
    </row>
    <row r="773" spans="1:31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1128.30078029024</v>
      </c>
      <c r="G773" s="2">
        <v>1219.4442789099401</v>
      </c>
      <c r="H773" s="2">
        <v>1335.1998565131801</v>
      </c>
      <c r="I773" s="2">
        <v>1465.6654844460199</v>
      </c>
      <c r="J773" s="2">
        <v>1620.23074177336</v>
      </c>
      <c r="K773" s="2">
        <v>1788.2215262387799</v>
      </c>
      <c r="L773" s="2">
        <v>1965.4184706932399</v>
      </c>
      <c r="M773" s="2">
        <v>1128.30078029024</v>
      </c>
      <c r="N773" s="2">
        <v>1219.4442789099401</v>
      </c>
      <c r="O773" s="2">
        <v>1335.1998565131801</v>
      </c>
      <c r="P773" s="2">
        <v>1465.6654844460199</v>
      </c>
      <c r="Q773" s="2">
        <v>1620.23074177336</v>
      </c>
      <c r="R773" s="2">
        <v>1788.2215262387799</v>
      </c>
      <c r="S773" s="2">
        <v>1965.4184706932399</v>
      </c>
      <c r="T773" s="2">
        <v>1128923472.71977</v>
      </c>
      <c r="U773" s="2">
        <v>1223826326.0971701</v>
      </c>
      <c r="V773" s="2">
        <v>1347643448.7255001</v>
      </c>
      <c r="W773" s="2">
        <v>1493766726.0952401</v>
      </c>
      <c r="X773" s="2">
        <v>1673258908.16593</v>
      </c>
      <c r="Y773" s="2">
        <v>1872275886.3310599</v>
      </c>
      <c r="Z773" s="2">
        <v>2085620194.3709199</v>
      </c>
      <c r="AA773" s="1">
        <f>(Table134[[#This Row],[2050_BUILDINGS]]/Table134[[#This Row],[2020_BUILDINGS]])-1</f>
        <v>0.74192777761587902</v>
      </c>
      <c r="AB773" s="1">
        <f>(Table134[[#This Row],[2050_DWELLINGS]]/Table134[[#This Row],[2020_DWELLINGS]])-1</f>
        <v>0.74192777761587902</v>
      </c>
      <c r="AC773" s="1">
        <f>(Table134[[#This Row],[2050_TOTAL_REPL_COST_USD]]/Table134[[#This Row],[2020_TOTAL_REPL_COST_USD]])-1</f>
        <v>0.8474416067780961</v>
      </c>
      <c r="AD773"/>
      <c r="AE773"/>
    </row>
  </sheetData>
  <mergeCells count="4">
    <mergeCell ref="A1:E1"/>
    <mergeCell ref="F1:L1"/>
    <mergeCell ref="M1:S1"/>
    <mergeCell ref="T1:Z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{0B37B431-77F7-AA45-8755-DEDE337DCAA5}</x14:id>
        </ext>
      </extLst>
    </cfRule>
  </conditionalFormatting>
  <conditionalFormatting sqref="AE774:AE1048576 AA1:AA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{5DF0ECDD-AA6A-6C48-B68A-C24DB823FD9A}</x14:id>
        </ext>
      </extLst>
    </cfRule>
  </conditionalFormatting>
  <conditionalFormatting sqref="AB3:AB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{DD7C68FE-4DBA-6942-BB99-1722D9008298}</x14:id>
        </ext>
      </extLst>
    </cfRule>
  </conditionalFormatting>
  <conditionalFormatting sqref="AC3:AC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{CE5B8915-C611-D345-824D-B8BAA36822AA}</x14:id>
        </ext>
      </extLst>
    </cfRule>
  </conditionalFormatting>
  <conditionalFormatting sqref="AC3:AC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{F7BE91E2-1219-4B4B-BDBB-09DC6AF11A6C}</x14:id>
        </ext>
      </extLst>
    </cfRule>
  </conditionalFormatting>
  <conditionalFormatting sqref="AD774:AD1048576 N774:S1048576 AB2 M2:S7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{AFC5E595-43AC-2043-8D83-4358AF608788}</x14:id>
        </ext>
      </extLst>
    </cfRule>
  </conditionalFormatting>
  <conditionalFormatting sqref="AC774:AC1048576 U774:V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{8AB8B94B-6296-4B4F-8AD1-C2FF928C9DFE}</x14:id>
        </ext>
      </extLst>
    </cfRule>
  </conditionalFormatting>
  <conditionalFormatting sqref="V774:V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{2F048CDE-09D4-5B47-B92D-4561FE66E1B1}</x14:id>
        </ext>
      </extLst>
    </cfRule>
  </conditionalFormatting>
  <conditionalFormatting sqref="W774:AB1048576 T1 T2:Z7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{F4F4A21F-5360-D14E-8142-0C6D3E2BD57C}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37B431-77F7-AA45-8755-DEDE337DC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5DF0ECDD-AA6A-6C48-B68A-C24DB823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AE774:AE1048576 AA1:AA773</xm:sqref>
        </x14:conditionalFormatting>
        <x14:conditionalFormatting xmlns:xm="http://schemas.microsoft.com/office/excel/2006/main">
          <x14:cfRule type="dataBar" id="{DD7C68FE-4DBA-6942-BB99-1722D9008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AB3:AB773</xm:sqref>
        </x14:conditionalFormatting>
        <x14:conditionalFormatting xmlns:xm="http://schemas.microsoft.com/office/excel/2006/main">
          <x14:cfRule type="dataBar" id="{CE5B8915-C611-D345-824D-B8BAA3682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AC3:AC773</xm:sqref>
        </x14:conditionalFormatting>
        <x14:conditionalFormatting xmlns:xm="http://schemas.microsoft.com/office/excel/2006/main">
          <x14:cfRule type="dataBar" id="{F7BE91E2-1219-4B4B-BDBB-09DC6AF11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AC3:AC773</xm:sqref>
        </x14:conditionalFormatting>
        <x14:conditionalFormatting xmlns:xm="http://schemas.microsoft.com/office/excel/2006/main">
          <x14:cfRule type="dataBar" id="{AFC5E595-43AC-2043-8D83-4358AF608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AD774:AD1048576 N774:S1048576 AB2 M2:S773</xm:sqref>
        </x14:conditionalFormatting>
        <x14:conditionalFormatting xmlns:xm="http://schemas.microsoft.com/office/excel/2006/main">
          <x14:cfRule type="dataBar" id="{8AB8B94B-6296-4B4F-8AD1-C2FF928C9D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AC774:AC1048576 U774:V1048576</xm:sqref>
        </x14:conditionalFormatting>
        <x14:conditionalFormatting xmlns:xm="http://schemas.microsoft.com/office/excel/2006/main">
          <x14:cfRule type="dataBar" id="{2F048CDE-09D4-5B47-B92D-4561FE66E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</xm:sqref>
        </x14:conditionalFormatting>
        <x14:conditionalFormatting xmlns:xm="http://schemas.microsoft.com/office/excel/2006/main">
          <x14:cfRule type="dataBar" id="{F4F4A21F-5360-D14E-8142-0C6D3E2BD5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W774:AB1048576 T1 T2:Z773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48D-7834-E443-AFDF-1080DF619CDF}">
  <dimension ref="A1:W773"/>
  <sheetViews>
    <sheetView tabSelected="1" workbookViewId="0">
      <selection activeCell="D23" sqref="D23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21" width="18" style="2" customWidth="1"/>
    <col min="22" max="22" width="18.33203125" style="2" customWidth="1"/>
    <col min="23" max="23" width="17.6640625" style="1" customWidth="1"/>
  </cols>
  <sheetData>
    <row r="1" spans="1:23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2316</v>
      </c>
      <c r="N1" s="8"/>
      <c r="O1" s="8"/>
      <c r="P1" s="8"/>
      <c r="Q1" s="8"/>
      <c r="R1" s="8"/>
      <c r="S1" s="8"/>
      <c r="T1" s="3"/>
      <c r="U1" s="6"/>
    </row>
    <row r="2" spans="1:23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9</v>
      </c>
      <c r="N2" s="2" t="s">
        <v>861</v>
      </c>
      <c r="O2" s="2" t="s">
        <v>862</v>
      </c>
      <c r="P2" s="2" t="s">
        <v>10</v>
      </c>
      <c r="Q2" s="2" t="s">
        <v>863</v>
      </c>
      <c r="R2" s="2" t="s">
        <v>864</v>
      </c>
      <c r="S2" s="2" t="s">
        <v>11</v>
      </c>
      <c r="T2" s="1" t="s">
        <v>842</v>
      </c>
      <c r="U2" t="s">
        <v>845</v>
      </c>
      <c r="V2"/>
      <c r="W2"/>
    </row>
    <row r="3" spans="1:23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1729.6599434182899</v>
      </c>
      <c r="G3" s="2">
        <v>2054.7301815683099</v>
      </c>
      <c r="H3" s="2">
        <v>2427.5328859196502</v>
      </c>
      <c r="I3" s="2">
        <v>2870.15967477818</v>
      </c>
      <c r="J3" s="2">
        <v>3357.4331003970801</v>
      </c>
      <c r="K3" s="2">
        <v>3903.5900698601799</v>
      </c>
      <c r="L3" s="2">
        <v>4511.9362207393897</v>
      </c>
      <c r="M3" s="2">
        <v>1413840159.2953899</v>
      </c>
      <c r="N3" s="2">
        <v>1688967317.1193399</v>
      </c>
      <c r="O3" s="2">
        <v>2004493429.4481101</v>
      </c>
      <c r="P3" s="2">
        <v>2379116006.6745801</v>
      </c>
      <c r="Q3" s="2">
        <v>2791525809.0502601</v>
      </c>
      <c r="R3" s="2">
        <v>3253772416.3966198</v>
      </c>
      <c r="S3" s="2">
        <v>3768653595.3598299</v>
      </c>
      <c r="T3" s="1">
        <f>(Table13[[#This Row],[2050_BUILDINGS]]/Table13[[#This Row],[2020_BUILDINGS]])-1</f>
        <v>1.6085683708570753</v>
      </c>
      <c r="U3" s="1">
        <f>(Table13[[#This Row],[2050_TOTAL_REPL_COST_USD]]/Table13[[#This Row],[2020_TOTAL_REPL_COST_USD]])-1</f>
        <v>1.665544312475888</v>
      </c>
      <c r="V3"/>
      <c r="W3"/>
    </row>
    <row r="4" spans="1:23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488.69168888258997</v>
      </c>
      <c r="G4" s="2">
        <v>580.53582523522402</v>
      </c>
      <c r="H4" s="2">
        <v>685.86611510099101</v>
      </c>
      <c r="I4" s="2">
        <v>810.92424217102302</v>
      </c>
      <c r="J4" s="2">
        <v>948.59666397822605</v>
      </c>
      <c r="K4" s="2">
        <v>1102.9058233118401</v>
      </c>
      <c r="L4" s="2">
        <v>1274.78568271984</v>
      </c>
      <c r="M4" s="2">
        <v>399461141.41408598</v>
      </c>
      <c r="N4" s="2">
        <v>477194545.55868101</v>
      </c>
      <c r="O4" s="2">
        <v>566342120.09045506</v>
      </c>
      <c r="P4" s="2">
        <v>672186590.07138503</v>
      </c>
      <c r="Q4" s="2">
        <v>788707322.13875496</v>
      </c>
      <c r="R4" s="2">
        <v>919308759.77042401</v>
      </c>
      <c r="S4" s="2">
        <v>1064781373.55144</v>
      </c>
      <c r="T4" s="1">
        <f>(Table13[[#This Row],[2050_BUILDINGS]]/Table13[[#This Row],[2020_BUILDINGS]])-1</f>
        <v>1.608568370857054</v>
      </c>
      <c r="U4" s="1">
        <f>(Table13[[#This Row],[2050_TOTAL_REPL_COST_USD]]/Table13[[#This Row],[2020_TOTAL_REPL_COST_USD]])-1</f>
        <v>1.6655443124758795</v>
      </c>
      <c r="V4"/>
      <c r="W4"/>
    </row>
    <row r="5" spans="1:23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2622.9846359093499</v>
      </c>
      <c r="G5" s="2">
        <v>3115.9452571594502</v>
      </c>
      <c r="H5" s="2">
        <v>3681.2909307179798</v>
      </c>
      <c r="I5" s="2">
        <v>4352.5230252320798</v>
      </c>
      <c r="J5" s="2">
        <v>5091.4605913986297</v>
      </c>
      <c r="K5" s="2">
        <v>5919.69353114364</v>
      </c>
      <c r="L5" s="2">
        <v>6842.2347584771696</v>
      </c>
      <c r="M5" s="2">
        <v>2144052089.2993801</v>
      </c>
      <c r="N5" s="2">
        <v>2561275319.0097399</v>
      </c>
      <c r="O5" s="2">
        <v>3039762519.9279499</v>
      </c>
      <c r="P5" s="2">
        <v>3607867983.7035999</v>
      </c>
      <c r="Q5" s="2">
        <v>4233276798.5669298</v>
      </c>
      <c r="R5" s="2">
        <v>4934261841.1381102</v>
      </c>
      <c r="S5" s="2">
        <v>5715065852.2840099</v>
      </c>
      <c r="T5" s="1">
        <f>(Table13[[#This Row],[2050_BUILDINGS]]/Table13[[#This Row],[2020_BUILDINGS]])-1</f>
        <v>1.6085683708570668</v>
      </c>
      <c r="U5" s="1">
        <f>(Table13[[#This Row],[2050_TOTAL_REPL_COST_USD]]/Table13[[#This Row],[2020_TOTAL_REPL_COST_USD]])-1</f>
        <v>1.6655443124758893</v>
      </c>
      <c r="V5"/>
      <c r="W5"/>
    </row>
    <row r="6" spans="1:23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2342.6699398589999</v>
      </c>
      <c r="G6" s="2">
        <v>2782.9485496254201</v>
      </c>
      <c r="H6" s="2">
        <v>3287.8765224939102</v>
      </c>
      <c r="I6" s="2">
        <v>3887.3749827438</v>
      </c>
      <c r="J6" s="2">
        <v>4547.3433256734197</v>
      </c>
      <c r="K6" s="2">
        <v>5287.0641706142496</v>
      </c>
      <c r="L6" s="2">
        <v>6111.0147084738301</v>
      </c>
      <c r="M6" s="2">
        <v>1914920244.03422</v>
      </c>
      <c r="N6" s="2">
        <v>2287555411.2678599</v>
      </c>
      <c r="O6" s="2">
        <v>2714907354.87151</v>
      </c>
      <c r="P6" s="2">
        <v>3222300183.0401301</v>
      </c>
      <c r="Q6" s="2">
        <v>3780872433.38624</v>
      </c>
      <c r="R6" s="2">
        <v>4406944185.7863302</v>
      </c>
      <c r="S6" s="2">
        <v>5104304765.3303604</v>
      </c>
      <c r="T6" s="1">
        <f>(Table13[[#This Row],[2050_BUILDINGS]]/Table13[[#This Row],[2020_BUILDINGS]])-1</f>
        <v>1.6085683708570735</v>
      </c>
      <c r="U6" s="1">
        <f>(Table13[[#This Row],[2050_TOTAL_REPL_COST_USD]]/Table13[[#This Row],[2020_TOTAL_REPL_COST_USD]])-1</f>
        <v>1.6655443124758911</v>
      </c>
      <c r="V6"/>
      <c r="W6"/>
    </row>
    <row r="7" spans="1:23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4454.6347113941401</v>
      </c>
      <c r="G7" s="2">
        <v>5291.8334752404398</v>
      </c>
      <c r="H7" s="2">
        <v>6251.9643227081197</v>
      </c>
      <c r="I7" s="2">
        <v>7391.9228823920403</v>
      </c>
      <c r="J7" s="2">
        <v>8646.8661583588291</v>
      </c>
      <c r="K7" s="2">
        <v>10053.460444881999</v>
      </c>
      <c r="L7" s="2">
        <v>11620.2192118647</v>
      </c>
      <c r="M7" s="2">
        <v>3641259933.1596899</v>
      </c>
      <c r="N7" s="2">
        <v>4349833310.2292004</v>
      </c>
      <c r="O7" s="2">
        <v>5162451754.4959002</v>
      </c>
      <c r="P7" s="2">
        <v>6127269574.6316605</v>
      </c>
      <c r="Q7" s="2">
        <v>7189406110.7598</v>
      </c>
      <c r="R7" s="2">
        <v>8379894327.9060297</v>
      </c>
      <c r="S7" s="2">
        <v>9705939705.0801296</v>
      </c>
      <c r="T7" s="1">
        <f>(Table13[[#This Row],[2050_BUILDINGS]]/Table13[[#This Row],[2020_BUILDINGS]])-1</f>
        <v>1.6085683708570553</v>
      </c>
      <c r="U7" s="1">
        <f>(Table13[[#This Row],[2050_TOTAL_REPL_COST_USD]]/Table13[[#This Row],[2020_TOTAL_REPL_COST_USD]])-1</f>
        <v>1.665544312475884</v>
      </c>
      <c r="V7"/>
      <c r="W7"/>
    </row>
    <row r="8" spans="1:23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23320.9496333018</v>
      </c>
      <c r="G8" s="2">
        <v>27703.861245511602</v>
      </c>
      <c r="H8" s="2">
        <v>32730.348171117501</v>
      </c>
      <c r="I8" s="2">
        <v>38698.270992362799</v>
      </c>
      <c r="J8" s="2">
        <v>45268.162987460397</v>
      </c>
      <c r="K8" s="2">
        <v>52631.979918755002</v>
      </c>
      <c r="L8" s="2">
        <v>60834.291591781999</v>
      </c>
      <c r="M8" s="2">
        <v>19062761596.5397</v>
      </c>
      <c r="N8" s="2">
        <v>22772292255.8932</v>
      </c>
      <c r="O8" s="2">
        <v>27026520725.258499</v>
      </c>
      <c r="P8" s="2">
        <v>32077544938.567402</v>
      </c>
      <c r="Q8" s="2">
        <v>37638053098.613998</v>
      </c>
      <c r="R8" s="2">
        <v>43870509304.303101</v>
      </c>
      <c r="S8" s="2">
        <v>50812635753.740196</v>
      </c>
      <c r="T8" s="1">
        <f>(Table13[[#This Row],[2050_BUILDINGS]]/Table13[[#This Row],[2020_BUILDINGS]])-1</f>
        <v>1.6085683708570762</v>
      </c>
      <c r="U8" s="1">
        <f>(Table13[[#This Row],[2050_TOTAL_REPL_COST_USD]]/Table13[[#This Row],[2020_TOTAL_REPL_COST_USD]])-1</f>
        <v>1.6655443124758893</v>
      </c>
      <c r="V8"/>
      <c r="W8"/>
    </row>
    <row r="9" spans="1:23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1225.5599753009201</v>
      </c>
      <c r="G9" s="2">
        <v>1455.89026337528</v>
      </c>
      <c r="H9" s="2">
        <v>1720.0416504011</v>
      </c>
      <c r="I9" s="2">
        <v>2033.66727287399</v>
      </c>
      <c r="J9" s="2">
        <v>2378.92751303778</v>
      </c>
      <c r="K9" s="2">
        <v>2765.91000896285</v>
      </c>
      <c r="L9" s="2">
        <v>3196.9569881583702</v>
      </c>
      <c r="M9" s="2">
        <v>1001784146.8197</v>
      </c>
      <c r="N9" s="2">
        <v>1196726993.26208</v>
      </c>
      <c r="O9" s="2">
        <v>1420294738.9937799</v>
      </c>
      <c r="P9" s="2">
        <v>1685735606.8591199</v>
      </c>
      <c r="Q9" s="2">
        <v>1977950818.95134</v>
      </c>
      <c r="R9" s="2">
        <v>2305478170.6935301</v>
      </c>
      <c r="S9" s="2">
        <v>2670300034.88378</v>
      </c>
      <c r="T9" s="1">
        <f>(Table13[[#This Row],[2050_BUILDINGS]]/Table13[[#This Row],[2020_BUILDINGS]])-1</f>
        <v>1.608568370857085</v>
      </c>
      <c r="U9" s="1">
        <f>(Table13[[#This Row],[2050_TOTAL_REPL_COST_USD]]/Table13[[#This Row],[2020_TOTAL_REPL_COST_USD]])-1</f>
        <v>1.6655443124759066</v>
      </c>
      <c r="V9"/>
      <c r="W9"/>
    </row>
    <row r="10" spans="1:23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708.57682026613497</v>
      </c>
      <c r="G10" s="2">
        <v>841.745907396804</v>
      </c>
      <c r="H10" s="2">
        <v>994.46919606465406</v>
      </c>
      <c r="I10" s="2">
        <v>1175.79679390111</v>
      </c>
      <c r="J10" s="2">
        <v>1375.4144446647999</v>
      </c>
      <c r="K10" s="2">
        <v>1599.1544753343801</v>
      </c>
      <c r="L10" s="2">
        <v>1848.3710816687101</v>
      </c>
      <c r="M10" s="2">
        <v>579197297.27811694</v>
      </c>
      <c r="N10" s="2">
        <v>691906577.15799701</v>
      </c>
      <c r="O10" s="2">
        <v>821165793.82402694</v>
      </c>
      <c r="P10" s="2">
        <v>974634616.16747499</v>
      </c>
      <c r="Q10" s="2">
        <v>1143583447.71434</v>
      </c>
      <c r="R10" s="2">
        <v>1332948549.48399</v>
      </c>
      <c r="S10" s="2">
        <v>1543876061.56109</v>
      </c>
      <c r="T10" s="1">
        <f>(Table13[[#This Row],[2050_BUILDINGS]]/Table13[[#This Row],[2020_BUILDINGS]])-1</f>
        <v>1.6085683708570637</v>
      </c>
      <c r="U10" s="1">
        <f>(Table13[[#This Row],[2050_TOTAL_REPL_COST_USD]]/Table13[[#This Row],[2020_TOTAL_REPL_COST_USD]])-1</f>
        <v>1.6655443124758866</v>
      </c>
      <c r="V10"/>
      <c r="W10"/>
    </row>
    <row r="11" spans="1:23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1666.81749992762</v>
      </c>
      <c r="G11" s="2">
        <v>1980.0772037878401</v>
      </c>
      <c r="H11" s="2">
        <v>2339.33514578834</v>
      </c>
      <c r="I11" s="2">
        <v>2765.88030595902</v>
      </c>
      <c r="J11" s="2">
        <v>3235.4499899664602</v>
      </c>
      <c r="K11" s="2">
        <v>3761.7638459776199</v>
      </c>
      <c r="L11" s="2">
        <v>4348.0074103022498</v>
      </c>
      <c r="M11" s="2">
        <v>1362472160.25405</v>
      </c>
      <c r="N11" s="2">
        <v>1627603328.4419401</v>
      </c>
      <c r="O11" s="2">
        <v>1931665666.0794499</v>
      </c>
      <c r="P11" s="2">
        <v>2292677360.8724999</v>
      </c>
      <c r="Q11" s="2">
        <v>2690103385.77249</v>
      </c>
      <c r="R11" s="2">
        <v>3135555532.2125502</v>
      </c>
      <c r="S11" s="2">
        <v>3631729917.6719198</v>
      </c>
      <c r="T11" s="1">
        <f>(Table13[[#This Row],[2050_BUILDINGS]]/Table13[[#This Row],[2020_BUILDINGS]])-1</f>
        <v>1.6085683708570722</v>
      </c>
      <c r="U11" s="1">
        <f>(Table13[[#This Row],[2050_TOTAL_REPL_COST_USD]]/Table13[[#This Row],[2020_TOTAL_REPL_COST_USD]])-1</f>
        <v>1.665544312475888</v>
      </c>
      <c r="V11"/>
      <c r="W11"/>
    </row>
    <row r="12" spans="1:23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884.27254738204499</v>
      </c>
      <c r="G12" s="2">
        <v>1050.4616810674299</v>
      </c>
      <c r="H12" s="2">
        <v>1241.05359383161</v>
      </c>
      <c r="I12" s="2">
        <v>1467.34241991724</v>
      </c>
      <c r="J12" s="2">
        <v>1716.4564235011201</v>
      </c>
      <c r="K12" s="2">
        <v>1995.6740908208301</v>
      </c>
      <c r="L12" s="2">
        <v>2306.6853983180099</v>
      </c>
      <c r="M12" s="2">
        <v>722812622.22005701</v>
      </c>
      <c r="N12" s="2">
        <v>863468820.93051505</v>
      </c>
      <c r="O12" s="2">
        <v>1024778609.12108</v>
      </c>
      <c r="P12" s="2">
        <v>1216300914.95433</v>
      </c>
      <c r="Q12" s="2">
        <v>1427141587.94312</v>
      </c>
      <c r="R12" s="2">
        <v>1663460863.6205499</v>
      </c>
      <c r="S12" s="2">
        <v>1926689074.1444499</v>
      </c>
      <c r="T12" s="1">
        <f>(Table13[[#This Row],[2050_BUILDINGS]]/Table13[[#This Row],[2020_BUILDINGS]])-1</f>
        <v>1.6085683708570673</v>
      </c>
      <c r="U12" s="1">
        <f>(Table13[[#This Row],[2050_TOTAL_REPL_COST_USD]]/Table13[[#This Row],[2020_TOTAL_REPL_COST_USD]])-1</f>
        <v>1.66554431247588</v>
      </c>
      <c r="V12"/>
      <c r="W12"/>
    </row>
    <row r="13" spans="1:23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1953.950079968</v>
      </c>
      <c r="G13" s="2">
        <v>2321.1731403420399</v>
      </c>
      <c r="H13" s="2">
        <v>2742.3182774260399</v>
      </c>
      <c r="I13" s="2">
        <v>3242.3417952146701</v>
      </c>
      <c r="J13" s="2">
        <v>3792.80141161342</v>
      </c>
      <c r="K13" s="2">
        <v>4409.7801756868403</v>
      </c>
      <c r="L13" s="2">
        <v>5097.01237683818</v>
      </c>
      <c r="M13" s="2">
        <v>1597177007.4397299</v>
      </c>
      <c r="N13" s="2">
        <v>1907980720.08688</v>
      </c>
      <c r="O13" s="2">
        <v>2264422039.5281901</v>
      </c>
      <c r="P13" s="2">
        <v>2687623037.8023801</v>
      </c>
      <c r="Q13" s="2">
        <v>3153511242.8208799</v>
      </c>
      <c r="R13" s="2">
        <v>3675698739.1702299</v>
      </c>
      <c r="S13" s="2">
        <v>4257346088.1982398</v>
      </c>
      <c r="T13" s="1">
        <f>(Table13[[#This Row],[2050_BUILDINGS]]/Table13[[#This Row],[2020_BUILDINGS]])-1</f>
        <v>1.6085683708570766</v>
      </c>
      <c r="U13" s="1">
        <f>(Table13[[#This Row],[2050_TOTAL_REPL_COST_USD]]/Table13[[#This Row],[2020_TOTAL_REPL_COST_USD]])-1</f>
        <v>1.6655443124758933</v>
      </c>
      <c r="V13"/>
      <c r="W13"/>
    </row>
    <row r="14" spans="1:23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1095.9689808808801</v>
      </c>
      <c r="G14" s="2">
        <v>1301.9440911767799</v>
      </c>
      <c r="H14" s="2">
        <v>1538.1640496213899</v>
      </c>
      <c r="I14" s="2">
        <v>1818.6268264474299</v>
      </c>
      <c r="J14" s="2">
        <v>2127.3791691943302</v>
      </c>
      <c r="K14" s="2">
        <v>2473.4420467565701</v>
      </c>
      <c r="L14" s="2">
        <v>2858.91001896633</v>
      </c>
      <c r="M14" s="2">
        <v>895855260.10918796</v>
      </c>
      <c r="N14" s="2">
        <v>1070184805.01213</v>
      </c>
      <c r="O14" s="2">
        <v>1270112445.7522299</v>
      </c>
      <c r="P14" s="2">
        <v>1507485535.0350001</v>
      </c>
      <c r="Q14" s="2">
        <v>1768801843.21157</v>
      </c>
      <c r="R14" s="2">
        <v>2061696377.24804</v>
      </c>
      <c r="S14" s="2">
        <v>2387941893.3856502</v>
      </c>
      <c r="T14" s="1">
        <f>(Table13[[#This Row],[2050_BUILDINGS]]/Table13[[#This Row],[2020_BUILDINGS]])-1</f>
        <v>1.6085683708570784</v>
      </c>
      <c r="U14" s="1">
        <f>(Table13[[#This Row],[2050_TOTAL_REPL_COST_USD]]/Table13[[#This Row],[2020_TOTAL_REPL_COST_USD]])-1</f>
        <v>1.6655443124758844</v>
      </c>
      <c r="V14"/>
      <c r="W14"/>
    </row>
    <row r="15" spans="1:23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1262.7303581845399</v>
      </c>
      <c r="G15" s="2">
        <v>1500.0464039288299</v>
      </c>
      <c r="H15" s="2">
        <v>1772.2093190665901</v>
      </c>
      <c r="I15" s="2">
        <v>2095.3469888520299</v>
      </c>
      <c r="J15" s="2">
        <v>2451.07873231229</v>
      </c>
      <c r="K15" s="2">
        <v>2849.7981385744101</v>
      </c>
      <c r="L15" s="2">
        <v>3293.91847328122</v>
      </c>
      <c r="M15" s="2">
        <v>1032167564.2407</v>
      </c>
      <c r="N15" s="2">
        <v>1233022891.82535</v>
      </c>
      <c r="O15" s="2">
        <v>1463371292.0144</v>
      </c>
      <c r="P15" s="2">
        <v>1736862797.0499699</v>
      </c>
      <c r="Q15" s="2">
        <v>2037940693.5776999</v>
      </c>
      <c r="R15" s="2">
        <v>2375401722.42625</v>
      </c>
      <c r="S15" s="2">
        <v>2751288380.3838902</v>
      </c>
      <c r="T15" s="1">
        <f>(Table13[[#This Row],[2050_BUILDINGS]]/Table13[[#This Row],[2020_BUILDINGS]])-1</f>
        <v>1.6085683708570779</v>
      </c>
      <c r="U15" s="1">
        <f>(Table13[[#This Row],[2050_TOTAL_REPL_COST_USD]]/Table13[[#This Row],[2020_TOTAL_REPL_COST_USD]])-1</f>
        <v>1.6655443124758893</v>
      </c>
      <c r="V15"/>
      <c r="W15"/>
    </row>
    <row r="16" spans="1:23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1322.78825174342</v>
      </c>
      <c r="G16" s="2">
        <v>1571.3915067661901</v>
      </c>
      <c r="H16" s="2">
        <v>1856.4990155633</v>
      </c>
      <c r="I16" s="2">
        <v>2195.0057367467998</v>
      </c>
      <c r="J16" s="2">
        <v>2567.6567686725498</v>
      </c>
      <c r="K16" s="2">
        <v>2985.3400396314701</v>
      </c>
      <c r="L16" s="2">
        <v>3450.58359483922</v>
      </c>
      <c r="M16" s="2">
        <v>1081259446.21399</v>
      </c>
      <c r="N16" s="2">
        <v>1291667840.9333899</v>
      </c>
      <c r="O16" s="2">
        <v>1532972055.72715</v>
      </c>
      <c r="P16" s="2">
        <v>1819471344.72247</v>
      </c>
      <c r="Q16" s="2">
        <v>2134869087.2453499</v>
      </c>
      <c r="R16" s="2">
        <v>2488380414.1005101</v>
      </c>
      <c r="S16" s="2">
        <v>2882144967.1665502</v>
      </c>
      <c r="T16" s="1">
        <f>(Table13[[#This Row],[2050_BUILDINGS]]/Table13[[#This Row],[2020_BUILDINGS]])-1</f>
        <v>1.6085683708570815</v>
      </c>
      <c r="U16" s="1">
        <f>(Table13[[#This Row],[2050_TOTAL_REPL_COST_USD]]/Table13[[#This Row],[2020_TOTAL_REPL_COST_USD]])-1</f>
        <v>1.6655443124759075</v>
      </c>
      <c r="V16"/>
      <c r="W16"/>
    </row>
    <row r="17" spans="1:23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582.16548083577095</v>
      </c>
      <c r="G17" s="2">
        <v>691.57697077523699</v>
      </c>
      <c r="H17" s="2">
        <v>817.05415862446</v>
      </c>
      <c r="I17" s="2">
        <v>966.03259704361301</v>
      </c>
      <c r="J17" s="2">
        <v>1130.0381110773701</v>
      </c>
      <c r="K17" s="2">
        <v>1313.8625304085599</v>
      </c>
      <c r="L17" s="2">
        <v>1518.6184599129899</v>
      </c>
      <c r="M17" s="2">
        <v>475867490.19259298</v>
      </c>
      <c r="N17" s="2">
        <v>568469238.14601898</v>
      </c>
      <c r="O17" s="2">
        <v>674668385.32468402</v>
      </c>
      <c r="P17" s="2">
        <v>800758102.34268701</v>
      </c>
      <c r="Q17" s="2">
        <v>939566167.94830799</v>
      </c>
      <c r="R17" s="2">
        <v>1095148205.5936201</v>
      </c>
      <c r="S17" s="2">
        <v>1268445881.97504</v>
      </c>
      <c r="T17" s="1">
        <f>(Table13[[#This Row],[2050_BUILDINGS]]/Table13[[#This Row],[2020_BUILDINGS]])-1</f>
        <v>1.6085683708570699</v>
      </c>
      <c r="U17" s="1">
        <f>(Table13[[#This Row],[2050_TOTAL_REPL_COST_USD]]/Table13[[#This Row],[2020_TOTAL_REPL_COST_USD]])-1</f>
        <v>1.6655443124758844</v>
      </c>
      <c r="V17"/>
      <c r="W17"/>
    </row>
    <row r="18" spans="1:23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623.57408845313296</v>
      </c>
      <c r="G18" s="2">
        <v>740.76786299186699</v>
      </c>
      <c r="H18" s="2">
        <v>875.17006581985402</v>
      </c>
      <c r="I18" s="2">
        <v>1034.7451299459899</v>
      </c>
      <c r="J18" s="2">
        <v>1210.4161243307301</v>
      </c>
      <c r="K18" s="2">
        <v>1407.3157147278</v>
      </c>
      <c r="L18" s="2">
        <v>1626.6356440248701</v>
      </c>
      <c r="M18" s="2">
        <v>509715272.01393098</v>
      </c>
      <c r="N18" s="2">
        <v>608903651.38387406</v>
      </c>
      <c r="O18" s="2">
        <v>722656593.76267195</v>
      </c>
      <c r="P18" s="2">
        <v>857714894.09325302</v>
      </c>
      <c r="Q18" s="2">
        <v>1006396181.16596</v>
      </c>
      <c r="R18" s="2">
        <v>1173044549.19541</v>
      </c>
      <c r="S18" s="2">
        <v>1358668644.29883</v>
      </c>
      <c r="T18" s="1">
        <f>(Table13[[#This Row],[2050_BUILDINGS]]/Table13[[#This Row],[2020_BUILDINGS]])-1</f>
        <v>1.6085683708570677</v>
      </c>
      <c r="U18" s="1">
        <f>(Table13[[#This Row],[2050_TOTAL_REPL_COST_USD]]/Table13[[#This Row],[2020_TOTAL_REPL_COST_USD]])-1</f>
        <v>1.6655443124758804</v>
      </c>
      <c r="V18"/>
      <c r="W18"/>
    </row>
    <row r="19" spans="1:23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2742.4452348078598</v>
      </c>
      <c r="G19" s="2">
        <v>3257.8571393181501</v>
      </c>
      <c r="H19" s="2">
        <v>3848.9507840326701</v>
      </c>
      <c r="I19" s="2">
        <v>4550.7533160982503</v>
      </c>
      <c r="J19" s="2">
        <v>5323.34488198496</v>
      </c>
      <c r="K19" s="2">
        <v>6189.2986690635198</v>
      </c>
      <c r="L19" s="2">
        <v>7153.8558983274797</v>
      </c>
      <c r="M19" s="2">
        <v>2241700296.2887802</v>
      </c>
      <c r="N19" s="2">
        <v>2677925443.2094998</v>
      </c>
      <c r="O19" s="2">
        <v>3178204753.3167701</v>
      </c>
      <c r="P19" s="2">
        <v>3772183879.4886999</v>
      </c>
      <c r="Q19" s="2">
        <v>4426076167.1704302</v>
      </c>
      <c r="R19" s="2">
        <v>5158986708.6019602</v>
      </c>
      <c r="S19" s="2">
        <v>5975351475.04809</v>
      </c>
      <c r="T19" s="1">
        <f>(Table13[[#This Row],[2050_BUILDINGS]]/Table13[[#This Row],[2020_BUILDINGS]])-1</f>
        <v>1.6085683708570722</v>
      </c>
      <c r="U19" s="1">
        <f>(Table13[[#This Row],[2050_TOTAL_REPL_COST_USD]]/Table13[[#This Row],[2020_TOTAL_REPL_COST_USD]])-1</f>
        <v>1.6655443124758964</v>
      </c>
      <c r="V19"/>
      <c r="W19"/>
    </row>
    <row r="20" spans="1:23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1496.3425873983399</v>
      </c>
      <c r="G20" s="2">
        <v>1777.56343840464</v>
      </c>
      <c r="H20" s="2">
        <v>2100.0780259343401</v>
      </c>
      <c r="I20" s="2">
        <v>2482.99798486191</v>
      </c>
      <c r="J20" s="2">
        <v>2904.5421046962801</v>
      </c>
      <c r="K20" s="2">
        <v>3377.0268471000199</v>
      </c>
      <c r="L20" s="2">
        <v>3903.31194545376</v>
      </c>
      <c r="M20" s="2">
        <v>1223124377.81657</v>
      </c>
      <c r="N20" s="2">
        <v>1461139072.4207799</v>
      </c>
      <c r="O20" s="2">
        <v>1734103224.1954401</v>
      </c>
      <c r="P20" s="2">
        <v>2058192198.2379799</v>
      </c>
      <c r="Q20" s="2">
        <v>2414971201.5926399</v>
      </c>
      <c r="R20" s="2">
        <v>2814864421.6933599</v>
      </c>
      <c r="S20" s="2">
        <v>3260292228.7395902</v>
      </c>
      <c r="T20" s="1">
        <f>(Table13[[#This Row],[2050_BUILDINGS]]/Table13[[#This Row],[2020_BUILDINGS]])-1</f>
        <v>1.6085683708570833</v>
      </c>
      <c r="U20" s="1">
        <f>(Table13[[#This Row],[2050_TOTAL_REPL_COST_USD]]/Table13[[#This Row],[2020_TOTAL_REPL_COST_USD]])-1</f>
        <v>1.6655443124759066</v>
      </c>
      <c r="V20"/>
      <c r="W20"/>
    </row>
    <row r="21" spans="1:23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221.62171098558801</v>
      </c>
      <c r="G21" s="2">
        <v>257.71099067874502</v>
      </c>
      <c r="H21" s="2">
        <v>298.03951054394997</v>
      </c>
      <c r="I21" s="2">
        <v>344.20228026570601</v>
      </c>
      <c r="J21" s="2">
        <v>401.71033569558</v>
      </c>
      <c r="K21" s="2">
        <v>468.415364593444</v>
      </c>
      <c r="L21" s="2">
        <v>551.53731475522602</v>
      </c>
      <c r="M21" s="2">
        <v>132989136.492181</v>
      </c>
      <c r="N21" s="2">
        <v>155558222.60218599</v>
      </c>
      <c r="O21" s="2">
        <v>181248332.251221</v>
      </c>
      <c r="P21" s="2">
        <v>211147147.11172801</v>
      </c>
      <c r="Q21" s="2">
        <v>248740757.16523299</v>
      </c>
      <c r="R21" s="2">
        <v>293115887.56172901</v>
      </c>
      <c r="S21" s="2">
        <v>348929008.40911502</v>
      </c>
      <c r="T21" s="1">
        <f>(Table13[[#This Row],[2050_BUILDINGS]]/Table13[[#This Row],[2020_BUILDINGS]])-1</f>
        <v>1.4886429777229377</v>
      </c>
      <c r="U21" s="1">
        <f>(Table13[[#This Row],[2050_TOTAL_REPL_COST_USD]]/Table13[[#This Row],[2020_TOTAL_REPL_COST_USD]])-1</f>
        <v>1.6237406874931475</v>
      </c>
      <c r="V21"/>
      <c r="W21"/>
    </row>
    <row r="22" spans="1:23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225.201254207067</v>
      </c>
      <c r="G22" s="2">
        <v>261.87343318350798</v>
      </c>
      <c r="H22" s="2">
        <v>302.853322805196</v>
      </c>
      <c r="I22" s="2">
        <v>349.76169470061598</v>
      </c>
      <c r="J22" s="2">
        <v>408.19859671812299</v>
      </c>
      <c r="K22" s="2">
        <v>475.98101795705401</v>
      </c>
      <c r="L22" s="2">
        <v>560.44551985681596</v>
      </c>
      <c r="M22" s="2">
        <v>133577568.57468399</v>
      </c>
      <c r="N22" s="2">
        <v>156123210.825317</v>
      </c>
      <c r="O22" s="2">
        <v>181725727.73321</v>
      </c>
      <c r="P22" s="2">
        <v>211459978.90483701</v>
      </c>
      <c r="Q22" s="2">
        <v>248803292.44904599</v>
      </c>
      <c r="R22" s="2">
        <v>292787584.11151803</v>
      </c>
      <c r="S22" s="2">
        <v>348046167.88352299</v>
      </c>
      <c r="T22" s="1">
        <f>(Table13[[#This Row],[2050_BUILDINGS]]/Table13[[#This Row],[2020_BUILDINGS]])-1</f>
        <v>1.48864297772294</v>
      </c>
      <c r="U22" s="1">
        <f>(Table13[[#This Row],[2050_TOTAL_REPL_COST_USD]]/Table13[[#This Row],[2020_TOTAL_REPL_COST_USD]])-1</f>
        <v>1.6055734626501184</v>
      </c>
      <c r="V22"/>
      <c r="W22"/>
    </row>
    <row r="23" spans="1:23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92.988031734216804</v>
      </c>
      <c r="G23" s="2">
        <v>108.130370769721</v>
      </c>
      <c r="H23" s="2">
        <v>125.051410086413</v>
      </c>
      <c r="I23" s="2">
        <v>144.420383806253</v>
      </c>
      <c r="J23" s="2">
        <v>168.549612208582</v>
      </c>
      <c r="K23" s="2">
        <v>196.53770649953199</v>
      </c>
      <c r="L23" s="2">
        <v>231.414012187635</v>
      </c>
      <c r="M23" s="2">
        <v>54795072.4523267</v>
      </c>
      <c r="N23" s="2">
        <v>64015427.114142902</v>
      </c>
      <c r="O23" s="2">
        <v>74471962.297313899</v>
      </c>
      <c r="P23" s="2">
        <v>86601574.8273305</v>
      </c>
      <c r="Q23" s="2">
        <v>101825187.326271</v>
      </c>
      <c r="R23" s="2">
        <v>119734098.312209</v>
      </c>
      <c r="S23" s="2">
        <v>142218964.02867299</v>
      </c>
      <c r="T23" s="1">
        <f>(Table13[[#This Row],[2050_BUILDINGS]]/Table13[[#This Row],[2020_BUILDINGS]])-1</f>
        <v>1.4886429777229231</v>
      </c>
      <c r="U23" s="1">
        <f>(Table13[[#This Row],[2050_TOTAL_REPL_COST_USD]]/Table13[[#This Row],[2020_TOTAL_REPL_COST_USD]])-1</f>
        <v>1.595469951288186</v>
      </c>
      <c r="V23"/>
      <c r="W23"/>
    </row>
    <row r="24" spans="1:23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89.113646798541694</v>
      </c>
      <c r="G24" s="2">
        <v>103.625073993501</v>
      </c>
      <c r="H24" s="2">
        <v>119.84109118420599</v>
      </c>
      <c r="I24" s="2">
        <v>138.40304857517</v>
      </c>
      <c r="J24" s="2">
        <v>161.52692266159499</v>
      </c>
      <c r="K24" s="2">
        <v>188.34888138782</v>
      </c>
      <c r="L24" s="2">
        <v>221.77205132447199</v>
      </c>
      <c r="M24" s="2">
        <v>52182726.0368542</v>
      </c>
      <c r="N24" s="2">
        <v>60937495.577799402</v>
      </c>
      <c r="O24" s="2">
        <v>70853068.714320794</v>
      </c>
      <c r="P24" s="2">
        <v>82341793.948283494</v>
      </c>
      <c r="Q24" s="2">
        <v>96751750.429640904</v>
      </c>
      <c r="R24" s="2">
        <v>113683013.86537001</v>
      </c>
      <c r="S24" s="2">
        <v>134926874.45103699</v>
      </c>
      <c r="T24" s="1">
        <f>(Table13[[#This Row],[2050_BUILDINGS]]/Table13[[#This Row],[2020_BUILDINGS]])-1</f>
        <v>1.4886429777229271</v>
      </c>
      <c r="U24" s="1">
        <f>(Table13[[#This Row],[2050_TOTAL_REPL_COST_USD]]/Table13[[#This Row],[2020_TOTAL_REPL_COST_USD]])-1</f>
        <v>1.5856616681111007</v>
      </c>
      <c r="V24"/>
      <c r="W24"/>
    </row>
    <row r="25" spans="1:23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230.43215863163499</v>
      </c>
      <c r="G25" s="2">
        <v>267.95614753223401</v>
      </c>
      <c r="H25" s="2">
        <v>309.887905236074</v>
      </c>
      <c r="I25" s="2">
        <v>357.88585014901997</v>
      </c>
      <c r="J25" s="2">
        <v>417.68010628250602</v>
      </c>
      <c r="K25" s="2">
        <v>487.03695644020598</v>
      </c>
      <c r="L25" s="2">
        <v>573.46337342015602</v>
      </c>
      <c r="M25" s="2">
        <v>136056528.05627701</v>
      </c>
      <c r="N25" s="2">
        <v>158973135.35513601</v>
      </c>
      <c r="O25" s="2">
        <v>184973352.83951199</v>
      </c>
      <c r="P25" s="2">
        <v>215145202.60980099</v>
      </c>
      <c r="Q25" s="2">
        <v>253021239.892057</v>
      </c>
      <c r="R25" s="2">
        <v>297595881.300915</v>
      </c>
      <c r="S25" s="2">
        <v>353571590.31391299</v>
      </c>
      <c r="T25" s="1">
        <f>(Table13[[#This Row],[2050_BUILDINGS]]/Table13[[#This Row],[2020_BUILDINGS]])-1</f>
        <v>1.488642977722936</v>
      </c>
      <c r="U25" s="1">
        <f>(Table13[[#This Row],[2050_TOTAL_REPL_COST_USD]]/Table13[[#This Row],[2020_TOTAL_REPL_COST_USD]])-1</f>
        <v>1.5987109576077474</v>
      </c>
      <c r="V25"/>
      <c r="W25"/>
    </row>
    <row r="26" spans="1:23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138.531532232795</v>
      </c>
      <c r="G26" s="2">
        <v>161.09025714669099</v>
      </c>
      <c r="H26" s="2">
        <v>186.29885076670399</v>
      </c>
      <c r="I26" s="2">
        <v>215.15432342425601</v>
      </c>
      <c r="J26" s="2">
        <v>251.10151920665399</v>
      </c>
      <c r="K26" s="2">
        <v>292.79756883896999</v>
      </c>
      <c r="L26" s="2">
        <v>344.75552488434403</v>
      </c>
      <c r="M26" s="2">
        <v>81349744.317920804</v>
      </c>
      <c r="N26" s="2">
        <v>95017346.440963194</v>
      </c>
      <c r="O26" s="2">
        <v>110506863.14182299</v>
      </c>
      <c r="P26" s="2">
        <v>128463901.409188</v>
      </c>
      <c r="Q26" s="2">
        <v>150993849.278528</v>
      </c>
      <c r="R26" s="2">
        <v>177481253.13958499</v>
      </c>
      <c r="S26" s="2">
        <v>210725526.442633</v>
      </c>
      <c r="T26" s="1">
        <f>(Table13[[#This Row],[2050_BUILDINGS]]/Table13[[#This Row],[2020_BUILDINGS]])-1</f>
        <v>1.4886429777229373</v>
      </c>
      <c r="U26" s="1">
        <f>(Table13[[#This Row],[2050_TOTAL_REPL_COST_USD]]/Table13[[#This Row],[2020_TOTAL_REPL_COST_USD]])-1</f>
        <v>1.5903649508608422</v>
      </c>
      <c r="V26"/>
      <c r="W26"/>
    </row>
    <row r="27" spans="1:23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223.74382851702501</v>
      </c>
      <c r="G27" s="2">
        <v>260.17867766180802</v>
      </c>
      <c r="H27" s="2">
        <v>300.89335941811203</v>
      </c>
      <c r="I27" s="2">
        <v>347.49815633336999</v>
      </c>
      <c r="J27" s="2">
        <v>405.55687465671099</v>
      </c>
      <c r="K27" s="2">
        <v>472.90063118928998</v>
      </c>
      <c r="L27" s="2">
        <v>556.81850764773696</v>
      </c>
      <c r="M27" s="2">
        <v>131085819.901426</v>
      </c>
      <c r="N27" s="2">
        <v>153085971.85086</v>
      </c>
      <c r="O27" s="2">
        <v>178006992.67126399</v>
      </c>
      <c r="P27" s="2">
        <v>206885825.12246701</v>
      </c>
      <c r="Q27" s="2">
        <v>243110426.879302</v>
      </c>
      <c r="R27" s="2">
        <v>285679336.52586198</v>
      </c>
      <c r="S27" s="2">
        <v>339095103.883358</v>
      </c>
      <c r="T27" s="1">
        <f>(Table13[[#This Row],[2050_BUILDINGS]]/Table13[[#This Row],[2020_BUILDINGS]])-1</f>
        <v>1.4886429777229266</v>
      </c>
      <c r="U27" s="1">
        <f>(Table13[[#This Row],[2050_TOTAL_REPL_COST_USD]]/Table13[[#This Row],[2020_TOTAL_REPL_COST_USD]])-1</f>
        <v>1.5868175836131702</v>
      </c>
      <c r="V27"/>
      <c r="W27"/>
    </row>
    <row r="28" spans="1:23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276.12210891697703</v>
      </c>
      <c r="G28" s="2">
        <v>321.08633184374997</v>
      </c>
      <c r="H28" s="2">
        <v>371.33229332991903</v>
      </c>
      <c r="I28" s="2">
        <v>428.84724198875602</v>
      </c>
      <c r="J28" s="2">
        <v>500.49746738586902</v>
      </c>
      <c r="K28" s="2">
        <v>583.60635221820303</v>
      </c>
      <c r="L28" s="2">
        <v>687.16934735027996</v>
      </c>
      <c r="M28" s="2">
        <v>160917619.48172</v>
      </c>
      <c r="N28" s="2">
        <v>187851847.69213301</v>
      </c>
      <c r="O28" s="2">
        <v>218325760.101744</v>
      </c>
      <c r="P28" s="2">
        <v>253601898.36050799</v>
      </c>
      <c r="Q28" s="2">
        <v>297824992.60416102</v>
      </c>
      <c r="R28" s="2">
        <v>349735782.90738201</v>
      </c>
      <c r="S28" s="2">
        <v>414835720.363415</v>
      </c>
      <c r="T28" s="1">
        <f>(Table13[[#This Row],[2050_BUILDINGS]]/Table13[[#This Row],[2020_BUILDINGS]])-1</f>
        <v>1.4886429777229266</v>
      </c>
      <c r="U28" s="1">
        <f>(Table13[[#This Row],[2050_TOTAL_REPL_COST_USD]]/Table13[[#This Row],[2020_TOTAL_REPL_COST_USD]])-1</f>
        <v>1.5779384613040444</v>
      </c>
      <c r="V28"/>
      <c r="W28"/>
    </row>
    <row r="29" spans="1:23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216.92917414507301</v>
      </c>
      <c r="G29" s="2">
        <v>252.25431266381801</v>
      </c>
      <c r="H29" s="2">
        <v>291.72893123772201</v>
      </c>
      <c r="I29" s="2">
        <v>336.91426740111302</v>
      </c>
      <c r="J29" s="2">
        <v>393.20466835331399</v>
      </c>
      <c r="K29" s="2">
        <v>458.49730942979198</v>
      </c>
      <c r="L29" s="2">
        <v>539.85926589937196</v>
      </c>
      <c r="M29" s="2">
        <v>128253828.74321599</v>
      </c>
      <c r="N29" s="2">
        <v>149868340.22139201</v>
      </c>
      <c r="O29" s="2">
        <v>174397300.30154201</v>
      </c>
      <c r="P29" s="2">
        <v>202868071.474834</v>
      </c>
      <c r="Q29" s="2">
        <v>238613003.42431399</v>
      </c>
      <c r="R29" s="2">
        <v>280689183.47924101</v>
      </c>
      <c r="S29" s="2">
        <v>333533704.81499201</v>
      </c>
      <c r="T29" s="1">
        <f>(Table13[[#This Row],[2050_BUILDINGS]]/Table13[[#This Row],[2020_BUILDINGS]])-1</f>
        <v>1.4886429777229369</v>
      </c>
      <c r="U29" s="1">
        <f>(Table13[[#This Row],[2050_TOTAL_REPL_COST_USD]]/Table13[[#This Row],[2020_TOTAL_REPL_COST_USD]])-1</f>
        <v>1.6005750322103687</v>
      </c>
      <c r="V29"/>
      <c r="W29"/>
    </row>
    <row r="30" spans="1:23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211.881589229566</v>
      </c>
      <c r="G30" s="2">
        <v>246.38476990410501</v>
      </c>
      <c r="H30" s="2">
        <v>284.94087906108001</v>
      </c>
      <c r="I30" s="2">
        <v>329.074826806479</v>
      </c>
      <c r="J30" s="2">
        <v>384.05544275694501</v>
      </c>
      <c r="K30" s="2">
        <v>447.82883151759103</v>
      </c>
      <c r="L30" s="2">
        <v>527.29762914493301</v>
      </c>
      <c r="M30" s="2">
        <v>125666677.272011</v>
      </c>
      <c r="N30" s="2">
        <v>146876942.30683899</v>
      </c>
      <c r="O30" s="2">
        <v>170962947.93344799</v>
      </c>
      <c r="P30" s="2">
        <v>198935875.378723</v>
      </c>
      <c r="Q30" s="2">
        <v>234067084.413183</v>
      </c>
      <c r="R30" s="2">
        <v>275445761.20937902</v>
      </c>
      <c r="S30" s="2">
        <v>327430766.092237</v>
      </c>
      <c r="T30" s="1">
        <f>(Table13[[#This Row],[2050_BUILDINGS]]/Table13[[#This Row],[2020_BUILDINGS]])-1</f>
        <v>1.4886429777229262</v>
      </c>
      <c r="U30" s="1">
        <f>(Table13[[#This Row],[2050_TOTAL_REPL_COST_USD]]/Table13[[#This Row],[2020_TOTAL_REPL_COST_USD]])-1</f>
        <v>1.6055496429136804</v>
      </c>
      <c r="V30"/>
      <c r="W30"/>
    </row>
    <row r="31" spans="1:23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220.178661779077</v>
      </c>
      <c r="G31" s="2">
        <v>256.03295273312</v>
      </c>
      <c r="H31" s="2">
        <v>296.098880822762</v>
      </c>
      <c r="I31" s="2">
        <v>341.961070118885</v>
      </c>
      <c r="J31" s="2">
        <v>399.09467237182503</v>
      </c>
      <c r="K31" s="2">
        <v>465.36536368338801</v>
      </c>
      <c r="L31" s="2">
        <v>547.94608048093301</v>
      </c>
      <c r="M31" s="2">
        <v>131898667.752777</v>
      </c>
      <c r="N31" s="2">
        <v>154262217.79914701</v>
      </c>
      <c r="O31" s="2">
        <v>179708253.72454399</v>
      </c>
      <c r="P31" s="2">
        <v>209312610.02869099</v>
      </c>
      <c r="Q31" s="2">
        <v>246528775.27402499</v>
      </c>
      <c r="R31" s="2">
        <v>290442532.24202698</v>
      </c>
      <c r="S31" s="2">
        <v>345664902.496117</v>
      </c>
      <c r="T31" s="1">
        <f>(Table13[[#This Row],[2050_BUILDINGS]]/Table13[[#This Row],[2020_BUILDINGS]])-1</f>
        <v>1.4886429777229342</v>
      </c>
      <c r="U31" s="1">
        <f>(Table13[[#This Row],[2050_TOTAL_REPL_COST_USD]]/Table13[[#This Row],[2020_TOTAL_REPL_COST_USD]])-1</f>
        <v>1.6206853214318335</v>
      </c>
      <c r="V31"/>
      <c r="W31"/>
    </row>
    <row r="32" spans="1:23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149.77535060002299</v>
      </c>
      <c r="G32" s="2">
        <v>174.16503920456799</v>
      </c>
      <c r="H32" s="2">
        <v>201.41967132129199</v>
      </c>
      <c r="I32" s="2">
        <v>232.61717895263399</v>
      </c>
      <c r="J32" s="2">
        <v>271.48200463252903</v>
      </c>
      <c r="K32" s="2">
        <v>316.56228600718202</v>
      </c>
      <c r="L32" s="2">
        <v>372.73737450673798</v>
      </c>
      <c r="M32" s="2">
        <v>89777251.986531407</v>
      </c>
      <c r="N32" s="2">
        <v>105003006.504179</v>
      </c>
      <c r="O32" s="2">
        <v>122329351.12424099</v>
      </c>
      <c r="P32" s="2">
        <v>142489118.44685</v>
      </c>
      <c r="Q32" s="2">
        <v>167833707.89880601</v>
      </c>
      <c r="R32" s="2">
        <v>197742473.660119</v>
      </c>
      <c r="S32" s="2">
        <v>235355317.913122</v>
      </c>
      <c r="T32" s="1">
        <f>(Table13[[#This Row],[2050_BUILDINGS]]/Table13[[#This Row],[2020_BUILDINGS]])-1</f>
        <v>1.4886429777229364</v>
      </c>
      <c r="U32" s="1">
        <f>(Table13[[#This Row],[2050_TOTAL_REPL_COST_USD]]/Table13[[#This Row],[2020_TOTAL_REPL_COST_USD]])-1</f>
        <v>1.6215473597747296</v>
      </c>
      <c r="V32"/>
      <c r="W32"/>
    </row>
    <row r="33" spans="1:23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139.299149792132</v>
      </c>
      <c r="G33" s="2">
        <v>161.98287493580301</v>
      </c>
      <c r="H33" s="2">
        <v>187.33115198237601</v>
      </c>
      <c r="I33" s="2">
        <v>216.34651580071801</v>
      </c>
      <c r="J33" s="2">
        <v>252.49289871579799</v>
      </c>
      <c r="K33" s="2">
        <v>294.419990475036</v>
      </c>
      <c r="L33" s="2">
        <v>346.66585093296402</v>
      </c>
      <c r="M33" s="2">
        <v>82836970.572627604</v>
      </c>
      <c r="N33" s="2">
        <v>96835815.0967094</v>
      </c>
      <c r="O33" s="2">
        <v>112741329.681079</v>
      </c>
      <c r="P33" s="2">
        <v>131222561.975572</v>
      </c>
      <c r="Q33" s="2">
        <v>154439352.08360001</v>
      </c>
      <c r="R33" s="2">
        <v>181798498.643197</v>
      </c>
      <c r="S33" s="2">
        <v>216179472.027742</v>
      </c>
      <c r="T33" s="1">
        <f>(Table13[[#This Row],[2050_BUILDINGS]]/Table13[[#This Row],[2020_BUILDINGS]])-1</f>
        <v>1.4886429777229311</v>
      </c>
      <c r="U33" s="1">
        <f>(Table13[[#This Row],[2050_TOTAL_REPL_COST_USD]]/Table13[[#This Row],[2020_TOTAL_REPL_COST_USD]])-1</f>
        <v>1.6096979468630601</v>
      </c>
      <c r="V33"/>
      <c r="W33"/>
    </row>
    <row r="34" spans="1:23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87.684974075562195</v>
      </c>
      <c r="G34" s="2">
        <v>101.963753623952</v>
      </c>
      <c r="H34" s="2">
        <v>117.919795128912</v>
      </c>
      <c r="I34" s="2">
        <v>136.18416664877401</v>
      </c>
      <c r="J34" s="2">
        <v>158.93731807549599</v>
      </c>
      <c r="K34" s="2">
        <v>185.329266335472</v>
      </c>
      <c r="L34" s="2">
        <v>218.21659498496399</v>
      </c>
      <c r="M34" s="2">
        <v>51237286.880727798</v>
      </c>
      <c r="N34" s="2">
        <v>59824867.162332296</v>
      </c>
      <c r="O34" s="2">
        <v>69546800.434301704</v>
      </c>
      <c r="P34" s="2">
        <v>80806738.439076498</v>
      </c>
      <c r="Q34" s="2">
        <v>94926654.669439703</v>
      </c>
      <c r="R34" s="2">
        <v>111510341.396274</v>
      </c>
      <c r="S34" s="2">
        <v>132313592.507617</v>
      </c>
      <c r="T34" s="1">
        <f>(Table13[[#This Row],[2050_BUILDINGS]]/Table13[[#This Row],[2020_BUILDINGS]])-1</f>
        <v>1.4886429777229182</v>
      </c>
      <c r="U34" s="1">
        <f>(Table13[[#This Row],[2050_TOTAL_REPL_COST_USD]]/Table13[[#This Row],[2020_TOTAL_REPL_COST_USD]])-1</f>
        <v>1.5823692190342133</v>
      </c>
      <c r="V34"/>
      <c r="W34"/>
    </row>
    <row r="35" spans="1:23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157.54575483518099</v>
      </c>
      <c r="G35" s="2">
        <v>183.20079009969101</v>
      </c>
      <c r="H35" s="2">
        <v>211.86940327524101</v>
      </c>
      <c r="I35" s="2">
        <v>244.68544990151</v>
      </c>
      <c r="J35" s="2">
        <v>285.56659805938199</v>
      </c>
      <c r="K35" s="2">
        <v>332.98566220377899</v>
      </c>
      <c r="L35" s="2">
        <v>392.07513644063198</v>
      </c>
      <c r="M35" s="2">
        <v>92159944.876122504</v>
      </c>
      <c r="N35" s="2">
        <v>107613267.845403</v>
      </c>
      <c r="O35" s="2">
        <v>125111324.74202999</v>
      </c>
      <c r="P35" s="2">
        <v>145381151.58643901</v>
      </c>
      <c r="Q35" s="2">
        <v>170801928.230562</v>
      </c>
      <c r="R35" s="2">
        <v>200663856.245215</v>
      </c>
      <c r="S35" s="2">
        <v>238127524.557374</v>
      </c>
      <c r="T35" s="1">
        <f>(Table13[[#This Row],[2050_BUILDINGS]]/Table13[[#This Row],[2020_BUILDINGS]])-1</f>
        <v>1.4886429777229329</v>
      </c>
      <c r="U35" s="1">
        <f>(Table13[[#This Row],[2050_TOTAL_REPL_COST_USD]]/Table13[[#This Row],[2020_TOTAL_REPL_COST_USD]])-1</f>
        <v>1.5838505532686131</v>
      </c>
      <c r="V35"/>
      <c r="W35"/>
    </row>
    <row r="36" spans="1:23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109.386012887871</v>
      </c>
      <c r="G36" s="2">
        <v>127.198628791221</v>
      </c>
      <c r="H36" s="2">
        <v>147.10361000495701</v>
      </c>
      <c r="I36" s="2">
        <v>169.888206790477</v>
      </c>
      <c r="J36" s="2">
        <v>198.272505713328</v>
      </c>
      <c r="K36" s="2">
        <v>231.19616250786501</v>
      </c>
      <c r="L36" s="2">
        <v>272.22273283450897</v>
      </c>
      <c r="M36" s="2">
        <v>64391507.349643201</v>
      </c>
      <c r="N36" s="2">
        <v>75221635.068099603</v>
      </c>
      <c r="O36" s="2">
        <v>87501267.619172707</v>
      </c>
      <c r="P36" s="2">
        <v>101743099.449809</v>
      </c>
      <c r="Q36" s="2">
        <v>119615919.782951</v>
      </c>
      <c r="R36" s="2">
        <v>140637384.323493</v>
      </c>
      <c r="S36" s="2">
        <v>167027485.49409801</v>
      </c>
      <c r="T36" s="1">
        <f>(Table13[[#This Row],[2050_BUILDINGS]]/Table13[[#This Row],[2020_BUILDINGS]])-1</f>
        <v>1.48864297772292</v>
      </c>
      <c r="U36" s="1">
        <f>(Table13[[#This Row],[2050_TOTAL_REPL_COST_USD]]/Table13[[#This Row],[2020_TOTAL_REPL_COST_USD]])-1</f>
        <v>1.593936566621212</v>
      </c>
      <c r="V36"/>
      <c r="W36"/>
    </row>
    <row r="37" spans="1:23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153.533369585304</v>
      </c>
      <c r="G37" s="2">
        <v>178.53502078885899</v>
      </c>
      <c r="H37" s="2">
        <v>206.473499910589</v>
      </c>
      <c r="I37" s="2">
        <v>238.45378538556301</v>
      </c>
      <c r="J37" s="2">
        <v>278.29376987616803</v>
      </c>
      <c r="K37" s="2">
        <v>324.505162295388</v>
      </c>
      <c r="L37" s="2">
        <v>382.08974206460499</v>
      </c>
      <c r="M37" s="2">
        <v>91148026.238653094</v>
      </c>
      <c r="N37" s="2">
        <v>106538322.91114201</v>
      </c>
      <c r="O37" s="2">
        <v>124018331.987973</v>
      </c>
      <c r="P37" s="2">
        <v>144322359.65618101</v>
      </c>
      <c r="Q37" s="2">
        <v>169824382.433137</v>
      </c>
      <c r="R37" s="2">
        <v>199866307.44174099</v>
      </c>
      <c r="S37" s="2">
        <v>237611869.76576501</v>
      </c>
      <c r="T37" s="1">
        <f>(Table13[[#This Row],[2050_BUILDINGS]]/Table13[[#This Row],[2020_BUILDINGS]])-1</f>
        <v>1.4886429777229231</v>
      </c>
      <c r="U37" s="1">
        <f>(Table13[[#This Row],[2050_TOTAL_REPL_COST_USD]]/Table13[[#This Row],[2020_TOTAL_REPL_COST_USD]])-1</f>
        <v>1.6068789371656309</v>
      </c>
      <c r="V37"/>
      <c r="W37"/>
    </row>
    <row r="38" spans="1:23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1470.53887259163</v>
      </c>
      <c r="G38" s="2">
        <v>1682.40842089485</v>
      </c>
      <c r="H38" s="2">
        <v>1932.8770656521201</v>
      </c>
      <c r="I38" s="2">
        <v>2216.3128795754901</v>
      </c>
      <c r="J38" s="2">
        <v>2542.6738517293802</v>
      </c>
      <c r="K38" s="2">
        <v>2930.5166023710099</v>
      </c>
      <c r="L38" s="2">
        <v>3368.5999856588301</v>
      </c>
      <c r="M38" s="2">
        <v>1046294022.17871</v>
      </c>
      <c r="N38" s="2">
        <v>1201674253.5046899</v>
      </c>
      <c r="O38" s="2">
        <v>1386002184.92295</v>
      </c>
      <c r="P38" s="2">
        <v>1595453352.3586099</v>
      </c>
      <c r="Q38" s="2">
        <v>1836370550.83654</v>
      </c>
      <c r="R38" s="2">
        <v>2122179203.71575</v>
      </c>
      <c r="S38" s="2">
        <v>2445011128.3014798</v>
      </c>
      <c r="T38" s="1">
        <f>(Table13[[#This Row],[2050_BUILDINGS]]/Table13[[#This Row],[2020_BUILDINGS]])-1</f>
        <v>1.2907248821801756</v>
      </c>
      <c r="U38" s="1">
        <f>(Table13[[#This Row],[2050_TOTAL_REPL_COST_USD]]/Table13[[#This Row],[2020_TOTAL_REPL_COST_USD]])-1</f>
        <v>1.3368298742739686</v>
      </c>
      <c r="V38"/>
      <c r="W38"/>
    </row>
    <row r="39" spans="1:23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1143.2914954138901</v>
      </c>
      <c r="G39" s="2">
        <v>1308.0125083887899</v>
      </c>
      <c r="H39" s="2">
        <v>1502.7429413994801</v>
      </c>
      <c r="I39" s="2">
        <v>1723.104171962</v>
      </c>
      <c r="J39" s="2">
        <v>1976.8381812105699</v>
      </c>
      <c r="K39" s="2">
        <v>2278.3720791789001</v>
      </c>
      <c r="L39" s="2">
        <v>2618.9662761295799</v>
      </c>
      <c r="M39" s="2">
        <v>813456263.92802298</v>
      </c>
      <c r="N39" s="2">
        <v>934258848.84531796</v>
      </c>
      <c r="O39" s="2">
        <v>1077567237.54933</v>
      </c>
      <c r="P39" s="2">
        <v>1240408045.7026601</v>
      </c>
      <c r="Q39" s="2">
        <v>1427712570.08653</v>
      </c>
      <c r="R39" s="2">
        <v>1649918598.25947</v>
      </c>
      <c r="S39" s="2">
        <v>1900908898.96229</v>
      </c>
      <c r="T39" s="1">
        <f>(Table13[[#This Row],[2050_BUILDINGS]]/Table13[[#This Row],[2020_BUILDINGS]])-1</f>
        <v>1.2907248821801756</v>
      </c>
      <c r="U39" s="1">
        <f>(Table13[[#This Row],[2050_TOTAL_REPL_COST_USD]]/Table13[[#This Row],[2020_TOTAL_REPL_COST_USD]])-1</f>
        <v>1.3368298742739637</v>
      </c>
      <c r="V39"/>
      <c r="W39"/>
    </row>
    <row r="40" spans="1:23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905.65799368483101</v>
      </c>
      <c r="G40" s="2">
        <v>1036.1416916104999</v>
      </c>
      <c r="H40" s="2">
        <v>1190.3973420524801</v>
      </c>
      <c r="I40" s="2">
        <v>1364.95642060569</v>
      </c>
      <c r="J40" s="2">
        <v>1565.95173515798</v>
      </c>
      <c r="K40" s="2">
        <v>1804.81171632411</v>
      </c>
      <c r="L40" s="2">
        <v>2074.6133008792199</v>
      </c>
      <c r="M40" s="2">
        <v>644379120.19341099</v>
      </c>
      <c r="N40" s="2">
        <v>740072849.33160603</v>
      </c>
      <c r="O40" s="2">
        <v>853594543.76606297</v>
      </c>
      <c r="P40" s="2">
        <v>982588838.04162002</v>
      </c>
      <c r="Q40" s="2">
        <v>1130962057.3317399</v>
      </c>
      <c r="R40" s="2">
        <v>1306982491.72405</v>
      </c>
      <c r="S40" s="2">
        <v>1505804378.4263401</v>
      </c>
      <c r="T40" s="1">
        <f>(Table13[[#This Row],[2050_BUILDINGS]]/Table13[[#This Row],[2020_BUILDINGS]])-1</f>
        <v>1.2907248821801769</v>
      </c>
      <c r="U40" s="1">
        <f>(Table13[[#This Row],[2050_TOTAL_REPL_COST_USD]]/Table13[[#This Row],[2020_TOTAL_REPL_COST_USD]])-1</f>
        <v>1.3368298742739699</v>
      </c>
      <c r="V40"/>
      <c r="W40"/>
    </row>
    <row r="41" spans="1:23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1716.22030933728</v>
      </c>
      <c r="G41" s="2">
        <v>1963.48668801334</v>
      </c>
      <c r="H41" s="2">
        <v>2255.80087500729</v>
      </c>
      <c r="I41" s="2">
        <v>2586.5900226559702</v>
      </c>
      <c r="J41" s="2">
        <v>2967.47579114874</v>
      </c>
      <c r="K41" s="2">
        <v>3420.1150364529599</v>
      </c>
      <c r="L41" s="2">
        <v>3931.3885659018802</v>
      </c>
      <c r="M41" s="2">
        <v>1221097302.40362</v>
      </c>
      <c r="N41" s="2">
        <v>1402436751.25559</v>
      </c>
      <c r="O41" s="2">
        <v>1617560163.0703599</v>
      </c>
      <c r="P41" s="2">
        <v>1862004124.4421401</v>
      </c>
      <c r="Q41" s="2">
        <v>2143171114.72223</v>
      </c>
      <c r="R41" s="2">
        <v>2476729529.1224999</v>
      </c>
      <c r="S41" s="2">
        <v>2853496655.6521301</v>
      </c>
      <c r="T41" s="1">
        <f>(Table13[[#This Row],[2050_BUILDINGS]]/Table13[[#This Row],[2020_BUILDINGS]])-1</f>
        <v>1.2907248821801844</v>
      </c>
      <c r="U41" s="1">
        <f>(Table13[[#This Row],[2050_TOTAL_REPL_COST_USD]]/Table13[[#This Row],[2020_TOTAL_REPL_COST_USD]])-1</f>
        <v>1.3368298742739659</v>
      </c>
      <c r="V41"/>
      <c r="W41"/>
    </row>
    <row r="42" spans="1:23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2080.97243284552</v>
      </c>
      <c r="G42" s="2">
        <v>2380.79088552024</v>
      </c>
      <c r="H42" s="2">
        <v>2735.2312575135902</v>
      </c>
      <c r="I42" s="2">
        <v>3136.32375921413</v>
      </c>
      <c r="J42" s="2">
        <v>3598.1600281268902</v>
      </c>
      <c r="K42" s="2">
        <v>4146.9997000369704</v>
      </c>
      <c r="L42" s="2">
        <v>4766.9353310502602</v>
      </c>
      <c r="M42" s="2">
        <v>1480619830.8567901</v>
      </c>
      <c r="N42" s="2">
        <v>1700499756.5255899</v>
      </c>
      <c r="O42" s="2">
        <v>1961343826.02565</v>
      </c>
      <c r="P42" s="2">
        <v>2257740006.7623</v>
      </c>
      <c r="Q42" s="2">
        <v>2598664043.5049601</v>
      </c>
      <c r="R42" s="2">
        <v>3003114370.3855901</v>
      </c>
      <c r="S42" s="2">
        <v>3459956653.1886301</v>
      </c>
      <c r="T42" s="1">
        <f>(Table13[[#This Row],[2050_BUILDINGS]]/Table13[[#This Row],[2020_BUILDINGS]])-1</f>
        <v>1.2907248821801818</v>
      </c>
      <c r="U42" s="1">
        <f>(Table13[[#This Row],[2050_TOTAL_REPL_COST_USD]]/Table13[[#This Row],[2020_TOTAL_REPL_COST_USD]])-1</f>
        <v>1.336829874273977</v>
      </c>
      <c r="V42"/>
      <c r="W42"/>
    </row>
    <row r="43" spans="1:23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1275.32349878842</v>
      </c>
      <c r="G43" s="2">
        <v>1459.0671717133</v>
      </c>
      <c r="H43" s="2">
        <v>1676.28587590551</v>
      </c>
      <c r="I43" s="2">
        <v>1922.09532755071</v>
      </c>
      <c r="J43" s="2">
        <v>2205.13158360137</v>
      </c>
      <c r="K43" s="2">
        <v>2541.48785608554</v>
      </c>
      <c r="L43" s="2">
        <v>2921.4152715037199</v>
      </c>
      <c r="M43" s="2">
        <v>907397538.41034305</v>
      </c>
      <c r="N43" s="2">
        <v>1042150902.60259</v>
      </c>
      <c r="O43" s="2">
        <v>1202009133.35203</v>
      </c>
      <c r="P43" s="2">
        <v>1383655467.6706901</v>
      </c>
      <c r="Q43" s="2">
        <v>1592590688.7707601</v>
      </c>
      <c r="R43" s="2">
        <v>1840457982.8406799</v>
      </c>
      <c r="S43" s="2">
        <v>2120433675.5999501</v>
      </c>
      <c r="T43" s="1">
        <f>(Table13[[#This Row],[2050_BUILDINGS]]/Table13[[#This Row],[2020_BUILDINGS]])-1</f>
        <v>1.2907248821801813</v>
      </c>
      <c r="U43" s="1">
        <f>(Table13[[#This Row],[2050_TOTAL_REPL_COST_USD]]/Table13[[#This Row],[2020_TOTAL_REPL_COST_USD]])-1</f>
        <v>1.3368298742739682</v>
      </c>
      <c r="V43"/>
      <c r="W43"/>
    </row>
    <row r="44" spans="1:23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872.52704091002397</v>
      </c>
      <c r="G44" s="2">
        <v>998.23735940991105</v>
      </c>
      <c r="H44" s="2">
        <v>1146.85000034313</v>
      </c>
      <c r="I44" s="2">
        <v>1315.02332552333</v>
      </c>
      <c r="J44" s="2">
        <v>1508.66579129515</v>
      </c>
      <c r="K44" s="2">
        <v>1738.7877512535099</v>
      </c>
      <c r="L44" s="2">
        <v>1998.71940298763</v>
      </c>
      <c r="M44" s="2">
        <v>620806320.80438495</v>
      </c>
      <c r="N44" s="2">
        <v>712999363.76410103</v>
      </c>
      <c r="O44" s="2">
        <v>822368186.006791</v>
      </c>
      <c r="P44" s="2">
        <v>946643586.50383103</v>
      </c>
      <c r="Q44" s="2">
        <v>1089588988.4991</v>
      </c>
      <c r="R44" s="2">
        <v>1259170209.9214799</v>
      </c>
      <c r="S44" s="2">
        <v>1450718756.5937901</v>
      </c>
      <c r="T44" s="1">
        <f>(Table13[[#This Row],[2050_BUILDINGS]]/Table13[[#This Row],[2020_BUILDINGS]])-1</f>
        <v>1.2907248821801733</v>
      </c>
      <c r="U44" s="1">
        <f>(Table13[[#This Row],[2050_TOTAL_REPL_COST_USD]]/Table13[[#This Row],[2020_TOTAL_REPL_COST_USD]])-1</f>
        <v>1.3368298742739593</v>
      </c>
      <c r="V44"/>
      <c r="W44"/>
    </row>
    <row r="45" spans="1:23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1057.7670382670201</v>
      </c>
      <c r="G45" s="2">
        <v>1210.1660185215901</v>
      </c>
      <c r="H45" s="2">
        <v>1390.3295500552599</v>
      </c>
      <c r="I45" s="2">
        <v>1594.20655529495</v>
      </c>
      <c r="J45" s="2">
        <v>1828.9598728409001</v>
      </c>
      <c r="K45" s="2">
        <v>2107.93738598648</v>
      </c>
      <c r="L45" s="2">
        <v>2423.0532741082902</v>
      </c>
      <c r="M45" s="2">
        <v>752605286.14656103</v>
      </c>
      <c r="N45" s="2">
        <v>864371176.97627401</v>
      </c>
      <c r="O45" s="2">
        <v>996959314.37284696</v>
      </c>
      <c r="P45" s="2">
        <v>1147618739.4103701</v>
      </c>
      <c r="Q45" s="2">
        <v>1320911860.89888</v>
      </c>
      <c r="R45" s="2">
        <v>1526495662.7975199</v>
      </c>
      <c r="S45" s="2">
        <v>1758710516.2037899</v>
      </c>
      <c r="T45" s="1">
        <f>(Table13[[#This Row],[2050_BUILDINGS]]/Table13[[#This Row],[2020_BUILDINGS]])-1</f>
        <v>1.2907248821801729</v>
      </c>
      <c r="U45" s="1">
        <f>(Table13[[#This Row],[2050_TOTAL_REPL_COST_USD]]/Table13[[#This Row],[2020_TOTAL_REPL_COST_USD]])-1</f>
        <v>1.3368298742739655</v>
      </c>
      <c r="V45"/>
      <c r="W45"/>
    </row>
    <row r="46" spans="1:23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970.53797719394004</v>
      </c>
      <c r="G46" s="2">
        <v>1110.3693319930201</v>
      </c>
      <c r="H46" s="2">
        <v>1275.6756264161099</v>
      </c>
      <c r="I46" s="2">
        <v>1462.7398561598</v>
      </c>
      <c r="J46" s="2">
        <v>1678.1341742923501</v>
      </c>
      <c r="K46" s="2">
        <v>1934.1057270971201</v>
      </c>
      <c r="L46" s="2">
        <v>2223.2354934589698</v>
      </c>
      <c r="M46" s="2">
        <v>690541476.16363895</v>
      </c>
      <c r="N46" s="2">
        <v>793090560.86839902</v>
      </c>
      <c r="O46" s="2">
        <v>914744779.62681901</v>
      </c>
      <c r="P46" s="2">
        <v>1052980032.12692</v>
      </c>
      <c r="Q46" s="2">
        <v>1211982486.8324699</v>
      </c>
      <c r="R46" s="2">
        <v>1400612761.7609</v>
      </c>
      <c r="S46" s="2">
        <v>1613677950.9244399</v>
      </c>
      <c r="T46" s="1">
        <f>(Table13[[#This Row],[2050_BUILDINGS]]/Table13[[#This Row],[2020_BUILDINGS]])-1</f>
        <v>1.2907248821801711</v>
      </c>
      <c r="U46" s="1">
        <f>(Table13[[#This Row],[2050_TOTAL_REPL_COST_USD]]/Table13[[#This Row],[2020_TOTAL_REPL_COST_USD]])-1</f>
        <v>1.3368298742739726</v>
      </c>
      <c r="V46"/>
      <c r="W46"/>
    </row>
    <row r="47" spans="1:23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1305.2240079926501</v>
      </c>
      <c r="G47" s="2">
        <v>1493.27563053872</v>
      </c>
      <c r="H47" s="2">
        <v>1715.58712089084</v>
      </c>
      <c r="I47" s="2">
        <v>1967.15968109507</v>
      </c>
      <c r="J47" s="2">
        <v>2256.8318441820302</v>
      </c>
      <c r="K47" s="2">
        <v>2601.0741344733501</v>
      </c>
      <c r="L47" s="2">
        <v>2989.9091119277</v>
      </c>
      <c r="M47" s="2">
        <v>928671864.86547995</v>
      </c>
      <c r="N47" s="2">
        <v>1066584579.77161</v>
      </c>
      <c r="O47" s="2">
        <v>1230190755.6537399</v>
      </c>
      <c r="P47" s="2">
        <v>1416095866.58585</v>
      </c>
      <c r="Q47" s="2">
        <v>1629929664.0138199</v>
      </c>
      <c r="R47" s="2">
        <v>1883608313.64553</v>
      </c>
      <c r="S47" s="2">
        <v>2170148157.2153702</v>
      </c>
      <c r="T47" s="1">
        <f>(Table13[[#This Row],[2050_BUILDINGS]]/Table13[[#This Row],[2020_BUILDINGS]])-1</f>
        <v>1.2907248821801756</v>
      </c>
      <c r="U47" s="1">
        <f>(Table13[[#This Row],[2050_TOTAL_REPL_COST_USD]]/Table13[[#This Row],[2020_TOTAL_REPL_COST_USD]])-1</f>
        <v>1.3368298742739673</v>
      </c>
      <c r="V47"/>
      <c r="W47"/>
    </row>
    <row r="48" spans="1:23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970.41473693327805</v>
      </c>
      <c r="G48" s="2">
        <v>1110.2283357526701</v>
      </c>
      <c r="H48" s="2">
        <v>1275.5136393528401</v>
      </c>
      <c r="I48" s="2">
        <v>1462.5541154207599</v>
      </c>
      <c r="J48" s="2">
        <v>1677.92108248355</v>
      </c>
      <c r="K48" s="2">
        <v>1933.8601316649399</v>
      </c>
      <c r="L48" s="2">
        <v>2222.95318392739</v>
      </c>
      <c r="M48" s="2">
        <v>690453790.24766302</v>
      </c>
      <c r="N48" s="2">
        <v>792989853.12718201</v>
      </c>
      <c r="O48" s="2">
        <v>914628624.06389499</v>
      </c>
      <c r="P48" s="2">
        <v>1052846323.25959</v>
      </c>
      <c r="Q48" s="2">
        <v>1211828587.61254</v>
      </c>
      <c r="R48" s="2">
        <v>1400434910.0066199</v>
      </c>
      <c r="S48" s="2">
        <v>1613473043.8564301</v>
      </c>
      <c r="T48" s="1">
        <f>(Table13[[#This Row],[2050_BUILDINGS]]/Table13[[#This Row],[2020_BUILDINGS]])-1</f>
        <v>1.290724882180176</v>
      </c>
      <c r="U48" s="1">
        <f>(Table13[[#This Row],[2050_TOTAL_REPL_COST_USD]]/Table13[[#This Row],[2020_TOTAL_REPL_COST_USD]])-1</f>
        <v>1.3368298742739664</v>
      </c>
      <c r="V48"/>
      <c r="W48"/>
    </row>
    <row r="49" spans="1:23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2178.2706186379601</v>
      </c>
      <c r="G49" s="2">
        <v>2492.10741728012</v>
      </c>
      <c r="H49" s="2">
        <v>2863.12004396663</v>
      </c>
      <c r="I49" s="2">
        <v>3282.9660726887</v>
      </c>
      <c r="J49" s="2">
        <v>3766.3960111710899</v>
      </c>
      <c r="K49" s="2">
        <v>4340.8972937420704</v>
      </c>
      <c r="L49" s="2">
        <v>4989.8187062359902</v>
      </c>
      <c r="M49" s="2">
        <v>1549847861.52017</v>
      </c>
      <c r="N49" s="2">
        <v>1780008518.2174399</v>
      </c>
      <c r="O49" s="2">
        <v>2053048642.9542201</v>
      </c>
      <c r="P49" s="2">
        <v>2363303157.51899</v>
      </c>
      <c r="Q49" s="2">
        <v>2720167477.6332798</v>
      </c>
      <c r="R49" s="2">
        <v>3143528330.3947401</v>
      </c>
      <c r="S49" s="2">
        <v>3621730783.3799701</v>
      </c>
      <c r="T49" s="1">
        <f>(Table13[[#This Row],[2050_BUILDINGS]]/Table13[[#This Row],[2020_BUILDINGS]])-1</f>
        <v>1.2907248821801804</v>
      </c>
      <c r="U49" s="1">
        <f>(Table13[[#This Row],[2050_TOTAL_REPL_COST_USD]]/Table13[[#This Row],[2020_TOTAL_REPL_COST_USD]])-1</f>
        <v>1.3368298742739766</v>
      </c>
      <c r="V49"/>
      <c r="W49"/>
    </row>
    <row r="50" spans="1:23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2961.4063374469001</v>
      </c>
      <c r="G50" s="2">
        <v>3417.0556604226399</v>
      </c>
      <c r="H50" s="2">
        <v>3959.6589145763201</v>
      </c>
      <c r="I50" s="2">
        <v>4605.9749995502598</v>
      </c>
      <c r="J50" s="2">
        <v>5375.3646499361103</v>
      </c>
      <c r="K50" s="2">
        <v>6249.3237116545797</v>
      </c>
      <c r="L50" s="2">
        <v>7261.9532033592805</v>
      </c>
      <c r="M50" s="2">
        <v>2340043294.6146598</v>
      </c>
      <c r="N50" s="2">
        <v>2713125782.4342699</v>
      </c>
      <c r="O50" s="2">
        <v>3159962211.5775499</v>
      </c>
      <c r="P50" s="2">
        <v>3694318730.6605802</v>
      </c>
      <c r="Q50" s="2">
        <v>4332420884.4112396</v>
      </c>
      <c r="R50" s="2">
        <v>5059171464.8776197</v>
      </c>
      <c r="S50" s="2">
        <v>5903673632.9505396</v>
      </c>
      <c r="T50" s="1">
        <f>(Table13[[#This Row],[2050_BUILDINGS]]/Table13[[#This Row],[2020_BUILDINGS]])-1</f>
        <v>1.4521974953359442</v>
      </c>
      <c r="U50" s="1">
        <f>(Table13[[#This Row],[2050_TOTAL_REPL_COST_USD]]/Table13[[#This Row],[2020_TOTAL_REPL_COST_USD]])-1</f>
        <v>1.5228907715242554</v>
      </c>
      <c r="V50"/>
      <c r="W50"/>
    </row>
    <row r="51" spans="1:23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1117.4723193109</v>
      </c>
      <c r="G51" s="2">
        <v>1289.40938154368</v>
      </c>
      <c r="H51" s="2">
        <v>1494.15808800032</v>
      </c>
      <c r="I51" s="2">
        <v>1738.0423281841399</v>
      </c>
      <c r="J51" s="2">
        <v>2028.3677813982699</v>
      </c>
      <c r="K51" s="2">
        <v>2358.1519948416999</v>
      </c>
      <c r="L51" s="2">
        <v>2740.2628225214398</v>
      </c>
      <c r="M51" s="2">
        <v>883003988.56287205</v>
      </c>
      <c r="N51" s="2">
        <v>1023784855.97922</v>
      </c>
      <c r="O51" s="2">
        <v>1192396415.4647801</v>
      </c>
      <c r="P51" s="2">
        <v>1394033256.4372399</v>
      </c>
      <c r="Q51" s="2">
        <v>1634818009.5095899</v>
      </c>
      <c r="R51" s="2">
        <v>1909053816.47908</v>
      </c>
      <c r="S51" s="2">
        <v>2227722613.9643798</v>
      </c>
      <c r="T51" s="1">
        <f>(Table13[[#This Row],[2050_BUILDINGS]]/Table13[[#This Row],[2020_BUILDINGS]])-1</f>
        <v>1.4521974953359464</v>
      </c>
      <c r="U51" s="1">
        <f>(Table13[[#This Row],[2050_TOTAL_REPL_COST_USD]]/Table13[[#This Row],[2020_TOTAL_REPL_COST_USD]])-1</f>
        <v>1.5228907715242563</v>
      </c>
      <c r="V51"/>
      <c r="W51"/>
    </row>
    <row r="52" spans="1:23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648.09422681961405</v>
      </c>
      <c r="G52" s="2">
        <v>747.81161174607098</v>
      </c>
      <c r="H52" s="2">
        <v>866.55858409627797</v>
      </c>
      <c r="I52" s="2">
        <v>1008.00277501179</v>
      </c>
      <c r="J52" s="2">
        <v>1176.3812188222801</v>
      </c>
      <c r="K52" s="2">
        <v>1367.6443410808599</v>
      </c>
      <c r="L52" s="2">
        <v>1589.25503974874</v>
      </c>
      <c r="M52" s="2">
        <v>512110928.70665598</v>
      </c>
      <c r="N52" s="2">
        <v>593758828.02595103</v>
      </c>
      <c r="O52" s="2">
        <v>691547539.55755305</v>
      </c>
      <c r="P52" s="2">
        <v>808489740.532143</v>
      </c>
      <c r="Q52" s="2">
        <v>948136339.08825195</v>
      </c>
      <c r="R52" s="2">
        <v>1107183359.9520299</v>
      </c>
      <c r="S52" s="2">
        <v>1291999936.03074</v>
      </c>
      <c r="T52" s="1">
        <f>(Table13[[#This Row],[2050_BUILDINGS]]/Table13[[#This Row],[2020_BUILDINGS]])-1</f>
        <v>1.4521974953359398</v>
      </c>
      <c r="U52" s="1">
        <f>(Table13[[#This Row],[2050_TOTAL_REPL_COST_USD]]/Table13[[#This Row],[2020_TOTAL_REPL_COST_USD]])-1</f>
        <v>1.522890771524259</v>
      </c>
      <c r="V52"/>
      <c r="W52"/>
    </row>
    <row r="53" spans="1:23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1056.5164976250501</v>
      </c>
      <c r="G53" s="2">
        <v>1219.07474597086</v>
      </c>
      <c r="H53" s="2">
        <v>1412.6548306858199</v>
      </c>
      <c r="I53" s="2">
        <v>1643.2356860790401</v>
      </c>
      <c r="J53" s="2">
        <v>1917.7244816407499</v>
      </c>
      <c r="K53" s="2">
        <v>2229.5196430404899</v>
      </c>
      <c r="L53" s="2">
        <v>2590.78710925725</v>
      </c>
      <c r="M53" s="2">
        <v>834837933.13169301</v>
      </c>
      <c r="N53" s="2">
        <v>967939493.148018</v>
      </c>
      <c r="O53" s="2">
        <v>1127353638.09671</v>
      </c>
      <c r="P53" s="2">
        <v>1317991603.20333</v>
      </c>
      <c r="Q53" s="2">
        <v>1545642042.14609</v>
      </c>
      <c r="R53" s="2">
        <v>1804918848.6458199</v>
      </c>
      <c r="S53" s="2">
        <v>2106204917.2163301</v>
      </c>
      <c r="T53" s="1">
        <f>(Table13[[#This Row],[2050_BUILDINGS]]/Table13[[#This Row],[2020_BUILDINGS]])-1</f>
        <v>1.4521974953359424</v>
      </c>
      <c r="U53" s="1">
        <f>(Table13[[#This Row],[2050_TOTAL_REPL_COST_USD]]/Table13[[#This Row],[2020_TOTAL_REPL_COST_USD]])-1</f>
        <v>1.5228907715242532</v>
      </c>
      <c r="V53"/>
      <c r="W53"/>
    </row>
    <row r="54" spans="1:23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656.84466160694399</v>
      </c>
      <c r="G54" s="2">
        <v>757.90841012969997</v>
      </c>
      <c r="H54" s="2">
        <v>878.25867964680594</v>
      </c>
      <c r="I54" s="2">
        <v>1021.61262090021</v>
      </c>
      <c r="J54" s="2">
        <v>1192.2644757845601</v>
      </c>
      <c r="K54" s="2">
        <v>1386.10999333272</v>
      </c>
      <c r="L54" s="2">
        <v>1610.7128340173299</v>
      </c>
      <c r="M54" s="2">
        <v>519025345.006145</v>
      </c>
      <c r="N54" s="2">
        <v>601775637.44815302</v>
      </c>
      <c r="O54" s="2">
        <v>700884672.02505302</v>
      </c>
      <c r="P54" s="2">
        <v>819405802.51508796</v>
      </c>
      <c r="Q54" s="2">
        <v>960937880.68723094</v>
      </c>
      <c r="R54" s="2">
        <v>1122132321.6738801</v>
      </c>
      <c r="S54" s="2">
        <v>1309444253.1031899</v>
      </c>
      <c r="T54" s="1">
        <f>(Table13[[#This Row],[2050_BUILDINGS]]/Table13[[#This Row],[2020_BUILDINGS]])-1</f>
        <v>1.452197495335938</v>
      </c>
      <c r="U54" s="1">
        <f>(Table13[[#This Row],[2050_TOTAL_REPL_COST_USD]]/Table13[[#This Row],[2020_TOTAL_REPL_COST_USD]])-1</f>
        <v>1.5228907715242439</v>
      </c>
      <c r="V54"/>
      <c r="W54"/>
    </row>
    <row r="55" spans="1:23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1360.2253583204299</v>
      </c>
      <c r="G55" s="2">
        <v>1569.5130051306601</v>
      </c>
      <c r="H55" s="2">
        <v>1818.7401025654899</v>
      </c>
      <c r="I55" s="2">
        <v>2115.60430426429</v>
      </c>
      <c r="J55" s="2">
        <v>2468.9983318418699</v>
      </c>
      <c r="K55" s="2">
        <v>2870.4229059880399</v>
      </c>
      <c r="L55" s="2">
        <v>3335.5412167658101</v>
      </c>
      <c r="M55" s="2">
        <v>1074822522.2097299</v>
      </c>
      <c r="N55" s="2">
        <v>1246185787.78409</v>
      </c>
      <c r="O55" s="2">
        <v>1451425519.4131</v>
      </c>
      <c r="P55" s="2">
        <v>1696864748.21789</v>
      </c>
      <c r="Q55" s="2">
        <v>1989956148.6633999</v>
      </c>
      <c r="R55" s="2">
        <v>2323765310.9604998</v>
      </c>
      <c r="S55" s="2">
        <v>2711659822.30936</v>
      </c>
      <c r="T55" s="1">
        <f>(Table13[[#This Row],[2050_BUILDINGS]]/Table13[[#This Row],[2020_BUILDINGS]])-1</f>
        <v>1.4521974953359549</v>
      </c>
      <c r="U55" s="1">
        <f>(Table13[[#This Row],[2050_TOTAL_REPL_COST_USD]]/Table13[[#This Row],[2020_TOTAL_REPL_COST_USD]])-1</f>
        <v>1.522890771524263</v>
      </c>
      <c r="V55"/>
      <c r="W55"/>
    </row>
    <row r="56" spans="1:23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800.61693909533801</v>
      </c>
      <c r="G56" s="2">
        <v>923.80184676869806</v>
      </c>
      <c r="H56" s="2">
        <v>1070.4947713398601</v>
      </c>
      <c r="I56" s="2">
        <v>1245.2264854909299</v>
      </c>
      <c r="J56" s="2">
        <v>1453.2311686289399</v>
      </c>
      <c r="K56" s="2">
        <v>1689.5062181011799</v>
      </c>
      <c r="L56" s="2">
        <v>1963.2708527731099</v>
      </c>
      <c r="M56" s="2">
        <v>632631286.08691001</v>
      </c>
      <c r="N56" s="2">
        <v>733494229.36193502</v>
      </c>
      <c r="O56" s="2">
        <v>854296568.99811196</v>
      </c>
      <c r="P56" s="2">
        <v>998759986.69401896</v>
      </c>
      <c r="Q56" s="2">
        <v>1171271062.4981</v>
      </c>
      <c r="R56" s="2">
        <v>1367748262.48963</v>
      </c>
      <c r="S56" s="2">
        <v>1596059633.4461801</v>
      </c>
      <c r="T56" s="1">
        <f>(Table13[[#This Row],[2050_BUILDINGS]]/Table13[[#This Row],[2020_BUILDINGS]])-1</f>
        <v>1.452197495335934</v>
      </c>
      <c r="U56" s="1">
        <f>(Table13[[#This Row],[2050_TOTAL_REPL_COST_USD]]/Table13[[#This Row],[2020_TOTAL_REPL_COST_USD]])-1</f>
        <v>1.5228907715242457</v>
      </c>
      <c r="V56"/>
      <c r="W56"/>
    </row>
    <row r="57" spans="1:23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1212.28239211191</v>
      </c>
      <c r="G57" s="2">
        <v>1398.80716726229</v>
      </c>
      <c r="H57" s="2">
        <v>1620.9274357966799</v>
      </c>
      <c r="I57" s="2">
        <v>1885.5036270626499</v>
      </c>
      <c r="J57" s="2">
        <v>2200.46125852366</v>
      </c>
      <c r="K57" s="2">
        <v>2558.2254628311798</v>
      </c>
      <c r="L57" s="2">
        <v>2972.7558455766998</v>
      </c>
      <c r="M57" s="2">
        <v>957920987.39363599</v>
      </c>
      <c r="N57" s="2">
        <v>1110646172.4079001</v>
      </c>
      <c r="O57" s="2">
        <v>1293563298.08393</v>
      </c>
      <c r="P57" s="2">
        <v>1512307680.1038101</v>
      </c>
      <c r="Q57" s="2">
        <v>1773521413.45035</v>
      </c>
      <c r="R57" s="2">
        <v>2071024299.5001099</v>
      </c>
      <c r="S57" s="2">
        <v>2416730018.9447999</v>
      </c>
      <c r="T57" s="1">
        <f>(Table13[[#This Row],[2050_BUILDINGS]]/Table13[[#This Row],[2020_BUILDINGS]])-1</f>
        <v>1.45219749533595</v>
      </c>
      <c r="U57" s="1">
        <f>(Table13[[#This Row],[2050_TOTAL_REPL_COST_USD]]/Table13[[#This Row],[2020_TOTAL_REPL_COST_USD]])-1</f>
        <v>1.5228907715242483</v>
      </c>
      <c r="V57"/>
      <c r="W57"/>
    </row>
    <row r="58" spans="1:23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1218.30311060484</v>
      </c>
      <c r="G58" s="2">
        <v>1405.75424843313</v>
      </c>
      <c r="H58" s="2">
        <v>1628.97766225538</v>
      </c>
      <c r="I58" s="2">
        <v>1894.86785327744</v>
      </c>
      <c r="J58" s="2">
        <v>2211.3897005091098</v>
      </c>
      <c r="K58" s="2">
        <v>2570.9307165355799</v>
      </c>
      <c r="L58" s="2">
        <v>2987.51983638518</v>
      </c>
      <c r="M58" s="2">
        <v>962678437.17686605</v>
      </c>
      <c r="N58" s="2">
        <v>1116162121.49108</v>
      </c>
      <c r="O58" s="2">
        <v>1299987692.6979499</v>
      </c>
      <c r="P58" s="2">
        <v>1519818453.8936901</v>
      </c>
      <c r="Q58" s="2">
        <v>1782329487.57652</v>
      </c>
      <c r="R58" s="2">
        <v>2081309901.58461</v>
      </c>
      <c r="S58" s="2">
        <v>2428732545.0989099</v>
      </c>
      <c r="T58" s="1">
        <f>(Table13[[#This Row],[2050_BUILDINGS]]/Table13[[#This Row],[2020_BUILDINGS]])-1</f>
        <v>1.4521974953359456</v>
      </c>
      <c r="U58" s="1">
        <f>(Table13[[#This Row],[2050_TOTAL_REPL_COST_USD]]/Table13[[#This Row],[2020_TOTAL_REPL_COST_USD]])-1</f>
        <v>1.5228907715242572</v>
      </c>
      <c r="V58"/>
      <c r="W58"/>
    </row>
    <row r="59" spans="1:23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1203.3368920253099</v>
      </c>
      <c r="G59" s="2">
        <v>1388.4852903487099</v>
      </c>
      <c r="H59" s="2">
        <v>1608.9665209045299</v>
      </c>
      <c r="I59" s="2">
        <v>1871.5903895456099</v>
      </c>
      <c r="J59" s="2">
        <v>2184.2239308953999</v>
      </c>
      <c r="K59" s="2">
        <v>2539.3481729784098</v>
      </c>
      <c r="L59" s="2">
        <v>2950.8197126697901</v>
      </c>
      <c r="M59" s="2">
        <v>950852434.44636202</v>
      </c>
      <c r="N59" s="2">
        <v>1102450651.7139499</v>
      </c>
      <c r="O59" s="2">
        <v>1284018021.6117699</v>
      </c>
      <c r="P59" s="2">
        <v>1501148276.5099199</v>
      </c>
      <c r="Q59" s="2">
        <v>1760434498.99804</v>
      </c>
      <c r="R59" s="2">
        <v>2055742094.4865899</v>
      </c>
      <c r="S59" s="2">
        <v>2398896831.9461002</v>
      </c>
      <c r="T59" s="1">
        <f>(Table13[[#This Row],[2050_BUILDINGS]]/Table13[[#This Row],[2020_BUILDINGS]])-1</f>
        <v>1.4521974953359322</v>
      </c>
      <c r="U59" s="1">
        <f>(Table13[[#This Row],[2050_TOTAL_REPL_COST_USD]]/Table13[[#This Row],[2020_TOTAL_REPL_COST_USD]])-1</f>
        <v>1.5228907715242568</v>
      </c>
      <c r="V59"/>
      <c r="W59"/>
    </row>
    <row r="60" spans="1:23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617.90117552082904</v>
      </c>
      <c r="G60" s="2">
        <v>712.97298269967996</v>
      </c>
      <c r="H60" s="2">
        <v>826.18783752842603</v>
      </c>
      <c r="I60" s="2">
        <v>961.04250560066396</v>
      </c>
      <c r="J60" s="2">
        <v>1121.57662866086</v>
      </c>
      <c r="K60" s="2">
        <v>1303.9292915711801</v>
      </c>
      <c r="L60" s="2">
        <v>1515.21571497731</v>
      </c>
      <c r="M60" s="2">
        <v>488252991.23206002</v>
      </c>
      <c r="N60" s="2">
        <v>566097123.89124703</v>
      </c>
      <c r="O60" s="2">
        <v>659330109.63247299</v>
      </c>
      <c r="P60" s="2">
        <v>770824272.76487195</v>
      </c>
      <c r="Q60" s="2">
        <v>903965093.70497406</v>
      </c>
      <c r="R60" s="2">
        <v>1055602520.93077</v>
      </c>
      <c r="S60" s="2">
        <v>1231808965.7484801</v>
      </c>
      <c r="T60" s="1">
        <f>(Table13[[#This Row],[2050_BUILDINGS]]/Table13[[#This Row],[2020_BUILDINGS]])-1</f>
        <v>1.4521974953359398</v>
      </c>
      <c r="U60" s="1">
        <f>(Table13[[#This Row],[2050_TOTAL_REPL_COST_USD]]/Table13[[#This Row],[2020_TOTAL_REPL_COST_USD]])-1</f>
        <v>1.5228907715242608</v>
      </c>
      <c r="V60"/>
      <c r="W60"/>
    </row>
    <row r="61" spans="1:23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1425.63811782931</v>
      </c>
      <c r="G61" s="2">
        <v>1644.99033403256</v>
      </c>
      <c r="H61" s="2">
        <v>1906.20267500655</v>
      </c>
      <c r="I61" s="2">
        <v>2217.3429718492498</v>
      </c>
      <c r="J61" s="2">
        <v>2587.73159403308</v>
      </c>
      <c r="K61" s="2">
        <v>3008.4605348924301</v>
      </c>
      <c r="L61" s="2">
        <v>3495.9462217964901</v>
      </c>
      <c r="M61" s="2">
        <v>1126510359.6184101</v>
      </c>
      <c r="N61" s="2">
        <v>1306114424.4184999</v>
      </c>
      <c r="O61" s="2">
        <v>1521224062.6218801</v>
      </c>
      <c r="P61" s="2">
        <v>1778466377.6944301</v>
      </c>
      <c r="Q61" s="2">
        <v>2085652440.5973001</v>
      </c>
      <c r="R61" s="2">
        <v>2435514368.2112899</v>
      </c>
      <c r="S61" s="2">
        <v>2842062590.3077598</v>
      </c>
      <c r="T61" s="1">
        <f>(Table13[[#This Row],[2050_BUILDINGS]]/Table13[[#This Row],[2020_BUILDINGS]])-1</f>
        <v>1.4521974953359487</v>
      </c>
      <c r="U61" s="1">
        <f>(Table13[[#This Row],[2050_TOTAL_REPL_COST_USD]]/Table13[[#This Row],[2020_TOTAL_REPL_COST_USD]])-1</f>
        <v>1.5228907715242577</v>
      </c>
      <c r="V61"/>
      <c r="W61"/>
    </row>
    <row r="62" spans="1:23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1740.45702782023</v>
      </c>
      <c r="G62" s="2">
        <v>2008.24806222395</v>
      </c>
      <c r="H62" s="2">
        <v>2327.1430531167098</v>
      </c>
      <c r="I62" s="2">
        <v>2706.9914238256001</v>
      </c>
      <c r="J62" s="2">
        <v>3159.17172992322</v>
      </c>
      <c r="K62" s="2">
        <v>3672.8088393468702</v>
      </c>
      <c r="L62" s="2">
        <v>4267.9443643606</v>
      </c>
      <c r="M62" s="2">
        <v>1375273884.5783999</v>
      </c>
      <c r="N62" s="2">
        <v>1594539315.8944199</v>
      </c>
      <c r="O62" s="2">
        <v>1857150897.9507301</v>
      </c>
      <c r="P62" s="2">
        <v>2171199175.3652401</v>
      </c>
      <c r="Q62" s="2">
        <v>2546220111.8436999</v>
      </c>
      <c r="R62" s="2">
        <v>2973340881.8814902</v>
      </c>
      <c r="S62" s="2">
        <v>3469665791.7211599</v>
      </c>
      <c r="T62" s="1">
        <f>(Table13[[#This Row],[2050_BUILDINGS]]/Table13[[#This Row],[2020_BUILDINGS]])-1</f>
        <v>1.4521974953359384</v>
      </c>
      <c r="U62" s="1">
        <f>(Table13[[#This Row],[2050_TOTAL_REPL_COST_USD]]/Table13[[#This Row],[2020_TOTAL_REPL_COST_USD]])-1</f>
        <v>1.5228907715242559</v>
      </c>
      <c r="V62"/>
      <c r="W62"/>
    </row>
    <row r="63" spans="1:23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667.19183560969498</v>
      </c>
      <c r="G63" s="2">
        <v>759.227917005927</v>
      </c>
      <c r="H63" s="2">
        <v>848.39544791972298</v>
      </c>
      <c r="I63" s="2">
        <v>938.27807521511602</v>
      </c>
      <c r="J63" s="2">
        <v>1027.0011666279599</v>
      </c>
      <c r="K63" s="2">
        <v>1107.19182690809</v>
      </c>
      <c r="L63" s="2">
        <v>1183.54315987102</v>
      </c>
      <c r="M63" s="2">
        <v>945569895.18475795</v>
      </c>
      <c r="N63" s="2">
        <v>1080477906.54386</v>
      </c>
      <c r="O63" s="2">
        <v>1211181149.1296999</v>
      </c>
      <c r="P63" s="2">
        <v>1342932591.82692</v>
      </c>
      <c r="Q63" s="2">
        <v>1472984367.6365499</v>
      </c>
      <c r="R63" s="2">
        <v>1590529164.6753299</v>
      </c>
      <c r="S63" s="2">
        <v>1702446212.18957</v>
      </c>
      <c r="T63" s="1">
        <f>(Table13[[#This Row],[2050_BUILDINGS]]/Table13[[#This Row],[2020_BUILDINGS]])-1</f>
        <v>0.77391733037241295</v>
      </c>
      <c r="U63" s="1">
        <f>(Table13[[#This Row],[2050_TOTAL_REPL_COST_USD]]/Table13[[#This Row],[2020_TOTAL_REPL_COST_USD]])-1</f>
        <v>0.80044460050932931</v>
      </c>
      <c r="V63"/>
      <c r="W63"/>
    </row>
    <row r="64" spans="1:23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55.538706441216398</v>
      </c>
      <c r="G64" s="2">
        <v>63.200018576419801</v>
      </c>
      <c r="H64" s="2">
        <v>70.622545440802</v>
      </c>
      <c r="I64" s="2">
        <v>78.104598705081401</v>
      </c>
      <c r="J64" s="2">
        <v>85.4901293209236</v>
      </c>
      <c r="K64" s="2">
        <v>92.165399165248502</v>
      </c>
      <c r="L64" s="2">
        <v>98.521073862539893</v>
      </c>
      <c r="M64" s="2">
        <v>78711587.920328707</v>
      </c>
      <c r="N64" s="2">
        <v>89941666.047101006</v>
      </c>
      <c r="O64" s="2">
        <v>100821728.771874</v>
      </c>
      <c r="P64" s="2">
        <v>111789046.27881099</v>
      </c>
      <c r="Q64" s="2">
        <v>122614879.29016601</v>
      </c>
      <c r="R64" s="2">
        <v>132399600.307418</v>
      </c>
      <c r="S64" s="2">
        <v>141715853.46867099</v>
      </c>
      <c r="T64" s="1">
        <f>(Table13[[#This Row],[2050_BUILDINGS]]/Table13[[#This Row],[2020_BUILDINGS]])-1</f>
        <v>0.77391733037241583</v>
      </c>
      <c r="U64" s="1">
        <f>(Table13[[#This Row],[2050_TOTAL_REPL_COST_USD]]/Table13[[#This Row],[2020_TOTAL_REPL_COST_USD]])-1</f>
        <v>0.80044460050932709</v>
      </c>
      <c r="V64"/>
      <c r="W64"/>
    </row>
    <row r="65" spans="1:23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229.05269558386399</v>
      </c>
      <c r="G65" s="2">
        <v>260.64947391601902</v>
      </c>
      <c r="H65" s="2">
        <v>291.26145419557201</v>
      </c>
      <c r="I65" s="2">
        <v>322.11893321336601</v>
      </c>
      <c r="J65" s="2">
        <v>352.57833358968298</v>
      </c>
      <c r="K65" s="2">
        <v>380.10847697194998</v>
      </c>
      <c r="L65" s="2">
        <v>406.32054626473501</v>
      </c>
      <c r="M65" s="2">
        <v>324622277.72481698</v>
      </c>
      <c r="N65" s="2">
        <v>370937358.34840202</v>
      </c>
      <c r="O65" s="2">
        <v>415808905.68752801</v>
      </c>
      <c r="P65" s="2">
        <v>461040309.14030701</v>
      </c>
      <c r="Q65" s="2">
        <v>505688202.33198798</v>
      </c>
      <c r="R65" s="2">
        <v>546042342.14095104</v>
      </c>
      <c r="S65" s="2">
        <v>584464427.13468802</v>
      </c>
      <c r="T65" s="1">
        <f>(Table13[[#This Row],[2050_BUILDINGS]]/Table13[[#This Row],[2020_BUILDINGS]])-1</f>
        <v>0.77391733037242183</v>
      </c>
      <c r="U65" s="1">
        <f>(Table13[[#This Row],[2050_TOTAL_REPL_COST_USD]]/Table13[[#This Row],[2020_TOTAL_REPL_COST_USD]])-1</f>
        <v>0.80044460050933353</v>
      </c>
      <c r="V65"/>
      <c r="W65"/>
    </row>
    <row r="66" spans="1:23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336.23825035198098</v>
      </c>
      <c r="G66" s="2">
        <v>382.620788815813</v>
      </c>
      <c r="H66" s="2">
        <v>427.55769149128298</v>
      </c>
      <c r="I66" s="2">
        <v>472.854974410257</v>
      </c>
      <c r="J66" s="2">
        <v>517.56789718637799</v>
      </c>
      <c r="K66" s="2">
        <v>557.98081273490197</v>
      </c>
      <c r="L66" s="2">
        <v>596.45885943347798</v>
      </c>
      <c r="M66" s="2">
        <v>476529762.76589298</v>
      </c>
      <c r="N66" s="2">
        <v>544518055.30307305</v>
      </c>
      <c r="O66" s="2">
        <v>610387310.97559297</v>
      </c>
      <c r="P66" s="2">
        <v>676784817.97353494</v>
      </c>
      <c r="Q66" s="2">
        <v>742325760.20259702</v>
      </c>
      <c r="R66" s="2">
        <v>801563680.66992903</v>
      </c>
      <c r="S66" s="2">
        <v>857965438.35384703</v>
      </c>
      <c r="T66" s="1">
        <f>(Table13[[#This Row],[2050_BUILDINGS]]/Table13[[#This Row],[2020_BUILDINGS]])-1</f>
        <v>0.77391733037241539</v>
      </c>
      <c r="U66" s="1">
        <f>(Table13[[#This Row],[2050_TOTAL_REPL_COST_USD]]/Table13[[#This Row],[2020_TOTAL_REPL_COST_USD]])-1</f>
        <v>0.80044460050933641</v>
      </c>
      <c r="V66"/>
      <c r="W66"/>
    </row>
    <row r="67" spans="1:23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1388.4751652304401</v>
      </c>
      <c r="G67" s="2">
        <v>1580.00900378081</v>
      </c>
      <c r="H67" s="2">
        <v>1765.5731782968001</v>
      </c>
      <c r="I67" s="2">
        <v>1952.62552085323</v>
      </c>
      <c r="J67" s="2">
        <v>2137.2647841569201</v>
      </c>
      <c r="K67" s="2">
        <v>2304.1474322046702</v>
      </c>
      <c r="L67" s="2">
        <v>2463.0401583939802</v>
      </c>
      <c r="M67" s="2">
        <v>1967800333.2487199</v>
      </c>
      <c r="N67" s="2">
        <v>2248553803.7877698</v>
      </c>
      <c r="O67" s="2">
        <v>2520556841.9839602</v>
      </c>
      <c r="P67" s="2">
        <v>2794741261.5238199</v>
      </c>
      <c r="Q67" s="2">
        <v>3065388549.55721</v>
      </c>
      <c r="R67" s="2">
        <v>3310007897.0665498</v>
      </c>
      <c r="S67" s="2">
        <v>3542915484.87813</v>
      </c>
      <c r="T67" s="1">
        <f>(Table13[[#This Row],[2050_BUILDINGS]]/Table13[[#This Row],[2020_BUILDINGS]])-1</f>
        <v>0.77391733037241495</v>
      </c>
      <c r="U67" s="1">
        <f>(Table13[[#This Row],[2050_TOTAL_REPL_COST_USD]]/Table13[[#This Row],[2020_TOTAL_REPL_COST_USD]])-1</f>
        <v>0.80044460050933597</v>
      </c>
      <c r="V67"/>
      <c r="W67"/>
    </row>
    <row r="68" spans="1:23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106.712683399155</v>
      </c>
      <c r="G68" s="2">
        <v>121.433213074642</v>
      </c>
      <c r="H68" s="2">
        <v>135.69493809589201</v>
      </c>
      <c r="I68" s="2">
        <v>150.07103779874899</v>
      </c>
      <c r="J68" s="2">
        <v>164.261677819818</v>
      </c>
      <c r="K68" s="2">
        <v>177.08761495710701</v>
      </c>
      <c r="L68" s="2">
        <v>189.299478452307</v>
      </c>
      <c r="M68" s="2">
        <v>151237313.574761</v>
      </c>
      <c r="N68" s="2">
        <v>172814909.60607001</v>
      </c>
      <c r="O68" s="2">
        <v>193719982.18172601</v>
      </c>
      <c r="P68" s="2">
        <v>214792707.05864701</v>
      </c>
      <c r="Q68" s="2">
        <v>235593582.06454101</v>
      </c>
      <c r="R68" s="2">
        <v>254394052.99679601</v>
      </c>
      <c r="S68" s="2">
        <v>272294404.62121499</v>
      </c>
      <c r="T68" s="1">
        <f>(Table13[[#This Row],[2050_BUILDINGS]]/Table13[[#This Row],[2020_BUILDINGS]])-1</f>
        <v>0.77391733037242672</v>
      </c>
      <c r="U68" s="1">
        <f>(Table13[[#This Row],[2050_TOTAL_REPL_COST_USD]]/Table13[[#This Row],[2020_TOTAL_REPL_COST_USD]])-1</f>
        <v>0.80044460050933086</v>
      </c>
      <c r="V68"/>
      <c r="W68"/>
    </row>
    <row r="69" spans="1:23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848.35743960605896</v>
      </c>
      <c r="G69" s="2">
        <v>965.38449269241903</v>
      </c>
      <c r="H69" s="2">
        <v>1078.7640848645799</v>
      </c>
      <c r="I69" s="2">
        <v>1193.0529467594499</v>
      </c>
      <c r="J69" s="2">
        <v>1305.86741877132</v>
      </c>
      <c r="K69" s="2">
        <v>1407.8326101969601</v>
      </c>
      <c r="L69" s="2">
        <v>1504.9159644675501</v>
      </c>
      <c r="M69" s="2">
        <v>1202324747.44607</v>
      </c>
      <c r="N69" s="2">
        <v>1373864938.7230899</v>
      </c>
      <c r="O69" s="2">
        <v>1540058621.4245701</v>
      </c>
      <c r="P69" s="2">
        <v>1707585126.73452</v>
      </c>
      <c r="Q69" s="2">
        <v>1872950446.9519801</v>
      </c>
      <c r="R69" s="2">
        <v>2022412712.1245</v>
      </c>
      <c r="S69" s="2">
        <v>2164719099.5980301</v>
      </c>
      <c r="T69" s="1">
        <f>(Table13[[#This Row],[2050_BUILDINGS]]/Table13[[#This Row],[2020_BUILDINGS]])-1</f>
        <v>0.77391733037240651</v>
      </c>
      <c r="U69" s="1">
        <f>(Table13[[#This Row],[2050_TOTAL_REPL_COST_USD]]/Table13[[#This Row],[2020_TOTAL_REPL_COST_USD]])-1</f>
        <v>0.80044460050933797</v>
      </c>
      <c r="V69"/>
      <c r="W69"/>
    </row>
    <row r="70" spans="1:23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497.04236675242902</v>
      </c>
      <c r="G70" s="2">
        <v>565.60710223364003</v>
      </c>
      <c r="H70" s="2">
        <v>632.03483446505004</v>
      </c>
      <c r="I70" s="2">
        <v>698.995296833422</v>
      </c>
      <c r="J70" s="2">
        <v>765.09193199553397</v>
      </c>
      <c r="K70" s="2">
        <v>824.83210483600499</v>
      </c>
      <c r="L70" s="2">
        <v>881.71206831145696</v>
      </c>
      <c r="M70" s="2">
        <v>704427532.754493</v>
      </c>
      <c r="N70" s="2">
        <v>804930856.80748498</v>
      </c>
      <c r="O70" s="2">
        <v>902301726.12832403</v>
      </c>
      <c r="P70" s="2">
        <v>1000453480.1009001</v>
      </c>
      <c r="Q70" s="2">
        <v>1097339021.8577199</v>
      </c>
      <c r="R70" s="2">
        <v>1184907155.94048</v>
      </c>
      <c r="S70" s="2">
        <v>1268282747.79793</v>
      </c>
      <c r="T70" s="1">
        <f>(Table13[[#This Row],[2050_BUILDINGS]]/Table13[[#This Row],[2020_BUILDINGS]])-1</f>
        <v>0.77391733037241761</v>
      </c>
      <c r="U70" s="1">
        <f>(Table13[[#This Row],[2050_TOTAL_REPL_COST_USD]]/Table13[[#This Row],[2020_TOTAL_REPL_COST_USD]])-1</f>
        <v>0.80044460050932131</v>
      </c>
      <c r="V70"/>
      <c r="W70"/>
    </row>
    <row r="71" spans="1:23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113.62214507185899</v>
      </c>
      <c r="G71" s="2">
        <v>129.295803582221</v>
      </c>
      <c r="H71" s="2">
        <v>144.480950630564</v>
      </c>
      <c r="I71" s="2">
        <v>159.78787792331801</v>
      </c>
      <c r="J71" s="2">
        <v>174.89733734067201</v>
      </c>
      <c r="K71" s="2">
        <v>188.55373172300199</v>
      </c>
      <c r="L71" s="2">
        <v>201.55629225705999</v>
      </c>
      <c r="M71" s="2">
        <v>161029668.03855801</v>
      </c>
      <c r="N71" s="2">
        <v>184004376.090841</v>
      </c>
      <c r="O71" s="2">
        <v>206263015.95695999</v>
      </c>
      <c r="P71" s="2">
        <v>228700163.32086799</v>
      </c>
      <c r="Q71" s="2">
        <v>250847859.00481001</v>
      </c>
      <c r="R71" s="2">
        <v>270865627.91137701</v>
      </c>
      <c r="S71" s="2">
        <v>289924996.34183198</v>
      </c>
      <c r="T71" s="1">
        <f>(Table13[[#This Row],[2050_BUILDINGS]]/Table13[[#This Row],[2020_BUILDINGS]])-1</f>
        <v>0.7739173303724205</v>
      </c>
      <c r="U71" s="1">
        <f>(Table13[[#This Row],[2050_TOTAL_REPL_COST_USD]]/Table13[[#This Row],[2020_TOTAL_REPL_COST_USD]])-1</f>
        <v>0.80044460050933242</v>
      </c>
      <c r="V71"/>
      <c r="W71"/>
    </row>
    <row r="72" spans="1:23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348.66166703571997</v>
      </c>
      <c r="G72" s="2">
        <v>396.757959367777</v>
      </c>
      <c r="H72" s="2">
        <v>443.35520219142899</v>
      </c>
      <c r="I72" s="2">
        <v>490.32614067979301</v>
      </c>
      <c r="J72" s="2">
        <v>536.69112793761497</v>
      </c>
      <c r="K72" s="2">
        <v>578.59723020341096</v>
      </c>
      <c r="L72" s="2">
        <v>618.49697359120103</v>
      </c>
      <c r="M72" s="2">
        <v>494136706.05341798</v>
      </c>
      <c r="N72" s="2">
        <v>564637047.37422502</v>
      </c>
      <c r="O72" s="2">
        <v>632940057.11550701</v>
      </c>
      <c r="P72" s="2">
        <v>701790836.14699399</v>
      </c>
      <c r="Q72" s="2">
        <v>769753401.835922</v>
      </c>
      <c r="R72" s="2">
        <v>831180060.10650301</v>
      </c>
      <c r="S72" s="2">
        <v>889665764.32734597</v>
      </c>
      <c r="T72" s="1">
        <f>(Table13[[#This Row],[2050_BUILDINGS]]/Table13[[#This Row],[2020_BUILDINGS]])-1</f>
        <v>0.77391733037241739</v>
      </c>
      <c r="U72" s="1">
        <f>(Table13[[#This Row],[2050_TOTAL_REPL_COST_USD]]/Table13[[#This Row],[2020_TOTAL_REPL_COST_USD]])-1</f>
        <v>0.8004446005093373</v>
      </c>
      <c r="V72"/>
      <c r="W72"/>
    </row>
    <row r="73" spans="1:23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16.063555967941099</v>
      </c>
      <c r="G73" s="2">
        <v>17.805214561499501</v>
      </c>
      <c r="H73" s="2">
        <v>19.991352537779498</v>
      </c>
      <c r="I73" s="2">
        <v>22.667179119207201</v>
      </c>
      <c r="J73" s="2">
        <v>25.854063283597199</v>
      </c>
      <c r="K73" s="2">
        <v>29.352793898915401</v>
      </c>
      <c r="L73" s="2">
        <v>33.276068285821601</v>
      </c>
      <c r="M73" s="2">
        <v>7110391.8967825603</v>
      </c>
      <c r="N73" s="2">
        <v>7908621.98529837</v>
      </c>
      <c r="O73" s="2">
        <v>8915194.1467555091</v>
      </c>
      <c r="P73" s="2">
        <v>10149843.530826701</v>
      </c>
      <c r="Q73" s="2">
        <v>11616671.6733604</v>
      </c>
      <c r="R73" s="2">
        <v>13227033.476603299</v>
      </c>
      <c r="S73" s="2">
        <v>15032800.1705733</v>
      </c>
      <c r="T73" s="1">
        <f>(Table13[[#This Row],[2050_BUILDINGS]]/Table13[[#This Row],[2020_BUILDINGS]])-1</f>
        <v>1.0715256542344944</v>
      </c>
      <c r="U73" s="1">
        <f>(Table13[[#This Row],[2050_TOTAL_REPL_COST_USD]]/Table13[[#This Row],[2020_TOTAL_REPL_COST_USD]])-1</f>
        <v>1.1142013532862536</v>
      </c>
      <c r="V73"/>
      <c r="W73"/>
    </row>
    <row r="74" spans="1:23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116.08152163132</v>
      </c>
      <c r="G74" s="2">
        <v>128.66742602920201</v>
      </c>
      <c r="H74" s="2">
        <v>144.465311832884</v>
      </c>
      <c r="I74" s="2">
        <v>163.80187851921301</v>
      </c>
      <c r="J74" s="2">
        <v>186.831546657666</v>
      </c>
      <c r="K74" s="2">
        <v>212.11473889821099</v>
      </c>
      <c r="L74" s="2">
        <v>240.46585004185599</v>
      </c>
      <c r="M74" s="2">
        <v>51382465.527607597</v>
      </c>
      <c r="N74" s="2">
        <v>57150787.527527504</v>
      </c>
      <c r="O74" s="2">
        <v>64424670.618349098</v>
      </c>
      <c r="P74" s="2">
        <v>73346728.690060705</v>
      </c>
      <c r="Q74" s="2">
        <v>83946601.040664807</v>
      </c>
      <c r="R74" s="2">
        <v>95583703.614370093</v>
      </c>
      <c r="S74" s="2">
        <v>108632878.153652</v>
      </c>
      <c r="T74" s="1">
        <f>(Table13[[#This Row],[2050_BUILDINGS]]/Table13[[#This Row],[2020_BUILDINGS]])-1</f>
        <v>1.0715256542344962</v>
      </c>
      <c r="U74" s="1">
        <f>(Table13[[#This Row],[2050_TOTAL_REPL_COST_USD]]/Table13[[#This Row],[2020_TOTAL_REPL_COST_USD]])-1</f>
        <v>1.1142013532862487</v>
      </c>
      <c r="V74"/>
      <c r="W74"/>
    </row>
    <row r="75" spans="1:23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38.212587623487998</v>
      </c>
      <c r="G75" s="2">
        <v>42.355710214113401</v>
      </c>
      <c r="H75" s="2">
        <v>47.556176981394202</v>
      </c>
      <c r="I75" s="2">
        <v>53.921533314209398</v>
      </c>
      <c r="J75" s="2">
        <v>61.502612536064099</v>
      </c>
      <c r="K75" s="2">
        <v>69.825523756696001</v>
      </c>
      <c r="L75" s="2">
        <v>79.158355576738799</v>
      </c>
      <c r="M75" s="2">
        <v>16914466.132866301</v>
      </c>
      <c r="N75" s="2">
        <v>18813325.716758501</v>
      </c>
      <c r="O75" s="2">
        <v>21207797.214589301</v>
      </c>
      <c r="P75" s="2">
        <v>24144827.338384099</v>
      </c>
      <c r="Q75" s="2">
        <v>27634172.974993698</v>
      </c>
      <c r="R75" s="2">
        <v>31464961.8510524</v>
      </c>
      <c r="S75" s="2">
        <v>35760587.188220501</v>
      </c>
      <c r="T75" s="1">
        <f>(Table13[[#This Row],[2050_BUILDINGS]]/Table13[[#This Row],[2020_BUILDINGS]])-1</f>
        <v>1.0715256542344913</v>
      </c>
      <c r="U75" s="1">
        <f>(Table13[[#This Row],[2050_TOTAL_REPL_COST_USD]]/Table13[[#This Row],[2020_TOTAL_REPL_COST_USD]])-1</f>
        <v>1.1142013532862571</v>
      </c>
      <c r="V75"/>
      <c r="W75"/>
    </row>
    <row r="76" spans="1:23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73.536244397717994</v>
      </c>
      <c r="G76" s="2">
        <v>81.509263089775203</v>
      </c>
      <c r="H76" s="2">
        <v>91.517033276631295</v>
      </c>
      <c r="I76" s="2">
        <v>103.766515137962</v>
      </c>
      <c r="J76" s="2">
        <v>118.355532242737</v>
      </c>
      <c r="K76" s="2">
        <v>134.37212969620799</v>
      </c>
      <c r="L76" s="2">
        <v>152.33221678593</v>
      </c>
      <c r="M76" s="2">
        <v>32550172.410696499</v>
      </c>
      <c r="N76" s="2">
        <v>36204334.850934401</v>
      </c>
      <c r="O76" s="2">
        <v>40812252.090216704</v>
      </c>
      <c r="P76" s="2">
        <v>46464268.308403499</v>
      </c>
      <c r="Q76" s="2">
        <v>53179159.643428199</v>
      </c>
      <c r="R76" s="2">
        <v>60551123.819252796</v>
      </c>
      <c r="S76" s="2">
        <v>68817618.560395703</v>
      </c>
      <c r="T76" s="1">
        <f>(Table13[[#This Row],[2050_BUILDINGS]]/Table13[[#This Row],[2020_BUILDINGS]])-1</f>
        <v>1.0715256542344886</v>
      </c>
      <c r="U76" s="1">
        <f>(Table13[[#This Row],[2050_TOTAL_REPL_COST_USD]]/Table13[[#This Row],[2020_TOTAL_REPL_COST_USD]])-1</f>
        <v>1.1142013532862625</v>
      </c>
      <c r="V76"/>
      <c r="W76"/>
    </row>
    <row r="77" spans="1:23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88.842557336972902</v>
      </c>
      <c r="G77" s="2">
        <v>98.475132077488496</v>
      </c>
      <c r="H77" s="2">
        <v>110.56598474372301</v>
      </c>
      <c r="I77" s="2">
        <v>125.365153555332</v>
      </c>
      <c r="J77" s="2">
        <v>142.99082371617001</v>
      </c>
      <c r="K77" s="2">
        <v>162.341220099037</v>
      </c>
      <c r="L77" s="2">
        <v>184.03963671133801</v>
      </c>
      <c r="M77" s="2">
        <v>39325377.334817998</v>
      </c>
      <c r="N77" s="2">
        <v>43740140.9493374</v>
      </c>
      <c r="O77" s="2">
        <v>49307180.099730298</v>
      </c>
      <c r="P77" s="2">
        <v>56135643.791973799</v>
      </c>
      <c r="Q77" s="2">
        <v>64248216.351662301</v>
      </c>
      <c r="R77" s="2">
        <v>73154629.173543304</v>
      </c>
      <c r="S77" s="2">
        <v>83141765.979764998</v>
      </c>
      <c r="T77" s="1">
        <f>(Table13[[#This Row],[2050_BUILDINGS]]/Table13[[#This Row],[2020_BUILDINGS]])-1</f>
        <v>1.0715256542344904</v>
      </c>
      <c r="U77" s="1">
        <f>(Table13[[#This Row],[2050_TOTAL_REPL_COST_USD]]/Table13[[#This Row],[2020_TOTAL_REPL_COST_USD]])-1</f>
        <v>1.1142013532862594</v>
      </c>
      <c r="V77"/>
      <c r="W77"/>
    </row>
    <row r="78" spans="1:23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117.50772345259401</v>
      </c>
      <c r="G78" s="2">
        <v>130.24826090078699</v>
      </c>
      <c r="H78" s="2">
        <v>146.240242829235</v>
      </c>
      <c r="I78" s="2">
        <v>165.81438261279399</v>
      </c>
      <c r="J78" s="2">
        <v>189.12699806431499</v>
      </c>
      <c r="K78" s="2">
        <v>214.72082488575001</v>
      </c>
      <c r="L78" s="2">
        <v>243.42026370274101</v>
      </c>
      <c r="M78" s="2">
        <v>52013761.231585003</v>
      </c>
      <c r="N78" s="2">
        <v>57852954.0404533</v>
      </c>
      <c r="O78" s="2">
        <v>65216205.578259997</v>
      </c>
      <c r="P78" s="2">
        <v>74247881.919034198</v>
      </c>
      <c r="Q78" s="2">
        <v>84977986.515384704</v>
      </c>
      <c r="R78" s="2">
        <v>96758064.9620087</v>
      </c>
      <c r="S78" s="2">
        <v>109967564.385325</v>
      </c>
      <c r="T78" s="1">
        <f>(Table13[[#This Row],[2050_BUILDINGS]]/Table13[[#This Row],[2020_BUILDINGS]])-1</f>
        <v>1.0715256542344958</v>
      </c>
      <c r="U78" s="1">
        <f>(Table13[[#This Row],[2050_TOTAL_REPL_COST_USD]]/Table13[[#This Row],[2020_TOTAL_REPL_COST_USD]])-1</f>
        <v>1.1142013532862518</v>
      </c>
      <c r="V78"/>
      <c r="W78"/>
    </row>
    <row r="79" spans="1:23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32.530941852721703</v>
      </c>
      <c r="G79" s="2">
        <v>36.058043482486497</v>
      </c>
      <c r="H79" s="2">
        <v>40.485277871330602</v>
      </c>
      <c r="I79" s="2">
        <v>45.904200001780303</v>
      </c>
      <c r="J79" s="2">
        <v>52.358085035083903</v>
      </c>
      <c r="K79" s="2">
        <v>59.4435026370397</v>
      </c>
      <c r="L79" s="2">
        <v>67.388680604323596</v>
      </c>
      <c r="M79" s="2">
        <v>14399535.5577513</v>
      </c>
      <c r="N79" s="2">
        <v>16016062.847625701</v>
      </c>
      <c r="O79" s="2">
        <v>18054511.900891401</v>
      </c>
      <c r="P79" s="2">
        <v>20554849.148875501</v>
      </c>
      <c r="Q79" s="2">
        <v>23525380.773873899</v>
      </c>
      <c r="R79" s="2">
        <v>26786588.086108301</v>
      </c>
      <c r="S79" s="2">
        <v>30443517.562891498</v>
      </c>
      <c r="T79" s="1">
        <f>(Table13[[#This Row],[2050_BUILDINGS]]/Table13[[#This Row],[2020_BUILDINGS]])-1</f>
        <v>1.0715256542344935</v>
      </c>
      <c r="U79" s="1">
        <f>(Table13[[#This Row],[2050_TOTAL_REPL_COST_USD]]/Table13[[#This Row],[2020_TOTAL_REPL_COST_USD]])-1</f>
        <v>1.1142013532862656</v>
      </c>
      <c r="V79"/>
      <c r="W79"/>
    </row>
    <row r="80" spans="1:23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79.351957282195798</v>
      </c>
      <c r="G80" s="2">
        <v>87.955532890986206</v>
      </c>
      <c r="H80" s="2">
        <v>98.754781055774103</v>
      </c>
      <c r="I80" s="2">
        <v>111.97302968066001</v>
      </c>
      <c r="J80" s="2">
        <v>127.71583884325599</v>
      </c>
      <c r="K80" s="2">
        <v>144.99913046826799</v>
      </c>
      <c r="L80" s="2">
        <v>164.37961522378799</v>
      </c>
      <c r="M80" s="2">
        <v>35124446.6156317</v>
      </c>
      <c r="N80" s="2">
        <v>39067603.411778398</v>
      </c>
      <c r="O80" s="2">
        <v>44039943.9892198</v>
      </c>
      <c r="P80" s="2">
        <v>50138957.518903799</v>
      </c>
      <c r="Q80" s="2">
        <v>57384905.0749093</v>
      </c>
      <c r="R80" s="2">
        <v>65339890.9618968</v>
      </c>
      <c r="S80" s="2">
        <v>74260152.568199605</v>
      </c>
      <c r="T80" s="1">
        <f>(Table13[[#This Row],[2050_BUILDINGS]]/Table13[[#This Row],[2020_BUILDINGS]])-1</f>
        <v>1.0715256542344904</v>
      </c>
      <c r="U80" s="1">
        <f>(Table13[[#This Row],[2050_TOTAL_REPL_COST_USD]]/Table13[[#This Row],[2020_TOTAL_REPL_COST_USD]])-1</f>
        <v>1.114201353286262</v>
      </c>
      <c r="V80"/>
      <c r="W80"/>
    </row>
    <row r="81" spans="1:23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214.06733347257801</v>
      </c>
      <c r="G81" s="2">
        <v>237.27715150332699</v>
      </c>
      <c r="H81" s="2">
        <v>266.41022316687202</v>
      </c>
      <c r="I81" s="2">
        <v>302.06901890702198</v>
      </c>
      <c r="J81" s="2">
        <v>344.53830755758401</v>
      </c>
      <c r="K81" s="2">
        <v>391.16334717239801</v>
      </c>
      <c r="L81" s="2">
        <v>443.44597302201697</v>
      </c>
      <c r="M81" s="2">
        <v>94755024.125854403</v>
      </c>
      <c r="N81" s="2">
        <v>105392456.266482</v>
      </c>
      <c r="O81" s="2">
        <v>118806311.765283</v>
      </c>
      <c r="P81" s="2">
        <v>135259586.61607999</v>
      </c>
      <c r="Q81" s="2">
        <v>154806939.005638</v>
      </c>
      <c r="R81" s="2">
        <v>176267060.154048</v>
      </c>
      <c r="S81" s="2">
        <v>200331200.237553</v>
      </c>
      <c r="T81" s="1">
        <f>(Table13[[#This Row],[2050_BUILDINGS]]/Table13[[#This Row],[2020_BUILDINGS]])-1</f>
        <v>1.0715256542344997</v>
      </c>
      <c r="U81" s="1">
        <f>(Table13[[#This Row],[2050_TOTAL_REPL_COST_USD]]/Table13[[#This Row],[2020_TOTAL_REPL_COST_USD]])-1</f>
        <v>1.1142013532862536</v>
      </c>
      <c r="V81"/>
      <c r="W81"/>
    </row>
    <row r="82" spans="1:23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13.496012959403</v>
      </c>
      <c r="G82" s="2">
        <v>14.9592908909166</v>
      </c>
      <c r="H82" s="2">
        <v>16.7960041639802</v>
      </c>
      <c r="I82" s="2">
        <v>19.0441359158872</v>
      </c>
      <c r="J82" s="2">
        <v>21.7216395812376</v>
      </c>
      <c r="K82" s="2">
        <v>24.661145243622201</v>
      </c>
      <c r="L82" s="2">
        <v>27.957337075284698</v>
      </c>
      <c r="M82" s="2">
        <v>5973891.5453669401</v>
      </c>
      <c r="N82" s="2">
        <v>6644535.3082233705</v>
      </c>
      <c r="O82" s="2">
        <v>7490220.4705069698</v>
      </c>
      <c r="P82" s="2">
        <v>8527527.7840930298</v>
      </c>
      <c r="Q82" s="2">
        <v>9759903.2095816992</v>
      </c>
      <c r="R82" s="2">
        <v>11112870.373842699</v>
      </c>
      <c r="S82" s="2">
        <v>12630009.589600099</v>
      </c>
      <c r="T82" s="1">
        <f>(Table13[[#This Row],[2050_BUILDINGS]]/Table13[[#This Row],[2020_BUILDINGS]])-1</f>
        <v>1.0715256542345082</v>
      </c>
      <c r="U82" s="1">
        <f>(Table13[[#This Row],[2050_TOTAL_REPL_COST_USD]]/Table13[[#This Row],[2020_TOTAL_REPL_COST_USD]])-1</f>
        <v>1.1142013532862545</v>
      </c>
      <c r="V82"/>
      <c r="W82"/>
    </row>
    <row r="83" spans="1:23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28.610984498462599</v>
      </c>
      <c r="G83" s="2">
        <v>31.713072673793501</v>
      </c>
      <c r="H83" s="2">
        <v>35.606828195651502</v>
      </c>
      <c r="I83" s="2">
        <v>40.372773730662203</v>
      </c>
      <c r="J83" s="2">
        <v>46.0489698112642</v>
      </c>
      <c r="K83" s="2">
        <v>52.280599196373103</v>
      </c>
      <c r="L83" s="2">
        <v>59.2683883814708</v>
      </c>
      <c r="M83" s="2">
        <v>12664400.8800322</v>
      </c>
      <c r="N83" s="2">
        <v>14086137.681915401</v>
      </c>
      <c r="O83" s="2">
        <v>15878954.9488711</v>
      </c>
      <c r="P83" s="2">
        <v>18078003.183222</v>
      </c>
      <c r="Q83" s="2">
        <v>20690587.677694999</v>
      </c>
      <c r="R83" s="2">
        <v>23558821.6279766</v>
      </c>
      <c r="S83" s="2">
        <v>26775093.479123801</v>
      </c>
      <c r="T83" s="1">
        <f>(Table13[[#This Row],[2050_BUILDINGS]]/Table13[[#This Row],[2020_BUILDINGS]])-1</f>
        <v>1.0715256542344975</v>
      </c>
      <c r="U83" s="1">
        <f>(Table13[[#This Row],[2050_TOTAL_REPL_COST_USD]]/Table13[[#This Row],[2020_TOTAL_REPL_COST_USD]])-1</f>
        <v>1.1142013532862616</v>
      </c>
      <c r="V83"/>
      <c r="W83"/>
    </row>
    <row r="84" spans="1:23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18.376401513944</v>
      </c>
      <c r="G84" s="2">
        <v>20.368825711881001</v>
      </c>
      <c r="H84" s="2">
        <v>22.869725842411199</v>
      </c>
      <c r="I84" s="2">
        <v>25.930820393339701</v>
      </c>
      <c r="J84" s="2">
        <v>29.576555067538798</v>
      </c>
      <c r="K84" s="2">
        <v>33.579036131166902</v>
      </c>
      <c r="L84" s="2">
        <v>38.067187168648701</v>
      </c>
      <c r="M84" s="2">
        <v>8134152.6544647096</v>
      </c>
      <c r="N84" s="2">
        <v>9047312.6444664504</v>
      </c>
      <c r="O84" s="2">
        <v>10198811.9904774</v>
      </c>
      <c r="P84" s="2">
        <v>11611227.327151099</v>
      </c>
      <c r="Q84" s="2">
        <v>13289250.733235599</v>
      </c>
      <c r="R84" s="2">
        <v>15131473.9083637</v>
      </c>
      <c r="S84" s="2">
        <v>17197236.549906299</v>
      </c>
      <c r="T84" s="1">
        <f>(Table13[[#This Row],[2050_BUILDINGS]]/Table13[[#This Row],[2020_BUILDINGS]])-1</f>
        <v>1.0715256542345002</v>
      </c>
      <c r="U84" s="1">
        <f>(Table13[[#This Row],[2050_TOTAL_REPL_COST_USD]]/Table13[[#This Row],[2020_TOTAL_REPL_COST_USD]])-1</f>
        <v>1.114201353286258</v>
      </c>
      <c r="V84"/>
      <c r="W84"/>
    </row>
    <row r="85" spans="1:23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51.9836004143772</v>
      </c>
      <c r="G85" s="2">
        <v>57.619817237507696</v>
      </c>
      <c r="H85" s="2">
        <v>64.6944228376897</v>
      </c>
      <c r="I85" s="2">
        <v>73.353719699774004</v>
      </c>
      <c r="J85" s="2">
        <v>83.666860407795497</v>
      </c>
      <c r="K85" s="2">
        <v>94.989173762772893</v>
      </c>
      <c r="L85" s="2">
        <v>107.685361857857</v>
      </c>
      <c r="M85" s="2">
        <v>23010083.937183499</v>
      </c>
      <c r="N85" s="2">
        <v>25593252.573253401</v>
      </c>
      <c r="O85" s="2">
        <v>28850641.232019302</v>
      </c>
      <c r="P85" s="2">
        <v>32846115.233013</v>
      </c>
      <c r="Q85" s="2">
        <v>37592947.639873303</v>
      </c>
      <c r="R85" s="2">
        <v>42804272.247539401</v>
      </c>
      <c r="S85" s="2">
        <v>48647950.5992238</v>
      </c>
      <c r="T85" s="1">
        <f>(Table13[[#This Row],[2050_BUILDINGS]]/Table13[[#This Row],[2020_BUILDINGS]])-1</f>
        <v>1.0715256542344895</v>
      </c>
      <c r="U85" s="1">
        <f>(Table13[[#This Row],[2050_TOTAL_REPL_COST_USD]]/Table13[[#This Row],[2020_TOTAL_REPL_COST_USD]])-1</f>
        <v>1.1142013532862607</v>
      </c>
      <c r="V85"/>
      <c r="W85"/>
    </row>
    <row r="86" spans="1:23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80.2550086025567</v>
      </c>
      <c r="G86" s="2">
        <v>88.956495725813198</v>
      </c>
      <c r="H86" s="2">
        <v>99.878642879461907</v>
      </c>
      <c r="I86" s="2">
        <v>113.247319512457</v>
      </c>
      <c r="J86" s="2">
        <v>129.169287010744</v>
      </c>
      <c r="K86" s="2">
        <v>146.64926816751699</v>
      </c>
      <c r="L86" s="2">
        <v>166.25030920100599</v>
      </c>
      <c r="M86" s="2">
        <v>35524174.347367302</v>
      </c>
      <c r="N86" s="2">
        <v>39512205.562156104</v>
      </c>
      <c r="O86" s="2">
        <v>44541133.007490002</v>
      </c>
      <c r="P86" s="2">
        <v>50709555.3130823</v>
      </c>
      <c r="Q86" s="2">
        <v>58037964.130685203</v>
      </c>
      <c r="R86" s="2">
        <v>66083480.3682115</v>
      </c>
      <c r="S86" s="2">
        <v>75105257.479580998</v>
      </c>
      <c r="T86" s="1">
        <f>(Table13[[#This Row],[2050_BUILDINGS]]/Table13[[#This Row],[2020_BUILDINGS]])-1</f>
        <v>1.0715256542344913</v>
      </c>
      <c r="U86" s="1">
        <f>(Table13[[#This Row],[2050_TOTAL_REPL_COST_USD]]/Table13[[#This Row],[2020_TOTAL_REPL_COST_USD]])-1</f>
        <v>1.1142013532862602</v>
      </c>
      <c r="V86"/>
      <c r="W86"/>
    </row>
    <row r="87" spans="1:23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138.55990327888301</v>
      </c>
      <c r="G87" s="2">
        <v>153.58298078114399</v>
      </c>
      <c r="H87" s="2">
        <v>172.440017613598</v>
      </c>
      <c r="I87" s="2">
        <v>195.520976341145</v>
      </c>
      <c r="J87" s="2">
        <v>223.01018000564801</v>
      </c>
      <c r="K87" s="2">
        <v>253.18928708659999</v>
      </c>
      <c r="L87" s="2">
        <v>287.030394290456</v>
      </c>
      <c r="M87" s="2">
        <v>61332323.643618599</v>
      </c>
      <c r="N87" s="2">
        <v>68217641.195957601</v>
      </c>
      <c r="O87" s="2">
        <v>76900061.303502098</v>
      </c>
      <c r="P87" s="2">
        <v>87549814.047020495</v>
      </c>
      <c r="Q87" s="2">
        <v>100202278.169027</v>
      </c>
      <c r="R87" s="2">
        <v>114092824.95372701</v>
      </c>
      <c r="S87" s="2">
        <v>129668881.64752901</v>
      </c>
      <c r="T87" s="1">
        <f>(Table13[[#This Row],[2050_BUILDINGS]]/Table13[[#This Row],[2020_BUILDINGS]])-1</f>
        <v>1.0715256542344918</v>
      </c>
      <c r="U87" s="1">
        <f>(Table13[[#This Row],[2050_TOTAL_REPL_COST_USD]]/Table13[[#This Row],[2020_TOTAL_REPL_COST_USD]])-1</f>
        <v>1.1142013532862549</v>
      </c>
      <c r="V87"/>
      <c r="W87"/>
    </row>
    <row r="88" spans="1:23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108.04695760512099</v>
      </c>
      <c r="G88" s="2">
        <v>119.76173063522501</v>
      </c>
      <c r="H88" s="2">
        <v>134.46616828984401</v>
      </c>
      <c r="I88" s="2">
        <v>152.46435759358101</v>
      </c>
      <c r="J88" s="2">
        <v>173.90003092079999</v>
      </c>
      <c r="K88" s="2">
        <v>197.43325103840399</v>
      </c>
      <c r="L88" s="2">
        <v>223.82204454099499</v>
      </c>
      <c r="M88" s="2">
        <v>47826036.362105198</v>
      </c>
      <c r="N88" s="2">
        <v>53195104.873780102</v>
      </c>
      <c r="O88" s="2">
        <v>59965527.3053082</v>
      </c>
      <c r="P88" s="2">
        <v>68270046.549002796</v>
      </c>
      <c r="Q88" s="2">
        <v>78136250.423577204</v>
      </c>
      <c r="R88" s="2">
        <v>88967892.796607003</v>
      </c>
      <c r="S88" s="2">
        <v>101113870.79908</v>
      </c>
      <c r="T88" s="1">
        <f>(Table13[[#This Row],[2050_BUILDINGS]]/Table13[[#This Row],[2020_BUILDINGS]])-1</f>
        <v>1.0715256542344949</v>
      </c>
      <c r="U88" s="1">
        <f>(Table13[[#This Row],[2050_TOTAL_REPL_COST_USD]]/Table13[[#This Row],[2020_TOTAL_REPL_COST_USD]])-1</f>
        <v>1.1142013532862456</v>
      </c>
      <c r="V88"/>
      <c r="W88"/>
    </row>
    <row r="89" spans="1:23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37.675088598969602</v>
      </c>
      <c r="G89" s="2">
        <v>41.759933944074199</v>
      </c>
      <c r="H89" s="2">
        <v>46.887250841422201</v>
      </c>
      <c r="I89" s="2">
        <v>53.163071944294103</v>
      </c>
      <c r="J89" s="2">
        <v>60.637515553645997</v>
      </c>
      <c r="K89" s="2">
        <v>68.843356537990303</v>
      </c>
      <c r="L89" s="2">
        <v>78.044912558323105</v>
      </c>
      <c r="M89" s="2">
        <v>16676546.9127327</v>
      </c>
      <c r="N89" s="2">
        <v>18548697.099603899</v>
      </c>
      <c r="O89" s="2">
        <v>20909487.913284201</v>
      </c>
      <c r="P89" s="2">
        <v>23805205.712405398</v>
      </c>
      <c r="Q89" s="2">
        <v>27245470.1432519</v>
      </c>
      <c r="R89" s="2">
        <v>31022375.066088099</v>
      </c>
      <c r="S89" s="2">
        <v>35257578.051041402</v>
      </c>
      <c r="T89" s="1">
        <f>(Table13[[#This Row],[2050_BUILDINGS]]/Table13[[#This Row],[2020_BUILDINGS]])-1</f>
        <v>1.0715256542344962</v>
      </c>
      <c r="U89" s="1">
        <f>(Table13[[#This Row],[2050_TOTAL_REPL_COST_USD]]/Table13[[#This Row],[2020_TOTAL_REPL_COST_USD]])-1</f>
        <v>1.1142013532862678</v>
      </c>
      <c r="V89"/>
      <c r="W89"/>
    </row>
    <row r="90" spans="1:23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1588.8946091089699</v>
      </c>
      <c r="G90" s="2">
        <v>1803.6944623740701</v>
      </c>
      <c r="H90" s="2">
        <v>2048.5539967981899</v>
      </c>
      <c r="I90" s="2">
        <v>2329.0247276738201</v>
      </c>
      <c r="J90" s="2">
        <v>2663.54591333497</v>
      </c>
      <c r="K90" s="2">
        <v>3045.3460377738102</v>
      </c>
      <c r="L90" s="2">
        <v>3480.3610468225002</v>
      </c>
      <c r="M90" s="2">
        <v>1274723035.91975</v>
      </c>
      <c r="N90" s="2">
        <v>1451829047.3214099</v>
      </c>
      <c r="O90" s="2">
        <v>1654694560.7281699</v>
      </c>
      <c r="P90" s="2">
        <v>1887818960.0574601</v>
      </c>
      <c r="Q90" s="2">
        <v>2165645249.1132302</v>
      </c>
      <c r="R90" s="2">
        <v>2482170442.4712601</v>
      </c>
      <c r="S90" s="2">
        <v>2842812571.7926202</v>
      </c>
      <c r="T90" s="1">
        <f>(Table13[[#This Row],[2050_BUILDINGS]]/Table13[[#This Row],[2020_BUILDINGS]])-1</f>
        <v>1.1904291366274058</v>
      </c>
      <c r="U90" s="1">
        <f>(Table13[[#This Row],[2050_TOTAL_REPL_COST_USD]]/Table13[[#This Row],[2020_TOTAL_REPL_COST_USD]])-1</f>
        <v>1.2301413653683975</v>
      </c>
      <c r="V90"/>
      <c r="W90"/>
    </row>
    <row r="91" spans="1:23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957.08888026040302</v>
      </c>
      <c r="G91" s="2">
        <v>1086.4760339853899</v>
      </c>
      <c r="H91" s="2">
        <v>1233.96998121105</v>
      </c>
      <c r="I91" s="2">
        <v>1402.9147408072299</v>
      </c>
      <c r="J91" s="2">
        <v>1604.4174113886099</v>
      </c>
      <c r="K91" s="2">
        <v>1834.39909267039</v>
      </c>
      <c r="L91" s="2">
        <v>2096.4353696644698</v>
      </c>
      <c r="M91" s="2">
        <v>767844032.00583994</v>
      </c>
      <c r="N91" s="2">
        <v>874525868.02443802</v>
      </c>
      <c r="O91" s="2">
        <v>996724235.34019399</v>
      </c>
      <c r="P91" s="2">
        <v>1137149389.42928</v>
      </c>
      <c r="Q91" s="2">
        <v>1304501239.1837499</v>
      </c>
      <c r="R91" s="2">
        <v>1495163817.5250101</v>
      </c>
      <c r="S91" s="2">
        <v>1712400737.92747</v>
      </c>
      <c r="T91" s="1">
        <f>(Table13[[#This Row],[2050_BUILDINGS]]/Table13[[#This Row],[2020_BUILDINGS]])-1</f>
        <v>1.1904291366273898</v>
      </c>
      <c r="U91" s="1">
        <f>(Table13[[#This Row],[2050_TOTAL_REPL_COST_USD]]/Table13[[#This Row],[2020_TOTAL_REPL_COST_USD]])-1</f>
        <v>1.230141365368385</v>
      </c>
      <c r="V91"/>
      <c r="W91"/>
    </row>
    <row r="92" spans="1:23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606.81197669673497</v>
      </c>
      <c r="G92" s="2">
        <v>688.84581506884399</v>
      </c>
      <c r="H92" s="2">
        <v>782.35969399141402</v>
      </c>
      <c r="I92" s="2">
        <v>889.47378301438903</v>
      </c>
      <c r="J92" s="2">
        <v>1017.23018721781</v>
      </c>
      <c r="K92" s="2">
        <v>1163.04280870044</v>
      </c>
      <c r="L92" s="2">
        <v>1329.1786342109899</v>
      </c>
      <c r="M92" s="2">
        <v>486827257.59961098</v>
      </c>
      <c r="N92" s="2">
        <v>554465506.38426805</v>
      </c>
      <c r="O92" s="2">
        <v>631941521.777753</v>
      </c>
      <c r="P92" s="2">
        <v>720973655.66646802</v>
      </c>
      <c r="Q92" s="2">
        <v>827077810.51333404</v>
      </c>
      <c r="R92" s="2">
        <v>947961396.59561896</v>
      </c>
      <c r="S92" s="2">
        <v>1085693604.96174</v>
      </c>
      <c r="T92" s="1">
        <f>(Table13[[#This Row],[2050_BUILDINGS]]/Table13[[#This Row],[2020_BUILDINGS]])-1</f>
        <v>1.1904291366273911</v>
      </c>
      <c r="U92" s="1">
        <f>(Table13[[#This Row],[2050_TOTAL_REPL_COST_USD]]/Table13[[#This Row],[2020_TOTAL_REPL_COST_USD]])-1</f>
        <v>1.2301413653683788</v>
      </c>
      <c r="V92"/>
      <c r="W92"/>
    </row>
    <row r="93" spans="1:23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624.73022123936403</v>
      </c>
      <c r="G93" s="2">
        <v>709.18639541427501</v>
      </c>
      <c r="H93" s="2">
        <v>805.46159846196394</v>
      </c>
      <c r="I93" s="2">
        <v>915.73860534876098</v>
      </c>
      <c r="J93" s="2">
        <v>1047.2674639207801</v>
      </c>
      <c r="K93" s="2">
        <v>1197.3857126973001</v>
      </c>
      <c r="L93" s="2">
        <v>1368.4272791343799</v>
      </c>
      <c r="M93" s="2">
        <v>501202533.94002301</v>
      </c>
      <c r="N93" s="2">
        <v>570838038.42941403</v>
      </c>
      <c r="O93" s="2">
        <v>650601803.97174394</v>
      </c>
      <c r="P93" s="2">
        <v>742262922.79884803</v>
      </c>
      <c r="Q93" s="2">
        <v>851500173.67306197</v>
      </c>
      <c r="R93" s="2">
        <v>975953270.14702201</v>
      </c>
      <c r="S93" s="2">
        <v>1117752503.3671</v>
      </c>
      <c r="T93" s="1">
        <f>(Table13[[#This Row],[2050_BUILDINGS]]/Table13[[#This Row],[2020_BUILDINGS]])-1</f>
        <v>1.190429136627392</v>
      </c>
      <c r="U93" s="1">
        <f>(Table13[[#This Row],[2050_TOTAL_REPL_COST_USD]]/Table13[[#This Row],[2020_TOTAL_REPL_COST_USD]])-1</f>
        <v>1.2301413653683904</v>
      </c>
      <c r="V93"/>
      <c r="W93"/>
    </row>
    <row r="94" spans="1:23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982.81398781134601</v>
      </c>
      <c r="G94" s="2">
        <v>1115.6788733477999</v>
      </c>
      <c r="H94" s="2">
        <v>1267.1372357221001</v>
      </c>
      <c r="I94" s="2">
        <v>1440.62297599459</v>
      </c>
      <c r="J94" s="2">
        <v>1647.5417348614101</v>
      </c>
      <c r="K94" s="2">
        <v>1883.70497734169</v>
      </c>
      <c r="L94" s="2">
        <v>2152.7843947869301</v>
      </c>
      <c r="M94" s="2">
        <v>788482523.07296598</v>
      </c>
      <c r="N94" s="2">
        <v>898031806.16143596</v>
      </c>
      <c r="O94" s="2">
        <v>1023514681.5376</v>
      </c>
      <c r="P94" s="2">
        <v>1167714252.2627001</v>
      </c>
      <c r="Q94" s="2">
        <v>1339564267.6761601</v>
      </c>
      <c r="R94" s="2">
        <v>1535351568.9505999</v>
      </c>
      <c r="S94" s="2">
        <v>1758427490.5750501</v>
      </c>
      <c r="T94" s="1">
        <f>(Table13[[#This Row],[2050_BUILDINGS]]/Table13[[#This Row],[2020_BUILDINGS]])-1</f>
        <v>1.1904291366273911</v>
      </c>
      <c r="U94" s="1">
        <f>(Table13[[#This Row],[2050_TOTAL_REPL_COST_USD]]/Table13[[#This Row],[2020_TOTAL_REPL_COST_USD]])-1</f>
        <v>1.2301413653683806</v>
      </c>
      <c r="V94"/>
      <c r="W94"/>
    </row>
    <row r="95" spans="1:23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781.45335573482998</v>
      </c>
      <c r="G95" s="2">
        <v>887.09665339790695</v>
      </c>
      <c r="H95" s="2">
        <v>1007.52396416</v>
      </c>
      <c r="I95" s="2">
        <v>1145.4656454846599</v>
      </c>
      <c r="J95" s="2">
        <v>1309.9905306473599</v>
      </c>
      <c r="K95" s="2">
        <v>1497.76823896876</v>
      </c>
      <c r="L95" s="2">
        <v>1711.7181993168199</v>
      </c>
      <c r="M95" s="2">
        <v>626936858.07808006</v>
      </c>
      <c r="N95" s="2">
        <v>714041494.30580902</v>
      </c>
      <c r="O95" s="2">
        <v>813815220.83602798</v>
      </c>
      <c r="P95" s="2">
        <v>928470933.75439703</v>
      </c>
      <c r="Q95" s="2">
        <v>1065112020.3622299</v>
      </c>
      <c r="R95" s="2">
        <v>1220786080.244</v>
      </c>
      <c r="S95" s="2">
        <v>1398157820.6740201</v>
      </c>
      <c r="T95" s="1">
        <f>(Table13[[#This Row],[2050_BUILDINGS]]/Table13[[#This Row],[2020_BUILDINGS]])-1</f>
        <v>1.1904291366273894</v>
      </c>
      <c r="U95" s="1">
        <f>(Table13[[#This Row],[2050_TOTAL_REPL_COST_USD]]/Table13[[#This Row],[2020_TOTAL_REPL_COST_USD]])-1</f>
        <v>1.2301413653683935</v>
      </c>
      <c r="V95"/>
      <c r="W95"/>
    </row>
    <row r="96" spans="1:23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202.43836210288001</v>
      </c>
      <c r="G96" s="2">
        <v>229.805646393253</v>
      </c>
      <c r="H96" s="2">
        <v>261.00278357901499</v>
      </c>
      <c r="I96" s="2">
        <v>296.73708278977398</v>
      </c>
      <c r="J96" s="2">
        <v>339.35785859562299</v>
      </c>
      <c r="K96" s="2">
        <v>388.00236364899399</v>
      </c>
      <c r="L96" s="2">
        <v>443.42688672127701</v>
      </c>
      <c r="M96" s="2">
        <v>162410295.84153301</v>
      </c>
      <c r="N96" s="2">
        <v>184975071.79406199</v>
      </c>
      <c r="O96" s="2">
        <v>210821822.12337101</v>
      </c>
      <c r="P96" s="2">
        <v>240523805.688476</v>
      </c>
      <c r="Q96" s="2">
        <v>275921181.06072402</v>
      </c>
      <c r="R96" s="2">
        <v>316249118.06822097</v>
      </c>
      <c r="S96" s="2">
        <v>362197918.91792101</v>
      </c>
      <c r="T96" s="1">
        <f>(Table13[[#This Row],[2050_BUILDINGS]]/Table13[[#This Row],[2020_BUILDINGS]])-1</f>
        <v>1.1904291366274031</v>
      </c>
      <c r="U96" s="1">
        <f>(Table13[[#This Row],[2050_TOTAL_REPL_COST_USD]]/Table13[[#This Row],[2020_TOTAL_REPL_COST_USD]])-1</f>
        <v>1.2301413653683926</v>
      </c>
      <c r="V96"/>
      <c r="W96"/>
    </row>
    <row r="97" spans="1:23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3248.3949377198501</v>
      </c>
      <c r="G97" s="2">
        <v>3687.5397066485998</v>
      </c>
      <c r="H97" s="2">
        <v>4188.1396001316498</v>
      </c>
      <c r="I97" s="2">
        <v>4761.5443414731299</v>
      </c>
      <c r="J97" s="2">
        <v>5445.4518327768401</v>
      </c>
      <c r="K97" s="2">
        <v>6226.0181361287196</v>
      </c>
      <c r="L97" s="2">
        <v>7115.3789188544997</v>
      </c>
      <c r="M97" s="2">
        <v>2606090947.2143602</v>
      </c>
      <c r="N97" s="2">
        <v>2968173030.9338899</v>
      </c>
      <c r="O97" s="2">
        <v>3382918793.8123899</v>
      </c>
      <c r="P97" s="2">
        <v>3859526942.8355198</v>
      </c>
      <c r="Q97" s="2">
        <v>4427525289.4598799</v>
      </c>
      <c r="R97" s="2">
        <v>5074641108.1368799</v>
      </c>
      <c r="S97" s="2">
        <v>5811951223.2948503</v>
      </c>
      <c r="T97" s="1">
        <f>(Table13[[#This Row],[2050_BUILDINGS]]/Table13[[#This Row],[2020_BUILDINGS]])-1</f>
        <v>1.1904291366273974</v>
      </c>
      <c r="U97" s="1">
        <f>(Table13[[#This Row],[2050_TOTAL_REPL_COST_USD]]/Table13[[#This Row],[2020_TOTAL_REPL_COST_USD]])-1</f>
        <v>1.2301413653683961</v>
      </c>
      <c r="V97"/>
      <c r="W97"/>
    </row>
    <row r="98" spans="1:23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241.22820261597599</v>
      </c>
      <c r="G98" s="2">
        <v>273.83941687037702</v>
      </c>
      <c r="H98" s="2">
        <v>311.01433397557003</v>
      </c>
      <c r="I98" s="2">
        <v>353.595792750523</v>
      </c>
      <c r="J98" s="2">
        <v>404.383267194317</v>
      </c>
      <c r="K98" s="2">
        <v>462.34869627245098</v>
      </c>
      <c r="L98" s="2">
        <v>528.393283586292</v>
      </c>
      <c r="M98" s="2">
        <v>193530234.80930701</v>
      </c>
      <c r="N98" s="2">
        <v>220418717.25363001</v>
      </c>
      <c r="O98" s="2">
        <v>251218043.33311301</v>
      </c>
      <c r="P98" s="2">
        <v>286611315.80929703</v>
      </c>
      <c r="Q98" s="2">
        <v>328791291.72725499</v>
      </c>
      <c r="R98" s="2">
        <v>376846589.44095999</v>
      </c>
      <c r="S98" s="2">
        <v>431599782.09769398</v>
      </c>
      <c r="T98" s="1">
        <f>(Table13[[#This Row],[2050_BUILDINGS]]/Table13[[#This Row],[2020_BUILDINGS]])-1</f>
        <v>1.1904291366274009</v>
      </c>
      <c r="U98" s="1">
        <f>(Table13[[#This Row],[2050_TOTAL_REPL_COST_USD]]/Table13[[#This Row],[2020_TOTAL_REPL_COST_USD]])-1</f>
        <v>1.2301413653683948</v>
      </c>
      <c r="V98"/>
      <c r="W98"/>
    </row>
    <row r="99" spans="1:23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1125.3977336493001</v>
      </c>
      <c r="G99" s="2">
        <v>1277.5382637177499</v>
      </c>
      <c r="H99" s="2">
        <v>1450.9697572375501</v>
      </c>
      <c r="I99" s="2">
        <v>1649.6242954761899</v>
      </c>
      <c r="J99" s="2">
        <v>1886.5622157400401</v>
      </c>
      <c r="K99" s="2">
        <v>2156.98732278439</v>
      </c>
      <c r="L99" s="2">
        <v>2465.1039860798701</v>
      </c>
      <c r="M99" s="2">
        <v>902873234.90834498</v>
      </c>
      <c r="N99" s="2">
        <v>1028315603.9015</v>
      </c>
      <c r="O99" s="2">
        <v>1172003163.6142199</v>
      </c>
      <c r="P99" s="2">
        <v>1337122781.46645</v>
      </c>
      <c r="Q99" s="2">
        <v>1533904288.7225499</v>
      </c>
      <c r="R99" s="2">
        <v>1758095832.45735</v>
      </c>
      <c r="S99" s="2">
        <v>2013534948.85307</v>
      </c>
      <c r="T99" s="1">
        <f>(Table13[[#This Row],[2050_BUILDINGS]]/Table13[[#This Row],[2020_BUILDINGS]])-1</f>
        <v>1.1904291366274009</v>
      </c>
      <c r="U99" s="1">
        <f>(Table13[[#This Row],[2050_TOTAL_REPL_COST_USD]]/Table13[[#This Row],[2020_TOTAL_REPL_COST_USD]])-1</f>
        <v>1.2301413653683881</v>
      </c>
      <c r="V99"/>
      <c r="W99"/>
    </row>
    <row r="100" spans="1:23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868.38276676154203</v>
      </c>
      <c r="G100" s="2">
        <v>985.77789782244895</v>
      </c>
      <c r="H100" s="2">
        <v>1119.6016258105401</v>
      </c>
      <c r="I100" s="2">
        <v>1272.8880350394099</v>
      </c>
      <c r="J100" s="2">
        <v>1455.7147820617799</v>
      </c>
      <c r="K100" s="2">
        <v>1664.3810123512901</v>
      </c>
      <c r="L100" s="2">
        <v>1902.1309140595899</v>
      </c>
      <c r="M100" s="2">
        <v>696677747.18388999</v>
      </c>
      <c r="N100" s="2">
        <v>793471963.30708301</v>
      </c>
      <c r="O100" s="2">
        <v>904344588.08831501</v>
      </c>
      <c r="P100" s="2">
        <v>1031754681.7022099</v>
      </c>
      <c r="Q100" s="2">
        <v>1183595817.1596701</v>
      </c>
      <c r="R100" s="2">
        <v>1356587166.9837501</v>
      </c>
      <c r="S100" s="2">
        <v>1553689862.3264501</v>
      </c>
      <c r="T100" s="1">
        <f>(Table13[[#This Row],[2050_BUILDINGS]]/Table13[[#This Row],[2020_BUILDINGS]])-1</f>
        <v>1.1904291366273916</v>
      </c>
      <c r="U100" s="1">
        <f>(Table13[[#This Row],[2050_TOTAL_REPL_COST_USD]]/Table13[[#This Row],[2020_TOTAL_REPL_COST_USD]])-1</f>
        <v>1.2301413653683837</v>
      </c>
      <c r="V100"/>
      <c r="W100"/>
    </row>
    <row r="101" spans="1:23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1696.5234722018299</v>
      </c>
      <c r="G101" s="2">
        <v>1925.87348119589</v>
      </c>
      <c r="H101" s="2">
        <v>2187.3193600864201</v>
      </c>
      <c r="I101" s="2">
        <v>2486.7886738271</v>
      </c>
      <c r="J101" s="2">
        <v>2843.9697229472699</v>
      </c>
      <c r="K101" s="2">
        <v>3251.63230112374</v>
      </c>
      <c r="L101" s="2">
        <v>3716.1144444831798</v>
      </c>
      <c r="M101" s="2">
        <v>1361070481.7023699</v>
      </c>
      <c r="N101" s="2">
        <v>1550173335.7799201</v>
      </c>
      <c r="O101" s="2">
        <v>1766780594.1982999</v>
      </c>
      <c r="P101" s="2">
        <v>2015696421.0490799</v>
      </c>
      <c r="Q101" s="2">
        <v>2312342163.2372098</v>
      </c>
      <c r="R101" s="2">
        <v>2650308203.9025898</v>
      </c>
      <c r="S101" s="2">
        <v>3035379582.4263301</v>
      </c>
      <c r="T101" s="1">
        <f>(Table13[[#This Row],[2050_BUILDINGS]]/Table13[[#This Row],[2020_BUILDINGS]])-1</f>
        <v>1.190429136627404</v>
      </c>
      <c r="U101" s="1">
        <f>(Table13[[#This Row],[2050_TOTAL_REPL_COST_USD]]/Table13[[#This Row],[2020_TOTAL_REPL_COST_USD]])-1</f>
        <v>1.2301413653683859</v>
      </c>
      <c r="V101"/>
      <c r="W101"/>
    </row>
    <row r="102" spans="1:23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1616.5357142753401</v>
      </c>
      <c r="G102" s="2">
        <v>1835.0723196823201</v>
      </c>
      <c r="H102" s="2">
        <v>2084.19153760162</v>
      </c>
      <c r="I102" s="2">
        <v>2369.5414599124701</v>
      </c>
      <c r="J102" s="2">
        <v>2709.88212234711</v>
      </c>
      <c r="K102" s="2">
        <v>3098.3242086452401</v>
      </c>
      <c r="L102" s="2">
        <v>3540.9069289474901</v>
      </c>
      <c r="M102" s="2">
        <v>1296898675.06652</v>
      </c>
      <c r="N102" s="2">
        <v>1477085700.06007</v>
      </c>
      <c r="O102" s="2">
        <v>1683480350.61573</v>
      </c>
      <c r="P102" s="2">
        <v>1920660283.9003699</v>
      </c>
      <c r="Q102" s="2">
        <v>2203319760.5254998</v>
      </c>
      <c r="R102" s="2">
        <v>2525351364.50841</v>
      </c>
      <c r="S102" s="2">
        <v>2892267381.9573102</v>
      </c>
      <c r="T102" s="1">
        <f>(Table13[[#This Row],[2050_BUILDINGS]]/Table13[[#This Row],[2020_BUILDINGS]])-1</f>
        <v>1.1904291366273996</v>
      </c>
      <c r="U102" s="1">
        <f>(Table13[[#This Row],[2050_TOTAL_REPL_COST_USD]]/Table13[[#This Row],[2020_TOTAL_REPL_COST_USD]])-1</f>
        <v>1.2301413653683944</v>
      </c>
      <c r="V102"/>
      <c r="W102"/>
    </row>
    <row r="103" spans="1:23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1169.72138861488</v>
      </c>
      <c r="G103" s="2">
        <v>1327.8539552401901</v>
      </c>
      <c r="H103" s="2">
        <v>1508.1160273626399</v>
      </c>
      <c r="I103" s="2">
        <v>1714.59455079954</v>
      </c>
      <c r="J103" s="2">
        <v>1960.86424267803</v>
      </c>
      <c r="K103" s="2">
        <v>2241.9400101780302</v>
      </c>
      <c r="L103" s="2">
        <v>2562.1918113582901</v>
      </c>
      <c r="M103" s="2">
        <v>938432789.13986599</v>
      </c>
      <c r="N103" s="2">
        <v>1068815690.81322</v>
      </c>
      <c r="O103" s="2">
        <v>1218162367.85765</v>
      </c>
      <c r="P103" s="2">
        <v>1389785202.08476</v>
      </c>
      <c r="Q103" s="2">
        <v>1594316925.43819</v>
      </c>
      <c r="R103" s="2">
        <v>1827338226.2744901</v>
      </c>
      <c r="S103" s="2">
        <v>2092837781.6788399</v>
      </c>
      <c r="T103" s="1">
        <f>(Table13[[#This Row],[2050_BUILDINGS]]/Table13[[#This Row],[2020_BUILDINGS]])-1</f>
        <v>1.190429136627396</v>
      </c>
      <c r="U103" s="1">
        <f>(Table13[[#This Row],[2050_TOTAL_REPL_COST_USD]]/Table13[[#This Row],[2020_TOTAL_REPL_COST_USD]])-1</f>
        <v>1.2301413653683824</v>
      </c>
      <c r="V103"/>
      <c r="W103"/>
    </row>
    <row r="104" spans="1:23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10479.9945639412</v>
      </c>
      <c r="G104" s="2">
        <v>11982.707966861501</v>
      </c>
      <c r="H104" s="2">
        <v>13712.745524403501</v>
      </c>
      <c r="I104" s="2">
        <v>15684.5159245861</v>
      </c>
      <c r="J104" s="2">
        <v>17902.707770323101</v>
      </c>
      <c r="K104" s="2">
        <v>20343.6665796495</v>
      </c>
      <c r="L104" s="2">
        <v>23007.791737578402</v>
      </c>
      <c r="M104" s="2">
        <v>10263755609.000601</v>
      </c>
      <c r="N104" s="2">
        <v>11882744608.0751</v>
      </c>
      <c r="O104" s="2">
        <v>13746647444.240101</v>
      </c>
      <c r="P104" s="2">
        <v>15870987707.9209</v>
      </c>
      <c r="Q104" s="2">
        <v>18260816792.499599</v>
      </c>
      <c r="R104" s="2">
        <v>20890649900.937698</v>
      </c>
      <c r="S104" s="2">
        <v>23760917321.500099</v>
      </c>
      <c r="T104" s="1">
        <f>(Table13[[#This Row],[2050_BUILDINGS]]/Table13[[#This Row],[2020_BUILDINGS]])-1</f>
        <v>1.1954011137316742</v>
      </c>
      <c r="U104" s="1">
        <f>(Table13[[#This Row],[2050_TOTAL_REPL_COST_USD]]/Table13[[#This Row],[2020_TOTAL_REPL_COST_USD]])-1</f>
        <v>1.3150314784057624</v>
      </c>
      <c r="V104"/>
      <c r="W104"/>
    </row>
    <row r="105" spans="1:23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5462.2150324910299</v>
      </c>
      <c r="G105" s="2">
        <v>6245.4352611730801</v>
      </c>
      <c r="H105" s="2">
        <v>7147.1377473646598</v>
      </c>
      <c r="I105" s="2">
        <v>8174.83235682137</v>
      </c>
      <c r="J105" s="2">
        <v>9330.9628081121009</v>
      </c>
      <c r="K105" s="2">
        <v>10603.200290741101</v>
      </c>
      <c r="L105" s="2">
        <v>11991.752965772601</v>
      </c>
      <c r="M105" s="2">
        <v>5135486700.11658</v>
      </c>
      <c r="N105" s="2">
        <v>5932268679.7448902</v>
      </c>
      <c r="O105" s="2">
        <v>6849584481.4479303</v>
      </c>
      <c r="P105" s="2">
        <v>7895074007.1132402</v>
      </c>
      <c r="Q105" s="2">
        <v>9071223289.20994</v>
      </c>
      <c r="R105" s="2">
        <v>10365490039.2813</v>
      </c>
      <c r="S105" s="2">
        <v>11778086022.7782</v>
      </c>
      <c r="T105" s="1">
        <f>(Table13[[#This Row],[2050_BUILDINGS]]/Table13[[#This Row],[2020_BUILDINGS]])-1</f>
        <v>1.195401113731656</v>
      </c>
      <c r="U105" s="1">
        <f>(Table13[[#This Row],[2050_TOTAL_REPL_COST_USD]]/Table13[[#This Row],[2020_TOTAL_REPL_COST_USD]])-1</f>
        <v>1.2934702610583777</v>
      </c>
      <c r="V105"/>
      <c r="W105"/>
    </row>
    <row r="106" spans="1:23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2287.8629369731898</v>
      </c>
      <c r="G106" s="2">
        <v>2615.91676166345</v>
      </c>
      <c r="H106" s="2">
        <v>2993.5971872898799</v>
      </c>
      <c r="I106" s="2">
        <v>3424.0497406070499</v>
      </c>
      <c r="J106" s="2">
        <v>3908.29797947725</v>
      </c>
      <c r="K106" s="2">
        <v>4441.1779496397503</v>
      </c>
      <c r="L106" s="2">
        <v>5022.7768398963299</v>
      </c>
      <c r="M106" s="2">
        <v>2231995531.3271799</v>
      </c>
      <c r="N106" s="2">
        <v>2583006113.6262102</v>
      </c>
      <c r="O106" s="2">
        <v>2987116098.46558</v>
      </c>
      <c r="P106" s="2">
        <v>3447691132.2565098</v>
      </c>
      <c r="Q106" s="2">
        <v>3965826400.0394602</v>
      </c>
      <c r="R106" s="2">
        <v>4535996581.1029902</v>
      </c>
      <c r="S106" s="2">
        <v>5158294965.6018696</v>
      </c>
      <c r="T106" s="1">
        <f>(Table13[[#This Row],[2050_BUILDINGS]]/Table13[[#This Row],[2020_BUILDINGS]])-1</f>
        <v>1.1954011137316609</v>
      </c>
      <c r="U106" s="1">
        <f>(Table13[[#This Row],[2050_TOTAL_REPL_COST_USD]]/Table13[[#This Row],[2020_TOTAL_REPL_COST_USD]])-1</f>
        <v>1.3110686796647237</v>
      </c>
      <c r="V106"/>
      <c r="W106"/>
    </row>
    <row r="107" spans="1:23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2522.8038146132899</v>
      </c>
      <c r="G107" s="2">
        <v>2884.5455199192802</v>
      </c>
      <c r="H107" s="2">
        <v>3301.00998685789</v>
      </c>
      <c r="I107" s="2">
        <v>3775.6657566459398</v>
      </c>
      <c r="J107" s="2">
        <v>4309.6414964067199</v>
      </c>
      <c r="K107" s="2">
        <v>4897.2429648913303</v>
      </c>
      <c r="L107" s="2">
        <v>5538.5663043284803</v>
      </c>
      <c r="M107" s="2">
        <v>2365404062.0629702</v>
      </c>
      <c r="N107" s="2">
        <v>2731743449.0876298</v>
      </c>
      <c r="O107" s="2">
        <v>3153501115.6712499</v>
      </c>
      <c r="P107" s="2">
        <v>3634189687.6587701</v>
      </c>
      <c r="Q107" s="2">
        <v>4174952177.35989</v>
      </c>
      <c r="R107" s="2">
        <v>4770021970.5908098</v>
      </c>
      <c r="S107" s="2">
        <v>5419496431.5332499</v>
      </c>
      <c r="T107" s="1">
        <f>(Table13[[#This Row],[2050_BUILDINGS]]/Table13[[#This Row],[2020_BUILDINGS]])-1</f>
        <v>1.1954011137316534</v>
      </c>
      <c r="U107" s="1">
        <f>(Table13[[#This Row],[2050_TOTAL_REPL_COST_USD]]/Table13[[#This Row],[2020_TOTAL_REPL_COST_USD]])-1</f>
        <v>1.2911503867151874</v>
      </c>
      <c r="V107"/>
      <c r="W107"/>
    </row>
    <row r="108" spans="1:23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4500.3800591866102</v>
      </c>
      <c r="G108" s="2">
        <v>5145.6839657786504</v>
      </c>
      <c r="H108" s="2">
        <v>5888.6067295360799</v>
      </c>
      <c r="I108" s="2">
        <v>6735.3358128514501</v>
      </c>
      <c r="J108" s="2">
        <v>7687.8846227862396</v>
      </c>
      <c r="K108" s="2">
        <v>8736.0953144773994</v>
      </c>
      <c r="L108" s="2">
        <v>9880.13939415403</v>
      </c>
      <c r="M108" s="2">
        <v>4395818599.7566795</v>
      </c>
      <c r="N108" s="2">
        <v>5089292782.8570204</v>
      </c>
      <c r="O108" s="2">
        <v>5887672819.6743498</v>
      </c>
      <c r="P108" s="2">
        <v>6797608050.7508898</v>
      </c>
      <c r="Q108" s="2">
        <v>7821262178.8055296</v>
      </c>
      <c r="R108" s="2">
        <v>8947719101.98843</v>
      </c>
      <c r="S108" s="2">
        <v>10177163129.027399</v>
      </c>
      <c r="T108" s="1">
        <f>(Table13[[#This Row],[2050_BUILDINGS]]/Table13[[#This Row],[2020_BUILDINGS]])-1</f>
        <v>1.1954011137316582</v>
      </c>
      <c r="U108" s="1">
        <f>(Table13[[#This Row],[2050_TOTAL_REPL_COST_USD]]/Table13[[#This Row],[2020_TOTAL_REPL_COST_USD]])-1</f>
        <v>1.3151917892132157</v>
      </c>
      <c r="V108"/>
      <c r="W108"/>
    </row>
    <row r="109" spans="1:23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5000.8677034000802</v>
      </c>
      <c r="G109" s="2">
        <v>5717.9359116209898</v>
      </c>
      <c r="H109" s="2">
        <v>6543.4791783082701</v>
      </c>
      <c r="I109" s="2">
        <v>7484.3730740666497</v>
      </c>
      <c r="J109" s="2">
        <v>8542.8549171259201</v>
      </c>
      <c r="K109" s="2">
        <v>9707.6372078430395</v>
      </c>
      <c r="L109" s="2">
        <v>10978.9105256692</v>
      </c>
      <c r="M109" s="2">
        <v>4754564766.6358805</v>
      </c>
      <c r="N109" s="2">
        <v>5496608389.4455099</v>
      </c>
      <c r="O109" s="2">
        <v>6350905246.2516499</v>
      </c>
      <c r="P109" s="2">
        <v>7324570383.1013899</v>
      </c>
      <c r="Q109" s="2">
        <v>8419919043.7966499</v>
      </c>
      <c r="R109" s="2">
        <v>9625270586.2010498</v>
      </c>
      <c r="S109" s="2">
        <v>10940822227.6292</v>
      </c>
      <c r="T109" s="1">
        <f>(Table13[[#This Row],[2050_BUILDINGS]]/Table13[[#This Row],[2020_BUILDINGS]])-1</f>
        <v>1.1954011137316551</v>
      </c>
      <c r="U109" s="1">
        <f>(Table13[[#This Row],[2050_TOTAL_REPL_COST_USD]]/Table13[[#This Row],[2020_TOTAL_REPL_COST_USD]])-1</f>
        <v>1.3011196112847236</v>
      </c>
      <c r="V109"/>
      <c r="W109"/>
    </row>
    <row r="110" spans="1:23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7262.6085657404401</v>
      </c>
      <c r="G110" s="2">
        <v>8303.9849868172405</v>
      </c>
      <c r="H110" s="2">
        <v>9502.8964469136699</v>
      </c>
      <c r="I110" s="2">
        <v>10869.3281287879</v>
      </c>
      <c r="J110" s="2">
        <v>12406.529221881499</v>
      </c>
      <c r="K110" s="2">
        <v>14098.107232640201</v>
      </c>
      <c r="L110" s="2">
        <v>15944.338933823599</v>
      </c>
      <c r="M110" s="2">
        <v>6841212744.7161398</v>
      </c>
      <c r="N110" s="2">
        <v>7904292254.4190702</v>
      </c>
      <c r="O110" s="2">
        <v>9128189954.9821892</v>
      </c>
      <c r="P110" s="2">
        <v>10523099128.081499</v>
      </c>
      <c r="Q110" s="2">
        <v>12092336678.775299</v>
      </c>
      <c r="R110" s="2">
        <v>13819168481.2873</v>
      </c>
      <c r="S110" s="2">
        <v>15703877076.5354</v>
      </c>
      <c r="T110" s="1">
        <f>(Table13[[#This Row],[2050_BUILDINGS]]/Table13[[#This Row],[2020_BUILDINGS]])-1</f>
        <v>1.195401113731652</v>
      </c>
      <c r="U110" s="1">
        <f>(Table13[[#This Row],[2050_TOTAL_REPL_COST_USD]]/Table13[[#This Row],[2020_TOTAL_REPL_COST_USD]])-1</f>
        <v>1.2954814683499505</v>
      </c>
      <c r="V110"/>
      <c r="W110"/>
    </row>
    <row r="111" spans="1:23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3400.0028289023298</v>
      </c>
      <c r="G111" s="2">
        <v>3887.52501126469</v>
      </c>
      <c r="H111" s="2">
        <v>4448.7974960796</v>
      </c>
      <c r="I111" s="2">
        <v>5088.4948640184502</v>
      </c>
      <c r="J111" s="2">
        <v>5808.13822876822</v>
      </c>
      <c r="K111" s="2">
        <v>6600.0534159668196</v>
      </c>
      <c r="L111" s="2">
        <v>7464.3699972629602</v>
      </c>
      <c r="M111" s="2">
        <v>3159771163.3577399</v>
      </c>
      <c r="N111" s="2">
        <v>3646598904.9805799</v>
      </c>
      <c r="O111" s="2">
        <v>4207071896.9856801</v>
      </c>
      <c r="P111" s="2">
        <v>4845858061.4361</v>
      </c>
      <c r="Q111" s="2">
        <v>5564476345.3003597</v>
      </c>
      <c r="R111" s="2">
        <v>6355263505.5329599</v>
      </c>
      <c r="S111" s="2">
        <v>7218348929.217</v>
      </c>
      <c r="T111" s="1">
        <f>(Table13[[#This Row],[2050_BUILDINGS]]/Table13[[#This Row],[2020_BUILDINGS]])-1</f>
        <v>1.1954011137316574</v>
      </c>
      <c r="U111" s="1">
        <f>(Table13[[#This Row],[2050_TOTAL_REPL_COST_USD]]/Table13[[#This Row],[2020_TOTAL_REPL_COST_USD]])-1</f>
        <v>1.284453068286882</v>
      </c>
      <c r="V111"/>
      <c r="W111"/>
    </row>
    <row r="112" spans="1:23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13423.9544071412</v>
      </c>
      <c r="G112" s="2">
        <v>15348.7985551724</v>
      </c>
      <c r="H112" s="2">
        <v>17564.825019059499</v>
      </c>
      <c r="I112" s="2">
        <v>20090.490065153401</v>
      </c>
      <c r="J112" s="2">
        <v>22931.799382805199</v>
      </c>
      <c r="K112" s="2">
        <v>26058.4536540632</v>
      </c>
      <c r="L112" s="2">
        <v>29470.964456120801</v>
      </c>
      <c r="M112" s="2">
        <v>13051476832.3134</v>
      </c>
      <c r="N112" s="2">
        <v>15105130394.7959</v>
      </c>
      <c r="O112" s="2">
        <v>17469452018.8465</v>
      </c>
      <c r="P112" s="2">
        <v>20164133053.076599</v>
      </c>
      <c r="Q112" s="2">
        <v>23195581083.962002</v>
      </c>
      <c r="R112" s="2">
        <v>26531469181.389599</v>
      </c>
      <c r="S112" s="2">
        <v>30172343156.991299</v>
      </c>
      <c r="T112" s="1">
        <f>(Table13[[#This Row],[2050_BUILDINGS]]/Table13[[#This Row],[2020_BUILDINGS]])-1</f>
        <v>1.1954011137316587</v>
      </c>
      <c r="U112" s="1">
        <f>(Table13[[#This Row],[2050_TOTAL_REPL_COST_USD]]/Table13[[#This Row],[2020_TOTAL_REPL_COST_USD]])-1</f>
        <v>1.3117953274291021</v>
      </c>
      <c r="V112"/>
      <c r="W112"/>
    </row>
    <row r="113" spans="1:23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10962.56419284</v>
      </c>
      <c r="G113" s="2">
        <v>12534.472655429799</v>
      </c>
      <c r="H113" s="2">
        <v>14344.1728098396</v>
      </c>
      <c r="I113" s="2">
        <v>16406.7368172596</v>
      </c>
      <c r="J113" s="2">
        <v>18727.0691755029</v>
      </c>
      <c r="K113" s="2">
        <v>21280.426190724102</v>
      </c>
      <c r="L113" s="2">
        <v>24067.2256383157</v>
      </c>
      <c r="M113" s="2">
        <v>10355334422.2132</v>
      </c>
      <c r="N113" s="2">
        <v>11967966216.950899</v>
      </c>
      <c r="O113" s="2">
        <v>13824550157.681601</v>
      </c>
      <c r="P113" s="2">
        <v>15940548879.1129</v>
      </c>
      <c r="Q113" s="2">
        <v>18320993939.569401</v>
      </c>
      <c r="R113" s="2">
        <v>20940500611.909698</v>
      </c>
      <c r="S113" s="2">
        <v>23799497494.806599</v>
      </c>
      <c r="T113" s="1">
        <f>(Table13[[#This Row],[2050_BUILDINGS]]/Table13[[#This Row],[2020_BUILDINGS]])-1</f>
        <v>1.1954011137316551</v>
      </c>
      <c r="U113" s="1">
        <f>(Table13[[#This Row],[2050_TOTAL_REPL_COST_USD]]/Table13[[#This Row],[2020_TOTAL_REPL_COST_USD]])-1</f>
        <v>1.298283814355079</v>
      </c>
      <c r="V113"/>
      <c r="W113"/>
    </row>
    <row r="114" spans="1:23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1408.1843973626801</v>
      </c>
      <c r="G114" s="2">
        <v>1640.83179938017</v>
      </c>
      <c r="H114" s="2">
        <v>1915.1861038894399</v>
      </c>
      <c r="I114" s="2">
        <v>2226.6046843034501</v>
      </c>
      <c r="J114" s="2">
        <v>2601.2776454629002</v>
      </c>
      <c r="K114" s="2">
        <v>3009.9027722656101</v>
      </c>
      <c r="L114" s="2">
        <v>3487.6865713723701</v>
      </c>
      <c r="M114" s="2">
        <v>968410153.75236201</v>
      </c>
      <c r="N114" s="2">
        <v>1133219228.1293299</v>
      </c>
      <c r="O114" s="2">
        <v>1328253187.45104</v>
      </c>
      <c r="P114" s="2">
        <v>1550273823.9219201</v>
      </c>
      <c r="Q114" s="2">
        <v>1818037064.5552299</v>
      </c>
      <c r="R114" s="2">
        <v>2110780945.9977901</v>
      </c>
      <c r="S114" s="2">
        <v>2451966454.7126002</v>
      </c>
      <c r="T114" s="1">
        <f>(Table13[[#This Row],[2050_BUILDINGS]]/Table13[[#This Row],[2020_BUILDINGS]])-1</f>
        <v>1.4767257597117878</v>
      </c>
      <c r="U114" s="1">
        <f>(Table13[[#This Row],[2050_TOTAL_REPL_COST_USD]]/Table13[[#This Row],[2020_TOTAL_REPL_COST_USD]])-1</f>
        <v>1.5319503778557109</v>
      </c>
      <c r="V114"/>
      <c r="W114"/>
    </row>
    <row r="115" spans="1:23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5343.1898629468797</v>
      </c>
      <c r="G115" s="2">
        <v>6225.94303250966</v>
      </c>
      <c r="H115" s="2">
        <v>7266.9481320230798</v>
      </c>
      <c r="I115" s="2">
        <v>8448.5892616349192</v>
      </c>
      <c r="J115" s="2">
        <v>9870.2416899225791</v>
      </c>
      <c r="K115" s="2">
        <v>11420.7216124148</v>
      </c>
      <c r="L115" s="2">
        <v>13233.6159725914</v>
      </c>
      <c r="M115" s="2">
        <v>3674518284.9599099</v>
      </c>
      <c r="N115" s="2">
        <v>4299866909.17558</v>
      </c>
      <c r="O115" s="2">
        <v>5039900299.9231501</v>
      </c>
      <c r="P115" s="2">
        <v>5882331459.0653696</v>
      </c>
      <c r="Q115" s="2">
        <v>6898327542.8887501</v>
      </c>
      <c r="R115" s="2">
        <v>8009109726.4530001</v>
      </c>
      <c r="S115" s="2">
        <v>9303697960.0419998</v>
      </c>
      <c r="T115" s="1">
        <f>(Table13[[#This Row],[2050_BUILDINGS]]/Table13[[#This Row],[2020_BUILDINGS]])-1</f>
        <v>1.4767257597117815</v>
      </c>
      <c r="U115" s="1">
        <f>(Table13[[#This Row],[2050_TOTAL_REPL_COST_USD]]/Table13[[#This Row],[2020_TOTAL_REPL_COST_USD]])-1</f>
        <v>1.5319503778557211</v>
      </c>
      <c r="V115"/>
      <c r="W115"/>
    </row>
    <row r="116" spans="1:23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2027.2889889406399</v>
      </c>
      <c r="G116" s="2">
        <v>2362.2192134900702</v>
      </c>
      <c r="H116" s="2">
        <v>2757.1926712572399</v>
      </c>
      <c r="I116" s="2">
        <v>3205.5256170044299</v>
      </c>
      <c r="J116" s="2">
        <v>3744.92256674687</v>
      </c>
      <c r="K116" s="2">
        <v>4333.1986630614601</v>
      </c>
      <c r="L116" s="2">
        <v>5021.0388612893403</v>
      </c>
      <c r="M116" s="2">
        <v>1394169147.98753</v>
      </c>
      <c r="N116" s="2">
        <v>1631436101.3692701</v>
      </c>
      <c r="O116" s="2">
        <v>1912216231.40259</v>
      </c>
      <c r="P116" s="2">
        <v>2231847660.6940799</v>
      </c>
      <c r="Q116" s="2">
        <v>2617332310.5706301</v>
      </c>
      <c r="R116" s="2">
        <v>3038780274.7291198</v>
      </c>
      <c r="S116" s="2">
        <v>3529967101.04182</v>
      </c>
      <c r="T116" s="1">
        <f>(Table13[[#This Row],[2050_BUILDINGS]]/Table13[[#This Row],[2020_BUILDINGS]])-1</f>
        <v>1.4767257597117838</v>
      </c>
      <c r="U116" s="1">
        <f>(Table13[[#This Row],[2050_TOTAL_REPL_COST_USD]]/Table13[[#This Row],[2020_TOTAL_REPL_COST_USD]])-1</f>
        <v>1.5319503778557246</v>
      </c>
      <c r="V116"/>
      <c r="W116"/>
    </row>
    <row r="117" spans="1:23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1555.0145901604301</v>
      </c>
      <c r="G117" s="2">
        <v>1811.9199394723801</v>
      </c>
      <c r="H117" s="2">
        <v>2114.8809346263201</v>
      </c>
      <c r="I117" s="2">
        <v>2458.7708662984601</v>
      </c>
      <c r="J117" s="2">
        <v>2872.5106593487899</v>
      </c>
      <c r="K117" s="2">
        <v>3323.7427815583801</v>
      </c>
      <c r="L117" s="2">
        <v>3851.3446921780001</v>
      </c>
      <c r="M117" s="2">
        <v>1069385459.15203</v>
      </c>
      <c r="N117" s="2">
        <v>1251379035.93573</v>
      </c>
      <c r="O117" s="2">
        <v>1466749020.7828901</v>
      </c>
      <c r="P117" s="2">
        <v>1711919560.71752</v>
      </c>
      <c r="Q117" s="2">
        <v>2007602247.35517</v>
      </c>
      <c r="R117" s="2">
        <v>2330870285.0325899</v>
      </c>
      <c r="S117" s="2">
        <v>2707630917.3734002</v>
      </c>
      <c r="T117" s="1">
        <f>(Table13[[#This Row],[2050_BUILDINGS]]/Table13[[#This Row],[2020_BUILDINGS]])-1</f>
        <v>1.4767257597117842</v>
      </c>
      <c r="U117" s="1">
        <f>(Table13[[#This Row],[2050_TOTAL_REPL_COST_USD]]/Table13[[#This Row],[2020_TOTAL_REPL_COST_USD]])-1</f>
        <v>1.5319503778557251</v>
      </c>
      <c r="V117"/>
      <c r="W117"/>
    </row>
    <row r="118" spans="1:23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142.25363232005401</v>
      </c>
      <c r="G118" s="2">
        <v>165.75548197042201</v>
      </c>
      <c r="H118" s="2">
        <v>193.47052868744299</v>
      </c>
      <c r="I118" s="2">
        <v>224.92977814285101</v>
      </c>
      <c r="J118" s="2">
        <v>262.77893323707298</v>
      </c>
      <c r="K118" s="2">
        <v>304.05790824474599</v>
      </c>
      <c r="L118" s="2">
        <v>352.32323557964799</v>
      </c>
      <c r="M118" s="2">
        <v>97827999.092234805</v>
      </c>
      <c r="N118" s="2">
        <v>114476876.549859</v>
      </c>
      <c r="O118" s="2">
        <v>134179047.083232</v>
      </c>
      <c r="P118" s="2">
        <v>156607389.597994</v>
      </c>
      <c r="Q118" s="2">
        <v>183656612.450636</v>
      </c>
      <c r="R118" s="2">
        <v>213229359.13968399</v>
      </c>
      <c r="S118" s="2">
        <v>247695639.26645201</v>
      </c>
      <c r="T118" s="1">
        <f>(Table13[[#This Row],[2050_BUILDINGS]]/Table13[[#This Row],[2020_BUILDINGS]])-1</f>
        <v>1.476725759711794</v>
      </c>
      <c r="U118" s="1">
        <f>(Table13[[#This Row],[2050_TOTAL_REPL_COST_USD]]/Table13[[#This Row],[2020_TOTAL_REPL_COST_USD]])-1</f>
        <v>1.5319503778557104</v>
      </c>
      <c r="V118"/>
      <c r="W118"/>
    </row>
    <row r="119" spans="1:23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2029.82269021002</v>
      </c>
      <c r="G119" s="2">
        <v>2365.1715098091599</v>
      </c>
      <c r="H119" s="2">
        <v>2760.6386045253698</v>
      </c>
      <c r="I119" s="2">
        <v>3209.5318757909899</v>
      </c>
      <c r="J119" s="2">
        <v>3749.6029626415202</v>
      </c>
      <c r="K119" s="2">
        <v>4338.6142851128598</v>
      </c>
      <c r="L119" s="2">
        <v>5027.3141444906296</v>
      </c>
      <c r="M119" s="2">
        <v>1395911577.4878399</v>
      </c>
      <c r="N119" s="2">
        <v>1633475066.5802</v>
      </c>
      <c r="O119" s="2">
        <v>1914606114.9955499</v>
      </c>
      <c r="P119" s="2">
        <v>2234637018.93646</v>
      </c>
      <c r="Q119" s="2">
        <v>2620603446.67103</v>
      </c>
      <c r="R119" s="2">
        <v>3042578135.5577698</v>
      </c>
      <c r="S119" s="2">
        <v>3534378846.0735202</v>
      </c>
      <c r="T119" s="1">
        <f>(Table13[[#This Row],[2050_BUILDINGS]]/Table13[[#This Row],[2020_BUILDINGS]])-1</f>
        <v>1.4767257597117842</v>
      </c>
      <c r="U119" s="1">
        <f>(Table13[[#This Row],[2050_TOTAL_REPL_COST_USD]]/Table13[[#This Row],[2020_TOTAL_REPL_COST_USD]])-1</f>
        <v>1.5319503778557269</v>
      </c>
      <c r="V119"/>
      <c r="W119"/>
    </row>
    <row r="120" spans="1:23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3645.1913139069202</v>
      </c>
      <c r="G120" s="2">
        <v>4247.4166266041802</v>
      </c>
      <c r="H120" s="2">
        <v>4957.6033958960297</v>
      </c>
      <c r="I120" s="2">
        <v>5763.7338333872904</v>
      </c>
      <c r="J120" s="2">
        <v>6733.6029969230103</v>
      </c>
      <c r="K120" s="2">
        <v>7791.3598969817203</v>
      </c>
      <c r="L120" s="2">
        <v>9028.1392262309091</v>
      </c>
      <c r="M120" s="2">
        <v>2506802580.2363701</v>
      </c>
      <c r="N120" s="2">
        <v>2933423275.29386</v>
      </c>
      <c r="O120" s="2">
        <v>3438283360.2144499</v>
      </c>
      <c r="P120" s="2">
        <v>4013000490.3626399</v>
      </c>
      <c r="Q120" s="2">
        <v>4706125794.6680202</v>
      </c>
      <c r="R120" s="2">
        <v>5463915368.1303797</v>
      </c>
      <c r="S120" s="2">
        <v>6347099740.2391596</v>
      </c>
      <c r="T120" s="1">
        <f>(Table13[[#This Row],[2050_BUILDINGS]]/Table13[[#This Row],[2020_BUILDINGS]])-1</f>
        <v>1.4767257597117829</v>
      </c>
      <c r="U120" s="1">
        <f>(Table13[[#This Row],[2050_TOTAL_REPL_COST_USD]]/Table13[[#This Row],[2020_TOTAL_REPL_COST_USD]])-1</f>
        <v>1.5319503778557153</v>
      </c>
      <c r="V120"/>
      <c r="W120"/>
    </row>
    <row r="121" spans="1:23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4255.4600029913599</v>
      </c>
      <c r="G121" s="2">
        <v>4958.5083508777698</v>
      </c>
      <c r="H121" s="2">
        <v>5787.5927887356902</v>
      </c>
      <c r="I121" s="2">
        <v>6728.6835405023603</v>
      </c>
      <c r="J121" s="2">
        <v>7860.9257407443502</v>
      </c>
      <c r="K121" s="2">
        <v>9095.7696195594508</v>
      </c>
      <c r="L121" s="2">
        <v>10539.6074088318</v>
      </c>
      <c r="M121" s="2">
        <v>2926485113.3856802</v>
      </c>
      <c r="N121" s="2">
        <v>3424529563.71104</v>
      </c>
      <c r="O121" s="2">
        <v>4013912044.2107201</v>
      </c>
      <c r="P121" s="2">
        <v>4684846859.35993</v>
      </c>
      <c r="Q121" s="2">
        <v>5494013445.01476</v>
      </c>
      <c r="R121" s="2">
        <v>6378670227.8426399</v>
      </c>
      <c r="S121" s="2">
        <v>7409715088.6260004</v>
      </c>
      <c r="T121" s="1">
        <f>(Table13[[#This Row],[2050_BUILDINGS]]/Table13[[#This Row],[2020_BUILDINGS]])-1</f>
        <v>1.4767257597117638</v>
      </c>
      <c r="U121" s="1">
        <f>(Table13[[#This Row],[2050_TOTAL_REPL_COST_USD]]/Table13[[#This Row],[2020_TOTAL_REPL_COST_USD]])-1</f>
        <v>1.5319503778557158</v>
      </c>
      <c r="V121"/>
      <c r="W121"/>
    </row>
    <row r="122" spans="1:23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3784.9365351169399</v>
      </c>
      <c r="G122" s="2">
        <v>4410.2492806246801</v>
      </c>
      <c r="H122" s="2">
        <v>5147.66238692564</v>
      </c>
      <c r="I122" s="2">
        <v>5984.6973412474799</v>
      </c>
      <c r="J122" s="2">
        <v>6991.7482516742402</v>
      </c>
      <c r="K122" s="2">
        <v>8090.0562392495904</v>
      </c>
      <c r="L122" s="2">
        <v>9374.2498153983906</v>
      </c>
      <c r="M122" s="2">
        <v>2602905541.9021802</v>
      </c>
      <c r="N122" s="2">
        <v>3045881538.5802398</v>
      </c>
      <c r="O122" s="2">
        <v>3570096378.3467999</v>
      </c>
      <c r="P122" s="2">
        <v>4166846363.7197199</v>
      </c>
      <c r="Q122" s="2">
        <v>4886543921.8892202</v>
      </c>
      <c r="R122" s="2">
        <v>5673384774.8194504</v>
      </c>
      <c r="S122" s="2">
        <v>6590427670.34198</v>
      </c>
      <c r="T122" s="1">
        <f>(Table13[[#This Row],[2050_BUILDINGS]]/Table13[[#This Row],[2020_BUILDINGS]])-1</f>
        <v>1.4767257597117842</v>
      </c>
      <c r="U122" s="1">
        <f>(Table13[[#This Row],[2050_TOTAL_REPL_COST_USD]]/Table13[[#This Row],[2020_TOTAL_REPL_COST_USD]])-1</f>
        <v>1.5319503778557229</v>
      </c>
      <c r="V122"/>
      <c r="W122"/>
    </row>
    <row r="123" spans="1:23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2048.5499733420602</v>
      </c>
      <c r="G123" s="2">
        <v>2386.9927441138402</v>
      </c>
      <c r="H123" s="2">
        <v>2786.1084453255198</v>
      </c>
      <c r="I123" s="2">
        <v>3239.1432366498102</v>
      </c>
      <c r="J123" s="2">
        <v>3784.1970563290101</v>
      </c>
      <c r="K123" s="2">
        <v>4378.64263759404</v>
      </c>
      <c r="L123" s="2">
        <v>5073.6964890331601</v>
      </c>
      <c r="M123" s="2">
        <v>1408790353.2868299</v>
      </c>
      <c r="N123" s="2">
        <v>1648545619.3967099</v>
      </c>
      <c r="O123" s="2">
        <v>1932270402.11519</v>
      </c>
      <c r="P123" s="2">
        <v>2255253933.0899901</v>
      </c>
      <c r="Q123" s="2">
        <v>2644781313.5159101</v>
      </c>
      <c r="R123" s="2">
        <v>3070649169.77704</v>
      </c>
      <c r="S123" s="2">
        <v>3566987267.32408</v>
      </c>
      <c r="T123" s="1">
        <f>(Table13[[#This Row],[2050_BUILDINGS]]/Table13[[#This Row],[2020_BUILDINGS]])-1</f>
        <v>1.4767257597117798</v>
      </c>
      <c r="U123" s="1">
        <f>(Table13[[#This Row],[2050_TOTAL_REPL_COST_USD]]/Table13[[#This Row],[2020_TOTAL_REPL_COST_USD]])-1</f>
        <v>1.5319503778557184</v>
      </c>
      <c r="V123"/>
      <c r="W123"/>
    </row>
    <row r="124" spans="1:23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6266.6182361494102</v>
      </c>
      <c r="G124" s="2">
        <v>7301.9318320151096</v>
      </c>
      <c r="H124" s="2">
        <v>8522.8469983980503</v>
      </c>
      <c r="I124" s="2">
        <v>9908.7033952968395</v>
      </c>
      <c r="J124" s="2">
        <v>11576.050665577</v>
      </c>
      <c r="K124" s="2">
        <v>13394.4898388604</v>
      </c>
      <c r="L124" s="2">
        <v>15520.6948117508</v>
      </c>
      <c r="M124" s="2">
        <v>4309561120.6475897</v>
      </c>
      <c r="N124" s="2">
        <v>5042984635.99681</v>
      </c>
      <c r="O124" s="2">
        <v>5910913132.0395498</v>
      </c>
      <c r="P124" s="2">
        <v>6898936129.5359402</v>
      </c>
      <c r="Q124" s="2">
        <v>8090520136.4782801</v>
      </c>
      <c r="R124" s="2">
        <v>9393271501.5728703</v>
      </c>
      <c r="S124" s="2">
        <v>10911594907.815901</v>
      </c>
      <c r="T124" s="1">
        <f>(Table13[[#This Row],[2050_BUILDINGS]]/Table13[[#This Row],[2020_BUILDINGS]])-1</f>
        <v>1.4767257597117731</v>
      </c>
      <c r="U124" s="1">
        <f>(Table13[[#This Row],[2050_TOTAL_REPL_COST_USD]]/Table13[[#This Row],[2020_TOTAL_REPL_COST_USD]])-1</f>
        <v>1.5319503778557007</v>
      </c>
      <c r="V124"/>
      <c r="W124"/>
    </row>
    <row r="125" spans="1:23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4163.5656799917997</v>
      </c>
      <c r="G125" s="2">
        <v>4851.4320846994297</v>
      </c>
      <c r="H125" s="2">
        <v>5662.61289919516</v>
      </c>
      <c r="I125" s="2">
        <v>6583.3813127295398</v>
      </c>
      <c r="J125" s="2">
        <v>7691.1733641298997</v>
      </c>
      <c r="K125" s="2">
        <v>8899.3514671712692</v>
      </c>
      <c r="L125" s="2">
        <v>10312.0103718875</v>
      </c>
      <c r="M125" s="2">
        <v>2863289273.67063</v>
      </c>
      <c r="N125" s="2">
        <v>3350578727.4611402</v>
      </c>
      <c r="O125" s="2">
        <v>3927233816.7985902</v>
      </c>
      <c r="P125" s="2">
        <v>4583680162.8817902</v>
      </c>
      <c r="Q125" s="2">
        <v>5375373240.2601204</v>
      </c>
      <c r="R125" s="2">
        <v>6240926345.4390898</v>
      </c>
      <c r="S125" s="2">
        <v>7249706358.3805599</v>
      </c>
      <c r="T125" s="1">
        <f>(Table13[[#This Row],[2050_BUILDINGS]]/Table13[[#This Row],[2020_BUILDINGS]])-1</f>
        <v>1.4767257597117598</v>
      </c>
      <c r="U125" s="1">
        <f>(Table13[[#This Row],[2050_TOTAL_REPL_COST_USD]]/Table13[[#This Row],[2020_TOTAL_REPL_COST_USD]])-1</f>
        <v>1.5319503778557122</v>
      </c>
      <c r="V125"/>
      <c r="W125"/>
    </row>
    <row r="126" spans="1:23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4189.3648370711499</v>
      </c>
      <c r="G126" s="2">
        <v>4881.4935435625403</v>
      </c>
      <c r="H126" s="2">
        <v>5697.7007663970398</v>
      </c>
      <c r="I126" s="2">
        <v>6624.1746378874795</v>
      </c>
      <c r="J126" s="2">
        <v>7738.8310222519303</v>
      </c>
      <c r="K126" s="2">
        <v>8954.4954913208494</v>
      </c>
      <c r="L126" s="2">
        <v>10375.907808804801</v>
      </c>
      <c r="M126" s="2">
        <v>2881031385.93993</v>
      </c>
      <c r="N126" s="2">
        <v>3371340284.6312099</v>
      </c>
      <c r="O126" s="2">
        <v>3951568564.92417</v>
      </c>
      <c r="P126" s="2">
        <v>4612082521.2478199</v>
      </c>
      <c r="Q126" s="2">
        <v>5408681252.9695196</v>
      </c>
      <c r="R126" s="2">
        <v>6279597679.4546299</v>
      </c>
      <c r="S126" s="2">
        <v>7294628506.2447901</v>
      </c>
      <c r="T126" s="1">
        <f>(Table13[[#This Row],[2050_BUILDINGS]]/Table13[[#This Row],[2020_BUILDINGS]])-1</f>
        <v>1.4767257597117656</v>
      </c>
      <c r="U126" s="1">
        <f>(Table13[[#This Row],[2050_TOTAL_REPL_COST_USD]]/Table13[[#This Row],[2020_TOTAL_REPL_COST_USD]])-1</f>
        <v>1.5319503778557184</v>
      </c>
      <c r="V126"/>
      <c r="W126"/>
    </row>
    <row r="127" spans="1:23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4785.2342145454704</v>
      </c>
      <c r="G127" s="2">
        <v>5575.80703309407</v>
      </c>
      <c r="H127" s="2">
        <v>6508.10652973982</v>
      </c>
      <c r="I127" s="2">
        <v>7566.3563220491196</v>
      </c>
      <c r="J127" s="2">
        <v>8839.5545454942094</v>
      </c>
      <c r="K127" s="2">
        <v>10228.1276197034</v>
      </c>
      <c r="L127" s="2">
        <v>11851.712845418901</v>
      </c>
      <c r="M127" s="2">
        <v>3290811494.665</v>
      </c>
      <c r="N127" s="2">
        <v>3850858902.55654</v>
      </c>
      <c r="O127" s="2">
        <v>4513615269.4729795</v>
      </c>
      <c r="P127" s="2">
        <v>5268076651.0685797</v>
      </c>
      <c r="Q127" s="2">
        <v>6177978665.9437304</v>
      </c>
      <c r="R127" s="2">
        <v>7172768865.4384699</v>
      </c>
      <c r="S127" s="2">
        <v>8332171407.3690004</v>
      </c>
      <c r="T127" s="1">
        <f>(Table13[[#This Row],[2050_BUILDINGS]]/Table13[[#This Row],[2020_BUILDINGS]])-1</f>
        <v>1.4767257597117731</v>
      </c>
      <c r="U127" s="1">
        <f>(Table13[[#This Row],[2050_TOTAL_REPL_COST_USD]]/Table13[[#This Row],[2020_TOTAL_REPL_COST_USD]])-1</f>
        <v>1.531950377855722</v>
      </c>
      <c r="V127"/>
      <c r="W127"/>
    </row>
    <row r="128" spans="1:23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2780.28128136944</v>
      </c>
      <c r="G128" s="2">
        <v>3239.61403509107</v>
      </c>
      <c r="H128" s="2">
        <v>3781.29177184121</v>
      </c>
      <c r="I128" s="2">
        <v>4396.1482149443</v>
      </c>
      <c r="J128" s="2">
        <v>5135.8924007894202</v>
      </c>
      <c r="K128" s="2">
        <v>5942.6708264519602</v>
      </c>
      <c r="L128" s="2">
        <v>6885.99426881217</v>
      </c>
      <c r="M128" s="2">
        <v>1912002879.8844399</v>
      </c>
      <c r="N128" s="2">
        <v>2237397469.7892098</v>
      </c>
      <c r="O128" s="2">
        <v>2622467257.06214</v>
      </c>
      <c r="P128" s="2">
        <v>3060818811.5984602</v>
      </c>
      <c r="Q128" s="2">
        <v>3589483329.6586299</v>
      </c>
      <c r="R128" s="2">
        <v>4167468950.9554801</v>
      </c>
      <c r="S128" s="2">
        <v>4841096414.1846304</v>
      </c>
      <c r="T128" s="1">
        <f>(Table13[[#This Row],[2050_BUILDINGS]]/Table13[[#This Row],[2020_BUILDINGS]])-1</f>
        <v>1.4767257597117811</v>
      </c>
      <c r="U128" s="1">
        <f>(Table13[[#This Row],[2050_TOTAL_REPL_COST_USD]]/Table13[[#This Row],[2020_TOTAL_REPL_COST_USD]])-1</f>
        <v>1.5319503778557189</v>
      </c>
      <c r="V128"/>
      <c r="W128"/>
    </row>
    <row r="129" spans="1:23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2721.8753887392199</v>
      </c>
      <c r="G129" s="2">
        <v>3171.55885277381</v>
      </c>
      <c r="H129" s="2">
        <v>3701.8574632661698</v>
      </c>
      <c r="I129" s="2">
        <v>4303.79750124166</v>
      </c>
      <c r="J129" s="2">
        <v>5028.0017416209002</v>
      </c>
      <c r="K129" s="2">
        <v>5817.83202091373</v>
      </c>
      <c r="L129" s="2">
        <v>6741.3388900159398</v>
      </c>
      <c r="M129" s="2">
        <v>1871837075.2014699</v>
      </c>
      <c r="N129" s="2">
        <v>2190396039.6579099</v>
      </c>
      <c r="O129" s="2">
        <v>2567376593.36973</v>
      </c>
      <c r="P129" s="2">
        <v>2996519614.2227502</v>
      </c>
      <c r="Q129" s="2">
        <v>3514078377.1616201</v>
      </c>
      <c r="R129" s="2">
        <v>4079922145.6303</v>
      </c>
      <c r="S129" s="2">
        <v>4739398589.8407097</v>
      </c>
      <c r="T129" s="1">
        <f>(Table13[[#This Row],[2050_BUILDINGS]]/Table13[[#This Row],[2020_BUILDINGS]])-1</f>
        <v>1.4767257597117793</v>
      </c>
      <c r="U129" s="1">
        <f>(Table13[[#This Row],[2050_TOTAL_REPL_COST_USD]]/Table13[[#This Row],[2020_TOTAL_REPL_COST_USD]])-1</f>
        <v>1.5319503778557211</v>
      </c>
      <c r="V129"/>
      <c r="W129"/>
    </row>
    <row r="130" spans="1:23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5215.7985917439501</v>
      </c>
      <c r="G130" s="2">
        <v>6077.5053356109302</v>
      </c>
      <c r="H130" s="2">
        <v>7093.6909983539399</v>
      </c>
      <c r="I130" s="2">
        <v>8247.1596749053297</v>
      </c>
      <c r="J130" s="2">
        <v>9634.9173484315706</v>
      </c>
      <c r="K130" s="2">
        <v>11148.4310366391</v>
      </c>
      <c r="L130" s="2">
        <v>12918.102729640599</v>
      </c>
      <c r="M130" s="2">
        <v>3586911150.01126</v>
      </c>
      <c r="N130" s="2">
        <v>4197350336.5637999</v>
      </c>
      <c r="O130" s="2">
        <v>4919739998.22855</v>
      </c>
      <c r="P130" s="2">
        <v>5742086081.0368204</v>
      </c>
      <c r="Q130" s="2">
        <v>6733858988.0734196</v>
      </c>
      <c r="R130" s="2">
        <v>7818158123.4916401</v>
      </c>
      <c r="S130" s="2">
        <v>9081881041.6058903</v>
      </c>
      <c r="T130" s="1">
        <f>(Table13[[#This Row],[2050_BUILDINGS]]/Table13[[#This Row],[2020_BUILDINGS]])-1</f>
        <v>1.4767257597117669</v>
      </c>
      <c r="U130" s="1">
        <f>(Table13[[#This Row],[2050_TOTAL_REPL_COST_USD]]/Table13[[#This Row],[2020_TOTAL_REPL_COST_USD]])-1</f>
        <v>1.5319503778557158</v>
      </c>
      <c r="V130"/>
      <c r="W130"/>
    </row>
    <row r="131" spans="1:23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3006.83830218708</v>
      </c>
      <c r="G131" s="2">
        <v>3503.6007436689001</v>
      </c>
      <c r="H131" s="2">
        <v>4089.4182209207202</v>
      </c>
      <c r="I131" s="2">
        <v>4754.3775240881596</v>
      </c>
      <c r="J131" s="2">
        <v>5554.4013082729598</v>
      </c>
      <c r="K131" s="2">
        <v>6426.9217571627396</v>
      </c>
      <c r="L131" s="2">
        <v>7447.1138783147799</v>
      </c>
      <c r="M131" s="2">
        <v>2067806423.6352401</v>
      </c>
      <c r="N131" s="2">
        <v>2419716470.5813498</v>
      </c>
      <c r="O131" s="2">
        <v>2836164472.8557801</v>
      </c>
      <c r="P131" s="2">
        <v>3310236018.3628001</v>
      </c>
      <c r="Q131" s="2">
        <v>3881979867.6497502</v>
      </c>
      <c r="R131" s="2">
        <v>4507063853.1710701</v>
      </c>
      <c r="S131" s="2">
        <v>5235583255.6557198</v>
      </c>
      <c r="T131" s="1">
        <f>(Table13[[#This Row],[2050_BUILDINGS]]/Table13[[#This Row],[2020_BUILDINGS]])-1</f>
        <v>1.476725759711782</v>
      </c>
      <c r="U131" s="1">
        <f>(Table13[[#This Row],[2050_TOTAL_REPL_COST_USD]]/Table13[[#This Row],[2020_TOTAL_REPL_COST_USD]])-1</f>
        <v>1.5319503778557144</v>
      </c>
      <c r="V131"/>
      <c r="W131"/>
    </row>
    <row r="132" spans="1:23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1110.0930693649</v>
      </c>
      <c r="G132" s="2">
        <v>1293.49253684163</v>
      </c>
      <c r="H132" s="2">
        <v>1509.77018666971</v>
      </c>
      <c r="I132" s="2">
        <v>1755.2661660574199</v>
      </c>
      <c r="J132" s="2">
        <v>2050.62653096452</v>
      </c>
      <c r="K132" s="2">
        <v>2372.7519018190701</v>
      </c>
      <c r="L132" s="2">
        <v>2749.39610057356</v>
      </c>
      <c r="M132" s="2">
        <v>763412378.37633502</v>
      </c>
      <c r="N132" s="2">
        <v>893333865.63110697</v>
      </c>
      <c r="O132" s="2">
        <v>1047082087.05672</v>
      </c>
      <c r="P132" s="2">
        <v>1222104314.4467599</v>
      </c>
      <c r="Q132" s="2">
        <v>1433186128.88413</v>
      </c>
      <c r="R132" s="2">
        <v>1663960560.4834299</v>
      </c>
      <c r="S132" s="2">
        <v>1932922259.8896899</v>
      </c>
      <c r="T132" s="1">
        <f>(Table13[[#This Row],[2050_BUILDINGS]]/Table13[[#This Row],[2020_BUILDINGS]])-1</f>
        <v>1.4767257597117767</v>
      </c>
      <c r="U132" s="1">
        <f>(Table13[[#This Row],[2050_TOTAL_REPL_COST_USD]]/Table13[[#This Row],[2020_TOTAL_REPL_COST_USD]])-1</f>
        <v>1.5319503778557131</v>
      </c>
      <c r="V132"/>
      <c r="W132"/>
    </row>
    <row r="133" spans="1:23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2326.27936879256</v>
      </c>
      <c r="G133" s="2">
        <v>2710.6060610425602</v>
      </c>
      <c r="H133" s="2">
        <v>3163.8313343197501</v>
      </c>
      <c r="I133" s="2">
        <v>3678.28570551754</v>
      </c>
      <c r="J133" s="2">
        <v>4297.2344605399703</v>
      </c>
      <c r="K133" s="2">
        <v>4972.2711985067399</v>
      </c>
      <c r="L133" s="2">
        <v>5761.5560369746099</v>
      </c>
      <c r="M133" s="2">
        <v>1599785202.4368999</v>
      </c>
      <c r="N133" s="2">
        <v>1872044964.8877499</v>
      </c>
      <c r="O133" s="2">
        <v>2194235351.7672901</v>
      </c>
      <c r="P133" s="2">
        <v>2561006938.6672101</v>
      </c>
      <c r="Q133" s="2">
        <v>3003343967.52001</v>
      </c>
      <c r="R133" s="2">
        <v>3486948283.1306</v>
      </c>
      <c r="S133" s="2">
        <v>4050576747.7981</v>
      </c>
      <c r="T133" s="1">
        <f>(Table13[[#This Row],[2050_BUILDINGS]]/Table13[[#This Row],[2020_BUILDINGS]])-1</f>
        <v>1.4767257597117873</v>
      </c>
      <c r="U133" s="1">
        <f>(Table13[[#This Row],[2050_TOTAL_REPL_COST_USD]]/Table13[[#This Row],[2020_TOTAL_REPL_COST_USD]])-1</f>
        <v>1.5319503778557211</v>
      </c>
      <c r="V133"/>
      <c r="W133"/>
    </row>
    <row r="134" spans="1:23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1003.37200444106</v>
      </c>
      <c r="G134" s="2">
        <v>1169.1399894631099</v>
      </c>
      <c r="H134" s="2">
        <v>1364.6253456125301</v>
      </c>
      <c r="I134" s="2">
        <v>1586.5200675220999</v>
      </c>
      <c r="J134" s="2">
        <v>1853.48536038609</v>
      </c>
      <c r="K134" s="2">
        <v>2144.6425506751598</v>
      </c>
      <c r="L134" s="2">
        <v>2485.0772899728299</v>
      </c>
      <c r="M134" s="2">
        <v>690020169.88072705</v>
      </c>
      <c r="N134" s="2">
        <v>807451389.55437696</v>
      </c>
      <c r="O134" s="2">
        <v>946418711.63605905</v>
      </c>
      <c r="P134" s="2">
        <v>1104614819.6601801</v>
      </c>
      <c r="Q134" s="2">
        <v>1295403852.6682401</v>
      </c>
      <c r="R134" s="2">
        <v>1503992312.8592501</v>
      </c>
      <c r="S134" s="2">
        <v>1747096829.8575699</v>
      </c>
      <c r="T134" s="1">
        <f>(Table13[[#This Row],[2050_BUILDINGS]]/Table13[[#This Row],[2020_BUILDINGS]])-1</f>
        <v>1.476725759711794</v>
      </c>
      <c r="U134" s="1">
        <f>(Table13[[#This Row],[2050_TOTAL_REPL_COST_USD]]/Table13[[#This Row],[2020_TOTAL_REPL_COST_USD]])-1</f>
        <v>1.5319503778557126</v>
      </c>
      <c r="V134"/>
      <c r="W134"/>
    </row>
    <row r="135" spans="1:23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1537.6053768910599</v>
      </c>
      <c r="G135" s="2">
        <v>1791.6345345296299</v>
      </c>
      <c r="H135" s="2">
        <v>2091.20372062254</v>
      </c>
      <c r="I135" s="2">
        <v>2431.2436220765999</v>
      </c>
      <c r="J135" s="2">
        <v>2840.3513786555</v>
      </c>
      <c r="K135" s="2">
        <v>3286.5317178791001</v>
      </c>
      <c r="L135" s="2">
        <v>3808.2268452174399</v>
      </c>
      <c r="M135" s="2">
        <v>1057413121.62971</v>
      </c>
      <c r="N135" s="2">
        <v>1237369183.77404</v>
      </c>
      <c r="O135" s="2">
        <v>1450327987.38744</v>
      </c>
      <c r="P135" s="2">
        <v>1692753713.06495</v>
      </c>
      <c r="Q135" s="2">
        <v>1985126075.1665499</v>
      </c>
      <c r="R135" s="2">
        <v>2304774955.6690402</v>
      </c>
      <c r="S135" s="2">
        <v>2677317552.8599401</v>
      </c>
      <c r="T135" s="1">
        <f>(Table13[[#This Row],[2050_BUILDINGS]]/Table13[[#This Row],[2020_BUILDINGS]])-1</f>
        <v>1.4767257597117878</v>
      </c>
      <c r="U135" s="1">
        <f>(Table13[[#This Row],[2050_TOTAL_REPL_COST_USD]]/Table13[[#This Row],[2020_TOTAL_REPL_COST_USD]])-1</f>
        <v>1.5319503778557197</v>
      </c>
      <c r="V135"/>
      <c r="W135"/>
    </row>
    <row r="136" spans="1:23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1030.6960250228699</v>
      </c>
      <c r="G136" s="2">
        <v>1200.9782358898599</v>
      </c>
      <c r="H136" s="2">
        <v>1401.78708708522</v>
      </c>
      <c r="I136" s="2">
        <v>1629.7244889994299</v>
      </c>
      <c r="J136" s="2">
        <v>1903.9598323776399</v>
      </c>
      <c r="K136" s="2">
        <v>2203.0458716128501</v>
      </c>
      <c r="L136" s="2">
        <v>2552.75139560668</v>
      </c>
      <c r="M136" s="2">
        <v>708810932.668836</v>
      </c>
      <c r="N136" s="2">
        <v>829440062.04009199</v>
      </c>
      <c r="O136" s="2">
        <v>972191769.12748694</v>
      </c>
      <c r="P136" s="2">
        <v>1134695904.17696</v>
      </c>
      <c r="Q136" s="2">
        <v>1330680541.05041</v>
      </c>
      <c r="R136" s="2">
        <v>1544949322.55212</v>
      </c>
      <c r="S136" s="2">
        <v>1794674108.7991199</v>
      </c>
      <c r="T136" s="1">
        <f>(Table13[[#This Row],[2050_BUILDINGS]]/Table13[[#This Row],[2020_BUILDINGS]])-1</f>
        <v>1.4767257597117807</v>
      </c>
      <c r="U136" s="1">
        <f>(Table13[[#This Row],[2050_TOTAL_REPL_COST_USD]]/Table13[[#This Row],[2020_TOTAL_REPL_COST_USD]])-1</f>
        <v>1.5319503778557135</v>
      </c>
      <c r="V136"/>
      <c r="W136"/>
    </row>
    <row r="137" spans="1:23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1126.75646252454</v>
      </c>
      <c r="G137" s="2">
        <v>1312.9089040681999</v>
      </c>
      <c r="H137" s="2">
        <v>1532.4330560231599</v>
      </c>
      <c r="I137" s="2">
        <v>1781.6141282526701</v>
      </c>
      <c r="J137" s="2">
        <v>2081.4080906842</v>
      </c>
      <c r="K137" s="2">
        <v>2408.36882341009</v>
      </c>
      <c r="L137" s="2">
        <v>2790.6667556562502</v>
      </c>
      <c r="M137" s="2">
        <v>774871814.48568797</v>
      </c>
      <c r="N137" s="2">
        <v>906743528.15098202</v>
      </c>
      <c r="O137" s="2">
        <v>1062799634.50257</v>
      </c>
      <c r="P137" s="2">
        <v>1240449086.8227999</v>
      </c>
      <c r="Q137" s="2">
        <v>1454699409.7032001</v>
      </c>
      <c r="R137" s="2">
        <v>1688937951.8271501</v>
      </c>
      <c r="S137" s="2">
        <v>1961936983.4767799</v>
      </c>
      <c r="T137" s="1">
        <f>(Table13[[#This Row],[2050_BUILDINGS]]/Table13[[#This Row],[2020_BUILDINGS]])-1</f>
        <v>1.4767257597117811</v>
      </c>
      <c r="U137" s="1">
        <f>(Table13[[#This Row],[2050_TOTAL_REPL_COST_USD]]/Table13[[#This Row],[2020_TOTAL_REPL_COST_USD]])-1</f>
        <v>1.5319503778557135</v>
      </c>
      <c r="V137"/>
      <c r="W137"/>
    </row>
    <row r="138" spans="1:23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1638.18087985138</v>
      </c>
      <c r="G138" s="2">
        <v>1908.8262061636999</v>
      </c>
      <c r="H138" s="2">
        <v>2227.9903559680602</v>
      </c>
      <c r="I138" s="2">
        <v>2590.2724299777801</v>
      </c>
      <c r="J138" s="2">
        <v>3026.1401205431798</v>
      </c>
      <c r="K138" s="2">
        <v>3501.5053291115701</v>
      </c>
      <c r="L138" s="2">
        <v>4057.3247841952302</v>
      </c>
      <c r="M138" s="2">
        <v>1126579019.5532601</v>
      </c>
      <c r="N138" s="2">
        <v>1318306093.7745099</v>
      </c>
      <c r="O138" s="2">
        <v>1545194634.5657001</v>
      </c>
      <c r="P138" s="2">
        <v>1803477542.8838201</v>
      </c>
      <c r="Q138" s="2">
        <v>2114974120.9981899</v>
      </c>
      <c r="R138" s="2">
        <v>2455531387.6252298</v>
      </c>
      <c r="S138" s="2">
        <v>2852442174.2421999</v>
      </c>
      <c r="T138" s="1">
        <f>(Table13[[#This Row],[2050_BUILDINGS]]/Table13[[#This Row],[2020_BUILDINGS]])-1</f>
        <v>1.4767257597117855</v>
      </c>
      <c r="U138" s="1">
        <f>(Table13[[#This Row],[2050_TOTAL_REPL_COST_USD]]/Table13[[#This Row],[2020_TOTAL_REPL_COST_USD]])-1</f>
        <v>1.5319503778557166</v>
      </c>
      <c r="V138"/>
      <c r="W138"/>
    </row>
    <row r="139" spans="1:23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7136.0506816023599</v>
      </c>
      <c r="G139" s="2">
        <v>8315.00398832069</v>
      </c>
      <c r="H139" s="2">
        <v>9705.30928169037</v>
      </c>
      <c r="I139" s="2">
        <v>11283.439800100399</v>
      </c>
      <c r="J139" s="2">
        <v>13182.115317928399</v>
      </c>
      <c r="K139" s="2">
        <v>15252.845273537599</v>
      </c>
      <c r="L139" s="2">
        <v>17674.0405457333</v>
      </c>
      <c r="M139" s="2">
        <v>4907470889.9613705</v>
      </c>
      <c r="N139" s="2">
        <v>5742649798.1673603</v>
      </c>
      <c r="O139" s="2">
        <v>6730994947.3963003</v>
      </c>
      <c r="P139" s="2">
        <v>7856096544.3072395</v>
      </c>
      <c r="Q139" s="2">
        <v>9213001264.6037598</v>
      </c>
      <c r="R139" s="2">
        <v>10696496734.810301</v>
      </c>
      <c r="S139" s="2">
        <v>12425472774.153601</v>
      </c>
      <c r="T139" s="1">
        <f>(Table13[[#This Row],[2050_BUILDINGS]]/Table13[[#This Row],[2020_BUILDINGS]])-1</f>
        <v>1.47672575971177</v>
      </c>
      <c r="U139" s="1">
        <f>(Table13[[#This Row],[2050_TOTAL_REPL_COST_USD]]/Table13[[#This Row],[2020_TOTAL_REPL_COST_USD]])-1</f>
        <v>1.5319503778557122</v>
      </c>
      <c r="V139"/>
      <c r="W139"/>
    </row>
    <row r="140" spans="1:23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430.02237207812402</v>
      </c>
      <c r="G140" s="2">
        <v>490.22713001248502</v>
      </c>
      <c r="H140" s="2">
        <v>560.10155436836101</v>
      </c>
      <c r="I140" s="2">
        <v>639.01192125323405</v>
      </c>
      <c r="J140" s="2">
        <v>727.31562092585204</v>
      </c>
      <c r="K140" s="2">
        <v>821.43786836215395</v>
      </c>
      <c r="L140" s="2">
        <v>925.30648066536901</v>
      </c>
      <c r="M140" s="2">
        <v>386437996.39902598</v>
      </c>
      <c r="N140" s="2">
        <v>441720368.53776002</v>
      </c>
      <c r="O140" s="2">
        <v>505881807.97802502</v>
      </c>
      <c r="P140" s="2">
        <v>578340404.56418896</v>
      </c>
      <c r="Q140" s="2">
        <v>659424328.06157804</v>
      </c>
      <c r="R140" s="2">
        <v>745851070.529019</v>
      </c>
      <c r="S140" s="2">
        <v>841227307.821437</v>
      </c>
      <c r="T140" s="1">
        <f>(Table13[[#This Row],[2050_BUILDINGS]]/Table13[[#This Row],[2020_BUILDINGS]])-1</f>
        <v>1.1517635842845513</v>
      </c>
      <c r="U140" s="1">
        <f>(Table13[[#This Row],[2050_TOTAL_REPL_COST_USD]]/Table13[[#This Row],[2020_TOTAL_REPL_COST_USD]])-1</f>
        <v>1.1768752443090693</v>
      </c>
      <c r="V140"/>
      <c r="W140"/>
    </row>
    <row r="141" spans="1:23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173.59551362079199</v>
      </c>
      <c r="G141" s="2">
        <v>197.89954186361101</v>
      </c>
      <c r="H141" s="2">
        <v>226.107112847411</v>
      </c>
      <c r="I141" s="2">
        <v>257.962398894937</v>
      </c>
      <c r="J141" s="2">
        <v>293.609674698763</v>
      </c>
      <c r="K141" s="2">
        <v>331.60583710279701</v>
      </c>
      <c r="L141" s="2">
        <v>373.536504604394</v>
      </c>
      <c r="M141" s="2">
        <v>156000959.07403401</v>
      </c>
      <c r="N141" s="2">
        <v>178317871.887714</v>
      </c>
      <c r="O141" s="2">
        <v>204219170.88398701</v>
      </c>
      <c r="P141" s="2">
        <v>233469945.04680601</v>
      </c>
      <c r="Q141" s="2">
        <v>266202673.06255099</v>
      </c>
      <c r="R141" s="2">
        <v>301092240.96271002</v>
      </c>
      <c r="S141" s="2">
        <v>339594625.89673799</v>
      </c>
      <c r="T141" s="1">
        <f>(Table13[[#This Row],[2050_BUILDINGS]]/Table13[[#This Row],[2020_BUILDINGS]])-1</f>
        <v>1.1517635842845571</v>
      </c>
      <c r="U141" s="1">
        <f>(Table13[[#This Row],[2050_TOTAL_REPL_COST_USD]]/Table13[[#This Row],[2020_TOTAL_REPL_COST_USD]])-1</f>
        <v>1.1768752443090764</v>
      </c>
      <c r="V141"/>
      <c r="W141"/>
    </row>
    <row r="142" spans="1:23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1999.0018966852101</v>
      </c>
      <c r="G142" s="2">
        <v>2278.8697201165</v>
      </c>
      <c r="H142" s="2">
        <v>2603.6879525776899</v>
      </c>
      <c r="I142" s="2">
        <v>2970.5106653325702</v>
      </c>
      <c r="J142" s="2">
        <v>3380.9992226530599</v>
      </c>
      <c r="K142" s="2">
        <v>3818.5358797255499</v>
      </c>
      <c r="L142" s="2">
        <v>4301.3794862029999</v>
      </c>
      <c r="M142" s="2">
        <v>1796395578.25737</v>
      </c>
      <c r="N142" s="2">
        <v>2053381200.2484701</v>
      </c>
      <c r="O142" s="2">
        <v>2351642052.3881402</v>
      </c>
      <c r="P142" s="2">
        <v>2688473067.2651501</v>
      </c>
      <c r="Q142" s="2">
        <v>3065399774.7726202</v>
      </c>
      <c r="R142" s="2">
        <v>3467163109.2750201</v>
      </c>
      <c r="S142" s="2">
        <v>3910529063.2947502</v>
      </c>
      <c r="T142" s="1">
        <f>(Table13[[#This Row],[2050_BUILDINGS]]/Table13[[#This Row],[2020_BUILDINGS]])-1</f>
        <v>1.1517635842845593</v>
      </c>
      <c r="U142" s="1">
        <f>(Table13[[#This Row],[2050_TOTAL_REPL_COST_USD]]/Table13[[#This Row],[2020_TOTAL_REPL_COST_USD]])-1</f>
        <v>1.1768752443090729</v>
      </c>
      <c r="V142"/>
      <c r="W142"/>
    </row>
    <row r="143" spans="1:23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239.72859622601499</v>
      </c>
      <c r="G143" s="2">
        <v>273.29150607180702</v>
      </c>
      <c r="H143" s="2">
        <v>312.24505535340501</v>
      </c>
      <c r="I143" s="2">
        <v>356.23595608159701</v>
      </c>
      <c r="J143" s="2">
        <v>405.46344594864598</v>
      </c>
      <c r="K143" s="2">
        <v>457.93465609173899</v>
      </c>
      <c r="L143" s="2">
        <v>515.839263470795</v>
      </c>
      <c r="M143" s="2">
        <v>215431206.421749</v>
      </c>
      <c r="N143" s="2">
        <v>246249987.790768</v>
      </c>
      <c r="O143" s="2">
        <v>282018665.905173</v>
      </c>
      <c r="P143" s="2">
        <v>322412837.86456299</v>
      </c>
      <c r="Q143" s="2">
        <v>367615451.53926599</v>
      </c>
      <c r="R143" s="2">
        <v>415796576.50720799</v>
      </c>
      <c r="S143" s="2">
        <v>468966860.11114198</v>
      </c>
      <c r="T143" s="1">
        <f>(Table13[[#This Row],[2050_BUILDINGS]]/Table13[[#This Row],[2020_BUILDINGS]])-1</f>
        <v>1.1517635842845557</v>
      </c>
      <c r="U143" s="1">
        <f>(Table13[[#This Row],[2050_TOTAL_REPL_COST_USD]]/Table13[[#This Row],[2020_TOTAL_REPL_COST_USD]])-1</f>
        <v>1.1768752443090675</v>
      </c>
      <c r="V143"/>
      <c r="W143"/>
    </row>
    <row r="144" spans="1:23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285.87618583267601</v>
      </c>
      <c r="G144" s="2">
        <v>325.89993269979902</v>
      </c>
      <c r="H144" s="2">
        <v>372.35201338011001</v>
      </c>
      <c r="I144" s="2">
        <v>424.81113218987798</v>
      </c>
      <c r="J144" s="2">
        <v>483.514879939857</v>
      </c>
      <c r="K144" s="2">
        <v>546.08676188417905</v>
      </c>
      <c r="L144" s="2">
        <v>615.13796628891498</v>
      </c>
      <c r="M144" s="2">
        <v>256901565.23136601</v>
      </c>
      <c r="N144" s="2">
        <v>293652940.780572</v>
      </c>
      <c r="O144" s="2">
        <v>336307064.78829902</v>
      </c>
      <c r="P144" s="2">
        <v>384477087.019324</v>
      </c>
      <c r="Q144" s="2">
        <v>438381172.68296701</v>
      </c>
      <c r="R144" s="2">
        <v>495837131.01167899</v>
      </c>
      <c r="S144" s="2">
        <v>559242657.57641101</v>
      </c>
      <c r="T144" s="1">
        <f>(Table13[[#This Row],[2050_BUILDINGS]]/Table13[[#This Row],[2020_BUILDINGS]])-1</f>
        <v>1.1517635842845499</v>
      </c>
      <c r="U144" s="1">
        <f>(Table13[[#This Row],[2050_TOTAL_REPL_COST_USD]]/Table13[[#This Row],[2020_TOTAL_REPL_COST_USD]])-1</f>
        <v>1.1768752443090649</v>
      </c>
      <c r="V144"/>
      <c r="W144"/>
    </row>
    <row r="145" spans="1:23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276.51917257277501</v>
      </c>
      <c r="G145" s="2">
        <v>315.23290220619299</v>
      </c>
      <c r="H145" s="2">
        <v>360.164559862776</v>
      </c>
      <c r="I145" s="2">
        <v>410.90663928755299</v>
      </c>
      <c r="J145" s="2">
        <v>467.68895470660101</v>
      </c>
      <c r="K145" s="2">
        <v>528.21279642209197</v>
      </c>
      <c r="L145" s="2">
        <v>595.00388589859404</v>
      </c>
      <c r="M145" s="2">
        <v>248492920.26026601</v>
      </c>
      <c r="N145" s="2">
        <v>284041386.55932999</v>
      </c>
      <c r="O145" s="2">
        <v>325299398.46080703</v>
      </c>
      <c r="P145" s="2">
        <v>371892767.72427899</v>
      </c>
      <c r="Q145" s="2">
        <v>424032518.79373997</v>
      </c>
      <c r="R145" s="2">
        <v>479607886.18628901</v>
      </c>
      <c r="S145" s="2">
        <v>540938086.50064099</v>
      </c>
      <c r="T145" s="1">
        <f>(Table13[[#This Row],[2050_BUILDINGS]]/Table13[[#This Row],[2020_BUILDINGS]])-1</f>
        <v>1.1517635842845562</v>
      </c>
      <c r="U145" s="1">
        <f>(Table13[[#This Row],[2050_TOTAL_REPL_COST_USD]]/Table13[[#This Row],[2020_TOTAL_REPL_COST_USD]])-1</f>
        <v>1.1768752443090706</v>
      </c>
      <c r="V145"/>
      <c r="W145"/>
    </row>
    <row r="146" spans="1:23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584.76277781801195</v>
      </c>
      <c r="G146" s="2">
        <v>666.63177760382405</v>
      </c>
      <c r="H146" s="2">
        <v>761.65000255643997</v>
      </c>
      <c r="I146" s="2">
        <v>868.95568787518698</v>
      </c>
      <c r="J146" s="2">
        <v>989.034828089749</v>
      </c>
      <c r="K146" s="2">
        <v>1117.0262779283801</v>
      </c>
      <c r="L146" s="2">
        <v>1258.2712507538699</v>
      </c>
      <c r="M146" s="2">
        <v>525494883.29334599</v>
      </c>
      <c r="N146" s="2">
        <v>600670212.75351202</v>
      </c>
      <c r="O146" s="2">
        <v>687919676.94900596</v>
      </c>
      <c r="P146" s="2">
        <v>786451969.61033297</v>
      </c>
      <c r="Q146" s="2">
        <v>896713349.99289405</v>
      </c>
      <c r="R146" s="2">
        <v>1014240123.67861</v>
      </c>
      <c r="S146" s="2">
        <v>1143936802.4523599</v>
      </c>
      <c r="T146" s="1">
        <f>(Table13[[#This Row],[2050_BUILDINGS]]/Table13[[#This Row],[2020_BUILDINGS]])-1</f>
        <v>1.1517635842845406</v>
      </c>
      <c r="U146" s="1">
        <f>(Table13[[#This Row],[2050_TOTAL_REPL_COST_USD]]/Table13[[#This Row],[2020_TOTAL_REPL_COST_USD]])-1</f>
        <v>1.1768752443090533</v>
      </c>
      <c r="V146"/>
      <c r="W146"/>
    </row>
    <row r="147" spans="1:23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1813.0488771717401</v>
      </c>
      <c r="G147" s="2">
        <v>2066.88257481354</v>
      </c>
      <c r="H147" s="2">
        <v>2361.48526259749</v>
      </c>
      <c r="I147" s="2">
        <v>2694.1850507188301</v>
      </c>
      <c r="J147" s="2">
        <v>3066.48875847212</v>
      </c>
      <c r="K147" s="2">
        <v>3463.3244724062502</v>
      </c>
      <c r="L147" s="2">
        <v>3901.2525504261498</v>
      </c>
      <c r="M147" s="2">
        <v>1629289592.7295301</v>
      </c>
      <c r="N147" s="2">
        <v>1862369658.42274</v>
      </c>
      <c r="O147" s="2">
        <v>2132885411.29562</v>
      </c>
      <c r="P147" s="2">
        <v>2438383417.2414999</v>
      </c>
      <c r="Q147" s="2">
        <v>2780247296.8884802</v>
      </c>
      <c r="R147" s="2">
        <v>3144637427.6413398</v>
      </c>
      <c r="S147" s="2">
        <v>3546760180.22331</v>
      </c>
      <c r="T147" s="1">
        <f>(Table13[[#This Row],[2050_BUILDINGS]]/Table13[[#This Row],[2020_BUILDINGS]])-1</f>
        <v>1.1517635842845544</v>
      </c>
      <c r="U147" s="1">
        <f>(Table13[[#This Row],[2050_TOTAL_REPL_COST_USD]]/Table13[[#This Row],[2020_TOTAL_REPL_COST_USD]])-1</f>
        <v>1.1768752443090631</v>
      </c>
      <c r="V147"/>
      <c r="W147"/>
    </row>
    <row r="148" spans="1:23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258.15726830457498</v>
      </c>
      <c r="G148" s="2">
        <v>294.300261917125</v>
      </c>
      <c r="H148" s="2">
        <v>336.24828994388702</v>
      </c>
      <c r="I148" s="2">
        <v>383.62090606491398</v>
      </c>
      <c r="J148" s="2">
        <v>436.63266398463702</v>
      </c>
      <c r="K148" s="2">
        <v>493.13749690163002</v>
      </c>
      <c r="L148" s="2">
        <v>555.49340895616297</v>
      </c>
      <c r="M148" s="2">
        <v>231992063.662543</v>
      </c>
      <c r="N148" s="2">
        <v>265179979.23019999</v>
      </c>
      <c r="O148" s="2">
        <v>303698305.27994198</v>
      </c>
      <c r="P148" s="2">
        <v>347197701.06595701</v>
      </c>
      <c r="Q148" s="2">
        <v>395875178.222193</v>
      </c>
      <c r="R148" s="2">
        <v>447760133.96538901</v>
      </c>
      <c r="S148" s="2">
        <v>505017780.26316398</v>
      </c>
      <c r="T148" s="1">
        <f>(Table13[[#This Row],[2050_BUILDINGS]]/Table13[[#This Row],[2020_BUILDINGS]])-1</f>
        <v>1.1517635842845593</v>
      </c>
      <c r="U148" s="1">
        <f>(Table13[[#This Row],[2050_TOTAL_REPL_COST_USD]]/Table13[[#This Row],[2020_TOTAL_REPL_COST_USD]])-1</f>
        <v>1.1768752443090715</v>
      </c>
      <c r="V148"/>
      <c r="W148"/>
    </row>
    <row r="149" spans="1:23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243.807852994586</v>
      </c>
      <c r="G149" s="2">
        <v>277.94187421097303</v>
      </c>
      <c r="H149" s="2">
        <v>317.55826277027302</v>
      </c>
      <c r="I149" s="2">
        <v>362.29771908330503</v>
      </c>
      <c r="J149" s="2">
        <v>412.36287109997397</v>
      </c>
      <c r="K149" s="2">
        <v>465.726939010146</v>
      </c>
      <c r="L149" s="2">
        <v>524.61685963635296</v>
      </c>
      <c r="M149" s="2">
        <v>219097015.26054499</v>
      </c>
      <c r="N149" s="2">
        <v>250440213.50964299</v>
      </c>
      <c r="O149" s="2">
        <v>286817536.669312</v>
      </c>
      <c r="P149" s="2">
        <v>327899061.75206798</v>
      </c>
      <c r="Q149" s="2">
        <v>373870849.69589198</v>
      </c>
      <c r="R149" s="2">
        <v>422871831.715671</v>
      </c>
      <c r="S149" s="2">
        <v>476946868.62268603</v>
      </c>
      <c r="T149" s="1">
        <f>(Table13[[#This Row],[2050_BUILDINGS]]/Table13[[#This Row],[2020_BUILDINGS]])-1</f>
        <v>1.1517635842845579</v>
      </c>
      <c r="U149" s="1">
        <f>(Table13[[#This Row],[2050_TOTAL_REPL_COST_USD]]/Table13[[#This Row],[2020_TOTAL_REPL_COST_USD]])-1</f>
        <v>1.1768752443090662</v>
      </c>
      <c r="V149"/>
      <c r="W149"/>
    </row>
    <row r="150" spans="1:23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180.11383410888399</v>
      </c>
      <c r="G150" s="2">
        <v>205.33045186472799</v>
      </c>
      <c r="H150" s="2">
        <v>234.59718609548</v>
      </c>
      <c r="I150" s="2">
        <v>267.64860307615498</v>
      </c>
      <c r="J150" s="2">
        <v>304.63439485525203</v>
      </c>
      <c r="K150" s="2">
        <v>344.057271341356</v>
      </c>
      <c r="L150" s="2">
        <v>387.56238926136598</v>
      </c>
      <c r="M150" s="2">
        <v>161858623.402363</v>
      </c>
      <c r="N150" s="2">
        <v>185013511.73159701</v>
      </c>
      <c r="O150" s="2">
        <v>211887375.99983001</v>
      </c>
      <c r="P150" s="2">
        <v>242236484.54089001</v>
      </c>
      <c r="Q150" s="2">
        <v>276198290.47003198</v>
      </c>
      <c r="R150" s="2">
        <v>312397923.24756497</v>
      </c>
      <c r="S150" s="2">
        <v>352346030.36254799</v>
      </c>
      <c r="T150" s="1">
        <f>(Table13[[#This Row],[2050_BUILDINGS]]/Table13[[#This Row],[2020_BUILDINGS]])-1</f>
        <v>1.1517635842845553</v>
      </c>
      <c r="U150" s="1">
        <f>(Table13[[#This Row],[2050_TOTAL_REPL_COST_USD]]/Table13[[#This Row],[2020_TOTAL_REPL_COST_USD]])-1</f>
        <v>1.1768752443090658</v>
      </c>
      <c r="V150"/>
      <c r="W150"/>
    </row>
    <row r="151" spans="1:23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12.9030592323556</v>
      </c>
      <c r="G151" s="2">
        <v>14.709536309217</v>
      </c>
      <c r="H151" s="2">
        <v>16.8061570778844</v>
      </c>
      <c r="I151" s="2">
        <v>19.1739063022839</v>
      </c>
      <c r="J151" s="2">
        <v>21.823507674895598</v>
      </c>
      <c r="K151" s="2">
        <v>24.647697792921399</v>
      </c>
      <c r="L151" s="2">
        <v>27.7643329820494</v>
      </c>
      <c r="M151" s="2">
        <v>11595285.9221556</v>
      </c>
      <c r="N151" s="2">
        <v>13254064.0893567</v>
      </c>
      <c r="O151" s="2">
        <v>15179263.584280999</v>
      </c>
      <c r="P151" s="2">
        <v>17353423.8707016</v>
      </c>
      <c r="Q151" s="2">
        <v>19786391.864023902</v>
      </c>
      <c r="R151" s="2">
        <v>22379674.097056899</v>
      </c>
      <c r="S151" s="2">
        <v>25241490.8746261</v>
      </c>
      <c r="T151" s="1">
        <f>(Table13[[#This Row],[2050_BUILDINGS]]/Table13[[#This Row],[2020_BUILDINGS]])-1</f>
        <v>1.1517635842845544</v>
      </c>
      <c r="U151" s="1">
        <f>(Table13[[#This Row],[2050_TOTAL_REPL_COST_USD]]/Table13[[#This Row],[2020_TOTAL_REPL_COST_USD]])-1</f>
        <v>1.1768752443090795</v>
      </c>
      <c r="V151"/>
      <c r="W151"/>
    </row>
    <row r="152" spans="1:23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129.693611806055</v>
      </c>
      <c r="G152" s="2">
        <v>143.97268608226301</v>
      </c>
      <c r="H152" s="2">
        <v>158.74910885244901</v>
      </c>
      <c r="I152" s="2">
        <v>175.17756044552101</v>
      </c>
      <c r="J152" s="2">
        <v>194.051278277021</v>
      </c>
      <c r="K152" s="2">
        <v>212.92424917725199</v>
      </c>
      <c r="L152" s="2">
        <v>233.343769995884</v>
      </c>
      <c r="M152" s="2">
        <v>130016200.777739</v>
      </c>
      <c r="N152" s="2">
        <v>144658425.90296599</v>
      </c>
      <c r="O152" s="2">
        <v>160017299.35574999</v>
      </c>
      <c r="P152" s="2">
        <v>177248842.47986999</v>
      </c>
      <c r="Q152" s="2">
        <v>197060113.97632799</v>
      </c>
      <c r="R152" s="2">
        <v>217084102.04824001</v>
      </c>
      <c r="S152" s="2">
        <v>238827040.63096899</v>
      </c>
      <c r="T152" s="1">
        <f>(Table13[[#This Row],[2050_BUILDINGS]]/Table13[[#This Row],[2020_BUILDINGS]])-1</f>
        <v>0.79919247175279828</v>
      </c>
      <c r="U152" s="1">
        <f>(Table13[[#This Row],[2050_TOTAL_REPL_COST_USD]]/Table13[[#This Row],[2020_TOTAL_REPL_COST_USD]])-1</f>
        <v>0.83690216451748722</v>
      </c>
      <c r="V152"/>
      <c r="W152"/>
    </row>
    <row r="153" spans="1:23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24.464882011549701</v>
      </c>
      <c r="G153" s="2">
        <v>27.1584292305443</v>
      </c>
      <c r="H153" s="2">
        <v>29.945794271823001</v>
      </c>
      <c r="I153" s="2">
        <v>33.044791394811703</v>
      </c>
      <c r="J153" s="2">
        <v>36.605053719508298</v>
      </c>
      <c r="K153" s="2">
        <v>40.165175146090498</v>
      </c>
      <c r="L153" s="2">
        <v>44.0170315375006</v>
      </c>
      <c r="M153" s="2">
        <v>24525733.8994767</v>
      </c>
      <c r="N153" s="2">
        <v>27287784.436020501</v>
      </c>
      <c r="O153" s="2">
        <v>30185020.6346283</v>
      </c>
      <c r="P153" s="2">
        <v>33435509.718384601</v>
      </c>
      <c r="Q153" s="2">
        <v>37172628.400717303</v>
      </c>
      <c r="R153" s="2">
        <v>40949873.083459303</v>
      </c>
      <c r="S153" s="2">
        <v>45051373.686328501</v>
      </c>
      <c r="T153" s="1">
        <f>(Table13[[#This Row],[2050_BUILDINGS]]/Table13[[#This Row],[2020_BUILDINGS]])-1</f>
        <v>0.79919247175279517</v>
      </c>
      <c r="U153" s="1">
        <f>(Table13[[#This Row],[2050_TOTAL_REPL_COST_USD]]/Table13[[#This Row],[2020_TOTAL_REPL_COST_USD]])-1</f>
        <v>0.83690216451748056</v>
      </c>
      <c r="V153"/>
      <c r="W153"/>
    </row>
    <row r="154" spans="1:23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167.56939775115299</v>
      </c>
      <c r="G154" s="2">
        <v>186.01853987610301</v>
      </c>
      <c r="H154" s="2">
        <v>205.11027639292701</v>
      </c>
      <c r="I154" s="2">
        <v>226.33650103961099</v>
      </c>
      <c r="J154" s="2">
        <v>250.722108675236</v>
      </c>
      <c r="K154" s="2">
        <v>275.10675124542001</v>
      </c>
      <c r="L154" s="2">
        <v>301.48959893002302</v>
      </c>
      <c r="M154" s="2">
        <v>167986195.764204</v>
      </c>
      <c r="N154" s="2">
        <v>186904543.49007499</v>
      </c>
      <c r="O154" s="2">
        <v>206748829.87225899</v>
      </c>
      <c r="P154" s="2">
        <v>229012681.29425201</v>
      </c>
      <c r="Q154" s="2">
        <v>254609646.226576</v>
      </c>
      <c r="R154" s="2">
        <v>280481449.58728701</v>
      </c>
      <c r="S154" s="2">
        <v>308574206.60832298</v>
      </c>
      <c r="T154" s="1">
        <f>(Table13[[#This Row],[2050_BUILDINGS]]/Table13[[#This Row],[2020_BUILDINGS]])-1</f>
        <v>0.79919247175278807</v>
      </c>
      <c r="U154" s="1">
        <f>(Table13[[#This Row],[2050_TOTAL_REPL_COST_USD]]/Table13[[#This Row],[2020_TOTAL_REPL_COST_USD]])-1</f>
        <v>0.83690216451747723</v>
      </c>
      <c r="V154"/>
      <c r="W154"/>
    </row>
    <row r="155" spans="1:23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69.479979657031507</v>
      </c>
      <c r="G155" s="2">
        <v>74.927175439435501</v>
      </c>
      <c r="H155" s="2">
        <v>80.585686269392497</v>
      </c>
      <c r="I155" s="2">
        <v>85.817208627406501</v>
      </c>
      <c r="J155" s="2">
        <v>90.753307864384098</v>
      </c>
      <c r="K155" s="2">
        <v>95.424249809588105</v>
      </c>
      <c r="L155" s="2">
        <v>99.543672823910399</v>
      </c>
      <c r="M155" s="2">
        <v>65862197.466505401</v>
      </c>
      <c r="N155" s="2">
        <v>71143302.403608307</v>
      </c>
      <c r="O155" s="2">
        <v>76629279.165682405</v>
      </c>
      <c r="P155" s="2">
        <v>81701286.792564303</v>
      </c>
      <c r="Q155" s="2">
        <v>86486879.066416502</v>
      </c>
      <c r="R155" s="2">
        <v>91015398.978886202</v>
      </c>
      <c r="S155" s="2">
        <v>95009216.364563495</v>
      </c>
      <c r="T155" s="1">
        <f>(Table13[[#This Row],[2050_BUILDINGS]]/Table13[[#This Row],[2020_BUILDINGS]])-1</f>
        <v>0.43269576812313293</v>
      </c>
      <c r="U155" s="1">
        <f>(Table13[[#This Row],[2050_TOTAL_REPL_COST_USD]]/Table13[[#This Row],[2020_TOTAL_REPL_COST_USD]])-1</f>
        <v>0.44254549679853872</v>
      </c>
      <c r="V155"/>
      <c r="W155"/>
    </row>
    <row r="156" spans="1:23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65.366624655838606</v>
      </c>
      <c r="G156" s="2">
        <v>70.491335455883203</v>
      </c>
      <c r="H156" s="2">
        <v>75.814851026247496</v>
      </c>
      <c r="I156" s="2">
        <v>80.736656703839103</v>
      </c>
      <c r="J156" s="2">
        <v>85.380528905301901</v>
      </c>
      <c r="K156" s="2">
        <v>89.774941661732001</v>
      </c>
      <c r="L156" s="2">
        <v>93.650486520913304</v>
      </c>
      <c r="M156" s="2">
        <v>61963022.471410498</v>
      </c>
      <c r="N156" s="2">
        <v>66931475.339354999</v>
      </c>
      <c r="O156" s="2">
        <v>72092671.206816003</v>
      </c>
      <c r="P156" s="2">
        <v>76864405.747247607</v>
      </c>
      <c r="Q156" s="2">
        <v>81366681.301514</v>
      </c>
      <c r="R156" s="2">
        <v>85627103.696944907</v>
      </c>
      <c r="S156" s="2">
        <v>89384479.034159899</v>
      </c>
      <c r="T156" s="1">
        <f>(Table13[[#This Row],[2050_BUILDINGS]]/Table13[[#This Row],[2020_BUILDINGS]])-1</f>
        <v>0.43269576812313426</v>
      </c>
      <c r="U156" s="1">
        <f>(Table13[[#This Row],[2050_TOTAL_REPL_COST_USD]]/Table13[[#This Row],[2020_TOTAL_REPL_COST_USD]])-1</f>
        <v>0.44254549679853916</v>
      </c>
      <c r="V156"/>
      <c r="W156"/>
    </row>
    <row r="157" spans="1:23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26.5350527002348</v>
      </c>
      <c r="G157" s="2">
        <v>28.615387609198201</v>
      </c>
      <c r="H157" s="2">
        <v>30.776425707063598</v>
      </c>
      <c r="I157" s="2">
        <v>32.774392922333298</v>
      </c>
      <c r="J157" s="2">
        <v>34.659535290441902</v>
      </c>
      <c r="K157" s="2">
        <v>36.443411614061098</v>
      </c>
      <c r="L157" s="2">
        <v>38.016657710550803</v>
      </c>
      <c r="M157" s="2">
        <v>25153387.916257501</v>
      </c>
      <c r="N157" s="2">
        <v>27170291.1812445</v>
      </c>
      <c r="O157" s="2">
        <v>29265436.908293799</v>
      </c>
      <c r="P157" s="2">
        <v>31202483.958964299</v>
      </c>
      <c r="Q157" s="2">
        <v>33030146.313146599</v>
      </c>
      <c r="R157" s="2">
        <v>34759630.333214</v>
      </c>
      <c r="S157" s="2">
        <v>36284906.467824101</v>
      </c>
      <c r="T157" s="1">
        <f>(Table13[[#This Row],[2050_BUILDINGS]]/Table13[[#This Row],[2020_BUILDINGS]])-1</f>
        <v>0.43269576812313648</v>
      </c>
      <c r="U157" s="1">
        <f>(Table13[[#This Row],[2050_TOTAL_REPL_COST_USD]]/Table13[[#This Row],[2020_TOTAL_REPL_COST_USD]])-1</f>
        <v>0.44254549679854138</v>
      </c>
      <c r="V157"/>
      <c r="W157"/>
    </row>
    <row r="158" spans="1:23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79.200809518570296</v>
      </c>
      <c r="G158" s="2">
        <v>85.410113518112695</v>
      </c>
      <c r="H158" s="2">
        <v>91.860297306513402</v>
      </c>
      <c r="I158" s="2">
        <v>97.823753367014405</v>
      </c>
      <c r="J158" s="2">
        <v>103.45045414272499</v>
      </c>
      <c r="K158" s="2">
        <v>108.77489990538299</v>
      </c>
      <c r="L158" s="2">
        <v>113.470664629181</v>
      </c>
      <c r="M158" s="2">
        <v>75076869.362486199</v>
      </c>
      <c r="N158" s="2">
        <v>81096845.019297495</v>
      </c>
      <c r="O158" s="2">
        <v>87350355.781693906</v>
      </c>
      <c r="P158" s="2">
        <v>93131979.666967407</v>
      </c>
      <c r="Q158" s="2">
        <v>98587116.297488093</v>
      </c>
      <c r="R158" s="2">
        <v>103749213.99468</v>
      </c>
      <c r="S158" s="2">
        <v>108301799.81258599</v>
      </c>
      <c r="T158" s="1">
        <f>(Table13[[#This Row],[2050_BUILDINGS]]/Table13[[#This Row],[2020_BUILDINGS]])-1</f>
        <v>0.43269576812312027</v>
      </c>
      <c r="U158" s="1">
        <f>(Table13[[#This Row],[2050_TOTAL_REPL_COST_USD]]/Table13[[#This Row],[2020_TOTAL_REPL_COST_USD]])-1</f>
        <v>0.44254549679853006</v>
      </c>
      <c r="V158"/>
      <c r="W158"/>
    </row>
    <row r="159" spans="1:23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27.536346507189901</v>
      </c>
      <c r="G159" s="2">
        <v>29.695182351661799</v>
      </c>
      <c r="H159" s="2">
        <v>31.937766700383801</v>
      </c>
      <c r="I159" s="2">
        <v>34.0111267261276</v>
      </c>
      <c r="J159" s="2">
        <v>35.967404486343398</v>
      </c>
      <c r="K159" s="2">
        <v>37.818594952330898</v>
      </c>
      <c r="L159" s="2">
        <v>39.451207110423098</v>
      </c>
      <c r="M159" s="2">
        <v>26102544.936181702</v>
      </c>
      <c r="N159" s="2">
        <v>28195555.558906902</v>
      </c>
      <c r="O159" s="2">
        <v>30369761.104109202</v>
      </c>
      <c r="P159" s="2">
        <v>32379902.157551501</v>
      </c>
      <c r="Q159" s="2">
        <v>34276530.909393497</v>
      </c>
      <c r="R159" s="2">
        <v>36071276.591387302</v>
      </c>
      <c r="S159" s="2">
        <v>37654108.652670398</v>
      </c>
      <c r="T159" s="1">
        <f>(Table13[[#This Row],[2050_BUILDINGS]]/Table13[[#This Row],[2020_BUILDINGS]])-1</f>
        <v>0.43269576812312982</v>
      </c>
      <c r="U159" s="1">
        <f>(Table13[[#This Row],[2050_TOTAL_REPL_COST_USD]]/Table13[[#This Row],[2020_TOTAL_REPL_COST_USD]])-1</f>
        <v>0.44254549679853805</v>
      </c>
      <c r="V159"/>
      <c r="W159"/>
    </row>
    <row r="160" spans="1:23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24.064546289306399</v>
      </c>
      <c r="G160" s="2">
        <v>25.951194726735999</v>
      </c>
      <c r="H160" s="2">
        <v>27.911032603318699</v>
      </c>
      <c r="I160" s="2">
        <v>29.722982068033701</v>
      </c>
      <c r="J160" s="2">
        <v>31.4326110743058</v>
      </c>
      <c r="K160" s="2">
        <v>33.050402259764901</v>
      </c>
      <c r="L160" s="2">
        <v>34.477173630492601</v>
      </c>
      <c r="M160" s="2">
        <v>22811519.339409601</v>
      </c>
      <c r="N160" s="2">
        <v>24640641.841242999</v>
      </c>
      <c r="O160" s="2">
        <v>26540722.157683201</v>
      </c>
      <c r="P160" s="2">
        <v>28297423.338646501</v>
      </c>
      <c r="Q160" s="2">
        <v>29954923.921754502</v>
      </c>
      <c r="R160" s="2">
        <v>31523386.9177658</v>
      </c>
      <c r="S160" s="2">
        <v>32906654.498198099</v>
      </c>
      <c r="T160" s="1">
        <f>(Table13[[#This Row],[2050_BUILDINGS]]/Table13[[#This Row],[2020_BUILDINGS]])-1</f>
        <v>0.43269576812313626</v>
      </c>
      <c r="U160" s="1">
        <f>(Table13[[#This Row],[2050_TOTAL_REPL_COST_USD]]/Table13[[#This Row],[2020_TOTAL_REPL_COST_USD]])-1</f>
        <v>0.44254549679853894</v>
      </c>
      <c r="V160"/>
      <c r="W160"/>
    </row>
    <row r="161" spans="1:23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161.70376668450999</v>
      </c>
      <c r="G161" s="2">
        <v>174.38126141364901</v>
      </c>
      <c r="H161" s="2">
        <v>187.5505588076</v>
      </c>
      <c r="I161" s="2">
        <v>199.726107432699</v>
      </c>
      <c r="J161" s="2">
        <v>211.214105029818</v>
      </c>
      <c r="K161" s="2">
        <v>222.08499057458201</v>
      </c>
      <c r="L161" s="2">
        <v>231.67230221846799</v>
      </c>
      <c r="M161" s="2">
        <v>153283945.46205199</v>
      </c>
      <c r="N161" s="2">
        <v>165574889.77149299</v>
      </c>
      <c r="O161" s="2">
        <v>178342641.15469801</v>
      </c>
      <c r="P161" s="2">
        <v>190146944.235497</v>
      </c>
      <c r="Q161" s="2">
        <v>201284660.45703399</v>
      </c>
      <c r="R161" s="2">
        <v>211824081.03497401</v>
      </c>
      <c r="S161" s="2">
        <v>221119065.25779599</v>
      </c>
      <c r="T161" s="1">
        <f>(Table13[[#This Row],[2050_BUILDINGS]]/Table13[[#This Row],[2020_BUILDINGS]])-1</f>
        <v>0.43269576812313337</v>
      </c>
      <c r="U161" s="1">
        <f>(Table13[[#This Row],[2050_TOTAL_REPL_COST_USD]]/Table13[[#This Row],[2020_TOTAL_REPL_COST_USD]])-1</f>
        <v>0.44254549679853938</v>
      </c>
      <c r="V161"/>
      <c r="W161"/>
    </row>
    <row r="162" spans="1:23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149.24843431352201</v>
      </c>
      <c r="G162" s="2">
        <v>160.94943719141699</v>
      </c>
      <c r="H162" s="2">
        <v>173.104361330513</v>
      </c>
      <c r="I162" s="2">
        <v>184.342080812642</v>
      </c>
      <c r="J162" s="2">
        <v>194.945208308817</v>
      </c>
      <c r="K162" s="2">
        <v>204.97875718911601</v>
      </c>
      <c r="L162" s="2">
        <v>213.827600239986</v>
      </c>
      <c r="M162" s="2">
        <v>141477155.014238</v>
      </c>
      <c r="N162" s="2">
        <v>152821381.756944</v>
      </c>
      <c r="O162" s="2">
        <v>164605689.21445301</v>
      </c>
      <c r="P162" s="2">
        <v>175500758.56932399</v>
      </c>
      <c r="Q162" s="2">
        <v>185780585.32893199</v>
      </c>
      <c r="R162" s="2">
        <v>195508200.53593001</v>
      </c>
      <c r="S162" s="2">
        <v>204087232.86565799</v>
      </c>
      <c r="T162" s="1">
        <f>(Table13[[#This Row],[2050_BUILDINGS]]/Table13[[#This Row],[2020_BUILDINGS]])-1</f>
        <v>0.43269576812313049</v>
      </c>
      <c r="U162" s="1">
        <f>(Table13[[#This Row],[2050_TOTAL_REPL_COST_USD]]/Table13[[#This Row],[2020_TOTAL_REPL_COST_USD]])-1</f>
        <v>0.44254549679853983</v>
      </c>
      <c r="V162"/>
      <c r="W162"/>
    </row>
    <row r="163" spans="1:23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31.607152453084499</v>
      </c>
      <c r="G163" s="2">
        <v>34.085137455183101</v>
      </c>
      <c r="H163" s="2">
        <v>36.659251830902903</v>
      </c>
      <c r="I163" s="2">
        <v>39.0391247892384</v>
      </c>
      <c r="J163" s="2">
        <v>41.284606752198599</v>
      </c>
      <c r="K163" s="2">
        <v>43.409465954667098</v>
      </c>
      <c r="L163" s="2">
        <v>45.283433561956898</v>
      </c>
      <c r="M163" s="2">
        <v>29961386.380577601</v>
      </c>
      <c r="N163" s="2">
        <v>32363814.960604601</v>
      </c>
      <c r="O163" s="2">
        <v>34859441.826485597</v>
      </c>
      <c r="P163" s="2">
        <v>37166749.904257096</v>
      </c>
      <c r="Q163" s="2">
        <v>39343764.712329797</v>
      </c>
      <c r="R163" s="2">
        <v>41403834.677329801</v>
      </c>
      <c r="S163" s="2">
        <v>43220663.001143299</v>
      </c>
      <c r="T163" s="1">
        <f>(Table13[[#This Row],[2050_BUILDINGS]]/Table13[[#This Row],[2020_BUILDINGS]])-1</f>
        <v>0.43269576812313404</v>
      </c>
      <c r="U163" s="1">
        <f>(Table13[[#This Row],[2050_TOTAL_REPL_COST_USD]]/Table13[[#This Row],[2020_TOTAL_REPL_COST_USD]])-1</f>
        <v>0.44254549679853916</v>
      </c>
      <c r="V163"/>
      <c r="W163"/>
    </row>
    <row r="164" spans="1:23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95.053106242377197</v>
      </c>
      <c r="G164" s="2">
        <v>102.50522240567599</v>
      </c>
      <c r="H164" s="2">
        <v>110.246431222209</v>
      </c>
      <c r="I164" s="2">
        <v>117.403492190855</v>
      </c>
      <c r="J164" s="2">
        <v>124.156395221504</v>
      </c>
      <c r="K164" s="2">
        <v>130.546545926226</v>
      </c>
      <c r="L164" s="2">
        <v>136.182183060412</v>
      </c>
      <c r="M164" s="2">
        <v>90103746.202041507</v>
      </c>
      <c r="N164" s="2">
        <v>97328639.345958501</v>
      </c>
      <c r="O164" s="2">
        <v>104833810.39785901</v>
      </c>
      <c r="P164" s="2">
        <v>111772644.89666</v>
      </c>
      <c r="Q164" s="2">
        <v>118319644.666731</v>
      </c>
      <c r="R164" s="2">
        <v>124514952.818597</v>
      </c>
      <c r="S164" s="2">
        <v>129978753.32843301</v>
      </c>
      <c r="T164" s="1">
        <f>(Table13[[#This Row],[2050_BUILDINGS]]/Table13[[#This Row],[2020_BUILDINGS]])-1</f>
        <v>0.43269576812312915</v>
      </c>
      <c r="U164" s="1">
        <f>(Table13[[#This Row],[2050_TOTAL_REPL_COST_USD]]/Table13[[#This Row],[2020_TOTAL_REPL_COST_USD]])-1</f>
        <v>0.44254549679853428</v>
      </c>
      <c r="V164"/>
      <c r="W164"/>
    </row>
    <row r="165" spans="1:23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466.39901818948999</v>
      </c>
      <c r="G165" s="2">
        <v>502.96446880332002</v>
      </c>
      <c r="H165" s="2">
        <v>540.94841624449498</v>
      </c>
      <c r="I165" s="2">
        <v>576.06611350719402</v>
      </c>
      <c r="J165" s="2">
        <v>609.20072075918699</v>
      </c>
      <c r="K165" s="2">
        <v>640.55540376308102</v>
      </c>
      <c r="L165" s="2">
        <v>668.20789961686603</v>
      </c>
      <c r="M165" s="2">
        <v>442113892.17169499</v>
      </c>
      <c r="N165" s="2">
        <v>477564422.954503</v>
      </c>
      <c r="O165" s="2">
        <v>514390199.07406801</v>
      </c>
      <c r="P165" s="2">
        <v>548437120.05913901</v>
      </c>
      <c r="Q165" s="2">
        <v>580561417.57617199</v>
      </c>
      <c r="R165" s="2">
        <v>610960062.64563203</v>
      </c>
      <c r="S165" s="2">
        <v>637769404.22435403</v>
      </c>
      <c r="T165" s="1">
        <f>(Table13[[#This Row],[2050_BUILDINGS]]/Table13[[#This Row],[2020_BUILDINGS]])-1</f>
        <v>0.43269576812313204</v>
      </c>
      <c r="U165" s="1">
        <f>(Table13[[#This Row],[2050_TOTAL_REPL_COST_USD]]/Table13[[#This Row],[2020_TOTAL_REPL_COST_USD]])-1</f>
        <v>0.44254549679854027</v>
      </c>
      <c r="V165"/>
      <c r="W165"/>
    </row>
    <row r="166" spans="1:23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18.461950861597501</v>
      </c>
      <c r="G166" s="2">
        <v>19.909358609335101</v>
      </c>
      <c r="H166" s="2">
        <v>21.412916172364898</v>
      </c>
      <c r="I166" s="2">
        <v>22.803016013812201</v>
      </c>
      <c r="J166" s="2">
        <v>24.114617168718802</v>
      </c>
      <c r="K166" s="2">
        <v>25.355761755913601</v>
      </c>
      <c r="L166" s="2">
        <v>26.450358870707898</v>
      </c>
      <c r="M166" s="2">
        <v>17500647.801936898</v>
      </c>
      <c r="N166" s="2">
        <v>18903922.5340974</v>
      </c>
      <c r="O166" s="2">
        <v>20361635.013422001</v>
      </c>
      <c r="P166" s="2">
        <v>21709349.2188574</v>
      </c>
      <c r="Q166" s="2">
        <v>22980958.246948998</v>
      </c>
      <c r="R166" s="2">
        <v>24184259.0036918</v>
      </c>
      <c r="S166" s="2">
        <v>25245480.677741401</v>
      </c>
      <c r="T166" s="1">
        <f>(Table13[[#This Row],[2050_BUILDINGS]]/Table13[[#This Row],[2020_BUILDINGS]])-1</f>
        <v>0.43269576812312915</v>
      </c>
      <c r="U166" s="1">
        <f>(Table13[[#This Row],[2050_TOTAL_REPL_COST_USD]]/Table13[[#This Row],[2020_TOTAL_REPL_COST_USD]])-1</f>
        <v>0.44254549679854338</v>
      </c>
      <c r="V166"/>
      <c r="W166"/>
    </row>
    <row r="167" spans="1:23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48.3357536657156</v>
      </c>
      <c r="G167" s="2">
        <v>52.125252666821801</v>
      </c>
      <c r="H167" s="2">
        <v>56.061759081211797</v>
      </c>
      <c r="I167" s="2">
        <v>59.701218638365702</v>
      </c>
      <c r="J167" s="2">
        <v>63.135158572801799</v>
      </c>
      <c r="K167" s="2">
        <v>66.3846341823904</v>
      </c>
      <c r="L167" s="2">
        <v>69.250429725912895</v>
      </c>
      <c r="M167" s="2">
        <v>45818939.043134101</v>
      </c>
      <c r="N167" s="2">
        <v>49492892.152830601</v>
      </c>
      <c r="O167" s="2">
        <v>53309370.2620124</v>
      </c>
      <c r="P167" s="2">
        <v>56837858.791423999</v>
      </c>
      <c r="Q167" s="2">
        <v>60167094.211976796</v>
      </c>
      <c r="R167" s="2">
        <v>63317489.822912604</v>
      </c>
      <c r="S167" s="2">
        <v>66095904.184759803</v>
      </c>
      <c r="T167" s="1">
        <f>(Table13[[#This Row],[2050_BUILDINGS]]/Table13[[#This Row],[2020_BUILDINGS]])-1</f>
        <v>0.43269576812313182</v>
      </c>
      <c r="U167" s="1">
        <f>(Table13[[#This Row],[2050_TOTAL_REPL_COST_USD]]/Table13[[#This Row],[2020_TOTAL_REPL_COST_USD]])-1</f>
        <v>0.44254549679853783</v>
      </c>
      <c r="V167"/>
      <c r="W167"/>
    </row>
    <row r="168" spans="1:23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56.251844490058602</v>
      </c>
      <c r="G168" s="2">
        <v>60.661961067110397</v>
      </c>
      <c r="H168" s="2">
        <v>65.243160900836102</v>
      </c>
      <c r="I168" s="2">
        <v>69.478665625821705</v>
      </c>
      <c r="J168" s="2">
        <v>73.474992165302297</v>
      </c>
      <c r="K168" s="2">
        <v>77.256644106202302</v>
      </c>
      <c r="L168" s="2">
        <v>80.591779550027596</v>
      </c>
      <c r="M168" s="2">
        <v>53322843.615491197</v>
      </c>
      <c r="N168" s="2">
        <v>57598491.005199701</v>
      </c>
      <c r="O168" s="2">
        <v>62040005.139480896</v>
      </c>
      <c r="P168" s="2">
        <v>66146364.779885203</v>
      </c>
      <c r="Q168" s="2">
        <v>70020839.034345001</v>
      </c>
      <c r="R168" s="2">
        <v>73687184.349122405</v>
      </c>
      <c r="S168" s="2">
        <v>76920627.934019506</v>
      </c>
      <c r="T168" s="1">
        <f>(Table13[[#This Row],[2050_BUILDINGS]]/Table13[[#This Row],[2020_BUILDINGS]])-1</f>
        <v>0.43269576812313404</v>
      </c>
      <c r="U168" s="1">
        <f>(Table13[[#This Row],[2050_TOTAL_REPL_COST_USD]]/Table13[[#This Row],[2020_TOTAL_REPL_COST_USD]])-1</f>
        <v>0.44254549679853805</v>
      </c>
      <c r="V168"/>
      <c r="W168"/>
    </row>
    <row r="169" spans="1:23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32.339597575829004</v>
      </c>
      <c r="G169" s="2">
        <v>34.875005910564603</v>
      </c>
      <c r="H169" s="2">
        <v>37.508771263153598</v>
      </c>
      <c r="I169" s="2">
        <v>39.943793964689497</v>
      </c>
      <c r="J169" s="2">
        <v>42.2413113748296</v>
      </c>
      <c r="K169" s="2">
        <v>44.415410785243999</v>
      </c>
      <c r="L169" s="2">
        <v>46.3328045896953</v>
      </c>
      <c r="M169" s="2">
        <v>30655693.511145301</v>
      </c>
      <c r="N169" s="2">
        <v>33113794.5247708</v>
      </c>
      <c r="O169" s="2">
        <v>35667253.545219302</v>
      </c>
      <c r="P169" s="2">
        <v>38028029.791334704</v>
      </c>
      <c r="Q169" s="2">
        <v>40255493.429958701</v>
      </c>
      <c r="R169" s="2">
        <v>42363302.216119997</v>
      </c>
      <c r="S169" s="2">
        <v>44222232.6257388</v>
      </c>
      <c r="T169" s="1">
        <f>(Table13[[#This Row],[2050_BUILDINGS]]/Table13[[#This Row],[2020_BUILDINGS]])-1</f>
        <v>0.4326957681231316</v>
      </c>
      <c r="U169" s="1">
        <f>(Table13[[#This Row],[2050_TOTAL_REPL_COST_USD]]/Table13[[#This Row],[2020_TOTAL_REPL_COST_USD]])-1</f>
        <v>0.44254549679853739</v>
      </c>
      <c r="V169"/>
      <c r="W169"/>
    </row>
    <row r="170" spans="1:23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23.4129188670288</v>
      </c>
      <c r="G170" s="2">
        <v>25.248480039265601</v>
      </c>
      <c r="H170" s="2">
        <v>27.1552488037924</v>
      </c>
      <c r="I170" s="2">
        <v>28.918133725806499</v>
      </c>
      <c r="J170" s="2">
        <v>30.581468855227001</v>
      </c>
      <c r="K170" s="2">
        <v>32.155452977494903</v>
      </c>
      <c r="L170" s="2">
        <v>33.543589780202403</v>
      </c>
      <c r="M170" s="2">
        <v>22193821.778579999</v>
      </c>
      <c r="N170" s="2">
        <v>23973414.7207628</v>
      </c>
      <c r="O170" s="2">
        <v>25822044.0593272</v>
      </c>
      <c r="P170" s="2">
        <v>27531176.728152301</v>
      </c>
      <c r="Q170" s="2">
        <v>29143794.984396201</v>
      </c>
      <c r="R170" s="2">
        <v>30669786.641586501</v>
      </c>
      <c r="S170" s="2">
        <v>32015597.66344</v>
      </c>
      <c r="T170" s="1">
        <f>(Table13[[#This Row],[2050_BUILDINGS]]/Table13[[#This Row],[2020_BUILDINGS]])-1</f>
        <v>0.43269576812313226</v>
      </c>
      <c r="U170" s="1">
        <f>(Table13[[#This Row],[2050_TOTAL_REPL_COST_USD]]/Table13[[#This Row],[2020_TOTAL_REPL_COST_USD]])-1</f>
        <v>0.44254549679854271</v>
      </c>
      <c r="V170"/>
      <c r="W170"/>
    </row>
    <row r="171" spans="1:23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80.6257984889195</v>
      </c>
      <c r="G171" s="2">
        <v>86.946820913648295</v>
      </c>
      <c r="H171" s="2">
        <v>93.513057060744103</v>
      </c>
      <c r="I171" s="2">
        <v>99.583808225462107</v>
      </c>
      <c r="J171" s="2">
        <v>105.311745170268</v>
      </c>
      <c r="K171" s="2">
        <v>110.73198889927301</v>
      </c>
      <c r="L171" s="2">
        <v>115.51224029662301</v>
      </c>
      <c r="M171" s="2">
        <v>76427659.984705999</v>
      </c>
      <c r="N171" s="2">
        <v>82555947.652024001</v>
      </c>
      <c r="O171" s="2">
        <v>88921972.212152407</v>
      </c>
      <c r="P171" s="2">
        <v>94807619.658767</v>
      </c>
      <c r="Q171" s="2">
        <v>100360905.65894</v>
      </c>
      <c r="R171" s="2">
        <v>105615880.33967701</v>
      </c>
      <c r="S171" s="2">
        <v>110250376.741787</v>
      </c>
      <c r="T171" s="1">
        <f>(Table13[[#This Row],[2050_BUILDINGS]]/Table13[[#This Row],[2020_BUILDINGS]])-1</f>
        <v>0.43269576812312738</v>
      </c>
      <c r="U171" s="1">
        <f>(Table13[[#This Row],[2050_TOTAL_REPL_COST_USD]]/Table13[[#This Row],[2020_TOTAL_REPL_COST_USD]])-1</f>
        <v>0.44254549679853206</v>
      </c>
      <c r="V171"/>
      <c r="W171"/>
    </row>
    <row r="172" spans="1:23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300.55374747974298</v>
      </c>
      <c r="G172" s="2">
        <v>324.11701151261798</v>
      </c>
      <c r="H172" s="2">
        <v>348.59437381890098</v>
      </c>
      <c r="I172" s="2">
        <v>371.22468628425599</v>
      </c>
      <c r="J172" s="2">
        <v>392.57706909911502</v>
      </c>
      <c r="K172" s="2">
        <v>412.782444990432</v>
      </c>
      <c r="L172" s="2">
        <v>430.60208210777699</v>
      </c>
      <c r="M172" s="2">
        <v>284904088.39384001</v>
      </c>
      <c r="N172" s="2">
        <v>307748883.21840799</v>
      </c>
      <c r="O172" s="2">
        <v>331479904.47902399</v>
      </c>
      <c r="P172" s="2">
        <v>353420194.43060398</v>
      </c>
      <c r="Q172" s="2">
        <v>374121520.17819798</v>
      </c>
      <c r="R172" s="2">
        <v>393710812.47430903</v>
      </c>
      <c r="S172" s="2">
        <v>410987109.73202598</v>
      </c>
      <c r="T172" s="1">
        <f>(Table13[[#This Row],[2050_BUILDINGS]]/Table13[[#This Row],[2020_BUILDINGS]])-1</f>
        <v>0.43269576812313448</v>
      </c>
      <c r="U172" s="1">
        <f>(Table13[[#This Row],[2050_TOTAL_REPL_COST_USD]]/Table13[[#This Row],[2020_TOTAL_REPL_COST_USD]])-1</f>
        <v>0.44254549679853605</v>
      </c>
      <c r="V172"/>
      <c r="W172"/>
    </row>
    <row r="173" spans="1:23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26.965340467078398</v>
      </c>
      <c r="G173" s="2">
        <v>29.0794097225447</v>
      </c>
      <c r="H173" s="2">
        <v>31.2754908356888</v>
      </c>
      <c r="I173" s="2">
        <v>33.305856737367698</v>
      </c>
      <c r="J173" s="2">
        <v>35.221568243925603</v>
      </c>
      <c r="K173" s="2">
        <v>37.034371593553999</v>
      </c>
      <c r="L173" s="2">
        <v>38.633129173182603</v>
      </c>
      <c r="M173" s="2">
        <v>25561270.8489694</v>
      </c>
      <c r="N173" s="2">
        <v>27610879.864030998</v>
      </c>
      <c r="O173" s="2">
        <v>29740000.107215099</v>
      </c>
      <c r="P173" s="2">
        <v>31708457.973576199</v>
      </c>
      <c r="Q173" s="2">
        <v>33565757.380369902</v>
      </c>
      <c r="R173" s="2">
        <v>35323286.410379201</v>
      </c>
      <c r="S173" s="2">
        <v>36873296.155628502</v>
      </c>
      <c r="T173" s="1">
        <f>(Table13[[#This Row],[2050_BUILDINGS]]/Table13[[#This Row],[2020_BUILDINGS]])-1</f>
        <v>0.43269576812312982</v>
      </c>
      <c r="U173" s="1">
        <f>(Table13[[#This Row],[2050_TOTAL_REPL_COST_USD]]/Table13[[#This Row],[2020_TOTAL_REPL_COST_USD]])-1</f>
        <v>0.44254549679853605</v>
      </c>
      <c r="V173"/>
      <c r="W173"/>
    </row>
    <row r="174" spans="1:23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17.796040863458298</v>
      </c>
      <c r="G174" s="2">
        <v>19.191241599172798</v>
      </c>
      <c r="H174" s="2">
        <v>20.6405668645702</v>
      </c>
      <c r="I174" s="2">
        <v>21.980526751157299</v>
      </c>
      <c r="J174" s="2">
        <v>23.2448193453831</v>
      </c>
      <c r="K174" s="2">
        <v>24.441196692325502</v>
      </c>
      <c r="L174" s="2">
        <v>25.496312434423</v>
      </c>
      <c r="M174" s="2">
        <v>16869411.350676298</v>
      </c>
      <c r="N174" s="2">
        <v>18222070.918638401</v>
      </c>
      <c r="O174" s="2">
        <v>19627204.701287299</v>
      </c>
      <c r="P174" s="2">
        <v>20926307.772895999</v>
      </c>
      <c r="Q174" s="2">
        <v>22152050.729093101</v>
      </c>
      <c r="R174" s="2">
        <v>23311949.246782701</v>
      </c>
      <c r="S174" s="2">
        <v>24334893.377560299</v>
      </c>
      <c r="T174" s="1">
        <f>(Table13[[#This Row],[2050_BUILDINGS]]/Table13[[#This Row],[2020_BUILDINGS]])-1</f>
        <v>0.43269576812313026</v>
      </c>
      <c r="U174" s="1">
        <f>(Table13[[#This Row],[2050_TOTAL_REPL_COST_USD]]/Table13[[#This Row],[2020_TOTAL_REPL_COST_USD]])-1</f>
        <v>0.4425454967985416</v>
      </c>
      <c r="V174"/>
      <c r="W174"/>
    </row>
    <row r="175" spans="1:23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19.845660972833599</v>
      </c>
      <c r="G175" s="2">
        <v>21.401550903772801</v>
      </c>
      <c r="H175" s="2">
        <v>23.017799038800501</v>
      </c>
      <c r="I175" s="2">
        <v>24.512085876554799</v>
      </c>
      <c r="J175" s="2">
        <v>25.9219906069372</v>
      </c>
      <c r="K175" s="2">
        <v>27.256158099873801</v>
      </c>
      <c r="L175" s="2">
        <v>28.432794491385099</v>
      </c>
      <c r="M175" s="2">
        <v>18812308.931265</v>
      </c>
      <c r="N175" s="2">
        <v>20320758.108438801</v>
      </c>
      <c r="O175" s="2">
        <v>21887725.103282299</v>
      </c>
      <c r="P175" s="2">
        <v>23336449.531694502</v>
      </c>
      <c r="Q175" s="2">
        <v>24703364.753746901</v>
      </c>
      <c r="R175" s="2">
        <v>25996852.0480038</v>
      </c>
      <c r="S175" s="2">
        <v>27137611.533179302</v>
      </c>
      <c r="T175" s="1">
        <f>(Table13[[#This Row],[2050_BUILDINGS]]/Table13[[#This Row],[2020_BUILDINGS]])-1</f>
        <v>0.43269576812313204</v>
      </c>
      <c r="U175" s="1">
        <f>(Table13[[#This Row],[2050_TOTAL_REPL_COST_USD]]/Table13[[#This Row],[2020_TOTAL_REPL_COST_USD]])-1</f>
        <v>0.44254549679854116</v>
      </c>
      <c r="V175"/>
      <c r="W175"/>
    </row>
    <row r="176" spans="1:23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84.880784559581997</v>
      </c>
      <c r="G176" s="2">
        <v>91.535395771940102</v>
      </c>
      <c r="H176" s="2">
        <v>98.448161737855898</v>
      </c>
      <c r="I176" s="2">
        <v>104.83929375</v>
      </c>
      <c r="J176" s="2">
        <v>110.869519693744</v>
      </c>
      <c r="K176" s="2">
        <v>116.575814066573</v>
      </c>
      <c r="L176" s="2">
        <v>121.60834083348399</v>
      </c>
      <c r="M176" s="2">
        <v>80461091.401734993</v>
      </c>
      <c r="N176" s="2">
        <v>86912796.376542196</v>
      </c>
      <c r="O176" s="2">
        <v>93614784.689420998</v>
      </c>
      <c r="P176" s="2">
        <v>99811044.227593601</v>
      </c>
      <c r="Q176" s="2">
        <v>105657402.11071201</v>
      </c>
      <c r="R176" s="2">
        <v>111189705.44415499</v>
      </c>
      <c r="S176" s="2">
        <v>116068785.069068</v>
      </c>
      <c r="T176" s="1">
        <f>(Table13[[#This Row],[2050_BUILDINGS]]/Table13[[#This Row],[2020_BUILDINGS]])-1</f>
        <v>0.43269576812312716</v>
      </c>
      <c r="U176" s="1">
        <f>(Table13[[#This Row],[2050_TOTAL_REPL_COST_USD]]/Table13[[#This Row],[2020_TOTAL_REPL_COST_USD]])-1</f>
        <v>0.44254549679853339</v>
      </c>
      <c r="V176"/>
      <c r="W176"/>
    </row>
    <row r="177" spans="1:23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22.2571861917381</v>
      </c>
      <c r="G177" s="2">
        <v>23.907976978807302</v>
      </c>
      <c r="H177" s="2">
        <v>25.550026397250999</v>
      </c>
      <c r="I177" s="2">
        <v>27.125870300629799</v>
      </c>
      <c r="J177" s="2">
        <v>28.767645696787099</v>
      </c>
      <c r="K177" s="2">
        <v>30.2750059503452</v>
      </c>
      <c r="L177" s="2">
        <v>31.775573335645301</v>
      </c>
      <c r="M177" s="2">
        <v>19054991.550231099</v>
      </c>
      <c r="N177" s="2">
        <v>20479693.957752399</v>
      </c>
      <c r="O177" s="2">
        <v>21896852.193702601</v>
      </c>
      <c r="P177" s="2">
        <v>23256872.264451601</v>
      </c>
      <c r="Q177" s="2">
        <v>24673794.007555801</v>
      </c>
      <c r="R177" s="2">
        <v>25974709.786265101</v>
      </c>
      <c r="S177" s="2">
        <v>27269763.0317952</v>
      </c>
      <c r="T177" s="1">
        <f>(Table13[[#This Row],[2050_BUILDINGS]]/Table13[[#This Row],[2020_BUILDINGS]])-1</f>
        <v>0.42765455893254112</v>
      </c>
      <c r="U177" s="1">
        <f>(Table13[[#This Row],[2050_TOTAL_REPL_COST_USD]]/Table13[[#This Row],[2020_TOTAL_REPL_COST_USD]])-1</f>
        <v>0.43110863942967592</v>
      </c>
      <c r="V177"/>
      <c r="W177"/>
    </row>
    <row r="178" spans="1:23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53.8664778764727</v>
      </c>
      <c r="G178" s="2">
        <v>57.861694731124203</v>
      </c>
      <c r="H178" s="2">
        <v>61.835755868443798</v>
      </c>
      <c r="I178" s="2">
        <v>65.6495875013768</v>
      </c>
      <c r="J178" s="2">
        <v>69.622985454441903</v>
      </c>
      <c r="K178" s="2">
        <v>73.271074078524293</v>
      </c>
      <c r="L178" s="2">
        <v>76.902722713985199</v>
      </c>
      <c r="M178" s="2">
        <v>46116578.795477197</v>
      </c>
      <c r="N178" s="2">
        <v>49564620.252927698</v>
      </c>
      <c r="O178" s="2">
        <v>52994403.429769903</v>
      </c>
      <c r="P178" s="2">
        <v>56285901.754017003</v>
      </c>
      <c r="Q178" s="2">
        <v>59715112.574742898</v>
      </c>
      <c r="R178" s="2">
        <v>62863567.658387199</v>
      </c>
      <c r="S178" s="2">
        <v>65997834.335146897</v>
      </c>
      <c r="T178" s="1">
        <f>(Table13[[#This Row],[2050_BUILDINGS]]/Table13[[#This Row],[2020_BUILDINGS]])-1</f>
        <v>0.42765455893254267</v>
      </c>
      <c r="U178" s="1">
        <f>(Table13[[#This Row],[2050_TOTAL_REPL_COST_USD]]/Table13[[#This Row],[2020_TOTAL_REPL_COST_USD]])-1</f>
        <v>0.4311086394296777</v>
      </c>
      <c r="V178"/>
      <c r="W178"/>
    </row>
    <row r="179" spans="1:23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36.515094151122298</v>
      </c>
      <c r="G179" s="2">
        <v>39.223378140587798</v>
      </c>
      <c r="H179" s="2">
        <v>41.917321058562003</v>
      </c>
      <c r="I179" s="2">
        <v>44.5026473439085</v>
      </c>
      <c r="J179" s="2">
        <v>47.196140701479997</v>
      </c>
      <c r="K179" s="2">
        <v>49.669112850976802</v>
      </c>
      <c r="L179" s="2">
        <v>52.130940634700799</v>
      </c>
      <c r="M179" s="2">
        <v>31261580.1706241</v>
      </c>
      <c r="N179" s="2">
        <v>33598944.026944898</v>
      </c>
      <c r="O179" s="2">
        <v>35923930.930813603</v>
      </c>
      <c r="P179" s="2">
        <v>38155177.077698603</v>
      </c>
      <c r="Q179" s="2">
        <v>40479775.991887897</v>
      </c>
      <c r="R179" s="2">
        <v>42614055.758118302</v>
      </c>
      <c r="S179" s="2">
        <v>44738717.4644036</v>
      </c>
      <c r="T179" s="1">
        <f>(Table13[[#This Row],[2050_BUILDINGS]]/Table13[[#This Row],[2020_BUILDINGS]])-1</f>
        <v>0.42765455893254334</v>
      </c>
      <c r="U179" s="1">
        <f>(Table13[[#This Row],[2050_TOTAL_REPL_COST_USD]]/Table13[[#This Row],[2020_TOTAL_REPL_COST_USD]])-1</f>
        <v>0.43110863942967614</v>
      </c>
      <c r="V179"/>
      <c r="W179"/>
    </row>
    <row r="180" spans="1:23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49.341669308917098</v>
      </c>
      <c r="G180" s="2">
        <v>53.001286136133601</v>
      </c>
      <c r="H180" s="2">
        <v>56.641524335867203</v>
      </c>
      <c r="I180" s="2">
        <v>60.134992382239297</v>
      </c>
      <c r="J180" s="2">
        <v>63.774623105496602</v>
      </c>
      <c r="K180" s="2">
        <v>67.116270630918194</v>
      </c>
      <c r="L180" s="2">
        <v>70.4428591342174</v>
      </c>
      <c r="M180" s="2">
        <v>42242765.264942497</v>
      </c>
      <c r="N180" s="2">
        <v>45401169.676441297</v>
      </c>
      <c r="O180" s="2">
        <v>48542849.511182398</v>
      </c>
      <c r="P180" s="2">
        <v>51557860.483651899</v>
      </c>
      <c r="Q180" s="2">
        <v>54699016.040449798</v>
      </c>
      <c r="R180" s="2">
        <v>57582999.469390802</v>
      </c>
      <c r="S180" s="2">
        <v>60453986.324059099</v>
      </c>
      <c r="T180" s="1">
        <f>(Table13[[#This Row],[2050_BUILDINGS]]/Table13[[#This Row],[2020_BUILDINGS]])-1</f>
        <v>0.42765455893254223</v>
      </c>
      <c r="U180" s="1">
        <f>(Table13[[#This Row],[2050_TOTAL_REPL_COST_USD]]/Table13[[#This Row],[2020_TOTAL_REPL_COST_USD]])-1</f>
        <v>0.43110863942967748</v>
      </c>
      <c r="V180"/>
      <c r="W180"/>
    </row>
    <row r="181" spans="1:23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196.372696702659</v>
      </c>
      <c r="G181" s="2">
        <v>210.937441579036</v>
      </c>
      <c r="H181" s="2">
        <v>225.425062325027</v>
      </c>
      <c r="I181" s="2">
        <v>239.32855912031499</v>
      </c>
      <c r="J181" s="2">
        <v>253.81376219792401</v>
      </c>
      <c r="K181" s="2">
        <v>267.11303531104898</v>
      </c>
      <c r="L181" s="2">
        <v>280.35237569742901</v>
      </c>
      <c r="M181" s="2">
        <v>168120086.88475901</v>
      </c>
      <c r="N181" s="2">
        <v>180690078.94725901</v>
      </c>
      <c r="O181" s="2">
        <v>193193509.61682001</v>
      </c>
      <c r="P181" s="2">
        <v>205192816.56254101</v>
      </c>
      <c r="Q181" s="2">
        <v>217694160.68182999</v>
      </c>
      <c r="R181" s="2">
        <v>229171996.98366299</v>
      </c>
      <c r="S181" s="2">
        <v>240598108.80244601</v>
      </c>
      <c r="T181" s="1">
        <f>(Table13[[#This Row],[2050_BUILDINGS]]/Table13[[#This Row],[2020_BUILDINGS]])-1</f>
        <v>0.42765455893254467</v>
      </c>
      <c r="U181" s="1">
        <f>(Table13[[#This Row],[2050_TOTAL_REPL_COST_USD]]/Table13[[#This Row],[2020_TOTAL_REPL_COST_USD]])-1</f>
        <v>0.4311086394296737</v>
      </c>
      <c r="V181"/>
      <c r="W181"/>
    </row>
    <row r="182" spans="1:23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17.012001784562599</v>
      </c>
      <c r="G182" s="2">
        <v>18.273763068025499</v>
      </c>
      <c r="H182" s="2">
        <v>19.528842995751202</v>
      </c>
      <c r="I182" s="2">
        <v>20.733319566398102</v>
      </c>
      <c r="J182" s="2">
        <v>21.9881900486177</v>
      </c>
      <c r="K182" s="2">
        <v>23.140321998388899</v>
      </c>
      <c r="L182" s="2">
        <v>24.287261904299399</v>
      </c>
      <c r="M182" s="2">
        <v>14564444.376067899</v>
      </c>
      <c r="N182" s="2">
        <v>15653397.8354329</v>
      </c>
      <c r="O182" s="2">
        <v>16736585.001649801</v>
      </c>
      <c r="P182" s="2">
        <v>17776099.326205902</v>
      </c>
      <c r="Q182" s="2">
        <v>18859105.732075099</v>
      </c>
      <c r="R182" s="2">
        <v>19853444.430521298</v>
      </c>
      <c r="S182" s="2">
        <v>20843302.175083801</v>
      </c>
      <c r="T182" s="1">
        <f>(Table13[[#This Row],[2050_BUILDINGS]]/Table13[[#This Row],[2020_BUILDINGS]])-1</f>
        <v>0.42765455893254578</v>
      </c>
      <c r="U182" s="1">
        <f>(Table13[[#This Row],[2050_TOTAL_REPL_COST_USD]]/Table13[[#This Row],[2020_TOTAL_REPL_COST_USD]])-1</f>
        <v>0.43110863942968103</v>
      </c>
      <c r="V182"/>
      <c r="W182"/>
    </row>
    <row r="183" spans="1:23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2570.8016342895498</v>
      </c>
      <c r="G183" s="2">
        <v>2863.00027991461</v>
      </c>
      <c r="H183" s="2">
        <v>3131.3419979322298</v>
      </c>
      <c r="I183" s="2">
        <v>3371.32954813694</v>
      </c>
      <c r="J183" s="2">
        <v>3617.77536510043</v>
      </c>
      <c r="K183" s="2">
        <v>3875.0686899807001</v>
      </c>
      <c r="L183" s="2">
        <v>4131.2737210458099</v>
      </c>
      <c r="M183" s="2">
        <v>3854561376.5779099</v>
      </c>
      <c r="N183" s="2">
        <v>4318938220.7160397</v>
      </c>
      <c r="O183" s="2">
        <v>4745400430.68645</v>
      </c>
      <c r="P183" s="2">
        <v>5126800765.2366199</v>
      </c>
      <c r="Q183" s="2">
        <v>5518464903.4729099</v>
      </c>
      <c r="R183" s="2">
        <v>5927368449.1074696</v>
      </c>
      <c r="S183" s="2">
        <v>6334542423.2503595</v>
      </c>
      <c r="T183" s="1">
        <f>(Table13[[#This Row],[2050_BUILDINGS]]/Table13[[#This Row],[2020_BUILDINGS]])-1</f>
        <v>0.60699824752814968</v>
      </c>
      <c r="U183" s="1">
        <f>(Table13[[#This Row],[2050_TOTAL_REPL_COST_USD]]/Table13[[#This Row],[2020_TOTAL_REPL_COST_USD]])-1</f>
        <v>0.6433886516224534</v>
      </c>
      <c r="V183"/>
      <c r="W183"/>
    </row>
    <row r="184" spans="1:23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2696.1817987095801</v>
      </c>
      <c r="G184" s="2">
        <v>3002.63121877913</v>
      </c>
      <c r="H184" s="2">
        <v>3284.0601887562302</v>
      </c>
      <c r="I184" s="2">
        <v>3535.75213423676</v>
      </c>
      <c r="J184" s="2">
        <v>3794.2173215940502</v>
      </c>
      <c r="K184" s="2">
        <v>4064.05905898013</v>
      </c>
      <c r="L184" s="2">
        <v>4332.7594255435897</v>
      </c>
      <c r="M184" s="2">
        <v>4042551586.6028199</v>
      </c>
      <c r="N184" s="2">
        <v>4529576481.1756001</v>
      </c>
      <c r="O184" s="2">
        <v>4976837612.8877096</v>
      </c>
      <c r="P184" s="2">
        <v>5376839163.5013504</v>
      </c>
      <c r="Q184" s="2">
        <v>5787605092.16539</v>
      </c>
      <c r="R184" s="2">
        <v>6216451208.66959</v>
      </c>
      <c r="S184" s="2">
        <v>6643483401.0214005</v>
      </c>
      <c r="T184" s="1">
        <f>(Table13[[#This Row],[2050_BUILDINGS]]/Table13[[#This Row],[2020_BUILDINGS]])-1</f>
        <v>0.60699824752814968</v>
      </c>
      <c r="U184" s="1">
        <f>(Table13[[#This Row],[2050_TOTAL_REPL_COST_USD]]/Table13[[#This Row],[2020_TOTAL_REPL_COST_USD]])-1</f>
        <v>0.64338865162244918</v>
      </c>
      <c r="V184"/>
      <c r="W184"/>
    </row>
    <row r="185" spans="1:23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2800.01192142434</v>
      </c>
      <c r="G185" s="2">
        <v>3118.2627270335902</v>
      </c>
      <c r="H185" s="2">
        <v>3410.5295435172602</v>
      </c>
      <c r="I185" s="2">
        <v>3671.9141609081398</v>
      </c>
      <c r="J185" s="2">
        <v>3940.33285812654</v>
      </c>
      <c r="K185" s="2">
        <v>4220.5662169974003</v>
      </c>
      <c r="L185" s="2">
        <v>4499.6142507868499</v>
      </c>
      <c r="M185" s="2">
        <v>4198230490.5693798</v>
      </c>
      <c r="N185" s="2">
        <v>4704010743.0311899</v>
      </c>
      <c r="O185" s="2">
        <v>5168495927.74055</v>
      </c>
      <c r="P185" s="2">
        <v>5583901562.0499496</v>
      </c>
      <c r="Q185" s="2">
        <v>6010486111.25383</v>
      </c>
      <c r="R185" s="2">
        <v>6455847117.4155798</v>
      </c>
      <c r="S185" s="2">
        <v>6899324345.0970802</v>
      </c>
      <c r="T185" s="1">
        <f>(Table13[[#This Row],[2050_BUILDINGS]]/Table13[[#This Row],[2020_BUILDINGS]])-1</f>
        <v>0.60699824752815257</v>
      </c>
      <c r="U185" s="1">
        <f>(Table13[[#This Row],[2050_TOTAL_REPL_COST_USD]]/Table13[[#This Row],[2020_TOTAL_REPL_COST_USD]])-1</f>
        <v>0.64338865162245251</v>
      </c>
      <c r="V185"/>
      <c r="W185"/>
    </row>
    <row r="186" spans="1:23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1092.6080595440001</v>
      </c>
      <c r="G186" s="2">
        <v>1216.7944576462501</v>
      </c>
      <c r="H186" s="2">
        <v>1330.84150036915</v>
      </c>
      <c r="I186" s="2">
        <v>1432.83783024793</v>
      </c>
      <c r="J186" s="2">
        <v>1537.5789671227799</v>
      </c>
      <c r="K186" s="2">
        <v>1646.9303681338299</v>
      </c>
      <c r="L186" s="2">
        <v>1755.81923692235</v>
      </c>
      <c r="M186" s="2">
        <v>1638214621.4170799</v>
      </c>
      <c r="N186" s="2">
        <v>1835577916.8979299</v>
      </c>
      <c r="O186" s="2">
        <v>2016827236.7558501</v>
      </c>
      <c r="P186" s="2">
        <v>2178924955.1811199</v>
      </c>
      <c r="Q186" s="2">
        <v>2345384859.5018101</v>
      </c>
      <c r="R186" s="2">
        <v>2519171628.41365</v>
      </c>
      <c r="S186" s="2">
        <v>2692223317.7588</v>
      </c>
      <c r="T186" s="1">
        <f>(Table13[[#This Row],[2050_BUILDINGS]]/Table13[[#This Row],[2020_BUILDINGS]])-1</f>
        <v>0.60699824752815856</v>
      </c>
      <c r="U186" s="1">
        <f>(Table13[[#This Row],[2050_TOTAL_REPL_COST_USD]]/Table13[[#This Row],[2020_TOTAL_REPL_COST_USD]])-1</f>
        <v>0.64338865162245162</v>
      </c>
      <c r="V186"/>
      <c r="W186"/>
    </row>
    <row r="187" spans="1:23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1036.3273711967399</v>
      </c>
      <c r="G187" s="2">
        <v>1154.1168771037401</v>
      </c>
      <c r="H187" s="2">
        <v>1262.2893099769799</v>
      </c>
      <c r="I187" s="2">
        <v>1359.0317671570001</v>
      </c>
      <c r="J187" s="2">
        <v>1458.3776452013001</v>
      </c>
      <c r="K187" s="2">
        <v>1562.0963107891801</v>
      </c>
      <c r="L187" s="2">
        <v>1665.37626937861</v>
      </c>
      <c r="M187" s="2">
        <v>1553829515.7531199</v>
      </c>
      <c r="N187" s="2">
        <v>1741026547.10374</v>
      </c>
      <c r="O187" s="2">
        <v>1912939640.3111501</v>
      </c>
      <c r="P187" s="2">
        <v>2066687638.9143801</v>
      </c>
      <c r="Q187" s="2">
        <v>2224573125.4321399</v>
      </c>
      <c r="R187" s="2">
        <v>2389408066.7470899</v>
      </c>
      <c r="S187" s="2">
        <v>2553545792.7446899</v>
      </c>
      <c r="T187" s="1">
        <f>(Table13[[#This Row],[2050_BUILDINGS]]/Table13[[#This Row],[2020_BUILDINGS]])-1</f>
        <v>0.60699824752814457</v>
      </c>
      <c r="U187" s="1">
        <f>(Table13[[#This Row],[2050_TOTAL_REPL_COST_USD]]/Table13[[#This Row],[2020_TOTAL_REPL_COST_USD]])-1</f>
        <v>0.64338865162245362</v>
      </c>
      <c r="V187"/>
      <c r="W187"/>
    </row>
    <row r="188" spans="1:23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225.107654180352</v>
      </c>
      <c r="G188" s="2">
        <v>250.69350677745899</v>
      </c>
      <c r="H188" s="2">
        <v>274.19037011221599</v>
      </c>
      <c r="I188" s="2">
        <v>295.204451377184</v>
      </c>
      <c r="J188" s="2">
        <v>316.78403923773999</v>
      </c>
      <c r="K188" s="2">
        <v>339.31346975759698</v>
      </c>
      <c r="L188" s="2">
        <v>361.74760577299901</v>
      </c>
      <c r="M188" s="2">
        <v>337517783.48135102</v>
      </c>
      <c r="N188" s="2">
        <v>378180112.55618799</v>
      </c>
      <c r="O188" s="2">
        <v>415522514.39791399</v>
      </c>
      <c r="P188" s="2">
        <v>448919153.58976603</v>
      </c>
      <c r="Q188" s="2">
        <v>483214524.422337</v>
      </c>
      <c r="R188" s="2">
        <v>519019433.17768002</v>
      </c>
      <c r="S188" s="2">
        <v>554672895.09401703</v>
      </c>
      <c r="T188" s="1">
        <f>(Table13[[#This Row],[2050_BUILDINGS]]/Table13[[#This Row],[2020_BUILDINGS]])-1</f>
        <v>0.60699824752815235</v>
      </c>
      <c r="U188" s="1">
        <f>(Table13[[#This Row],[2050_TOTAL_REPL_COST_USD]]/Table13[[#This Row],[2020_TOTAL_REPL_COST_USD]])-1</f>
        <v>0.64338865162245451</v>
      </c>
      <c r="V188"/>
      <c r="W188"/>
    </row>
    <row r="189" spans="1:23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2384.2499769207602</v>
      </c>
      <c r="G189" s="2">
        <v>2655.2450645212698</v>
      </c>
      <c r="H189" s="2">
        <v>2904.1144157993899</v>
      </c>
      <c r="I189" s="2">
        <v>3126.68713529861</v>
      </c>
      <c r="J189" s="2">
        <v>3355.2494738198402</v>
      </c>
      <c r="K189" s="2">
        <v>3593.87216478338</v>
      </c>
      <c r="L189" s="2">
        <v>3831.48553458069</v>
      </c>
      <c r="M189" s="2">
        <v>3574852976.0388498</v>
      </c>
      <c r="N189" s="2">
        <v>4005532054.9499102</v>
      </c>
      <c r="O189" s="2">
        <v>4401047796.3114595</v>
      </c>
      <c r="P189" s="2">
        <v>4754771602.4269505</v>
      </c>
      <c r="Q189" s="2">
        <v>5118014413.5778103</v>
      </c>
      <c r="R189" s="2">
        <v>5497245644.89429</v>
      </c>
      <c r="S189" s="2">
        <v>5874872812.0410004</v>
      </c>
      <c r="T189" s="1">
        <f>(Table13[[#This Row],[2050_BUILDINGS]]/Table13[[#This Row],[2020_BUILDINGS]])-1</f>
        <v>0.60699824752814835</v>
      </c>
      <c r="U189" s="1">
        <f>(Table13[[#This Row],[2050_TOTAL_REPL_COST_USD]]/Table13[[#This Row],[2020_TOTAL_REPL_COST_USD]])-1</f>
        <v>0.6433886516224534</v>
      </c>
      <c r="V189"/>
      <c r="W189"/>
    </row>
    <row r="190" spans="1:23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1579.03472364609</v>
      </c>
      <c r="G190" s="2">
        <v>1758.5086283963701</v>
      </c>
      <c r="H190" s="2">
        <v>1923.3291594327</v>
      </c>
      <c r="I190" s="2">
        <v>2070.7340272224001</v>
      </c>
      <c r="J190" s="2">
        <v>2222.1056839430998</v>
      </c>
      <c r="K190" s="2">
        <v>2380.1400840809301</v>
      </c>
      <c r="L190" s="2">
        <v>2537.5060336853699</v>
      </c>
      <c r="M190" s="2">
        <v>2367544106.4217501</v>
      </c>
      <c r="N190" s="2">
        <v>2652773099.5773902</v>
      </c>
      <c r="O190" s="2">
        <v>2914714211.2074299</v>
      </c>
      <c r="P190" s="2">
        <v>3148977471.2863798</v>
      </c>
      <c r="Q190" s="2">
        <v>3389544952.6638098</v>
      </c>
      <c r="R190" s="2">
        <v>3640701202.35922</v>
      </c>
      <c r="S190" s="2">
        <v>3890795116.7091198</v>
      </c>
      <c r="T190" s="1">
        <f>(Table13[[#This Row],[2050_BUILDINGS]]/Table13[[#This Row],[2020_BUILDINGS]])-1</f>
        <v>0.60699824752815412</v>
      </c>
      <c r="U190" s="1">
        <f>(Table13[[#This Row],[2050_TOTAL_REPL_COST_USD]]/Table13[[#This Row],[2020_TOTAL_REPL_COST_USD]])-1</f>
        <v>0.64338865162245074</v>
      </c>
      <c r="V190"/>
      <c r="W190"/>
    </row>
    <row r="191" spans="1:23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1463.6801519088301</v>
      </c>
      <c r="G191" s="2">
        <v>1630.04279627297</v>
      </c>
      <c r="H191" s="2">
        <v>1782.8225523431199</v>
      </c>
      <c r="I191" s="2">
        <v>1919.45892648208</v>
      </c>
      <c r="J191" s="2">
        <v>2059.7723003337001</v>
      </c>
      <c r="K191" s="2">
        <v>2206.26167851942</v>
      </c>
      <c r="L191" s="2">
        <v>2352.1314390592302</v>
      </c>
      <c r="M191" s="2">
        <v>2194585885.5697498</v>
      </c>
      <c r="N191" s="2">
        <v>2458977801.5795898</v>
      </c>
      <c r="O191" s="2">
        <v>2701783105.5544901</v>
      </c>
      <c r="P191" s="2">
        <v>2918932531.6971102</v>
      </c>
      <c r="Q191" s="2">
        <v>3141925631.4775801</v>
      </c>
      <c r="R191" s="2">
        <v>3374733949.2441401</v>
      </c>
      <c r="S191" s="2">
        <v>3606557539.3561301</v>
      </c>
      <c r="T191" s="1">
        <f>(Table13[[#This Row],[2050_BUILDINGS]]/Table13[[#This Row],[2020_BUILDINGS]])-1</f>
        <v>0.60699824752815257</v>
      </c>
      <c r="U191" s="1">
        <f>(Table13[[#This Row],[2050_TOTAL_REPL_COST_USD]]/Table13[[#This Row],[2020_TOTAL_REPL_COST_USD]])-1</f>
        <v>0.6433886516224494</v>
      </c>
      <c r="V191"/>
      <c r="W191"/>
    </row>
    <row r="192" spans="1:23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2473.4284053986498</v>
      </c>
      <c r="G192" s="2">
        <v>2754.5595593812</v>
      </c>
      <c r="H192" s="2">
        <v>3012.7374050949502</v>
      </c>
      <c r="I192" s="2">
        <v>3243.6350425092801</v>
      </c>
      <c r="J192" s="2">
        <v>3480.7463294863601</v>
      </c>
      <c r="K192" s="2">
        <v>3728.2942576462101</v>
      </c>
      <c r="L192" s="2">
        <v>3974.7951128619802</v>
      </c>
      <c r="M192" s="2">
        <v>3708563691.5798502</v>
      </c>
      <c r="N192" s="2">
        <v>4155351519.0732198</v>
      </c>
      <c r="O192" s="2">
        <v>4565660789.8860903</v>
      </c>
      <c r="P192" s="2">
        <v>4932614975.9742804</v>
      </c>
      <c r="Q192" s="2">
        <v>5309444207.7470999</v>
      </c>
      <c r="R192" s="2">
        <v>5702859876.7550497</v>
      </c>
      <c r="S192" s="2">
        <v>6094611484.5613804</v>
      </c>
      <c r="T192" s="1">
        <f>(Table13[[#This Row],[2050_BUILDINGS]]/Table13[[#This Row],[2020_BUILDINGS]])-1</f>
        <v>0.60699824752815146</v>
      </c>
      <c r="U192" s="1">
        <f>(Table13[[#This Row],[2050_TOTAL_REPL_COST_USD]]/Table13[[#This Row],[2020_TOTAL_REPL_COST_USD]])-1</f>
        <v>0.64338865162244852</v>
      </c>
      <c r="V192"/>
      <c r="W192"/>
    </row>
    <row r="193" spans="1:23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1619.0139045670501</v>
      </c>
      <c r="G193" s="2">
        <v>1803.0318637330699</v>
      </c>
      <c r="H193" s="2">
        <v>1972.02544412108</v>
      </c>
      <c r="I193" s="2">
        <v>2123.1624184881398</v>
      </c>
      <c r="J193" s="2">
        <v>2278.3666159121599</v>
      </c>
      <c r="K193" s="2">
        <v>2440.4022490692801</v>
      </c>
      <c r="L193" s="2">
        <v>2601.7525073629599</v>
      </c>
      <c r="M193" s="2">
        <v>2427487357.03654</v>
      </c>
      <c r="N193" s="2">
        <v>2719937990.95189</v>
      </c>
      <c r="O193" s="2">
        <v>2988511123.35745</v>
      </c>
      <c r="P193" s="2">
        <v>3228705635.6866398</v>
      </c>
      <c r="Q193" s="2">
        <v>3475363984.2993898</v>
      </c>
      <c r="R193" s="2">
        <v>3732879195.5778699</v>
      </c>
      <c r="S193" s="2">
        <v>3989305174.5108299</v>
      </c>
      <c r="T193" s="1">
        <f>(Table13[[#This Row],[2050_BUILDINGS]]/Table13[[#This Row],[2020_BUILDINGS]])-1</f>
        <v>0.6069982475281519</v>
      </c>
      <c r="U193" s="1">
        <f>(Table13[[#This Row],[2050_TOTAL_REPL_COST_USD]]/Table13[[#This Row],[2020_TOTAL_REPL_COST_USD]])-1</f>
        <v>0.64338865162245229</v>
      </c>
      <c r="V193"/>
      <c r="W193"/>
    </row>
    <row r="194" spans="1:23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1735.5325777252101</v>
      </c>
      <c r="G194" s="2">
        <v>1932.7941096479601</v>
      </c>
      <c r="H194" s="2">
        <v>2113.9499745620701</v>
      </c>
      <c r="I194" s="2">
        <v>2275.9641129044999</v>
      </c>
      <c r="J194" s="2">
        <v>2442.33818793206</v>
      </c>
      <c r="K194" s="2">
        <v>2616.0353497064102</v>
      </c>
      <c r="L194" s="2">
        <v>2788.9978109324302</v>
      </c>
      <c r="M194" s="2">
        <v>2602190986.9141002</v>
      </c>
      <c r="N194" s="2">
        <v>2915688975.4766002</v>
      </c>
      <c r="O194" s="2">
        <v>3203591024.6663499</v>
      </c>
      <c r="P194" s="2">
        <v>3461072075.2998099</v>
      </c>
      <c r="Q194" s="2">
        <v>3725482157.4972301</v>
      </c>
      <c r="R194" s="2">
        <v>4001530458.9805398</v>
      </c>
      <c r="S194" s="2">
        <v>4276411137.2488599</v>
      </c>
      <c r="T194" s="1">
        <f>(Table13[[#This Row],[2050_BUILDINGS]]/Table13[[#This Row],[2020_BUILDINGS]])-1</f>
        <v>0.60699824752815279</v>
      </c>
      <c r="U194" s="1">
        <f>(Table13[[#This Row],[2050_TOTAL_REPL_COST_USD]]/Table13[[#This Row],[2020_TOTAL_REPL_COST_USD]])-1</f>
        <v>0.64338865162245162</v>
      </c>
      <c r="V194"/>
      <c r="W194"/>
    </row>
    <row r="195" spans="1:23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3951.0247773689998</v>
      </c>
      <c r="G195" s="2">
        <v>4400.10030049754</v>
      </c>
      <c r="H195" s="2">
        <v>4812.5104851450096</v>
      </c>
      <c r="I195" s="2">
        <v>5181.3435932587499</v>
      </c>
      <c r="J195" s="2">
        <v>5560.1023104286296</v>
      </c>
      <c r="K195" s="2">
        <v>5955.5323926622996</v>
      </c>
      <c r="L195" s="2">
        <v>6349.2898931722802</v>
      </c>
      <c r="M195" s="2">
        <v>5924015023.8031197</v>
      </c>
      <c r="N195" s="2">
        <v>6637708524.2093601</v>
      </c>
      <c r="O195" s="2">
        <v>7293131617.04175</v>
      </c>
      <c r="P195" s="2">
        <v>7879299819.1329098</v>
      </c>
      <c r="Q195" s="2">
        <v>8481242300.3956099</v>
      </c>
      <c r="R195" s="2">
        <v>9109679756.9489994</v>
      </c>
      <c r="S195" s="2">
        <v>9735459062.1589603</v>
      </c>
      <c r="T195" s="1">
        <f>(Table13[[#This Row],[2050_BUILDINGS]]/Table13[[#This Row],[2020_BUILDINGS]])-1</f>
        <v>0.60699824752814968</v>
      </c>
      <c r="U195" s="1">
        <f>(Table13[[#This Row],[2050_TOTAL_REPL_COST_USD]]/Table13[[#This Row],[2020_TOTAL_REPL_COST_USD]])-1</f>
        <v>0.64338865162245251</v>
      </c>
      <c r="V195"/>
      <c r="W195"/>
    </row>
    <row r="196" spans="1:23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1898.79036692313</v>
      </c>
      <c r="G196" s="2">
        <v>2114.6078637461401</v>
      </c>
      <c r="H196" s="2">
        <v>2312.8046683612301</v>
      </c>
      <c r="I196" s="2">
        <v>2490.0591256605499</v>
      </c>
      <c r="J196" s="2">
        <v>2672.0836494422501</v>
      </c>
      <c r="K196" s="2">
        <v>2862.1201268740401</v>
      </c>
      <c r="L196" s="2">
        <v>3051.3527920688098</v>
      </c>
      <c r="M196" s="2">
        <v>2846973454.8705301</v>
      </c>
      <c r="N196" s="2">
        <v>3189961519.9591498</v>
      </c>
      <c r="O196" s="2">
        <v>3504945891.1171198</v>
      </c>
      <c r="P196" s="2">
        <v>3786647626.2979598</v>
      </c>
      <c r="Q196" s="2">
        <v>4075930192.0288</v>
      </c>
      <c r="R196" s="2">
        <v>4377945759.1171598</v>
      </c>
      <c r="S196" s="2">
        <v>4678683867.2045898</v>
      </c>
      <c r="T196" s="1">
        <f>(Table13[[#This Row],[2050_BUILDINGS]]/Table13[[#This Row],[2020_BUILDINGS]])-1</f>
        <v>0.60699824752815368</v>
      </c>
      <c r="U196" s="1">
        <f>(Table13[[#This Row],[2050_TOTAL_REPL_COST_USD]]/Table13[[#This Row],[2020_TOTAL_REPL_COST_USD]])-1</f>
        <v>0.64338865162245051</v>
      </c>
      <c r="V196"/>
      <c r="W196"/>
    </row>
    <row r="197" spans="1:23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1742.53212689118</v>
      </c>
      <c r="G197" s="2">
        <v>1940.5892311984401</v>
      </c>
      <c r="H197" s="2">
        <v>2122.4757129845402</v>
      </c>
      <c r="I197" s="2">
        <v>2285.1432680023299</v>
      </c>
      <c r="J197" s="2">
        <v>2452.1883436973699</v>
      </c>
      <c r="K197" s="2">
        <v>2626.5860407652799</v>
      </c>
      <c r="L197" s="2">
        <v>2800.2460741756299</v>
      </c>
      <c r="M197" s="2">
        <v>2612685842.4909601</v>
      </c>
      <c r="N197" s="2">
        <v>2927448194.8646202</v>
      </c>
      <c r="O197" s="2">
        <v>3216511377.2846899</v>
      </c>
      <c r="P197" s="2">
        <v>3475030870.6972399</v>
      </c>
      <c r="Q197" s="2">
        <v>3740507341.0420599</v>
      </c>
      <c r="R197" s="2">
        <v>4017668968.5920801</v>
      </c>
      <c r="S197" s="2">
        <v>4293658263.8042798</v>
      </c>
      <c r="T197" s="1">
        <f>(Table13[[#This Row],[2050_BUILDINGS]]/Table13[[#This Row],[2020_BUILDINGS]])-1</f>
        <v>0.60699824752815212</v>
      </c>
      <c r="U197" s="1">
        <f>(Table13[[#This Row],[2050_TOTAL_REPL_COST_USD]]/Table13[[#This Row],[2020_TOTAL_REPL_COST_USD]])-1</f>
        <v>0.64338865162244852</v>
      </c>
      <c r="V197"/>
      <c r="W197"/>
    </row>
    <row r="198" spans="1:23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794.00321868483195</v>
      </c>
      <c r="G198" s="2">
        <v>884.250035874898</v>
      </c>
      <c r="H198" s="2">
        <v>967.12853765097395</v>
      </c>
      <c r="I198" s="2">
        <v>1041.2497318984199</v>
      </c>
      <c r="J198" s="2">
        <v>1117.3655898045499</v>
      </c>
      <c r="K198" s="2">
        <v>1196.83174751045</v>
      </c>
      <c r="L198" s="2">
        <v>1275.9617809582301</v>
      </c>
      <c r="M198" s="2">
        <v>1190497974.95048</v>
      </c>
      <c r="N198" s="2">
        <v>1333922774.4412</v>
      </c>
      <c r="O198" s="2">
        <v>1465637474.96399</v>
      </c>
      <c r="P198" s="2">
        <v>1583434620.1038899</v>
      </c>
      <c r="Q198" s="2">
        <v>1704401785.4639599</v>
      </c>
      <c r="R198" s="2">
        <v>1830693416.4614601</v>
      </c>
      <c r="S198" s="2">
        <v>1956450861.8131299</v>
      </c>
      <c r="T198" s="1">
        <f>(Table13[[#This Row],[2050_BUILDINGS]]/Table13[[#This Row],[2020_BUILDINGS]])-1</f>
        <v>0.60699824752814324</v>
      </c>
      <c r="U198" s="1">
        <f>(Table13[[#This Row],[2050_TOTAL_REPL_COST_USD]]/Table13[[#This Row],[2020_TOTAL_REPL_COST_USD]])-1</f>
        <v>0.64338865162245273</v>
      </c>
      <c r="V198"/>
      <c r="W198"/>
    </row>
    <row r="199" spans="1:23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2914.10992890839</v>
      </c>
      <c r="G199" s="2">
        <v>3245.3291731597601</v>
      </c>
      <c r="H199" s="2">
        <v>3549.5056037273298</v>
      </c>
      <c r="I199" s="2">
        <v>3821.5414129231799</v>
      </c>
      <c r="J199" s="2">
        <v>4100.8979344735899</v>
      </c>
      <c r="K199" s="2">
        <v>4392.5505546815502</v>
      </c>
      <c r="L199" s="2">
        <v>4682.9695488601701</v>
      </c>
      <c r="M199" s="2">
        <v>4369304667.1711302</v>
      </c>
      <c r="N199" s="2">
        <v>4895695017.2504101</v>
      </c>
      <c r="O199" s="2">
        <v>5379107562.11695</v>
      </c>
      <c r="P199" s="2">
        <v>5811440608.3454704</v>
      </c>
      <c r="Q199" s="2">
        <v>6255408100.3558397</v>
      </c>
      <c r="R199" s="2">
        <v>6718917173.3259296</v>
      </c>
      <c r="S199" s="2">
        <v>7180465705.5100403</v>
      </c>
      <c r="T199" s="1">
        <f>(Table13[[#This Row],[2050_BUILDINGS]]/Table13[[#This Row],[2020_BUILDINGS]])-1</f>
        <v>0.6069982475281519</v>
      </c>
      <c r="U199" s="1">
        <f>(Table13[[#This Row],[2050_TOTAL_REPL_COST_USD]]/Table13[[#This Row],[2020_TOTAL_REPL_COST_USD]])-1</f>
        <v>0.64338865162244985</v>
      </c>
      <c r="V199"/>
      <c r="W199"/>
    </row>
    <row r="200" spans="1:23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2014.4131654437799</v>
      </c>
      <c r="G200" s="2">
        <v>2243.3724094480799</v>
      </c>
      <c r="H200" s="2">
        <v>2453.6379866916</v>
      </c>
      <c r="I200" s="2">
        <v>2641.6859769476</v>
      </c>
      <c r="J200" s="2">
        <v>2834.7944967331</v>
      </c>
      <c r="K200" s="2">
        <v>3036.40284103574</v>
      </c>
      <c r="L200" s="2">
        <v>3237.1584266657801</v>
      </c>
      <c r="M200" s="2">
        <v>3020333844.6746602</v>
      </c>
      <c r="N200" s="2">
        <v>3384207438.06359</v>
      </c>
      <c r="O200" s="2">
        <v>3718372112.1754699</v>
      </c>
      <c r="P200" s="2">
        <v>4017227475.0221701</v>
      </c>
      <c r="Q200" s="2">
        <v>4324125286.9622297</v>
      </c>
      <c r="R200" s="2">
        <v>4644531449.2799797</v>
      </c>
      <c r="S200" s="2">
        <v>4963582364.4495401</v>
      </c>
      <c r="T200" s="1">
        <f>(Table13[[#This Row],[2050_BUILDINGS]]/Table13[[#This Row],[2020_BUILDINGS]])-1</f>
        <v>0.60699824752814635</v>
      </c>
      <c r="U200" s="1">
        <f>(Table13[[#This Row],[2050_TOTAL_REPL_COST_USD]]/Table13[[#This Row],[2020_TOTAL_REPL_COST_USD]])-1</f>
        <v>0.64338865162245007</v>
      </c>
      <c r="V200"/>
      <c r="W200"/>
    </row>
    <row r="201" spans="1:23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197.47404086043099</v>
      </c>
      <c r="G201" s="2">
        <v>219.919042651273</v>
      </c>
      <c r="H201" s="2">
        <v>240.53149391222499</v>
      </c>
      <c r="I201" s="2">
        <v>258.96594278724098</v>
      </c>
      <c r="J201" s="2">
        <v>277.896478181264</v>
      </c>
      <c r="K201" s="2">
        <v>297.66025609117099</v>
      </c>
      <c r="L201" s="2">
        <v>317.340437595016</v>
      </c>
      <c r="M201" s="2">
        <v>296085003.45758599</v>
      </c>
      <c r="N201" s="2">
        <v>331755733.812989</v>
      </c>
      <c r="O201" s="2">
        <v>364514082.319484</v>
      </c>
      <c r="P201" s="2">
        <v>393811039.44155997</v>
      </c>
      <c r="Q201" s="2">
        <v>423896402.312823</v>
      </c>
      <c r="R201" s="2">
        <v>455305996.270441</v>
      </c>
      <c r="S201" s="2">
        <v>486582734.59779</v>
      </c>
      <c r="T201" s="1">
        <f>(Table13[[#This Row],[2050_BUILDINGS]]/Table13[[#This Row],[2020_BUILDINGS]])-1</f>
        <v>0.60699824752815568</v>
      </c>
      <c r="U201" s="1">
        <f>(Table13[[#This Row],[2050_TOTAL_REPL_COST_USD]]/Table13[[#This Row],[2020_TOTAL_REPL_COST_USD]])-1</f>
        <v>0.64338865162244763</v>
      </c>
      <c r="V201"/>
      <c r="W201"/>
    </row>
    <row r="202" spans="1:23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1248.32434898105</v>
      </c>
      <c r="G202" s="2">
        <v>1390.20954121364</v>
      </c>
      <c r="H202" s="2">
        <v>1520.5103376581601</v>
      </c>
      <c r="I202" s="2">
        <v>1637.0429780521199</v>
      </c>
      <c r="J202" s="2">
        <v>1756.71160978032</v>
      </c>
      <c r="K202" s="2">
        <v>1881.6475511592</v>
      </c>
      <c r="L202" s="2">
        <v>2006.0550411592601</v>
      </c>
      <c r="M202" s="2">
        <v>1871689653.85922</v>
      </c>
      <c r="N202" s="2">
        <v>2097180766.7901499</v>
      </c>
      <c r="O202" s="2">
        <v>2304261372.9036698</v>
      </c>
      <c r="P202" s="2">
        <v>2489460930.1071901</v>
      </c>
      <c r="Q202" s="2">
        <v>2679644363.1117902</v>
      </c>
      <c r="R202" s="2">
        <v>2878198870.6210299</v>
      </c>
      <c r="S202" s="2">
        <v>3075913536.5113902</v>
      </c>
      <c r="T202" s="1">
        <f>(Table13[[#This Row],[2050_BUILDINGS]]/Table13[[#This Row],[2020_BUILDINGS]])-1</f>
        <v>0.60699824752814524</v>
      </c>
      <c r="U202" s="1">
        <f>(Table13[[#This Row],[2050_TOTAL_REPL_COST_USD]]/Table13[[#This Row],[2020_TOTAL_REPL_COST_USD]])-1</f>
        <v>0.64338865162244807</v>
      </c>
      <c r="V202"/>
      <c r="W202"/>
    </row>
    <row r="203" spans="1:23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3757.6793570159198</v>
      </c>
      <c r="G203" s="2">
        <v>4184.7791394994301</v>
      </c>
      <c r="H203" s="2">
        <v>4577.0078206126</v>
      </c>
      <c r="I203" s="2">
        <v>4927.7918917431198</v>
      </c>
      <c r="J203" s="2">
        <v>5288.0158571688098</v>
      </c>
      <c r="K203" s="2">
        <v>5664.0953658734097</v>
      </c>
      <c r="L203" s="2">
        <v>6038.5841414972901</v>
      </c>
      <c r="M203" s="2">
        <v>5634120315.59583</v>
      </c>
      <c r="N203" s="2">
        <v>6312888859.1580296</v>
      </c>
      <c r="O203" s="2">
        <v>6936238487.3746996</v>
      </c>
      <c r="P203" s="2">
        <v>7493722248.3861504</v>
      </c>
      <c r="Q203" s="2">
        <v>8066208366.1416502</v>
      </c>
      <c r="R203" s="2">
        <v>8663892914.0069294</v>
      </c>
      <c r="S203" s="2">
        <v>9259049388.5256901</v>
      </c>
      <c r="T203" s="1">
        <f>(Table13[[#This Row],[2050_BUILDINGS]]/Table13[[#This Row],[2020_BUILDINGS]])-1</f>
        <v>0.60699824752815035</v>
      </c>
      <c r="U203" s="1">
        <f>(Table13[[#This Row],[2050_TOTAL_REPL_COST_USD]]/Table13[[#This Row],[2020_TOTAL_REPL_COST_USD]])-1</f>
        <v>0.64338865162245118</v>
      </c>
      <c r="V203"/>
      <c r="W203"/>
    </row>
    <row r="204" spans="1:23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1964.1525686073401</v>
      </c>
      <c r="G204" s="2">
        <v>2187.3991671363901</v>
      </c>
      <c r="H204" s="2">
        <v>2392.4185150622602</v>
      </c>
      <c r="I204" s="2">
        <v>2575.7746156968501</v>
      </c>
      <c r="J204" s="2">
        <v>2764.0649831662799</v>
      </c>
      <c r="K204" s="2">
        <v>2960.6431003607499</v>
      </c>
      <c r="L204" s="2">
        <v>3156.3897356299199</v>
      </c>
      <c r="M204" s="2">
        <v>2944975033.34303</v>
      </c>
      <c r="N204" s="2">
        <v>3299769802.0447202</v>
      </c>
      <c r="O204" s="2">
        <v>3625596903.58179</v>
      </c>
      <c r="P204" s="2">
        <v>3916995678.49405</v>
      </c>
      <c r="Q204" s="2">
        <v>4216236239.4488001</v>
      </c>
      <c r="R204" s="2">
        <v>4528648110.8115396</v>
      </c>
      <c r="S204" s="2">
        <v>4839738549.1073799</v>
      </c>
      <c r="T204" s="1">
        <f>(Table13[[#This Row],[2050_BUILDINGS]]/Table13[[#This Row],[2020_BUILDINGS]])-1</f>
        <v>0.60699824752815501</v>
      </c>
      <c r="U204" s="1">
        <f>(Table13[[#This Row],[2050_TOTAL_REPL_COST_USD]]/Table13[[#This Row],[2020_TOTAL_REPL_COST_USD]])-1</f>
        <v>0.6433886516224494</v>
      </c>
      <c r="V204"/>
      <c r="W204"/>
    </row>
    <row r="205" spans="1:23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919.87769278922201</v>
      </c>
      <c r="G205" s="2">
        <v>1024.43146791858</v>
      </c>
      <c r="H205" s="2">
        <v>1120.4488179765401</v>
      </c>
      <c r="I205" s="2">
        <v>1206.32055192751</v>
      </c>
      <c r="J205" s="2">
        <v>1294.5031664405101</v>
      </c>
      <c r="K205" s="2">
        <v>1386.5672086070099</v>
      </c>
      <c r="L205" s="2">
        <v>1478.24184025251</v>
      </c>
      <c r="M205" s="2">
        <v>1379229333.9586301</v>
      </c>
      <c r="N205" s="2">
        <v>1545391473.5313201</v>
      </c>
      <c r="O205" s="2">
        <v>1697987095.27706</v>
      </c>
      <c r="P205" s="2">
        <v>1834458791.5353301</v>
      </c>
      <c r="Q205" s="2">
        <v>1974603055.88603</v>
      </c>
      <c r="R205" s="2">
        <v>2120915881.08213</v>
      </c>
      <c r="S205" s="2">
        <v>2266609835.4123998</v>
      </c>
      <c r="T205" s="1">
        <f>(Table13[[#This Row],[2050_BUILDINGS]]/Table13[[#This Row],[2020_BUILDINGS]])-1</f>
        <v>0.60699824752814169</v>
      </c>
      <c r="U205" s="1">
        <f>(Table13[[#This Row],[2050_TOTAL_REPL_COST_USD]]/Table13[[#This Row],[2020_TOTAL_REPL_COST_USD]])-1</f>
        <v>0.64338865162244785</v>
      </c>
      <c r="V205"/>
      <c r="W205"/>
    </row>
    <row r="206" spans="1:23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3331.70280663118</v>
      </c>
      <c r="G206" s="2">
        <v>3710.3858737095602</v>
      </c>
      <c r="H206" s="2">
        <v>4058.1508833201101</v>
      </c>
      <c r="I206" s="2">
        <v>4369.1695103152397</v>
      </c>
      <c r="J206" s="2">
        <v>4688.5579100688801</v>
      </c>
      <c r="K206" s="2">
        <v>5022.0044433203602</v>
      </c>
      <c r="L206" s="2">
        <v>5354.0405715409397</v>
      </c>
      <c r="M206" s="2">
        <v>4995427412.7516699</v>
      </c>
      <c r="N206" s="2">
        <v>5597249667.0685101</v>
      </c>
      <c r="O206" s="2">
        <v>6149935383.0448799</v>
      </c>
      <c r="P206" s="2">
        <v>6644221892.0162401</v>
      </c>
      <c r="Q206" s="2">
        <v>7151810066.5426798</v>
      </c>
      <c r="R206" s="2">
        <v>7681740136.7826595</v>
      </c>
      <c r="S206" s="2">
        <v>8209428720.1197901</v>
      </c>
      <c r="T206" s="1">
        <f>(Table13[[#This Row],[2050_BUILDINGS]]/Table13[[#This Row],[2020_BUILDINGS]])-1</f>
        <v>0.60699824752815434</v>
      </c>
      <c r="U206" s="1">
        <f>(Table13[[#This Row],[2050_TOTAL_REPL_COST_USD]]/Table13[[#This Row],[2020_TOTAL_REPL_COST_USD]])-1</f>
        <v>0.64338865162244985</v>
      </c>
      <c r="V206"/>
      <c r="W206"/>
    </row>
    <row r="207" spans="1:23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9812.9089993179095</v>
      </c>
      <c r="G207" s="2">
        <v>10928.249320017099</v>
      </c>
      <c r="H207" s="2">
        <v>11952.526271029399</v>
      </c>
      <c r="I207" s="2">
        <v>12868.573608061201</v>
      </c>
      <c r="J207" s="2">
        <v>13809.27254915</v>
      </c>
      <c r="K207" s="2">
        <v>14791.3770995385</v>
      </c>
      <c r="L207" s="2">
        <v>15769.327565056999</v>
      </c>
      <c r="M207" s="2">
        <v>14713099414.649099</v>
      </c>
      <c r="N207" s="2">
        <v>16485654578.819599</v>
      </c>
      <c r="O207" s="2">
        <v>18113487237.034</v>
      </c>
      <c r="P207" s="2">
        <v>19569315926.937801</v>
      </c>
      <c r="Q207" s="2">
        <v>21064322190.9552</v>
      </c>
      <c r="R207" s="2">
        <v>22625132340.323002</v>
      </c>
      <c r="S207" s="2">
        <v>24179340608.227299</v>
      </c>
      <c r="T207" s="1">
        <f>(Table13[[#This Row],[2050_BUILDINGS]]/Table13[[#This Row],[2020_BUILDINGS]])-1</f>
        <v>0.60699824752814058</v>
      </c>
      <c r="U207" s="1">
        <f>(Table13[[#This Row],[2050_TOTAL_REPL_COST_USD]]/Table13[[#This Row],[2020_TOTAL_REPL_COST_USD]])-1</f>
        <v>0.64338865162245384</v>
      </c>
      <c r="V207"/>
      <c r="W207"/>
    </row>
    <row r="208" spans="1:23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1661.0330467260001</v>
      </c>
      <c r="G208" s="2">
        <v>1849.8269233589399</v>
      </c>
      <c r="H208" s="2">
        <v>2023.2064853980301</v>
      </c>
      <c r="I208" s="2">
        <v>2178.2659992772501</v>
      </c>
      <c r="J208" s="2">
        <v>2337.4982950498002</v>
      </c>
      <c r="K208" s="2">
        <v>2503.7393264961102</v>
      </c>
      <c r="L208" s="2">
        <v>2669.2771951750401</v>
      </c>
      <c r="M208" s="2">
        <v>2490489247.2961898</v>
      </c>
      <c r="N208" s="2">
        <v>2790530010.4416299</v>
      </c>
      <c r="O208" s="2">
        <v>3066073566.3863502</v>
      </c>
      <c r="P208" s="2">
        <v>3312501976.6029401</v>
      </c>
      <c r="Q208" s="2">
        <v>3565561982.5367398</v>
      </c>
      <c r="R208" s="2">
        <v>3829760625.15592</v>
      </c>
      <c r="S208" s="2">
        <v>4092841765.9943099</v>
      </c>
      <c r="T208" s="1">
        <f>(Table13[[#This Row],[2050_BUILDINGS]]/Table13[[#This Row],[2020_BUILDINGS]])-1</f>
        <v>0.60699824752815856</v>
      </c>
      <c r="U208" s="1">
        <f>(Table13[[#This Row],[2050_TOTAL_REPL_COST_USD]]/Table13[[#This Row],[2020_TOTAL_REPL_COST_USD]])-1</f>
        <v>0.64338865162245562</v>
      </c>
      <c r="V208"/>
      <c r="W208"/>
    </row>
    <row r="209" spans="1:23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1619.47917866687</v>
      </c>
      <c r="G209" s="2">
        <v>1803.5500211281201</v>
      </c>
      <c r="H209" s="2">
        <v>1972.5921670879</v>
      </c>
      <c r="I209" s="2">
        <v>2123.7725753745199</v>
      </c>
      <c r="J209" s="2">
        <v>2279.0213755614</v>
      </c>
      <c r="K209" s="2">
        <v>2441.1035747073201</v>
      </c>
      <c r="L209" s="2">
        <v>2602.5002020259799</v>
      </c>
      <c r="M209" s="2">
        <v>2428184971.1778898</v>
      </c>
      <c r="N209" s="2">
        <v>2720719649.8967199</v>
      </c>
      <c r="O209" s="2">
        <v>2989369965.1615801</v>
      </c>
      <c r="P209" s="2">
        <v>3229633504.8692098</v>
      </c>
      <c r="Q209" s="2">
        <v>3476362738.44521</v>
      </c>
      <c r="R209" s="2">
        <v>3733951954.74476</v>
      </c>
      <c r="S209" s="2">
        <v>3990451625.6739302</v>
      </c>
      <c r="T209" s="1">
        <f>(Table13[[#This Row],[2050_BUILDINGS]]/Table13[[#This Row],[2020_BUILDINGS]])-1</f>
        <v>0.60699824752814502</v>
      </c>
      <c r="U209" s="1">
        <f>(Table13[[#This Row],[2050_TOTAL_REPL_COST_USD]]/Table13[[#This Row],[2020_TOTAL_REPL_COST_USD]])-1</f>
        <v>0.64338865162245007</v>
      </c>
      <c r="V209"/>
      <c r="W209"/>
    </row>
    <row r="210" spans="1:23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2104.24531742211</v>
      </c>
      <c r="G210" s="2">
        <v>2343.4149303601898</v>
      </c>
      <c r="H210" s="2">
        <v>2563.0572380653598</v>
      </c>
      <c r="I210" s="2">
        <v>2759.4911721434501</v>
      </c>
      <c r="J210" s="2">
        <v>2961.2113085502401</v>
      </c>
      <c r="K210" s="2">
        <v>3171.8103166035798</v>
      </c>
      <c r="L210" s="2">
        <v>3381.5185374666498</v>
      </c>
      <c r="M210" s="2">
        <v>3155024728.1609902</v>
      </c>
      <c r="N210" s="2">
        <v>3535125155.4998598</v>
      </c>
      <c r="O210" s="2">
        <v>3884191803.2016401</v>
      </c>
      <c r="P210" s="2">
        <v>4196374531.4743299</v>
      </c>
      <c r="Q210" s="2">
        <v>4516958359.4497004</v>
      </c>
      <c r="R210" s="2">
        <v>4851652938.6433296</v>
      </c>
      <c r="S210" s="2">
        <v>5184931833.8479795</v>
      </c>
      <c r="T210" s="1">
        <f>(Table13[[#This Row],[2050_BUILDINGS]]/Table13[[#This Row],[2020_BUILDINGS]])-1</f>
        <v>0.60699824752815168</v>
      </c>
      <c r="U210" s="1">
        <f>(Table13[[#This Row],[2050_TOTAL_REPL_COST_USD]]/Table13[[#This Row],[2020_TOTAL_REPL_COST_USD]])-1</f>
        <v>0.64338865162245096</v>
      </c>
      <c r="V210"/>
      <c r="W210"/>
    </row>
    <row r="211" spans="1:23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1963.47220566284</v>
      </c>
      <c r="G211" s="2">
        <v>2186.6414737871301</v>
      </c>
      <c r="H211" s="2">
        <v>2391.58980504685</v>
      </c>
      <c r="I211" s="2">
        <v>2574.88239294902</v>
      </c>
      <c r="J211" s="2">
        <v>2763.1075385049999</v>
      </c>
      <c r="K211" s="2">
        <v>2959.6175629918198</v>
      </c>
      <c r="L211" s="2">
        <v>3155.2963935704101</v>
      </c>
      <c r="M211" s="2">
        <v>2943954923.2369099</v>
      </c>
      <c r="N211" s="2">
        <v>3298626794.55406</v>
      </c>
      <c r="O211" s="2">
        <v>3624341032.81883</v>
      </c>
      <c r="P211" s="2">
        <v>3915638870.0892301</v>
      </c>
      <c r="Q211" s="2">
        <v>4214775777.08531</v>
      </c>
      <c r="R211" s="2">
        <v>4527079432.0782499</v>
      </c>
      <c r="S211" s="2">
        <v>4838062111.73559</v>
      </c>
      <c r="T211" s="1">
        <f>(Table13[[#This Row],[2050_BUILDINGS]]/Table13[[#This Row],[2020_BUILDINGS]])-1</f>
        <v>0.60699824752814746</v>
      </c>
      <c r="U211" s="1">
        <f>(Table13[[#This Row],[2050_TOTAL_REPL_COST_USD]]/Table13[[#This Row],[2020_TOTAL_REPL_COST_USD]])-1</f>
        <v>0.64338865162245384</v>
      </c>
      <c r="V211"/>
      <c r="W211"/>
    </row>
    <row r="212" spans="1:23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1988.6335129577501</v>
      </c>
      <c r="G212" s="2">
        <v>2214.6626283046598</v>
      </c>
      <c r="H212" s="2">
        <v>2422.23731094717</v>
      </c>
      <c r="I212" s="2">
        <v>2607.8787383774902</v>
      </c>
      <c r="J212" s="2">
        <v>2798.5159327082301</v>
      </c>
      <c r="K212" s="2">
        <v>2997.5441742079402</v>
      </c>
      <c r="L212" s="2">
        <v>3195.7305702988501</v>
      </c>
      <c r="M212" s="2">
        <v>2981680822.4232101</v>
      </c>
      <c r="N212" s="2">
        <v>3340897707.3735099</v>
      </c>
      <c r="O212" s="2">
        <v>3670785875.8908601</v>
      </c>
      <c r="P212" s="2">
        <v>3965816607.5596499</v>
      </c>
      <c r="Q212" s="2">
        <v>4268786864.2810102</v>
      </c>
      <c r="R212" s="2">
        <v>4585092596.9249296</v>
      </c>
      <c r="S212" s="2">
        <v>4900060426.3305998</v>
      </c>
      <c r="T212" s="1">
        <f>(Table13[[#This Row],[2050_BUILDINGS]]/Table13[[#This Row],[2020_BUILDINGS]])-1</f>
        <v>0.60699824752814857</v>
      </c>
      <c r="U212" s="1">
        <f>(Table13[[#This Row],[2050_TOTAL_REPL_COST_USD]]/Table13[[#This Row],[2020_TOTAL_REPL_COST_USD]])-1</f>
        <v>0.64338865162245096</v>
      </c>
      <c r="V212"/>
      <c r="W212"/>
    </row>
    <row r="213" spans="1:23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1780.73802291368</v>
      </c>
      <c r="G213" s="2">
        <v>1983.13762915644</v>
      </c>
      <c r="H213" s="2">
        <v>2169.01206382086</v>
      </c>
      <c r="I213" s="2">
        <v>2335.2461870512798</v>
      </c>
      <c r="J213" s="2">
        <v>2505.95381030833</v>
      </c>
      <c r="K213" s="2">
        <v>2684.1752648714</v>
      </c>
      <c r="L213" s="2">
        <v>2861.6428821290401</v>
      </c>
      <c r="M213" s="2">
        <v>2669970297.73699</v>
      </c>
      <c r="N213" s="2">
        <v>2991633973.4900098</v>
      </c>
      <c r="O213" s="2">
        <v>3287035012.02248</v>
      </c>
      <c r="P213" s="2">
        <v>3551222675.7560802</v>
      </c>
      <c r="Q213" s="2">
        <v>3822519851.6511102</v>
      </c>
      <c r="R213" s="2">
        <v>4105758387.7184501</v>
      </c>
      <c r="S213" s="2">
        <v>4387798887.4699898</v>
      </c>
      <c r="T213" s="1">
        <f>(Table13[[#This Row],[2050_BUILDINGS]]/Table13[[#This Row],[2020_BUILDINGS]])-1</f>
        <v>0.60699824752815768</v>
      </c>
      <c r="U213" s="1">
        <f>(Table13[[#This Row],[2050_TOTAL_REPL_COST_USD]]/Table13[[#This Row],[2020_TOTAL_REPL_COST_USD]])-1</f>
        <v>0.64338865162245251</v>
      </c>
      <c r="V213"/>
      <c r="W213"/>
    </row>
    <row r="214" spans="1:23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2372.8522414443701</v>
      </c>
      <c r="G214" s="2">
        <v>2642.5518565257398</v>
      </c>
      <c r="H214" s="2">
        <v>2890.2315057753399</v>
      </c>
      <c r="I214" s="2">
        <v>3111.7402324023101</v>
      </c>
      <c r="J214" s="2">
        <v>3339.20994510849</v>
      </c>
      <c r="K214" s="2">
        <v>3576.6919174659301</v>
      </c>
      <c r="L214" s="2">
        <v>3813.1693936443498</v>
      </c>
      <c r="M214" s="2">
        <v>3557763648.5848298</v>
      </c>
      <c r="N214" s="2">
        <v>3986383897.14498</v>
      </c>
      <c r="O214" s="2">
        <v>4380008903.9609003</v>
      </c>
      <c r="P214" s="2">
        <v>4732041758.8704205</v>
      </c>
      <c r="Q214" s="2">
        <v>5093548113.8965902</v>
      </c>
      <c r="R214" s="2">
        <v>5470966457.5960999</v>
      </c>
      <c r="S214" s="2">
        <v>5846788405.2391901</v>
      </c>
      <c r="T214" s="1">
        <f>(Table13[[#This Row],[2050_BUILDINGS]]/Table13[[#This Row],[2020_BUILDINGS]])-1</f>
        <v>0.6069982475281519</v>
      </c>
      <c r="U214" s="1">
        <f>(Table13[[#This Row],[2050_TOTAL_REPL_COST_USD]]/Table13[[#This Row],[2020_TOTAL_REPL_COST_USD]])-1</f>
        <v>0.64338865162244963</v>
      </c>
      <c r="V214"/>
      <c r="W214"/>
    </row>
    <row r="215" spans="1:23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3078.3549279806298</v>
      </c>
      <c r="G215" s="2">
        <v>3428.2423439180202</v>
      </c>
      <c r="H215" s="2">
        <v>3749.56275970754</v>
      </c>
      <c r="I215" s="2">
        <v>4036.93104513763</v>
      </c>
      <c r="J215" s="2">
        <v>4332.0326527493999</v>
      </c>
      <c r="K215" s="2">
        <v>4640.1233914580598</v>
      </c>
      <c r="L215" s="2">
        <v>4946.9109745345104</v>
      </c>
      <c r="M215" s="2">
        <v>4615567319.7522097</v>
      </c>
      <c r="N215" s="2">
        <v>5171626071.0481901</v>
      </c>
      <c r="O215" s="2">
        <v>5682284703.0288296</v>
      </c>
      <c r="P215" s="2">
        <v>6138984894.8040104</v>
      </c>
      <c r="Q215" s="2">
        <v>6607975272.7357397</v>
      </c>
      <c r="R215" s="2">
        <v>7097608633.7790899</v>
      </c>
      <c r="S215" s="2">
        <v>7585170954.0802402</v>
      </c>
      <c r="T215" s="1">
        <f>(Table13[[#This Row],[2050_BUILDINGS]]/Table13[[#This Row],[2020_BUILDINGS]])-1</f>
        <v>0.60699824752814813</v>
      </c>
      <c r="U215" s="1">
        <f>(Table13[[#This Row],[2050_TOTAL_REPL_COST_USD]]/Table13[[#This Row],[2020_TOTAL_REPL_COST_USD]])-1</f>
        <v>0.64338865162245229</v>
      </c>
      <c r="V215"/>
      <c r="W215"/>
    </row>
    <row r="216" spans="1:23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2057.94131230211</v>
      </c>
      <c r="G216" s="2">
        <v>2291.8479880292398</v>
      </c>
      <c r="H216" s="2">
        <v>2506.6570576816298</v>
      </c>
      <c r="I216" s="2">
        <v>2698.7684549271498</v>
      </c>
      <c r="J216" s="2">
        <v>2896.0497314008198</v>
      </c>
      <c r="K216" s="2">
        <v>3102.01449958372</v>
      </c>
      <c r="L216" s="2">
        <v>3307.1080823852699</v>
      </c>
      <c r="M216" s="2">
        <v>3085598278.7080898</v>
      </c>
      <c r="N216" s="2">
        <v>3457334580.4443498</v>
      </c>
      <c r="O216" s="2">
        <v>3798720002.1462102</v>
      </c>
      <c r="P216" s="2">
        <v>4104033136.5894098</v>
      </c>
      <c r="Q216" s="2">
        <v>4417562504.1893301</v>
      </c>
      <c r="R216" s="2">
        <v>4744892115.3441601</v>
      </c>
      <c r="S216" s="2">
        <v>5070837194.6946497</v>
      </c>
      <c r="T216" s="1">
        <f>(Table13[[#This Row],[2050_BUILDINGS]]/Table13[[#This Row],[2020_BUILDINGS]])-1</f>
        <v>0.60699824752814902</v>
      </c>
      <c r="U216" s="1">
        <f>(Table13[[#This Row],[2050_TOTAL_REPL_COST_USD]]/Table13[[#This Row],[2020_TOTAL_REPL_COST_USD]])-1</f>
        <v>0.64338865162245296</v>
      </c>
      <c r="V216"/>
      <c r="W216"/>
    </row>
    <row r="217" spans="1:23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2229.7761567929801</v>
      </c>
      <c r="G217" s="2">
        <v>2483.2136699685202</v>
      </c>
      <c r="H217" s="2">
        <v>2715.9589571691399</v>
      </c>
      <c r="I217" s="2">
        <v>2924.11135221829</v>
      </c>
      <c r="J217" s="2">
        <v>3137.8653032338102</v>
      </c>
      <c r="K217" s="2">
        <v>3361.0278037814601</v>
      </c>
      <c r="L217" s="2">
        <v>3583.2463763463702</v>
      </c>
      <c r="M217" s="2">
        <v>3343240854.4285698</v>
      </c>
      <c r="N217" s="2">
        <v>3746016549.3771801</v>
      </c>
      <c r="O217" s="2">
        <v>4115907113.8150802</v>
      </c>
      <c r="P217" s="2">
        <v>4446713412.0644798</v>
      </c>
      <c r="Q217" s="2">
        <v>4786421985.9434204</v>
      </c>
      <c r="R217" s="2">
        <v>5141083101.8859701</v>
      </c>
      <c r="S217" s="2">
        <v>5494244079.8084602</v>
      </c>
      <c r="T217" s="1">
        <f>(Table13[[#This Row],[2050_BUILDINGS]]/Table13[[#This Row],[2020_BUILDINGS]])-1</f>
        <v>0.60699824752814902</v>
      </c>
      <c r="U217" s="1">
        <f>(Table13[[#This Row],[2050_TOTAL_REPL_COST_USD]]/Table13[[#This Row],[2020_TOTAL_REPL_COST_USD]])-1</f>
        <v>0.64338865162245162</v>
      </c>
      <c r="V217"/>
      <c r="W217"/>
    </row>
    <row r="218" spans="1:23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539.29778550765502</v>
      </c>
      <c r="G218" s="2">
        <v>600.59465120592199</v>
      </c>
      <c r="H218" s="2">
        <v>656.88685685725898</v>
      </c>
      <c r="I218" s="2">
        <v>707.23098012547598</v>
      </c>
      <c r="J218" s="2">
        <v>758.92990608043999</v>
      </c>
      <c r="K218" s="2">
        <v>812.90440122742802</v>
      </c>
      <c r="L218" s="2">
        <v>866.65059620661305</v>
      </c>
      <c r="M218" s="2">
        <v>808602416.75794601</v>
      </c>
      <c r="N218" s="2">
        <v>906018491.31787002</v>
      </c>
      <c r="O218" s="2">
        <v>995480907.38767302</v>
      </c>
      <c r="P218" s="2">
        <v>1075490330.5462999</v>
      </c>
      <c r="Q218" s="2">
        <v>1157652874.5544701</v>
      </c>
      <c r="R218" s="2">
        <v>1243431868.0425899</v>
      </c>
      <c r="S218" s="2">
        <v>1328848035.37449</v>
      </c>
      <c r="T218" s="1">
        <f>(Table13[[#This Row],[2050_BUILDINGS]]/Table13[[#This Row],[2020_BUILDINGS]])-1</f>
        <v>0.60699824752814879</v>
      </c>
      <c r="U218" s="1">
        <f>(Table13[[#This Row],[2050_TOTAL_REPL_COST_USD]]/Table13[[#This Row],[2020_TOTAL_REPL_COST_USD]])-1</f>
        <v>0.64338865162244341</v>
      </c>
      <c r="V218"/>
      <c r="W218"/>
    </row>
    <row r="219" spans="1:23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1065.30319317305</v>
      </c>
      <c r="G219" s="2">
        <v>1186.38610601757</v>
      </c>
      <c r="H219" s="2">
        <v>1297.5830514577899</v>
      </c>
      <c r="I219" s="2">
        <v>1397.03043788576</v>
      </c>
      <c r="J219" s="2">
        <v>1499.1540370983901</v>
      </c>
      <c r="K219" s="2">
        <v>1605.7726874528701</v>
      </c>
      <c r="L219" s="2">
        <v>1711.9403645152399</v>
      </c>
      <c r="M219" s="2">
        <v>1597274751.96069</v>
      </c>
      <c r="N219" s="2">
        <v>1789705831.9388599</v>
      </c>
      <c r="O219" s="2">
        <v>1966425633.26055</v>
      </c>
      <c r="P219" s="2">
        <v>2124472442.0279801</v>
      </c>
      <c r="Q219" s="2">
        <v>2286772423.3059201</v>
      </c>
      <c r="R219" s="2">
        <v>2456216166.8659601</v>
      </c>
      <c r="S219" s="2">
        <v>2624943200.8952699</v>
      </c>
      <c r="T219" s="1">
        <f>(Table13[[#This Row],[2050_BUILDINGS]]/Table13[[#This Row],[2020_BUILDINGS]])-1</f>
        <v>0.6069982475281559</v>
      </c>
      <c r="U219" s="1">
        <f>(Table13[[#This Row],[2050_TOTAL_REPL_COST_USD]]/Table13[[#This Row],[2020_TOTAL_REPL_COST_USD]])-1</f>
        <v>0.64338865162245518</v>
      </c>
      <c r="V219"/>
      <c r="W219"/>
    </row>
    <row r="220" spans="1:23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4897.8340319386398</v>
      </c>
      <c r="G220" s="2">
        <v>5454.5243854611199</v>
      </c>
      <c r="H220" s="2">
        <v>5965.7630517064599</v>
      </c>
      <c r="I220" s="2">
        <v>6422.9819887712201</v>
      </c>
      <c r="J220" s="2">
        <v>6892.5050718644497</v>
      </c>
      <c r="K220" s="2">
        <v>7382.6945855090798</v>
      </c>
      <c r="L220" s="2">
        <v>7870.8107060091197</v>
      </c>
      <c r="M220" s="2">
        <v>7343624508.6318502</v>
      </c>
      <c r="N220" s="2">
        <v>8228344932.2255497</v>
      </c>
      <c r="O220" s="2">
        <v>9040831239.01367</v>
      </c>
      <c r="P220" s="2">
        <v>9767466664.1030998</v>
      </c>
      <c r="Q220" s="2">
        <v>10513656459.4405</v>
      </c>
      <c r="R220" s="2">
        <v>11292690389.8988</v>
      </c>
      <c r="S220" s="2">
        <v>12068429179.261999</v>
      </c>
      <c r="T220" s="1">
        <f>(Table13[[#This Row],[2050_BUILDINGS]]/Table13[[#This Row],[2020_BUILDINGS]])-1</f>
        <v>0.60699824752814857</v>
      </c>
      <c r="U220" s="1">
        <f>(Table13[[#This Row],[2050_TOTAL_REPL_COST_USD]]/Table13[[#This Row],[2020_TOTAL_REPL_COST_USD]])-1</f>
        <v>0.64338865162243986</v>
      </c>
      <c r="V220"/>
      <c r="W220"/>
    </row>
    <row r="221" spans="1:23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1765.76806484241</v>
      </c>
      <c r="G221" s="2">
        <v>1966.4661778952</v>
      </c>
      <c r="H221" s="2">
        <v>2150.7780399309499</v>
      </c>
      <c r="I221" s="2">
        <v>2315.61469883884</v>
      </c>
      <c r="J221" s="2">
        <v>2484.8872508334598</v>
      </c>
      <c r="K221" s="2">
        <v>2661.6104683353301</v>
      </c>
      <c r="L221" s="2">
        <v>2837.58618574292</v>
      </c>
      <c r="M221" s="2">
        <v>2647524916.7239699</v>
      </c>
      <c r="N221" s="2">
        <v>2966484493.5713</v>
      </c>
      <c r="O221" s="2">
        <v>3259402212.7697902</v>
      </c>
      <c r="P221" s="2">
        <v>3521368955.62781</v>
      </c>
      <c r="Q221" s="2">
        <v>3790385443.79913</v>
      </c>
      <c r="R221" s="2">
        <v>4071242905.8653898</v>
      </c>
      <c r="S221" s="2">
        <v>4350912403.0318403</v>
      </c>
      <c r="T221" s="1">
        <f>(Table13[[#This Row],[2050_BUILDINGS]]/Table13[[#This Row],[2020_BUILDINGS]])-1</f>
        <v>0.60699824752814679</v>
      </c>
      <c r="U221" s="1">
        <f>(Table13[[#This Row],[2050_TOTAL_REPL_COST_USD]]/Table13[[#This Row],[2020_TOTAL_REPL_COST_USD]])-1</f>
        <v>0.64338865162244852</v>
      </c>
      <c r="V221"/>
      <c r="W221"/>
    </row>
    <row r="222" spans="1:23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753.65157886997702</v>
      </c>
      <c r="G222" s="2">
        <v>839.31200777345202</v>
      </c>
      <c r="H222" s="2">
        <v>917.97858272938004</v>
      </c>
      <c r="I222" s="2">
        <v>988.33290089554998</v>
      </c>
      <c r="J222" s="2">
        <v>1060.58051291784</v>
      </c>
      <c r="K222" s="2">
        <v>1136.00816083215</v>
      </c>
      <c r="L222" s="2">
        <v>1211.1167664908701</v>
      </c>
      <c r="M222" s="2">
        <v>1129996273.7544999</v>
      </c>
      <c r="N222" s="2">
        <v>1266132153.3600399</v>
      </c>
      <c r="O222" s="2">
        <v>1391153047.0710299</v>
      </c>
      <c r="P222" s="2">
        <v>1502963682.50915</v>
      </c>
      <c r="Q222" s="2">
        <v>1617783236.1578801</v>
      </c>
      <c r="R222" s="2">
        <v>1737656663.4432099</v>
      </c>
      <c r="S222" s="2">
        <v>1857023052.6638</v>
      </c>
      <c r="T222" s="1">
        <f>(Table13[[#This Row],[2050_BUILDINGS]]/Table13[[#This Row],[2020_BUILDINGS]])-1</f>
        <v>0.60699824752814169</v>
      </c>
      <c r="U222" s="1">
        <f>(Table13[[#This Row],[2050_TOTAL_REPL_COST_USD]]/Table13[[#This Row],[2020_TOTAL_REPL_COST_USD]])-1</f>
        <v>0.64338865162244963</v>
      </c>
      <c r="V222"/>
      <c r="W222"/>
    </row>
    <row r="223" spans="1:23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1876.06762588115</v>
      </c>
      <c r="G223" s="2">
        <v>2089.3024441852099</v>
      </c>
      <c r="H223" s="2">
        <v>2285.12743633218</v>
      </c>
      <c r="I223" s="2">
        <v>2460.2606973151901</v>
      </c>
      <c r="J223" s="2">
        <v>2640.1069416042101</v>
      </c>
      <c r="K223" s="2">
        <v>2827.8692608453798</v>
      </c>
      <c r="L223" s="2">
        <v>3014.8373870353098</v>
      </c>
      <c r="M223" s="2">
        <v>2812903848.4014201</v>
      </c>
      <c r="N223" s="2">
        <v>3151787390.3582301</v>
      </c>
      <c r="O223" s="2">
        <v>3463002357.3614302</v>
      </c>
      <c r="P223" s="2">
        <v>3741332980.2325201</v>
      </c>
      <c r="Q223" s="2">
        <v>4027153714.1868901</v>
      </c>
      <c r="R223" s="2">
        <v>4325555074.22999</v>
      </c>
      <c r="S223" s="2">
        <v>4622694262.5680103</v>
      </c>
      <c r="T223" s="1">
        <f>(Table13[[#This Row],[2050_BUILDINGS]]/Table13[[#This Row],[2020_BUILDINGS]])-1</f>
        <v>0.60699824752815257</v>
      </c>
      <c r="U223" s="1">
        <f>(Table13[[#This Row],[2050_TOTAL_REPL_COST_USD]]/Table13[[#This Row],[2020_TOTAL_REPL_COST_USD]])-1</f>
        <v>0.64338865162245007</v>
      </c>
      <c r="V223"/>
      <c r="W223"/>
    </row>
    <row r="224" spans="1:23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1252.84741649486</v>
      </c>
      <c r="G224" s="2">
        <v>1395.2467029243701</v>
      </c>
      <c r="H224" s="2">
        <v>1526.0196196955601</v>
      </c>
      <c r="I224" s="2">
        <v>1642.9744941030399</v>
      </c>
      <c r="J224" s="2">
        <v>1763.0767225171001</v>
      </c>
      <c r="K224" s="2">
        <v>1888.4653456835499</v>
      </c>
      <c r="L224" s="2">
        <v>2013.3236027274099</v>
      </c>
      <c r="M224" s="2">
        <v>1878471367.8234</v>
      </c>
      <c r="N224" s="2">
        <v>2104779505.2146699</v>
      </c>
      <c r="O224" s="2">
        <v>2312610428.7941799</v>
      </c>
      <c r="P224" s="2">
        <v>2498481021.61551</v>
      </c>
      <c r="Q224" s="2">
        <v>2689353548.3706198</v>
      </c>
      <c r="R224" s="2">
        <v>2888627480.6378398</v>
      </c>
      <c r="S224" s="2">
        <v>3087058528.2786798</v>
      </c>
      <c r="T224" s="1">
        <f>(Table13[[#This Row],[2050_BUILDINGS]]/Table13[[#This Row],[2020_BUILDINGS]])-1</f>
        <v>0.60699824752814968</v>
      </c>
      <c r="U224" s="1">
        <f>(Table13[[#This Row],[2050_TOTAL_REPL_COST_USD]]/Table13[[#This Row],[2020_TOTAL_REPL_COST_USD]])-1</f>
        <v>0.64338865162245162</v>
      </c>
      <c r="V224"/>
      <c r="W224"/>
    </row>
    <row r="225" spans="1:23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2599.1510769566898</v>
      </c>
      <c r="G225" s="2">
        <v>2894.5719349224801</v>
      </c>
      <c r="H225" s="2">
        <v>3165.8727836830799</v>
      </c>
      <c r="I225" s="2">
        <v>3408.5067898432499</v>
      </c>
      <c r="J225" s="2">
        <v>3657.6702811171099</v>
      </c>
      <c r="K225" s="2">
        <v>3917.8009008959998</v>
      </c>
      <c r="L225" s="2">
        <v>4176.8312257303096</v>
      </c>
      <c r="M225" s="2">
        <v>3897067443.6718402</v>
      </c>
      <c r="N225" s="2">
        <v>4366565190.3888597</v>
      </c>
      <c r="O225" s="2">
        <v>4797730200.3769703</v>
      </c>
      <c r="P225" s="2">
        <v>5183336416.3819103</v>
      </c>
      <c r="Q225" s="2">
        <v>5579319619.8792496</v>
      </c>
      <c r="R225" s="2">
        <v>5992732337.8547401</v>
      </c>
      <c r="S225" s="2">
        <v>6404396411.5376101</v>
      </c>
      <c r="T225" s="1">
        <f>(Table13[[#This Row],[2050_BUILDINGS]]/Table13[[#This Row],[2020_BUILDINGS]])-1</f>
        <v>0.60699824752815212</v>
      </c>
      <c r="U225" s="1">
        <f>(Table13[[#This Row],[2050_TOTAL_REPL_COST_USD]]/Table13[[#This Row],[2020_TOTAL_REPL_COST_USD]])-1</f>
        <v>0.64338865162244918</v>
      </c>
      <c r="V225"/>
      <c r="W225"/>
    </row>
    <row r="226" spans="1:23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1228.10515188361</v>
      </c>
      <c r="G226" s="2">
        <v>1367.6922196990199</v>
      </c>
      <c r="H226" s="2">
        <v>1495.88252499802</v>
      </c>
      <c r="I226" s="2">
        <v>1610.5276780363599</v>
      </c>
      <c r="J226" s="2">
        <v>1728.2580285371901</v>
      </c>
      <c r="K226" s="2">
        <v>1851.1703737046</v>
      </c>
      <c r="L226" s="2">
        <v>1973.56282685725</v>
      </c>
      <c r="M226" s="2">
        <v>1841373765.1661</v>
      </c>
      <c r="N226" s="2">
        <v>2063212582.71419</v>
      </c>
      <c r="O226" s="2">
        <v>2266939089.7159901</v>
      </c>
      <c r="P226" s="2">
        <v>2449138956.69275</v>
      </c>
      <c r="Q226" s="2">
        <v>2636241975.2844501</v>
      </c>
      <c r="R226" s="2">
        <v>2831580481.4994798</v>
      </c>
      <c r="S226" s="2">
        <v>3026092749.0692801</v>
      </c>
      <c r="T226" s="1">
        <f>(Table13[[#This Row],[2050_BUILDINGS]]/Table13[[#This Row],[2020_BUILDINGS]])-1</f>
        <v>0.60699824752814702</v>
      </c>
      <c r="U226" s="1">
        <f>(Table13[[#This Row],[2050_TOTAL_REPL_COST_USD]]/Table13[[#This Row],[2020_TOTAL_REPL_COST_USD]])-1</f>
        <v>0.64338865162245495</v>
      </c>
      <c r="V226"/>
      <c r="W226"/>
    </row>
    <row r="227" spans="1:23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978.93571936727403</v>
      </c>
      <c r="G227" s="2">
        <v>1090.20206039407</v>
      </c>
      <c r="H227" s="2">
        <v>1192.3839204256101</v>
      </c>
      <c r="I227" s="2">
        <v>1283.76879507532</v>
      </c>
      <c r="J227" s="2">
        <v>1377.61291353874</v>
      </c>
      <c r="K227" s="2">
        <v>1475.5876552382001</v>
      </c>
      <c r="L227" s="2">
        <v>1573.1479854659101</v>
      </c>
      <c r="M227" s="2">
        <v>1467778674.0509801</v>
      </c>
      <c r="N227" s="2">
        <v>1644608762.3434601</v>
      </c>
      <c r="O227" s="2">
        <v>1807001334.6570699</v>
      </c>
      <c r="P227" s="2">
        <v>1952234792.5364399</v>
      </c>
      <c r="Q227" s="2">
        <v>2101376604.8803799</v>
      </c>
      <c r="R227" s="2">
        <v>2257083012.2742801</v>
      </c>
      <c r="S227" s="2">
        <v>2412130816.0288301</v>
      </c>
      <c r="T227" s="1">
        <f>(Table13[[#This Row],[2050_BUILDINGS]]/Table13[[#This Row],[2020_BUILDINGS]])-1</f>
        <v>0.60699824752814169</v>
      </c>
      <c r="U227" s="1">
        <f>(Table13[[#This Row],[2050_TOTAL_REPL_COST_USD]]/Table13[[#This Row],[2020_TOTAL_REPL_COST_USD]])-1</f>
        <v>0.64338865162245162</v>
      </c>
      <c r="V227"/>
      <c r="W227"/>
    </row>
    <row r="228" spans="1:23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754.20790630771603</v>
      </c>
      <c r="G228" s="2">
        <v>839.93156767598396</v>
      </c>
      <c r="H228" s="2">
        <v>918.65621240222401</v>
      </c>
      <c r="I228" s="2">
        <v>989.06246443101395</v>
      </c>
      <c r="J228" s="2">
        <v>1061.36340789983</v>
      </c>
      <c r="K228" s="2">
        <v>1136.84673468655</v>
      </c>
      <c r="L228" s="2">
        <v>1212.0107837083699</v>
      </c>
      <c r="M228" s="2">
        <v>1130830409.7787001</v>
      </c>
      <c r="N228" s="2">
        <v>1267066781.61063</v>
      </c>
      <c r="O228" s="2">
        <v>1392179962.7332301</v>
      </c>
      <c r="P228" s="2">
        <v>1504073134.0885701</v>
      </c>
      <c r="Q228" s="2">
        <v>1618977444.76544</v>
      </c>
      <c r="R228" s="2">
        <v>1738939359.72667</v>
      </c>
      <c r="S228" s="2">
        <v>1858393862.33988</v>
      </c>
      <c r="T228" s="1">
        <f>(Table13[[#This Row],[2050_BUILDINGS]]/Table13[[#This Row],[2020_BUILDINGS]])-1</f>
        <v>0.60699824752814346</v>
      </c>
      <c r="U228" s="1">
        <f>(Table13[[#This Row],[2050_TOTAL_REPL_COST_USD]]/Table13[[#This Row],[2020_TOTAL_REPL_COST_USD]])-1</f>
        <v>0.6433886516224494</v>
      </c>
      <c r="V228"/>
      <c r="W228"/>
    </row>
    <row r="229" spans="1:23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2259.9448338758498</v>
      </c>
      <c r="G229" s="2">
        <v>2516.8113345183201</v>
      </c>
      <c r="H229" s="2">
        <v>2752.7056451716799</v>
      </c>
      <c r="I229" s="2">
        <v>2963.6743239859602</v>
      </c>
      <c r="J229" s="2">
        <v>3180.3203473306899</v>
      </c>
      <c r="K229" s="2">
        <v>3406.5022170627699</v>
      </c>
      <c r="L229" s="2">
        <v>3631.7273875487899</v>
      </c>
      <c r="M229" s="2">
        <v>3388474611.8352299</v>
      </c>
      <c r="N229" s="2">
        <v>3796699826.8357501</v>
      </c>
      <c r="O229" s="2">
        <v>4171594978.3756099</v>
      </c>
      <c r="P229" s="2">
        <v>4506877057.0115099</v>
      </c>
      <c r="Q229" s="2">
        <v>4851181858.2904196</v>
      </c>
      <c r="R229" s="2">
        <v>5210641508.2239799</v>
      </c>
      <c r="S229" s="2">
        <v>5568580723.4007998</v>
      </c>
      <c r="T229" s="1">
        <f>(Table13[[#This Row],[2050_BUILDINGS]]/Table13[[#This Row],[2020_BUILDINGS]])-1</f>
        <v>0.60699824752815146</v>
      </c>
      <c r="U229" s="1">
        <f>(Table13[[#This Row],[2050_TOTAL_REPL_COST_USD]]/Table13[[#This Row],[2020_TOTAL_REPL_COST_USD]])-1</f>
        <v>0.64338865162244896</v>
      </c>
      <c r="V229"/>
      <c r="W229"/>
    </row>
    <row r="230" spans="1:23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1662.54501136361</v>
      </c>
      <c r="G230" s="2">
        <v>1851.5107386805701</v>
      </c>
      <c r="H230" s="2">
        <v>2025.0481204374501</v>
      </c>
      <c r="I230" s="2">
        <v>2180.2487781079899</v>
      </c>
      <c r="J230" s="2">
        <v>2339.62601596995</v>
      </c>
      <c r="K230" s="2">
        <v>2506.0183692465798</v>
      </c>
      <c r="L230" s="2">
        <v>2671.7069196979901</v>
      </c>
      <c r="M230" s="2">
        <v>2492756229.0878401</v>
      </c>
      <c r="N230" s="2">
        <v>2793070106.0190601</v>
      </c>
      <c r="O230" s="2">
        <v>3068864477.02946</v>
      </c>
      <c r="P230" s="2">
        <v>3315517200.0872002</v>
      </c>
      <c r="Q230" s="2">
        <v>3568807555.3092999</v>
      </c>
      <c r="R230" s="2">
        <v>3833246686.2232299</v>
      </c>
      <c r="S230" s="2">
        <v>4096567298.1441302</v>
      </c>
      <c r="T230" s="1">
        <f>(Table13[[#This Row],[2050_BUILDINGS]]/Table13[[#This Row],[2020_BUILDINGS]])-1</f>
        <v>0.60699824752815035</v>
      </c>
      <c r="U230" s="1">
        <f>(Table13[[#This Row],[2050_TOTAL_REPL_COST_USD]]/Table13[[#This Row],[2020_TOTAL_REPL_COST_USD]])-1</f>
        <v>0.64338865162245074</v>
      </c>
      <c r="V230"/>
      <c r="W230"/>
    </row>
    <row r="231" spans="1:23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2794.9880493435599</v>
      </c>
      <c r="G231" s="2">
        <v>3069.4577805404801</v>
      </c>
      <c r="H231" s="2">
        <v>3321.0404088371602</v>
      </c>
      <c r="I231" s="2">
        <v>3585.5207613190901</v>
      </c>
      <c r="J231" s="2">
        <v>3904.5164736903998</v>
      </c>
      <c r="K231" s="2">
        <v>4268.24657776817</v>
      </c>
      <c r="L231" s="2">
        <v>4765.4233809072102</v>
      </c>
      <c r="M231" s="2">
        <v>2435338960.6100402</v>
      </c>
      <c r="N231" s="2">
        <v>2682373863.1307502</v>
      </c>
      <c r="O231" s="2">
        <v>2922205487.4074502</v>
      </c>
      <c r="P231" s="2">
        <v>3185756692.0396099</v>
      </c>
      <c r="Q231" s="2">
        <v>3512397166.5286198</v>
      </c>
      <c r="R231" s="2">
        <v>3894263790.6960101</v>
      </c>
      <c r="S231" s="2">
        <v>4393051298.83599</v>
      </c>
      <c r="T231" s="1">
        <f>(Table13[[#This Row],[2050_BUILDINGS]]/Table13[[#This Row],[2020_BUILDINGS]])-1</f>
        <v>0.70498882169690602</v>
      </c>
      <c r="U231" s="1">
        <f>(Table13[[#This Row],[2050_TOTAL_REPL_COST_USD]]/Table13[[#This Row],[2020_TOTAL_REPL_COST_USD]])-1</f>
        <v>0.80387673744420063</v>
      </c>
      <c r="V231"/>
      <c r="W231"/>
    </row>
    <row r="232" spans="1:23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32436.451356781501</v>
      </c>
      <c r="G232" s="2">
        <v>35621.7329850764</v>
      </c>
      <c r="H232" s="2">
        <v>38541.404747849403</v>
      </c>
      <c r="I232" s="2">
        <v>41610.757437968903</v>
      </c>
      <c r="J232" s="2">
        <v>45312.772875846698</v>
      </c>
      <c r="K232" s="2">
        <v>49533.9407733935</v>
      </c>
      <c r="L232" s="2">
        <v>55303.786978827797</v>
      </c>
      <c r="M232" s="2">
        <v>28262644540.342602</v>
      </c>
      <c r="N232" s="2">
        <v>31129538944.747002</v>
      </c>
      <c r="O232" s="2">
        <v>33912837720.030201</v>
      </c>
      <c r="P232" s="2">
        <v>36971407444.8918</v>
      </c>
      <c r="Q232" s="2">
        <v>40762142029.3946</v>
      </c>
      <c r="R232" s="2">
        <v>45193788233.568199</v>
      </c>
      <c r="S232" s="2">
        <v>50982327024.978203</v>
      </c>
      <c r="T232" s="1">
        <f>(Table13[[#This Row],[2050_BUILDINGS]]/Table13[[#This Row],[2020_BUILDINGS]])-1</f>
        <v>0.70498882169690291</v>
      </c>
      <c r="U232" s="1">
        <f>(Table13[[#This Row],[2050_TOTAL_REPL_COST_USD]]/Table13[[#This Row],[2020_TOTAL_REPL_COST_USD]])-1</f>
        <v>0.80387673744419508</v>
      </c>
      <c r="V232"/>
      <c r="W232"/>
    </row>
    <row r="233" spans="1:23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22335.3911948516</v>
      </c>
      <c r="G233" s="2">
        <v>24528.741831491599</v>
      </c>
      <c r="H233" s="2">
        <v>26539.196374277599</v>
      </c>
      <c r="I233" s="2">
        <v>28652.719592175901</v>
      </c>
      <c r="J233" s="2">
        <v>31201.887566960999</v>
      </c>
      <c r="K233" s="2">
        <v>34108.538336301201</v>
      </c>
      <c r="L233" s="2">
        <v>38081.592315449401</v>
      </c>
      <c r="M233" s="2">
        <v>19461352756.074799</v>
      </c>
      <c r="N233" s="2">
        <v>21435465378.087002</v>
      </c>
      <c r="O233" s="2">
        <v>23352014949.8731</v>
      </c>
      <c r="P233" s="2">
        <v>25458113133.983799</v>
      </c>
      <c r="Q233" s="2">
        <v>28068372157.9884</v>
      </c>
      <c r="R233" s="2">
        <v>31119956023.2715</v>
      </c>
      <c r="S233" s="2">
        <v>35105881515.878899</v>
      </c>
      <c r="T233" s="1">
        <f>(Table13[[#This Row],[2050_BUILDINGS]]/Table13[[#This Row],[2020_BUILDINGS]])-1</f>
        <v>0.70498882169690247</v>
      </c>
      <c r="U233" s="1">
        <f>(Table13[[#This Row],[2050_TOTAL_REPL_COST_USD]]/Table13[[#This Row],[2020_TOTAL_REPL_COST_USD]])-1</f>
        <v>0.80387673744419996</v>
      </c>
      <c r="V233"/>
      <c r="W233"/>
    </row>
    <row r="234" spans="1:23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20108.696456150501</v>
      </c>
      <c r="G234" s="2">
        <v>22083.384151983799</v>
      </c>
      <c r="H234" s="2">
        <v>23893.4093172959</v>
      </c>
      <c r="I234" s="2">
        <v>25796.227874221</v>
      </c>
      <c r="J234" s="2">
        <v>28091.2602098315</v>
      </c>
      <c r="K234" s="2">
        <v>30708.1366063448</v>
      </c>
      <c r="L234" s="2">
        <v>34285.102676632698</v>
      </c>
      <c r="M234" s="2">
        <v>17521181150.755199</v>
      </c>
      <c r="N234" s="2">
        <v>19298487450.877102</v>
      </c>
      <c r="O234" s="2">
        <v>21023969366.371601</v>
      </c>
      <c r="P234" s="2">
        <v>22920103117.585899</v>
      </c>
      <c r="Q234" s="2">
        <v>25270136118.0257</v>
      </c>
      <c r="R234" s="2">
        <v>28017496713.689301</v>
      </c>
      <c r="S234" s="2">
        <v>31606051090.393002</v>
      </c>
      <c r="T234" s="1">
        <f>(Table13[[#This Row],[2050_BUILDINGS]]/Table13[[#This Row],[2020_BUILDINGS]])-1</f>
        <v>0.70498882169690136</v>
      </c>
      <c r="U234" s="1">
        <f>(Table13[[#This Row],[2050_TOTAL_REPL_COST_USD]]/Table13[[#This Row],[2020_TOTAL_REPL_COST_USD]])-1</f>
        <v>0.80387673744419419</v>
      </c>
      <c r="V234"/>
      <c r="W234"/>
    </row>
    <row r="235" spans="1:23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35118.744977663999</v>
      </c>
      <c r="G235" s="2">
        <v>38567.429667481003</v>
      </c>
      <c r="H235" s="2">
        <v>41728.540201043601</v>
      </c>
      <c r="I235" s="2">
        <v>45051.709347543998</v>
      </c>
      <c r="J235" s="2">
        <v>49059.858532427599</v>
      </c>
      <c r="K235" s="2">
        <v>53630.090869845597</v>
      </c>
      <c r="L235" s="2">
        <v>59877.067618941401</v>
      </c>
      <c r="M235" s="2">
        <v>30599790189.414398</v>
      </c>
      <c r="N235" s="2">
        <v>33703759003.966</v>
      </c>
      <c r="O235" s="2">
        <v>36717219348.646301</v>
      </c>
      <c r="P235" s="2">
        <v>40028713845.449898</v>
      </c>
      <c r="Q235" s="2">
        <v>44132918700.872101</v>
      </c>
      <c r="R235" s="2">
        <v>48931034597.205002</v>
      </c>
      <c r="S235" s="2">
        <v>55198249693.357803</v>
      </c>
      <c r="T235" s="1">
        <f>(Table13[[#This Row],[2050_BUILDINGS]]/Table13[[#This Row],[2020_BUILDINGS]])-1</f>
        <v>0.7049888216969038</v>
      </c>
      <c r="U235" s="1">
        <f>(Table13[[#This Row],[2050_TOTAL_REPL_COST_USD]]/Table13[[#This Row],[2020_TOTAL_REPL_COST_USD]])-1</f>
        <v>0.8038767374441973</v>
      </c>
      <c r="V235"/>
      <c r="W235"/>
    </row>
    <row r="236" spans="1:23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27209.657988290099</v>
      </c>
      <c r="G236" s="2">
        <v>29881.664945801102</v>
      </c>
      <c r="H236" s="2">
        <v>32330.8622772013</v>
      </c>
      <c r="I236" s="2">
        <v>34905.621027009198</v>
      </c>
      <c r="J236" s="2">
        <v>38011.095569339603</v>
      </c>
      <c r="K236" s="2">
        <v>41552.066606523797</v>
      </c>
      <c r="L236" s="2">
        <v>46392.1627122305</v>
      </c>
      <c r="M236" s="2">
        <v>23708416291.5546</v>
      </c>
      <c r="N236" s="2">
        <v>26113340781.424198</v>
      </c>
      <c r="O236" s="2">
        <v>28448140199.5746</v>
      </c>
      <c r="P236" s="2">
        <v>31013853545.693298</v>
      </c>
      <c r="Q236" s="2">
        <v>34193751076.227001</v>
      </c>
      <c r="R236" s="2">
        <v>37911284052.147301</v>
      </c>
      <c r="S236" s="2">
        <v>42767060629.978302</v>
      </c>
      <c r="T236" s="1">
        <f>(Table13[[#This Row],[2050_BUILDINGS]]/Table13[[#This Row],[2020_BUILDINGS]])-1</f>
        <v>0.70498882169690447</v>
      </c>
      <c r="U236" s="1">
        <f>(Table13[[#This Row],[2050_TOTAL_REPL_COST_USD]]/Table13[[#This Row],[2020_TOTAL_REPL_COST_USD]])-1</f>
        <v>0.80387673744419463</v>
      </c>
      <c r="V236"/>
      <c r="W236"/>
    </row>
    <row r="237" spans="1:23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27586.572656972901</v>
      </c>
      <c r="G237" s="2">
        <v>30295.5928918114</v>
      </c>
      <c r="H237" s="2">
        <v>32778.7170884851</v>
      </c>
      <c r="I237" s="2">
        <v>35389.142010265299</v>
      </c>
      <c r="J237" s="2">
        <v>38537.6343262382</v>
      </c>
      <c r="K237" s="2">
        <v>42127.6557383248</v>
      </c>
      <c r="L237" s="2">
        <v>47034.798009068298</v>
      </c>
      <c r="M237" s="2">
        <v>24036830925.629398</v>
      </c>
      <c r="N237" s="2">
        <v>26475069002.817699</v>
      </c>
      <c r="O237" s="2">
        <v>28842210619.077099</v>
      </c>
      <c r="P237" s="2">
        <v>31443464838.080101</v>
      </c>
      <c r="Q237" s="2">
        <v>34667411067.229698</v>
      </c>
      <c r="R237" s="2">
        <v>38436440196.1166</v>
      </c>
      <c r="S237" s="2">
        <v>43359480148.622101</v>
      </c>
      <c r="T237" s="1">
        <f>(Table13[[#This Row],[2050_BUILDINGS]]/Table13[[#This Row],[2020_BUILDINGS]])-1</f>
        <v>0.70498882169690535</v>
      </c>
      <c r="U237" s="1">
        <f>(Table13[[#This Row],[2050_TOTAL_REPL_COST_USD]]/Table13[[#This Row],[2020_TOTAL_REPL_COST_USD]])-1</f>
        <v>0.80387673744419552</v>
      </c>
      <c r="V237"/>
      <c r="W237"/>
    </row>
    <row r="238" spans="1:23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12986.971860751</v>
      </c>
      <c r="G238" s="2">
        <v>14262.3013479448</v>
      </c>
      <c r="H238" s="2">
        <v>15431.2854211004</v>
      </c>
      <c r="I238" s="2">
        <v>16660.199046048099</v>
      </c>
      <c r="J238" s="2">
        <v>18142.4194588471</v>
      </c>
      <c r="K238" s="2">
        <v>19832.499181254301</v>
      </c>
      <c r="L238" s="2">
        <v>22142.641850272601</v>
      </c>
      <c r="M238" s="2">
        <v>11315854663.586599</v>
      </c>
      <c r="N238" s="2">
        <v>12463707631.4779</v>
      </c>
      <c r="O238" s="2">
        <v>13578090412.660601</v>
      </c>
      <c r="P238" s="2">
        <v>14802686732.215</v>
      </c>
      <c r="Q238" s="2">
        <v>16320428696.001699</v>
      </c>
      <c r="R238" s="2">
        <v>18094780147.624802</v>
      </c>
      <c r="S238" s="2">
        <v>20412406991.943298</v>
      </c>
      <c r="T238" s="1">
        <f>(Table13[[#This Row],[2050_BUILDINGS]]/Table13[[#This Row],[2020_BUILDINGS]])-1</f>
        <v>0.70498882169689669</v>
      </c>
      <c r="U238" s="1">
        <f>(Table13[[#This Row],[2050_TOTAL_REPL_COST_USD]]/Table13[[#This Row],[2020_TOTAL_REPL_COST_USD]])-1</f>
        <v>0.80387673744419708</v>
      </c>
      <c r="V238"/>
      <c r="W238"/>
    </row>
    <row r="239" spans="1:23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25589.315183479601</v>
      </c>
      <c r="G239" s="2">
        <v>28102.2033733137</v>
      </c>
      <c r="H239" s="2">
        <v>30405.5503130918</v>
      </c>
      <c r="I239" s="2">
        <v>32826.981453410102</v>
      </c>
      <c r="J239" s="2">
        <v>35747.524111173901</v>
      </c>
      <c r="K239" s="2">
        <v>39077.629324737201</v>
      </c>
      <c r="L239" s="2">
        <v>43629.496342711602</v>
      </c>
      <c r="M239" s="2">
        <v>22296573416.9398</v>
      </c>
      <c r="N239" s="2">
        <v>24558283975.3829</v>
      </c>
      <c r="O239" s="2">
        <v>26754045429.8992</v>
      </c>
      <c r="P239" s="2">
        <v>29166969822.868198</v>
      </c>
      <c r="Q239" s="2">
        <v>32157503558.904598</v>
      </c>
      <c r="R239" s="2">
        <v>35653656397.971603</v>
      </c>
      <c r="S239" s="2">
        <v>40220270111.534401</v>
      </c>
      <c r="T239" s="1">
        <f>(Table13[[#This Row],[2050_BUILDINGS]]/Table13[[#This Row],[2020_BUILDINGS]])-1</f>
        <v>0.70498882169690491</v>
      </c>
      <c r="U239" s="1">
        <f>(Table13[[#This Row],[2050_TOTAL_REPL_COST_USD]]/Table13[[#This Row],[2020_TOTAL_REPL_COST_USD]])-1</f>
        <v>0.80387673744419796</v>
      </c>
      <c r="V239"/>
      <c r="W239"/>
    </row>
    <row r="240" spans="1:23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62484.1541655978</v>
      </c>
      <c r="G240" s="2">
        <v>68620.140686873405</v>
      </c>
      <c r="H240" s="2">
        <v>74244.4680379575</v>
      </c>
      <c r="I240" s="2">
        <v>80157.134148330893</v>
      </c>
      <c r="J240" s="2">
        <v>87288.533967609095</v>
      </c>
      <c r="K240" s="2">
        <v>95420.006266105105</v>
      </c>
      <c r="L240" s="2">
        <v>106534.78438553</v>
      </c>
      <c r="M240" s="2">
        <v>54443916172.014999</v>
      </c>
      <c r="N240" s="2">
        <v>59966575539.740402</v>
      </c>
      <c r="O240" s="2">
        <v>65328199961.930801</v>
      </c>
      <c r="P240" s="2">
        <v>71220094241.991302</v>
      </c>
      <c r="Q240" s="2">
        <v>78522398725.722</v>
      </c>
      <c r="R240" s="2">
        <v>87059327182.634598</v>
      </c>
      <c r="S240" s="2">
        <v>98210113878.059799</v>
      </c>
      <c r="T240" s="1">
        <f>(Table13[[#This Row],[2050_BUILDINGS]]/Table13[[#This Row],[2020_BUILDINGS]])-1</f>
        <v>0.70498882169689936</v>
      </c>
      <c r="U240" s="1">
        <f>(Table13[[#This Row],[2050_TOTAL_REPL_COST_USD]]/Table13[[#This Row],[2020_TOTAL_REPL_COST_USD]])-1</f>
        <v>0.80387673744419752</v>
      </c>
      <c r="V240"/>
      <c r="W240"/>
    </row>
    <row r="241" spans="1:23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26267.171451693099</v>
      </c>
      <c r="G241" s="2">
        <v>28846.625589016901</v>
      </c>
      <c r="H241" s="2">
        <v>31210.9877669835</v>
      </c>
      <c r="I241" s="2">
        <v>33696.562174315397</v>
      </c>
      <c r="J241" s="2">
        <v>36694.469471693701</v>
      </c>
      <c r="K241" s="2">
        <v>40112.788561894202</v>
      </c>
      <c r="L241" s="2">
        <v>44785.233702732898</v>
      </c>
      <c r="M241" s="2">
        <v>22887205559.378502</v>
      </c>
      <c r="N241" s="2">
        <v>25208828415.901199</v>
      </c>
      <c r="O241" s="2">
        <v>27462755188.8237</v>
      </c>
      <c r="P241" s="2">
        <v>29939597506.628601</v>
      </c>
      <c r="Q241" s="2">
        <v>33009349933.112301</v>
      </c>
      <c r="R241" s="2">
        <v>36598115219.976402</v>
      </c>
      <c r="S241" s="2">
        <v>41285697693.666298</v>
      </c>
      <c r="T241" s="1">
        <f>(Table13[[#This Row],[2050_BUILDINGS]]/Table13[[#This Row],[2020_BUILDINGS]])-1</f>
        <v>0.70498882169690869</v>
      </c>
      <c r="U241" s="1">
        <f>(Table13[[#This Row],[2050_TOTAL_REPL_COST_USD]]/Table13[[#This Row],[2020_TOTAL_REPL_COST_USD]])-1</f>
        <v>0.80387673744419352</v>
      </c>
      <c r="V241"/>
      <c r="W241"/>
    </row>
    <row r="242" spans="1:23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1090.65459913574</v>
      </c>
      <c r="G242" s="2">
        <v>1197.7576240391099</v>
      </c>
      <c r="H242" s="2">
        <v>1295.9296898119401</v>
      </c>
      <c r="I242" s="2">
        <v>1399.13467950169</v>
      </c>
      <c r="J242" s="2">
        <v>1523.6125429702099</v>
      </c>
      <c r="K242" s="2">
        <v>1665.5465705413601</v>
      </c>
      <c r="L242" s="2">
        <v>1859.5538998587599</v>
      </c>
      <c r="M242" s="2">
        <v>950313057.14084494</v>
      </c>
      <c r="N242" s="2">
        <v>1046710518.53412</v>
      </c>
      <c r="O242" s="2">
        <v>1140297131.22</v>
      </c>
      <c r="P242" s="2">
        <v>1243139550.7098899</v>
      </c>
      <c r="Q242" s="2">
        <v>1370600537.83253</v>
      </c>
      <c r="R242" s="2">
        <v>1519611761.6917601</v>
      </c>
      <c r="S242" s="2">
        <v>1714247617.06584</v>
      </c>
      <c r="T242" s="1">
        <f>(Table13[[#This Row],[2050_BUILDINGS]]/Table13[[#This Row],[2020_BUILDINGS]])-1</f>
        <v>0.70498882169690891</v>
      </c>
      <c r="U242" s="1">
        <f>(Table13[[#This Row],[2050_TOTAL_REPL_COST_USD]]/Table13[[#This Row],[2020_TOTAL_REPL_COST_USD]])-1</f>
        <v>0.80387673744418842</v>
      </c>
      <c r="V242"/>
      <c r="W242"/>
    </row>
    <row r="243" spans="1:23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38688.688922366098</v>
      </c>
      <c r="G243" s="2">
        <v>42487.944540427598</v>
      </c>
      <c r="H243" s="2">
        <v>45970.393077811299</v>
      </c>
      <c r="I243" s="2">
        <v>49631.374056121502</v>
      </c>
      <c r="J243" s="2">
        <v>54046.965702891001</v>
      </c>
      <c r="K243" s="2">
        <v>59081.778231577897</v>
      </c>
      <c r="L243" s="2">
        <v>65963.782138743103</v>
      </c>
      <c r="M243" s="2">
        <v>33710366486.071098</v>
      </c>
      <c r="N243" s="2">
        <v>37129864647.730698</v>
      </c>
      <c r="O243" s="2">
        <v>40449653835.225098</v>
      </c>
      <c r="P243" s="2">
        <v>44097773394.635498</v>
      </c>
      <c r="Q243" s="2">
        <v>48619185108.695297</v>
      </c>
      <c r="R243" s="2">
        <v>53905046361.560501</v>
      </c>
      <c r="S243" s="2">
        <v>60809345914.9422</v>
      </c>
      <c r="T243" s="1">
        <f>(Table13[[#This Row],[2050_BUILDINGS]]/Table13[[#This Row],[2020_BUILDINGS]])-1</f>
        <v>0.7049888216969058</v>
      </c>
      <c r="U243" s="1">
        <f>(Table13[[#This Row],[2050_TOTAL_REPL_COST_USD]]/Table13[[#This Row],[2020_TOTAL_REPL_COST_USD]])-1</f>
        <v>0.80387673744419907</v>
      </c>
      <c r="V243"/>
      <c r="W243"/>
    </row>
    <row r="244" spans="1:23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50205.575182006498</v>
      </c>
      <c r="G244" s="2">
        <v>55135.796879386602</v>
      </c>
      <c r="H244" s="2">
        <v>59654.904058539702</v>
      </c>
      <c r="I244" s="2">
        <v>64405.6893879489</v>
      </c>
      <c r="J244" s="2">
        <v>70135.718617933104</v>
      </c>
      <c r="K244" s="2">
        <v>76669.298999618404</v>
      </c>
      <c r="L244" s="2">
        <v>85599.944472184405</v>
      </c>
      <c r="M244" s="2">
        <v>43745300917.938797</v>
      </c>
      <c r="N244" s="2">
        <v>48182718592.764397</v>
      </c>
      <c r="O244" s="2">
        <v>52490745829.758904</v>
      </c>
      <c r="P244" s="2">
        <v>57224841140.676598</v>
      </c>
      <c r="Q244" s="2">
        <v>63092191057.716698</v>
      </c>
      <c r="R244" s="2">
        <v>69951552590.098907</v>
      </c>
      <c r="S244" s="2">
        <v>78911130698.366196</v>
      </c>
      <c r="T244" s="1">
        <f>(Table13[[#This Row],[2050_BUILDINGS]]/Table13[[#This Row],[2020_BUILDINGS]])-1</f>
        <v>0.70498882169690047</v>
      </c>
      <c r="U244" s="1">
        <f>(Table13[[#This Row],[2050_TOTAL_REPL_COST_USD]]/Table13[[#This Row],[2020_TOTAL_REPL_COST_USD]])-1</f>
        <v>0.80387673744419974</v>
      </c>
      <c r="V244"/>
      <c r="W244"/>
    </row>
    <row r="245" spans="1:23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41372.694363145602</v>
      </c>
      <c r="G245" s="2">
        <v>45435.521144609498</v>
      </c>
      <c r="H245" s="2">
        <v>49159.562537215803</v>
      </c>
      <c r="I245" s="2">
        <v>53074.521955687102</v>
      </c>
      <c r="J245" s="2">
        <v>57796.442721749598</v>
      </c>
      <c r="K245" s="2">
        <v>63180.542460644399</v>
      </c>
      <c r="L245" s="2">
        <v>70539.981412645706</v>
      </c>
      <c r="M245" s="2">
        <v>36049003684.163803</v>
      </c>
      <c r="N245" s="2">
        <v>39705727555.101097</v>
      </c>
      <c r="O245" s="2">
        <v>43255825199.399399</v>
      </c>
      <c r="P245" s="2">
        <v>47157030945.4655</v>
      </c>
      <c r="Q245" s="2">
        <v>51992112984.846802</v>
      </c>
      <c r="R245" s="2">
        <v>57644677808.111298</v>
      </c>
      <c r="S245" s="2">
        <v>65027959153.903397</v>
      </c>
      <c r="T245" s="1">
        <f>(Table13[[#This Row],[2050_BUILDINGS]]/Table13[[#This Row],[2020_BUILDINGS]])-1</f>
        <v>0.70498882169690269</v>
      </c>
      <c r="U245" s="1">
        <f>(Table13[[#This Row],[2050_TOTAL_REPL_COST_USD]]/Table13[[#This Row],[2020_TOTAL_REPL_COST_USD]])-1</f>
        <v>0.80387673744420129</v>
      </c>
      <c r="V245"/>
      <c r="W245"/>
    </row>
    <row r="246" spans="1:23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44743.624750808398</v>
      </c>
      <c r="G246" s="2">
        <v>49137.479193590101</v>
      </c>
      <c r="H246" s="2">
        <v>53164.944970044002</v>
      </c>
      <c r="I246" s="2">
        <v>57398.884234361198</v>
      </c>
      <c r="J246" s="2">
        <v>62505.533779718302</v>
      </c>
      <c r="K246" s="2">
        <v>68328.314772020094</v>
      </c>
      <c r="L246" s="2">
        <v>76287.380042329198</v>
      </c>
      <c r="M246" s="2">
        <v>38986174778.1539</v>
      </c>
      <c r="N246" s="2">
        <v>42940838191.235497</v>
      </c>
      <c r="O246" s="2">
        <v>46780187773.618797</v>
      </c>
      <c r="P246" s="2">
        <v>50999252755.114601</v>
      </c>
      <c r="Q246" s="2">
        <v>56228283635.012199</v>
      </c>
      <c r="R246" s="2">
        <v>62341403489.18</v>
      </c>
      <c r="S246" s="2">
        <v>70326253764.245499</v>
      </c>
      <c r="T246" s="1">
        <f>(Table13[[#This Row],[2050_BUILDINGS]]/Table13[[#This Row],[2020_BUILDINGS]])-1</f>
        <v>0.70498882169690313</v>
      </c>
      <c r="U246" s="1">
        <f>(Table13[[#This Row],[2050_TOTAL_REPL_COST_USD]]/Table13[[#This Row],[2020_TOTAL_REPL_COST_USD]])-1</f>
        <v>0.80387673744419708</v>
      </c>
      <c r="V246"/>
      <c r="W246"/>
    </row>
    <row r="247" spans="1:23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10284.311855016</v>
      </c>
      <c r="G247" s="2">
        <v>11294.238287815801</v>
      </c>
      <c r="H247" s="2">
        <v>12219.9503699534</v>
      </c>
      <c r="I247" s="2">
        <v>13193.1203357741</v>
      </c>
      <c r="J247" s="2">
        <v>14366.8825589113</v>
      </c>
      <c r="K247" s="2">
        <v>15705.247430371801</v>
      </c>
      <c r="L247" s="2">
        <v>17534.6367516473</v>
      </c>
      <c r="M247" s="2">
        <v>8960963303.3911209</v>
      </c>
      <c r="N247" s="2">
        <v>9869941779.0569496</v>
      </c>
      <c r="O247" s="2">
        <v>10752415397.266399</v>
      </c>
      <c r="P247" s="2">
        <v>11722166512.6026</v>
      </c>
      <c r="Q247" s="2">
        <v>12924058057.3283</v>
      </c>
      <c r="R247" s="2">
        <v>14329157249.3918</v>
      </c>
      <c r="S247" s="2">
        <v>16164473248.0783</v>
      </c>
      <c r="T247" s="1">
        <f>(Table13[[#This Row],[2050_BUILDINGS]]/Table13[[#This Row],[2020_BUILDINGS]])-1</f>
        <v>0.70498882169691068</v>
      </c>
      <c r="U247" s="1">
        <f>(Table13[[#This Row],[2050_TOTAL_REPL_COST_USD]]/Table13[[#This Row],[2020_TOTAL_REPL_COST_USD]])-1</f>
        <v>0.80387673744419152</v>
      </c>
      <c r="V247"/>
      <c r="W247"/>
    </row>
    <row r="248" spans="1:23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24963.895223677999</v>
      </c>
      <c r="G248" s="2">
        <v>27415.366747243301</v>
      </c>
      <c r="H248" s="2">
        <v>29662.418348902502</v>
      </c>
      <c r="I248" s="2">
        <v>32024.6680943463</v>
      </c>
      <c r="J248" s="2">
        <v>34873.830738283301</v>
      </c>
      <c r="K248" s="2">
        <v>38122.545955519301</v>
      </c>
      <c r="L248" s="2">
        <v>42563.162302383796</v>
      </c>
      <c r="M248" s="2">
        <v>21751630265.856998</v>
      </c>
      <c r="N248" s="2">
        <v>23958063107.159199</v>
      </c>
      <c r="O248" s="2">
        <v>26100158684.696301</v>
      </c>
      <c r="P248" s="2">
        <v>28454109593.379601</v>
      </c>
      <c r="Q248" s="2">
        <v>31371552686.873798</v>
      </c>
      <c r="R248" s="2">
        <v>34782257214.706497</v>
      </c>
      <c r="S248" s="2">
        <v>39237259838.066704</v>
      </c>
      <c r="T248" s="1">
        <f>(Table13[[#This Row],[2050_BUILDINGS]]/Table13[[#This Row],[2020_BUILDINGS]])-1</f>
        <v>0.70498882169690713</v>
      </c>
      <c r="U248" s="1">
        <f>(Table13[[#This Row],[2050_TOTAL_REPL_COST_USD]]/Table13[[#This Row],[2020_TOTAL_REPL_COST_USD]])-1</f>
        <v>0.80387673744420307</v>
      </c>
      <c r="V248"/>
      <c r="W248"/>
    </row>
    <row r="249" spans="1:23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4768.2846213381099</v>
      </c>
      <c r="G249" s="2">
        <v>5236.5334206832304</v>
      </c>
      <c r="H249" s="2">
        <v>5665.7365358037396</v>
      </c>
      <c r="I249" s="2">
        <v>6116.9433299372104</v>
      </c>
      <c r="J249" s="2">
        <v>6661.1540108845402</v>
      </c>
      <c r="K249" s="2">
        <v>7281.6821244122902</v>
      </c>
      <c r="L249" s="2">
        <v>8129.8719780507299</v>
      </c>
      <c r="M249" s="2">
        <v>4154718771.1051998</v>
      </c>
      <c r="N249" s="2">
        <v>4576163409.0885096</v>
      </c>
      <c r="O249" s="2">
        <v>4985319164.1614904</v>
      </c>
      <c r="P249" s="2">
        <v>5434940820.4250298</v>
      </c>
      <c r="Q249" s="2">
        <v>5992193561.3010798</v>
      </c>
      <c r="R249" s="2">
        <v>6643662805.2741804</v>
      </c>
      <c r="S249" s="2">
        <v>7494600541.8194199</v>
      </c>
      <c r="T249" s="1">
        <f>(Table13[[#This Row],[2050_BUILDINGS]]/Table13[[#This Row],[2020_BUILDINGS]])-1</f>
        <v>0.70498882169690358</v>
      </c>
      <c r="U249" s="1">
        <f>(Table13[[#This Row],[2050_TOTAL_REPL_COST_USD]]/Table13[[#This Row],[2020_TOTAL_REPL_COST_USD]])-1</f>
        <v>0.80387673744419907</v>
      </c>
      <c r="V249"/>
      <c r="W249"/>
    </row>
    <row r="250" spans="1:23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42114.510447508903</v>
      </c>
      <c r="G250" s="2">
        <v>46250.184073996199</v>
      </c>
      <c r="H250" s="2">
        <v>50040.997859515199</v>
      </c>
      <c r="I250" s="2">
        <v>54026.152848058802</v>
      </c>
      <c r="J250" s="2">
        <v>58832.738072824599</v>
      </c>
      <c r="K250" s="2">
        <v>64313.375198215799</v>
      </c>
      <c r="L250" s="2">
        <v>71804.769544240102</v>
      </c>
      <c r="M250" s="2">
        <v>36695365521.840202</v>
      </c>
      <c r="N250" s="2">
        <v>40417654776.547897</v>
      </c>
      <c r="O250" s="2">
        <v>44031405986.903198</v>
      </c>
      <c r="P250" s="2">
        <v>48002560698.473999</v>
      </c>
      <c r="Q250" s="2">
        <v>52924336188.239403</v>
      </c>
      <c r="R250" s="2">
        <v>58678252000.806</v>
      </c>
      <c r="S250" s="2">
        <v>66193916236.859398</v>
      </c>
      <c r="T250" s="1">
        <f>(Table13[[#This Row],[2050_BUILDINGS]]/Table13[[#This Row],[2020_BUILDINGS]])-1</f>
        <v>0.70498882169690269</v>
      </c>
      <c r="U250" s="1">
        <f>(Table13[[#This Row],[2050_TOTAL_REPL_COST_USD]]/Table13[[#This Row],[2020_TOTAL_REPL_COST_USD]])-1</f>
        <v>0.80387673744419752</v>
      </c>
      <c r="V250"/>
      <c r="W250"/>
    </row>
    <row r="251" spans="1:23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9898.4444598133996</v>
      </c>
      <c r="G251" s="2">
        <v>10870.4784514401</v>
      </c>
      <c r="H251" s="2">
        <v>11761.4578149596</v>
      </c>
      <c r="I251" s="2">
        <v>12698.1144422998</v>
      </c>
      <c r="J251" s="2">
        <v>13827.837105181099</v>
      </c>
      <c r="K251" s="2">
        <v>15115.9865247901</v>
      </c>
      <c r="L251" s="2">
        <v>16876.737156169402</v>
      </c>
      <c r="M251" s="2">
        <v>8624747947.6986694</v>
      </c>
      <c r="N251" s="2">
        <v>9499621549.6845493</v>
      </c>
      <c r="O251" s="2">
        <v>10348984756.503</v>
      </c>
      <c r="P251" s="2">
        <v>11282350808.633699</v>
      </c>
      <c r="Q251" s="2">
        <v>12439147380.9181</v>
      </c>
      <c r="R251" s="2">
        <v>13791527249.3276</v>
      </c>
      <c r="S251" s="2">
        <v>15557982189.173201</v>
      </c>
      <c r="T251" s="1">
        <f>(Table13[[#This Row],[2050_BUILDINGS]]/Table13[[#This Row],[2020_BUILDINGS]])-1</f>
        <v>0.70498882169689447</v>
      </c>
      <c r="U251" s="1">
        <f>(Table13[[#This Row],[2050_TOTAL_REPL_COST_USD]]/Table13[[#This Row],[2020_TOTAL_REPL_COST_USD]])-1</f>
        <v>0.80387673744419597</v>
      </c>
      <c r="V251"/>
      <c r="W251"/>
    </row>
    <row r="252" spans="1:23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2286.2575272723702</v>
      </c>
      <c r="G252" s="2">
        <v>2510.76957450804</v>
      </c>
      <c r="H252" s="2">
        <v>2716.5603212016999</v>
      </c>
      <c r="I252" s="2">
        <v>2932.9012092493199</v>
      </c>
      <c r="J252" s="2">
        <v>3193.8348288931602</v>
      </c>
      <c r="K252" s="2">
        <v>3491.3604975766798</v>
      </c>
      <c r="L252" s="2">
        <v>3898.0435275197901</v>
      </c>
      <c r="M252" s="2">
        <v>1992070066.7976201</v>
      </c>
      <c r="N252" s="2">
        <v>2194140843.2789798</v>
      </c>
      <c r="O252" s="2">
        <v>2390319448.1962099</v>
      </c>
      <c r="P252" s="2">
        <v>2605900307.4966602</v>
      </c>
      <c r="Q252" s="2">
        <v>2873087225.7690601</v>
      </c>
      <c r="R252" s="2">
        <v>3185448290.82687</v>
      </c>
      <c r="S252" s="2">
        <v>3593448852.8551302</v>
      </c>
      <c r="T252" s="1">
        <f>(Table13[[#This Row],[2050_BUILDINGS]]/Table13[[#This Row],[2020_BUILDINGS]])-1</f>
        <v>0.70498882169690158</v>
      </c>
      <c r="U252" s="1">
        <f>(Table13[[#This Row],[2050_TOTAL_REPL_COST_USD]]/Table13[[#This Row],[2020_TOTAL_REPL_COST_USD]])-1</f>
        <v>0.80387673744419486</v>
      </c>
      <c r="V252"/>
      <c r="W252"/>
    </row>
    <row r="253" spans="1:23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3714.6548977063599</v>
      </c>
      <c r="G253" s="2">
        <v>4079.4365401546202</v>
      </c>
      <c r="H253" s="2">
        <v>4413.8002747686396</v>
      </c>
      <c r="I253" s="2">
        <v>4765.3056191026999</v>
      </c>
      <c r="J253" s="2">
        <v>5189.2641349846399</v>
      </c>
      <c r="K253" s="2">
        <v>5672.6765105306004</v>
      </c>
      <c r="L253" s="2">
        <v>6333.4450770510002</v>
      </c>
      <c r="M253" s="2">
        <v>3236666360.60568</v>
      </c>
      <c r="N253" s="2">
        <v>3564985979.2775798</v>
      </c>
      <c r="O253" s="2">
        <v>3883732142.77318</v>
      </c>
      <c r="P253" s="2">
        <v>4234002611.12569</v>
      </c>
      <c r="Q253" s="2">
        <v>4668121332.5401602</v>
      </c>
      <c r="R253" s="2">
        <v>5175637894.5759602</v>
      </c>
      <c r="S253" s="2">
        <v>5838547154.7647696</v>
      </c>
      <c r="T253" s="1">
        <f>(Table13[[#This Row],[2050_BUILDINGS]]/Table13[[#This Row],[2020_BUILDINGS]])-1</f>
        <v>0.70498882169690402</v>
      </c>
      <c r="U253" s="1">
        <f>(Table13[[#This Row],[2050_TOTAL_REPL_COST_USD]]/Table13[[#This Row],[2020_TOTAL_REPL_COST_USD]])-1</f>
        <v>0.80387673744420085</v>
      </c>
      <c r="V253"/>
      <c r="W253"/>
    </row>
    <row r="254" spans="1:23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8675.6024073484004</v>
      </c>
      <c r="G254" s="2">
        <v>9527.5524760706794</v>
      </c>
      <c r="H254" s="2">
        <v>10308.4613090119</v>
      </c>
      <c r="I254" s="2">
        <v>11129.4044909434</v>
      </c>
      <c r="J254" s="2">
        <v>12119.562560074401</v>
      </c>
      <c r="K254" s="2">
        <v>13248.575532886</v>
      </c>
      <c r="L254" s="2">
        <v>14791.805126015701</v>
      </c>
      <c r="M254" s="2">
        <v>7559256847.0337496</v>
      </c>
      <c r="N254" s="2">
        <v>8326049605.0604296</v>
      </c>
      <c r="O254" s="2">
        <v>9070483491.7891598</v>
      </c>
      <c r="P254" s="2">
        <v>9888542612.2577896</v>
      </c>
      <c r="Q254" s="2">
        <v>10902429912.233801</v>
      </c>
      <c r="R254" s="2">
        <v>12087738380.615499</v>
      </c>
      <c r="S254" s="2">
        <v>13635967578.7299</v>
      </c>
      <c r="T254" s="1">
        <f>(Table13[[#This Row],[2050_BUILDINGS]]/Table13[[#This Row],[2020_BUILDINGS]])-1</f>
        <v>0.70498882169689558</v>
      </c>
      <c r="U254" s="1">
        <f>(Table13[[#This Row],[2050_TOTAL_REPL_COST_USD]]/Table13[[#This Row],[2020_TOTAL_REPL_COST_USD]])-1</f>
        <v>0.80387673744419086</v>
      </c>
      <c r="V254"/>
      <c r="W254"/>
    </row>
    <row r="255" spans="1:23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34325.827560298501</v>
      </c>
      <c r="G255" s="2">
        <v>37696.647219366401</v>
      </c>
      <c r="H255" s="2">
        <v>40786.385623831702</v>
      </c>
      <c r="I255" s="2">
        <v>44034.5236523696</v>
      </c>
      <c r="J255" s="2">
        <v>47952.1761152857</v>
      </c>
      <c r="K255" s="2">
        <v>52419.2209149927</v>
      </c>
      <c r="L255" s="2">
        <v>58525.152285804499</v>
      </c>
      <c r="M255" s="2">
        <v>29908902555.9198</v>
      </c>
      <c r="N255" s="2">
        <v>32942789397.508499</v>
      </c>
      <c r="O255" s="2">
        <v>35888211285.935402</v>
      </c>
      <c r="P255" s="2">
        <v>39124938257.142799</v>
      </c>
      <c r="Q255" s="2">
        <v>43136477628.181297</v>
      </c>
      <c r="R255" s="2">
        <v>47826260790.3246</v>
      </c>
      <c r="S255" s="2">
        <v>53951973563.1091</v>
      </c>
      <c r="T255" s="1">
        <f>(Table13[[#This Row],[2050_BUILDINGS]]/Table13[[#This Row],[2020_BUILDINGS]])-1</f>
        <v>0.70498882169690535</v>
      </c>
      <c r="U255" s="1">
        <f>(Table13[[#This Row],[2050_TOTAL_REPL_COST_USD]]/Table13[[#This Row],[2020_TOTAL_REPL_COST_USD]])-1</f>
        <v>0.80387673744419996</v>
      </c>
      <c r="V255"/>
      <c r="W255"/>
    </row>
    <row r="256" spans="1:23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6847.83951463213</v>
      </c>
      <c r="G256" s="2">
        <v>7520.3020216908499</v>
      </c>
      <c r="H256" s="2">
        <v>8136.6901538868397</v>
      </c>
      <c r="I256" s="2">
        <v>8784.6782585211095</v>
      </c>
      <c r="J256" s="2">
        <v>9566.2313119187893</v>
      </c>
      <c r="K256" s="2">
        <v>10457.385526316901</v>
      </c>
      <c r="L256" s="2">
        <v>11675.489825222099</v>
      </c>
      <c r="M256" s="2">
        <v>5966683961.2803898</v>
      </c>
      <c r="N256" s="2">
        <v>6571929972.0359402</v>
      </c>
      <c r="O256" s="2">
        <v>7159527644.9369402</v>
      </c>
      <c r="P256" s="2">
        <v>7805239297.8482399</v>
      </c>
      <c r="Q256" s="2">
        <v>8605522343.3551292</v>
      </c>
      <c r="R256" s="2">
        <v>9541111802.8187695</v>
      </c>
      <c r="S256" s="2">
        <v>10763162397.434999</v>
      </c>
      <c r="T256" s="1">
        <f>(Table13[[#This Row],[2050_BUILDINGS]]/Table13[[#This Row],[2020_BUILDINGS]])-1</f>
        <v>0.70498882169689892</v>
      </c>
      <c r="U256" s="1">
        <f>(Table13[[#This Row],[2050_TOTAL_REPL_COST_USD]]/Table13[[#This Row],[2020_TOTAL_REPL_COST_USD]])-1</f>
        <v>0.80387673744418242</v>
      </c>
      <c r="V256"/>
      <c r="W256"/>
    </row>
    <row r="257" spans="1:23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4246.1810784543004</v>
      </c>
      <c r="G257" s="2">
        <v>4663.15895408083</v>
      </c>
      <c r="H257" s="2">
        <v>5045.3664544642597</v>
      </c>
      <c r="I257" s="2">
        <v>5447.1683400198899</v>
      </c>
      <c r="J257" s="2">
        <v>5931.7906475454001</v>
      </c>
      <c r="K257" s="2">
        <v>6484.3740068774696</v>
      </c>
      <c r="L257" s="2">
        <v>7239.6912736654904</v>
      </c>
      <c r="M257" s="2">
        <v>3699797649.0788999</v>
      </c>
      <c r="N257" s="2">
        <v>4075096187.1344099</v>
      </c>
      <c r="O257" s="2">
        <v>4439451414.0763798</v>
      </c>
      <c r="P257" s="2">
        <v>4839841726.5057096</v>
      </c>
      <c r="Q257" s="2">
        <v>5336078053.0110502</v>
      </c>
      <c r="R257" s="2">
        <v>5916214642.2940102</v>
      </c>
      <c r="S257" s="2">
        <v>6673978912.42416</v>
      </c>
      <c r="T257" s="1">
        <f>(Table13[[#This Row],[2050_BUILDINGS]]/Table13[[#This Row],[2020_BUILDINGS]])-1</f>
        <v>0.70498882169690491</v>
      </c>
      <c r="U257" s="1">
        <f>(Table13[[#This Row],[2050_TOTAL_REPL_COST_USD]]/Table13[[#This Row],[2020_TOTAL_REPL_COST_USD]])-1</f>
        <v>0.80387673744419819</v>
      </c>
      <c r="V257"/>
      <c r="W257"/>
    </row>
    <row r="258" spans="1:23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179.653536329275</v>
      </c>
      <c r="G258" s="2">
        <v>199.784065829155</v>
      </c>
      <c r="H258" s="2">
        <v>224.16435998710301</v>
      </c>
      <c r="I258" s="2">
        <v>253.976179189183</v>
      </c>
      <c r="J258" s="2">
        <v>288.71878369811202</v>
      </c>
      <c r="K258" s="2">
        <v>327.98468353801297</v>
      </c>
      <c r="L258" s="2">
        <v>371.45610215702499</v>
      </c>
      <c r="M258" s="2">
        <v>144019393.36683601</v>
      </c>
      <c r="N258" s="2">
        <v>161178663.86419001</v>
      </c>
      <c r="O258" s="2">
        <v>181960435.26587</v>
      </c>
      <c r="P258" s="2">
        <v>207372040.54479399</v>
      </c>
      <c r="Q258" s="2">
        <v>236986648.97100899</v>
      </c>
      <c r="R258" s="2">
        <v>270456915.94430798</v>
      </c>
      <c r="S258" s="2">
        <v>307511968.61899197</v>
      </c>
      <c r="T258" s="1">
        <f>(Table13[[#This Row],[2050_BUILDINGS]]/Table13[[#This Row],[2020_BUILDINGS]])-1</f>
        <v>1.0676247723629988</v>
      </c>
      <c r="U258" s="1">
        <f>(Table13[[#This Row],[2050_TOTAL_REPL_COST_USD]]/Table13[[#This Row],[2020_TOTAL_REPL_COST_USD]])-1</f>
        <v>1.1352122198967969</v>
      </c>
      <c r="V258"/>
      <c r="W258"/>
    </row>
    <row r="259" spans="1:23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296.05175505901201</v>
      </c>
      <c r="G259" s="2">
        <v>329.22493222254701</v>
      </c>
      <c r="H259" s="2">
        <v>369.40131294842598</v>
      </c>
      <c r="I259" s="2">
        <v>418.52832473238198</v>
      </c>
      <c r="J259" s="2">
        <v>475.78079663105802</v>
      </c>
      <c r="K259" s="2">
        <v>540.487224342383</v>
      </c>
      <c r="L259" s="2">
        <v>612.123942661554</v>
      </c>
      <c r="M259" s="2">
        <v>237330113.506026</v>
      </c>
      <c r="N259" s="2">
        <v>265606941.50546601</v>
      </c>
      <c r="O259" s="2">
        <v>299853302.70943397</v>
      </c>
      <c r="P259" s="2">
        <v>341729185.007146</v>
      </c>
      <c r="Q259" s="2">
        <v>390531212.39333099</v>
      </c>
      <c r="R259" s="2">
        <v>445686994.36233997</v>
      </c>
      <c r="S259" s="2">
        <v>506750158.50756198</v>
      </c>
      <c r="T259" s="1">
        <f>(Table13[[#This Row],[2050_BUILDINGS]]/Table13[[#This Row],[2020_BUILDINGS]])-1</f>
        <v>1.0676247723629921</v>
      </c>
      <c r="U259" s="1">
        <f>(Table13[[#This Row],[2050_TOTAL_REPL_COST_USD]]/Table13[[#This Row],[2020_TOTAL_REPL_COST_USD]])-1</f>
        <v>1.1352122198968031</v>
      </c>
      <c r="V259"/>
      <c r="W259"/>
    </row>
    <row r="260" spans="1:23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302.88261453031902</v>
      </c>
      <c r="G260" s="2">
        <v>336.82120283413201</v>
      </c>
      <c r="H260" s="2">
        <v>377.92458097216797</v>
      </c>
      <c r="I260" s="2">
        <v>428.185109811865</v>
      </c>
      <c r="J260" s="2">
        <v>486.75857908090597</v>
      </c>
      <c r="K260" s="2">
        <v>552.95799072842794</v>
      </c>
      <c r="L260" s="2">
        <v>626.24759692095995</v>
      </c>
      <c r="M260" s="2">
        <v>242806077.17104799</v>
      </c>
      <c r="N260" s="2">
        <v>271735341.89838302</v>
      </c>
      <c r="O260" s="2">
        <v>306771876.02580398</v>
      </c>
      <c r="P260" s="2">
        <v>349613968.664527</v>
      </c>
      <c r="Q260" s="2">
        <v>399542014.67851299</v>
      </c>
      <c r="R260" s="2">
        <v>455970416.68514198</v>
      </c>
      <c r="S260" s="2">
        <v>518442503.04082799</v>
      </c>
      <c r="T260" s="1">
        <f>(Table13[[#This Row],[2050_BUILDINGS]]/Table13[[#This Row],[2020_BUILDINGS]])-1</f>
        <v>1.0676247723629961</v>
      </c>
      <c r="U260" s="1">
        <f>(Table13[[#This Row],[2050_TOTAL_REPL_COST_USD]]/Table13[[#This Row],[2020_TOTAL_REPL_COST_USD]])-1</f>
        <v>1.1352122198968035</v>
      </c>
      <c r="V260"/>
      <c r="W260"/>
    </row>
    <row r="261" spans="1:23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207.219025348353</v>
      </c>
      <c r="G261" s="2">
        <v>230.438321711469</v>
      </c>
      <c r="H261" s="2">
        <v>258.559453620927</v>
      </c>
      <c r="I261" s="2">
        <v>292.94550716119102</v>
      </c>
      <c r="J261" s="2">
        <v>333.01891062155198</v>
      </c>
      <c r="K261" s="2">
        <v>378.30965001082302</v>
      </c>
      <c r="L261" s="2">
        <v>428.45119011516903</v>
      </c>
      <c r="M261" s="2">
        <v>167772404.94881499</v>
      </c>
      <c r="N261" s="2">
        <v>188013594.757552</v>
      </c>
      <c r="O261" s="2">
        <v>212527910.769301</v>
      </c>
      <c r="P261" s="2">
        <v>242503609.670647</v>
      </c>
      <c r="Q261" s="2">
        <v>277437199.08861798</v>
      </c>
      <c r="R261" s="2">
        <v>316918949.01849699</v>
      </c>
      <c r="S261" s="2">
        <v>360629336.04670501</v>
      </c>
      <c r="T261" s="1">
        <f>(Table13[[#This Row],[2050_BUILDINGS]]/Table13[[#This Row],[2020_BUILDINGS]])-1</f>
        <v>1.0676247723629899</v>
      </c>
      <c r="U261" s="1">
        <f>(Table13[[#This Row],[2050_TOTAL_REPL_COST_USD]]/Table13[[#This Row],[2020_TOTAL_REPL_COST_USD]])-1</f>
        <v>1.1495152087539542</v>
      </c>
      <c r="V261"/>
      <c r="W261"/>
    </row>
    <row r="262" spans="1:23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355.22903962599401</v>
      </c>
      <c r="G262" s="2">
        <v>395.03314706253599</v>
      </c>
      <c r="H262" s="2">
        <v>443.24031657604701</v>
      </c>
      <c r="I262" s="2">
        <v>502.18724365044</v>
      </c>
      <c r="J262" s="2">
        <v>570.88381531821096</v>
      </c>
      <c r="K262" s="2">
        <v>648.52430141815205</v>
      </c>
      <c r="L262" s="2">
        <v>734.480362193421</v>
      </c>
      <c r="M262" s="2">
        <v>284769628.46671599</v>
      </c>
      <c r="N262" s="2">
        <v>318698663.78659701</v>
      </c>
      <c r="O262" s="2">
        <v>359790472.20619601</v>
      </c>
      <c r="P262" s="2">
        <v>410036853.78614002</v>
      </c>
      <c r="Q262" s="2">
        <v>468593835.88117999</v>
      </c>
      <c r="R262" s="2">
        <v>534774613.81565398</v>
      </c>
      <c r="S262" s="2">
        <v>608043590.55760396</v>
      </c>
      <c r="T262" s="1">
        <f>(Table13[[#This Row],[2050_BUILDINGS]]/Table13[[#This Row],[2020_BUILDINGS]])-1</f>
        <v>1.0676247723629944</v>
      </c>
      <c r="U262" s="1">
        <f>(Table13[[#This Row],[2050_TOTAL_REPL_COST_USD]]/Table13[[#This Row],[2020_TOTAL_REPL_COST_USD]])-1</f>
        <v>1.1352122198968013</v>
      </c>
      <c r="V262"/>
      <c r="W262"/>
    </row>
    <row r="263" spans="1:23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35.071862678008102</v>
      </c>
      <c r="G263" s="2">
        <v>39.001733365114198</v>
      </c>
      <c r="H263" s="2">
        <v>43.761240727050101</v>
      </c>
      <c r="I263" s="2">
        <v>49.581087364082698</v>
      </c>
      <c r="J263" s="2">
        <v>56.363519145331999</v>
      </c>
      <c r="K263" s="2">
        <v>64.028986106079003</v>
      </c>
      <c r="L263" s="2">
        <v>72.515452085962593</v>
      </c>
      <c r="M263" s="2">
        <v>28115385.259514101</v>
      </c>
      <c r="N263" s="2">
        <v>31465208.429345701</v>
      </c>
      <c r="O263" s="2">
        <v>35522214.195542403</v>
      </c>
      <c r="P263" s="2">
        <v>40483053.536532</v>
      </c>
      <c r="Q263" s="2">
        <v>46264400.796424098</v>
      </c>
      <c r="R263" s="2">
        <v>52798447.5570307</v>
      </c>
      <c r="S263" s="2">
        <v>60032314.173220903</v>
      </c>
      <c r="T263" s="1">
        <f>(Table13[[#This Row],[2050_BUILDINGS]]/Table13[[#This Row],[2020_BUILDINGS]])-1</f>
        <v>1.0676247723629912</v>
      </c>
      <c r="U263" s="1">
        <f>(Table13[[#This Row],[2050_TOTAL_REPL_COST_USD]]/Table13[[#This Row],[2020_TOTAL_REPL_COST_USD]])-1</f>
        <v>1.1352122198968013</v>
      </c>
      <c r="V263"/>
      <c r="W263"/>
    </row>
    <row r="264" spans="1:23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703.42861652250201</v>
      </c>
      <c r="G264" s="2">
        <v>798.10516304298199</v>
      </c>
      <c r="H264" s="2">
        <v>901.04655521443397</v>
      </c>
      <c r="I264" s="2">
        <v>1015.54713934542</v>
      </c>
      <c r="J264" s="2">
        <v>1146.66453441627</v>
      </c>
      <c r="K264" s="2">
        <v>1305.0043683495801</v>
      </c>
      <c r="L264" s="2">
        <v>1477.37391997482</v>
      </c>
      <c r="M264" s="2">
        <v>539516083.53894603</v>
      </c>
      <c r="N264" s="2">
        <v>613050527.64679694</v>
      </c>
      <c r="O264" s="2">
        <v>693310232.27742803</v>
      </c>
      <c r="P264" s="2">
        <v>782844279.49685895</v>
      </c>
      <c r="Q264" s="2">
        <v>885655059.27939999</v>
      </c>
      <c r="R264" s="2">
        <v>1009944418.30074</v>
      </c>
      <c r="S264" s="2">
        <v>1145611617.1352999</v>
      </c>
      <c r="T264" s="1">
        <f>(Table13[[#This Row],[2050_BUILDINGS]]/Table13[[#This Row],[2020_BUILDINGS]])-1</f>
        <v>1.1002471114672945</v>
      </c>
      <c r="U264" s="1">
        <f>(Table13[[#This Row],[2050_TOTAL_REPL_COST_USD]]/Table13[[#This Row],[2020_TOTAL_REPL_COST_USD]])-1</f>
        <v>1.1234058670145313</v>
      </c>
      <c r="V264"/>
      <c r="W264"/>
    </row>
    <row r="265" spans="1:23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1254.26120090415</v>
      </c>
      <c r="G265" s="2">
        <v>1423.07594080383</v>
      </c>
      <c r="H265" s="2">
        <v>1606.62746420646</v>
      </c>
      <c r="I265" s="2">
        <v>1810.7898152724899</v>
      </c>
      <c r="J265" s="2">
        <v>2044.58107360088</v>
      </c>
      <c r="K265" s="2">
        <v>2326.9117971389201</v>
      </c>
      <c r="L265" s="2">
        <v>2634.2584642244601</v>
      </c>
      <c r="M265" s="2">
        <v>923077092.82070804</v>
      </c>
      <c r="N265" s="2">
        <v>1051226743.26218</v>
      </c>
      <c r="O265" s="2">
        <v>1191864785.97593</v>
      </c>
      <c r="P265" s="2">
        <v>1349409429.9009099</v>
      </c>
      <c r="Q265" s="2">
        <v>1531021910.71468</v>
      </c>
      <c r="R265" s="2">
        <v>1750906728.9344299</v>
      </c>
      <c r="S265" s="2">
        <v>1991827474.0327401</v>
      </c>
      <c r="T265" s="1">
        <f>(Table13[[#This Row],[2050_BUILDINGS]]/Table13[[#This Row],[2020_BUILDINGS]])-1</f>
        <v>1.1002471114673096</v>
      </c>
      <c r="U265" s="1">
        <f>(Table13[[#This Row],[2050_TOTAL_REPL_COST_USD]]/Table13[[#This Row],[2020_TOTAL_REPL_COST_USD]])-1</f>
        <v>1.1578127000705658</v>
      </c>
      <c r="V265"/>
      <c r="W265"/>
    </row>
    <row r="266" spans="1:23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1171.2966796462799</v>
      </c>
      <c r="G266" s="2">
        <v>1328.94497824413</v>
      </c>
      <c r="H266" s="2">
        <v>1500.35527918507</v>
      </c>
      <c r="I266" s="2">
        <v>1691.0130813558101</v>
      </c>
      <c r="J266" s="2">
        <v>1909.3399533127599</v>
      </c>
      <c r="K266" s="2">
        <v>2172.9955928269601</v>
      </c>
      <c r="L266" s="2">
        <v>2460.0124680983499</v>
      </c>
      <c r="M266" s="2">
        <v>877817993.55827105</v>
      </c>
      <c r="N266" s="2">
        <v>998429237.02964699</v>
      </c>
      <c r="O266" s="2">
        <v>1130389196.3913801</v>
      </c>
      <c r="P266" s="2">
        <v>1277868895.8975301</v>
      </c>
      <c r="Q266" s="2">
        <v>1447510127.2927101</v>
      </c>
      <c r="R266" s="2">
        <v>1652728733.3499401</v>
      </c>
      <c r="S266" s="2">
        <v>1877109086.40239</v>
      </c>
      <c r="T266" s="1">
        <f>(Table13[[#This Row],[2050_BUILDINGS]]/Table13[[#This Row],[2020_BUILDINGS]])-1</f>
        <v>1.1002471114673096</v>
      </c>
      <c r="U266" s="1">
        <f>(Table13[[#This Row],[2050_TOTAL_REPL_COST_USD]]/Table13[[#This Row],[2020_TOTAL_REPL_COST_USD]])-1</f>
        <v>1.1383807351606587</v>
      </c>
      <c r="V266"/>
      <c r="W266"/>
    </row>
    <row r="267" spans="1:23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364.335205246616</v>
      </c>
      <c r="G267" s="2">
        <v>413.37216251330398</v>
      </c>
      <c r="H267" s="2">
        <v>466.68983023994701</v>
      </c>
      <c r="I267" s="2">
        <v>525.99448865212901</v>
      </c>
      <c r="J267" s="2">
        <v>593.90569090133999</v>
      </c>
      <c r="K267" s="2">
        <v>675.91653683479001</v>
      </c>
      <c r="L267" s="2">
        <v>765.19396242505297</v>
      </c>
      <c r="M267" s="2">
        <v>271975835.315534</v>
      </c>
      <c r="N267" s="2">
        <v>309453555.04998398</v>
      </c>
      <c r="O267" s="2">
        <v>350493068.39092398</v>
      </c>
      <c r="P267" s="2">
        <v>396389333.143417</v>
      </c>
      <c r="Q267" s="2">
        <v>449214742.078013</v>
      </c>
      <c r="R267" s="2">
        <v>513133921.26434702</v>
      </c>
      <c r="S267" s="2">
        <v>583062892.84509802</v>
      </c>
      <c r="T267" s="1">
        <f>(Table13[[#This Row],[2050_BUILDINGS]]/Table13[[#This Row],[2020_BUILDINGS]])-1</f>
        <v>1.1002471114673051</v>
      </c>
      <c r="U267" s="1">
        <f>(Table13[[#This Row],[2050_TOTAL_REPL_COST_USD]]/Table13[[#This Row],[2020_TOTAL_REPL_COST_USD]])-1</f>
        <v>1.1438040337982782</v>
      </c>
      <c r="V267"/>
      <c r="W267"/>
    </row>
    <row r="268" spans="1:23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4348.3458244234898</v>
      </c>
      <c r="G268" s="2">
        <v>4933.6026025289902</v>
      </c>
      <c r="H268" s="2">
        <v>5569.9497204810104</v>
      </c>
      <c r="I268" s="2">
        <v>6277.75165688987</v>
      </c>
      <c r="J268" s="2">
        <v>7088.2728156454295</v>
      </c>
      <c r="K268" s="2">
        <v>8067.0734210680503</v>
      </c>
      <c r="L268" s="2">
        <v>9132.6007574063497</v>
      </c>
      <c r="M268" s="2">
        <v>3261332997.2103701</v>
      </c>
      <c r="N268" s="2">
        <v>3709510889.7641602</v>
      </c>
      <c r="O268" s="2">
        <v>4199883556.50003</v>
      </c>
      <c r="P268" s="2">
        <v>4747949296.8505096</v>
      </c>
      <c r="Q268" s="2">
        <v>5378394135.9581203</v>
      </c>
      <c r="R268" s="2">
        <v>6141067040.0623598</v>
      </c>
      <c r="S268" s="2">
        <v>6974980919.69454</v>
      </c>
      <c r="T268" s="1">
        <f>(Table13[[#This Row],[2050_BUILDINGS]]/Table13[[#This Row],[2020_BUILDINGS]])-1</f>
        <v>1.1002471114673047</v>
      </c>
      <c r="U268" s="1">
        <f>(Table13[[#This Row],[2050_TOTAL_REPL_COST_USD]]/Table13[[#This Row],[2020_TOTAL_REPL_COST_USD]])-1</f>
        <v>1.1386901998847385</v>
      </c>
      <c r="V268"/>
      <c r="W268"/>
    </row>
    <row r="269" spans="1:23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225.52609862571799</v>
      </c>
      <c r="G269" s="2">
        <v>255.88032600088101</v>
      </c>
      <c r="H269" s="2">
        <v>288.88434377641403</v>
      </c>
      <c r="I269" s="2">
        <v>325.59435161926598</v>
      </c>
      <c r="J269" s="2">
        <v>367.63187167138301</v>
      </c>
      <c r="K269" s="2">
        <v>418.39717203769402</v>
      </c>
      <c r="L269" s="2">
        <v>473.66053719915601</v>
      </c>
      <c r="M269" s="2">
        <v>169771472.07127699</v>
      </c>
      <c r="N269" s="2">
        <v>193045500.074718</v>
      </c>
      <c r="O269" s="2">
        <v>218492377.045784</v>
      </c>
      <c r="P269" s="2">
        <v>246917510.64714301</v>
      </c>
      <c r="Q269" s="2">
        <v>279598408.82959002</v>
      </c>
      <c r="R269" s="2">
        <v>319125869.66272098</v>
      </c>
      <c r="S269" s="2">
        <v>362324067.70523399</v>
      </c>
      <c r="T269" s="1">
        <f>(Table13[[#This Row],[2050_BUILDINGS]]/Table13[[#This Row],[2020_BUILDINGS]])-1</f>
        <v>1.1002471114673105</v>
      </c>
      <c r="U269" s="1">
        <f>(Table13[[#This Row],[2050_TOTAL_REPL_COST_USD]]/Table13[[#This Row],[2020_TOTAL_REPL_COST_USD]])-1</f>
        <v>1.1341869943444656</v>
      </c>
      <c r="V269"/>
      <c r="W269"/>
    </row>
    <row r="270" spans="1:23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92.744373474016101</v>
      </c>
      <c r="G270" s="2">
        <v>105.22711412954099</v>
      </c>
      <c r="H270" s="2">
        <v>118.799543082862</v>
      </c>
      <c r="I270" s="2">
        <v>133.89600729857</v>
      </c>
      <c r="J270" s="2">
        <v>151.18333450102099</v>
      </c>
      <c r="K270" s="2">
        <v>172.059836180356</v>
      </c>
      <c r="L270" s="2">
        <v>194.78610249364701</v>
      </c>
      <c r="M270" s="2">
        <v>69348047.526721194</v>
      </c>
      <c r="N270" s="2">
        <v>78887122.111854807</v>
      </c>
      <c r="O270" s="2">
        <v>89327258.170868501</v>
      </c>
      <c r="P270" s="2">
        <v>100998229.81665801</v>
      </c>
      <c r="Q270" s="2">
        <v>114426180.498116</v>
      </c>
      <c r="R270" s="2">
        <v>130671756.359171</v>
      </c>
      <c r="S270" s="2">
        <v>148438322.798632</v>
      </c>
      <c r="T270" s="1">
        <f>(Table13[[#This Row],[2050_BUILDINGS]]/Table13[[#This Row],[2020_BUILDINGS]])-1</f>
        <v>1.1002471114673025</v>
      </c>
      <c r="U270" s="1">
        <f>(Table13[[#This Row],[2050_TOTAL_REPL_COST_USD]]/Table13[[#This Row],[2020_TOTAL_REPL_COST_USD]])-1</f>
        <v>1.1404830862964919</v>
      </c>
      <c r="V270"/>
      <c r="W270"/>
    </row>
    <row r="271" spans="1:23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114.24581054150801</v>
      </c>
      <c r="G271" s="2">
        <v>129.622493466316</v>
      </c>
      <c r="H271" s="2">
        <v>146.34149310701801</v>
      </c>
      <c r="I271" s="2">
        <v>164.937853468627</v>
      </c>
      <c r="J271" s="2">
        <v>186.23299660627001</v>
      </c>
      <c r="K271" s="2">
        <v>211.94941223654101</v>
      </c>
      <c r="L271" s="2">
        <v>239.94443358704299</v>
      </c>
      <c r="M271" s="2">
        <v>86663052.262236893</v>
      </c>
      <c r="N271" s="2">
        <v>98501294.884132102</v>
      </c>
      <c r="O271" s="2">
        <v>111430884.248595</v>
      </c>
      <c r="P271" s="2">
        <v>125861923.064899</v>
      </c>
      <c r="Q271" s="2">
        <v>142440849.978625</v>
      </c>
      <c r="R271" s="2">
        <v>162487070.32399601</v>
      </c>
      <c r="S271" s="2">
        <v>184378601.69643199</v>
      </c>
      <c r="T271" s="1">
        <f>(Table13[[#This Row],[2050_BUILDINGS]]/Table13[[#This Row],[2020_BUILDINGS]])-1</f>
        <v>1.1002471114673034</v>
      </c>
      <c r="U271" s="1">
        <f>(Table13[[#This Row],[2050_TOTAL_REPL_COST_USD]]/Table13[[#This Row],[2020_TOTAL_REPL_COST_USD]])-1</f>
        <v>1.127534132291049</v>
      </c>
      <c r="V271"/>
      <c r="W271"/>
    </row>
    <row r="272" spans="1:23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50.955721237109898</v>
      </c>
      <c r="G272" s="2">
        <v>57.814003085294601</v>
      </c>
      <c r="H272" s="2">
        <v>65.270982741851896</v>
      </c>
      <c r="I272" s="2">
        <v>73.565299619814994</v>
      </c>
      <c r="J272" s="2">
        <v>83.063322980871703</v>
      </c>
      <c r="K272" s="2">
        <v>94.533314745669301</v>
      </c>
      <c r="L272" s="2">
        <v>107.019606340973</v>
      </c>
      <c r="M272" s="2">
        <v>38284487.400310703</v>
      </c>
      <c r="N272" s="2">
        <v>43541300.808182701</v>
      </c>
      <c r="O272" s="2">
        <v>49291625.752834201</v>
      </c>
      <c r="P272" s="2">
        <v>55717290.522238404</v>
      </c>
      <c r="Q272" s="2">
        <v>63107504.683494903</v>
      </c>
      <c r="R272" s="2">
        <v>72047124.3742944</v>
      </c>
      <c r="S272" s="2">
        <v>81820144.313249707</v>
      </c>
      <c r="T272" s="1">
        <f>(Table13[[#This Row],[2050_BUILDINGS]]/Table13[[#This Row],[2020_BUILDINGS]])-1</f>
        <v>1.1002471114672998</v>
      </c>
      <c r="U272" s="1">
        <f>(Table13[[#This Row],[2050_TOTAL_REPL_COST_USD]]/Table13[[#This Row],[2020_TOTAL_REPL_COST_USD]])-1</f>
        <v>1.1371618080639547</v>
      </c>
      <c r="V272"/>
      <c r="W272"/>
    </row>
    <row r="273" spans="1:23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7840.7002700498297</v>
      </c>
      <c r="G273" s="2">
        <v>8896.0034044891709</v>
      </c>
      <c r="H273" s="2">
        <v>10043.4298560716</v>
      </c>
      <c r="I273" s="2">
        <v>11319.699743064501</v>
      </c>
      <c r="J273" s="2">
        <v>12781.1873351141</v>
      </c>
      <c r="K273" s="2">
        <v>14546.1072566522</v>
      </c>
      <c r="L273" s="2">
        <v>16467.408094053098</v>
      </c>
      <c r="M273" s="2">
        <v>5920077397.33002</v>
      </c>
      <c r="N273" s="2">
        <v>6734741445.7134895</v>
      </c>
      <c r="O273" s="2">
        <v>7626468139.0840302</v>
      </c>
      <c r="P273" s="2">
        <v>8623417686.9962902</v>
      </c>
      <c r="Q273" s="2">
        <v>9770550761.3684406</v>
      </c>
      <c r="R273" s="2">
        <v>11158436876.0639</v>
      </c>
      <c r="S273" s="2">
        <v>12676391941.356501</v>
      </c>
      <c r="T273" s="1">
        <f>(Table13[[#This Row],[2050_BUILDINGS]]/Table13[[#This Row],[2020_BUILDINGS]])-1</f>
        <v>1.1002471114673082</v>
      </c>
      <c r="U273" s="1">
        <f>(Table13[[#This Row],[2050_TOTAL_REPL_COST_USD]]/Table13[[#This Row],[2020_TOTAL_REPL_COST_USD]])-1</f>
        <v>1.1412544280373105</v>
      </c>
      <c r="V273"/>
      <c r="W273"/>
    </row>
    <row r="274" spans="1:23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4269.1467741350798</v>
      </c>
      <c r="G274" s="2">
        <v>4843.74391685913</v>
      </c>
      <c r="H274" s="2">
        <v>5468.5008601952104</v>
      </c>
      <c r="I274" s="2">
        <v>6163.4111721980698</v>
      </c>
      <c r="J274" s="2">
        <v>6959.1698192758504</v>
      </c>
      <c r="K274" s="2">
        <v>7920.1429377640497</v>
      </c>
      <c r="L274" s="2">
        <v>8966.2631808071801</v>
      </c>
      <c r="M274" s="2">
        <v>3176775349.1247702</v>
      </c>
      <c r="N274" s="2">
        <v>3615804437.7027102</v>
      </c>
      <c r="O274" s="2">
        <v>4096972626.35952</v>
      </c>
      <c r="P274" s="2">
        <v>4635436548.5366201</v>
      </c>
      <c r="Q274" s="2">
        <v>5255573599.3741503</v>
      </c>
      <c r="R274" s="2">
        <v>6006121830.0841599</v>
      </c>
      <c r="S274" s="2">
        <v>6827723286.9898195</v>
      </c>
      <c r="T274" s="1">
        <f>(Table13[[#This Row],[2050_BUILDINGS]]/Table13[[#This Row],[2020_BUILDINGS]])-1</f>
        <v>1.1002471114673087</v>
      </c>
      <c r="U274" s="1">
        <f>(Table13[[#This Row],[2050_TOTAL_REPL_COST_USD]]/Table13[[#This Row],[2020_TOTAL_REPL_COST_USD]])-1</f>
        <v>1.1492622350116504</v>
      </c>
      <c r="V274"/>
      <c r="W274"/>
    </row>
    <row r="275" spans="1:23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38.269024343846098</v>
      </c>
      <c r="G275" s="2">
        <v>43.581756984607601</v>
      </c>
      <c r="H275" s="2">
        <v>48.6350521036806</v>
      </c>
      <c r="I275" s="2">
        <v>53.741706687364299</v>
      </c>
      <c r="J275" s="2">
        <v>58.8213809832043</v>
      </c>
      <c r="K275" s="2">
        <v>64.000850002918497</v>
      </c>
      <c r="L275" s="2">
        <v>69.280885134295104</v>
      </c>
      <c r="M275" s="2">
        <v>39564738.782122798</v>
      </c>
      <c r="N275" s="2">
        <v>45097188.026847497</v>
      </c>
      <c r="O275" s="2">
        <v>50359470.293865301</v>
      </c>
      <c r="P275" s="2">
        <v>55677318.791982301</v>
      </c>
      <c r="Q275" s="2">
        <v>60967071.189053699</v>
      </c>
      <c r="R275" s="2">
        <v>66360745.4813262</v>
      </c>
      <c r="S275" s="2">
        <v>71859144.958570898</v>
      </c>
      <c r="T275" s="1">
        <f>(Table13[[#This Row],[2050_BUILDINGS]]/Table13[[#This Row],[2020_BUILDINGS]])-1</f>
        <v>0.8103645525898</v>
      </c>
      <c r="U275" s="1">
        <f>(Table13[[#This Row],[2050_TOTAL_REPL_COST_USD]]/Table13[[#This Row],[2020_TOTAL_REPL_COST_USD]])-1</f>
        <v>0.81624211786885903</v>
      </c>
      <c r="V275"/>
      <c r="W275"/>
    </row>
    <row r="276" spans="1:23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80.247695598795303</v>
      </c>
      <c r="G276" s="2">
        <v>91.388156038105194</v>
      </c>
      <c r="H276" s="2">
        <v>101.984592593234</v>
      </c>
      <c r="I276" s="2">
        <v>112.692920531715</v>
      </c>
      <c r="J276" s="2">
        <v>123.34467253278601</v>
      </c>
      <c r="K276" s="2">
        <v>134.20568768496</v>
      </c>
      <c r="L276" s="2">
        <v>145.27758353907501</v>
      </c>
      <c r="M276" s="2">
        <v>82964725.876117006</v>
      </c>
      <c r="N276" s="2">
        <v>94565917.976480499</v>
      </c>
      <c r="O276" s="2">
        <v>105600587.20986199</v>
      </c>
      <c r="P276" s="2">
        <v>116751775.27473401</v>
      </c>
      <c r="Q276" s="2">
        <v>127844047.61330099</v>
      </c>
      <c r="R276" s="2">
        <v>139154237.517187</v>
      </c>
      <c r="S276" s="2">
        <v>150684029.43364799</v>
      </c>
      <c r="T276" s="1">
        <f>(Table13[[#This Row],[2050_BUILDINGS]]/Table13[[#This Row],[2020_BUILDINGS]])-1</f>
        <v>0.81036455258979356</v>
      </c>
      <c r="U276" s="1">
        <f>(Table13[[#This Row],[2050_TOTAL_REPL_COST_USD]]/Table13[[#This Row],[2020_TOTAL_REPL_COST_USD]])-1</f>
        <v>0.81624211786885792</v>
      </c>
      <c r="V276"/>
      <c r="W276"/>
    </row>
    <row r="277" spans="1:23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100.448932553163</v>
      </c>
      <c r="G277" s="2">
        <v>114.39384836575201</v>
      </c>
      <c r="H277" s="2">
        <v>127.65778987694</v>
      </c>
      <c r="I277" s="2">
        <v>141.06178986501999</v>
      </c>
      <c r="J277" s="2">
        <v>154.39497171335501</v>
      </c>
      <c r="K277" s="2">
        <v>167.99009578936599</v>
      </c>
      <c r="L277" s="2">
        <v>181.849186839731</v>
      </c>
      <c r="M277" s="2">
        <v>103849937.26781701</v>
      </c>
      <c r="N277" s="2">
        <v>118371567.504427</v>
      </c>
      <c r="O277" s="2">
        <v>132184060.652044</v>
      </c>
      <c r="P277" s="2">
        <v>146142404.620152</v>
      </c>
      <c r="Q277" s="2">
        <v>160027001.65043399</v>
      </c>
      <c r="R277" s="2">
        <v>174184373.950555</v>
      </c>
      <c r="S277" s="2">
        <v>188616630.00384799</v>
      </c>
      <c r="T277" s="1">
        <f>(Table13[[#This Row],[2050_BUILDINGS]]/Table13[[#This Row],[2020_BUILDINGS]])-1</f>
        <v>0.81036455258981066</v>
      </c>
      <c r="U277" s="1">
        <f>(Table13[[#This Row],[2050_TOTAL_REPL_COST_USD]]/Table13[[#This Row],[2020_TOTAL_REPL_COST_USD]])-1</f>
        <v>0.81624211786885792</v>
      </c>
      <c r="V277"/>
      <c r="W277"/>
    </row>
    <row r="278" spans="1:23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435.566829027393</v>
      </c>
      <c r="G278" s="2">
        <v>496.03479625371</v>
      </c>
      <c r="H278" s="2">
        <v>553.54992157746801</v>
      </c>
      <c r="I278" s="2">
        <v>611.67236870253998</v>
      </c>
      <c r="J278" s="2">
        <v>669.48773409182695</v>
      </c>
      <c r="K278" s="2">
        <v>728.43893380605095</v>
      </c>
      <c r="L278" s="2">
        <v>788.534747555134</v>
      </c>
      <c r="M278" s="2">
        <v>450314271.34874302</v>
      </c>
      <c r="N278" s="2">
        <v>513282988.623272</v>
      </c>
      <c r="O278" s="2">
        <v>573176744.46867394</v>
      </c>
      <c r="P278" s="2">
        <v>633702938.88537002</v>
      </c>
      <c r="Q278" s="2">
        <v>693909351.70715201</v>
      </c>
      <c r="R278" s="2">
        <v>755298573.10938203</v>
      </c>
      <c r="S278" s="2">
        <v>817879745.90101397</v>
      </c>
      <c r="T278" s="1">
        <f>(Table13[[#This Row],[2050_BUILDINGS]]/Table13[[#This Row],[2020_BUILDINGS]])-1</f>
        <v>0.81036455258979956</v>
      </c>
      <c r="U278" s="1">
        <f>(Table13[[#This Row],[2050_TOTAL_REPL_COST_USD]]/Table13[[#This Row],[2020_TOTAL_REPL_COST_USD]])-1</f>
        <v>0.81624211786886103</v>
      </c>
      <c r="V278"/>
      <c r="W278"/>
    </row>
    <row r="279" spans="1:23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55.7100322334474</v>
      </c>
      <c r="G279" s="2">
        <v>63.444028898875899</v>
      </c>
      <c r="H279" s="2">
        <v>70.800350069733</v>
      </c>
      <c r="I279" s="2">
        <v>78.234349141827096</v>
      </c>
      <c r="J279" s="2">
        <v>85.629071730362796</v>
      </c>
      <c r="K279" s="2">
        <v>93.169070227523903</v>
      </c>
      <c r="L279" s="2">
        <v>100.85546757906801</v>
      </c>
      <c r="M279" s="2">
        <v>57596265.142683998</v>
      </c>
      <c r="N279" s="2">
        <v>65650113.680452697</v>
      </c>
      <c r="O279" s="2">
        <v>73310667.346075594</v>
      </c>
      <c r="P279" s="2">
        <v>81052111.407487303</v>
      </c>
      <c r="Q279" s="2">
        <v>88752654.643186197</v>
      </c>
      <c r="R279" s="2">
        <v>96604481.906389907</v>
      </c>
      <c r="S279" s="2">
        <v>104608762.584084</v>
      </c>
      <c r="T279" s="1">
        <f>(Table13[[#This Row],[2050_BUILDINGS]]/Table13[[#This Row],[2020_BUILDINGS]])-1</f>
        <v>0.81036455258979401</v>
      </c>
      <c r="U279" s="1">
        <f>(Table13[[#This Row],[2050_TOTAL_REPL_COST_USD]]/Table13[[#This Row],[2020_TOTAL_REPL_COST_USD]])-1</f>
        <v>0.8162421178688466</v>
      </c>
      <c r="V279"/>
      <c r="W279"/>
    </row>
    <row r="280" spans="1:23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63.740664569491003</v>
      </c>
      <c r="G280" s="2">
        <v>72.589521184164894</v>
      </c>
      <c r="H280" s="2">
        <v>81.006260170281095</v>
      </c>
      <c r="I280" s="2">
        <v>89.511874370586099</v>
      </c>
      <c r="J280" s="2">
        <v>97.9725503602386</v>
      </c>
      <c r="K280" s="2">
        <v>106.599443862078</v>
      </c>
      <c r="L280" s="2">
        <v>115.39383969512301</v>
      </c>
      <c r="M280" s="2">
        <v>65898799.0086127</v>
      </c>
      <c r="N280" s="2">
        <v>75113614.322095707</v>
      </c>
      <c r="O280" s="2">
        <v>83878441.087424502</v>
      </c>
      <c r="P280" s="2">
        <v>92735818.644382104</v>
      </c>
      <c r="Q280" s="2">
        <v>101546399.49870101</v>
      </c>
      <c r="R280" s="2">
        <v>110530072.057788</v>
      </c>
      <c r="S280" s="2">
        <v>119688174.276417</v>
      </c>
      <c r="T280" s="1">
        <f>(Table13[[#This Row],[2050_BUILDINGS]]/Table13[[#This Row],[2020_BUILDINGS]])-1</f>
        <v>0.81036455258979867</v>
      </c>
      <c r="U280" s="1">
        <f>(Table13[[#This Row],[2050_TOTAL_REPL_COST_USD]]/Table13[[#This Row],[2020_TOTAL_REPL_COST_USD]])-1</f>
        <v>0.81624211786885903</v>
      </c>
      <c r="V280"/>
      <c r="W280"/>
    </row>
    <row r="281" spans="1:23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577.87095636002505</v>
      </c>
      <c r="G281" s="2">
        <v>658.09442546175603</v>
      </c>
      <c r="H281" s="2">
        <v>734.40032908215301</v>
      </c>
      <c r="I281" s="2">
        <v>811.51197273314006</v>
      </c>
      <c r="J281" s="2">
        <v>888.21620791196403</v>
      </c>
      <c r="K281" s="2">
        <v>966.42736607912195</v>
      </c>
      <c r="L281" s="2">
        <v>1046.15709536535</v>
      </c>
      <c r="M281" s="2">
        <v>597436538.56271994</v>
      </c>
      <c r="N281" s="2">
        <v>680977778.26972103</v>
      </c>
      <c r="O281" s="2">
        <v>760439435.27344894</v>
      </c>
      <c r="P281" s="2">
        <v>840740154.98277497</v>
      </c>
      <c r="Q281" s="2">
        <v>920616617.18725002</v>
      </c>
      <c r="R281" s="2">
        <v>1002062323.60414</v>
      </c>
      <c r="S281" s="2">
        <v>1085089404.0913899</v>
      </c>
      <c r="T281" s="1">
        <f>(Table13[[#This Row],[2050_BUILDINGS]]/Table13[[#This Row],[2020_BUILDINGS]])-1</f>
        <v>0.81036455258978846</v>
      </c>
      <c r="U281" s="1">
        <f>(Table13[[#This Row],[2050_TOTAL_REPL_COST_USD]]/Table13[[#This Row],[2020_TOTAL_REPL_COST_USD]])-1</f>
        <v>0.81624211786885104</v>
      </c>
      <c r="V281"/>
      <c r="W281"/>
    </row>
    <row r="282" spans="1:23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51.941728998021297</v>
      </c>
      <c r="G282" s="2">
        <v>59.152587487277401</v>
      </c>
      <c r="H282" s="2">
        <v>66.011316972083904</v>
      </c>
      <c r="I282" s="2">
        <v>72.942470118005602</v>
      </c>
      <c r="J282" s="2">
        <v>79.837003495759902</v>
      </c>
      <c r="K282" s="2">
        <v>86.866986119785196</v>
      </c>
      <c r="L282" s="2">
        <v>94.033464978243401</v>
      </c>
      <c r="M282" s="2">
        <v>53700374.517883196</v>
      </c>
      <c r="N282" s="2">
        <v>61209449.658728898</v>
      </c>
      <c r="O282" s="2">
        <v>68351832.933741495</v>
      </c>
      <c r="P282" s="2">
        <v>75569635.066869095</v>
      </c>
      <c r="Q282" s="2">
        <v>82749302.9624134</v>
      </c>
      <c r="R282" s="2">
        <v>90070021.825680301</v>
      </c>
      <c r="S282" s="2">
        <v>97532881.944711104</v>
      </c>
      <c r="T282" s="1">
        <f>(Table13[[#This Row],[2050_BUILDINGS]]/Table13[[#This Row],[2020_BUILDINGS]])-1</f>
        <v>0.81036455258979867</v>
      </c>
      <c r="U282" s="1">
        <f>(Table13[[#This Row],[2050_TOTAL_REPL_COST_USD]]/Table13[[#This Row],[2020_TOTAL_REPL_COST_USD]])-1</f>
        <v>0.81624211786885925</v>
      </c>
      <c r="V282"/>
      <c r="W282"/>
    </row>
    <row r="283" spans="1:23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176.016352746661</v>
      </c>
      <c r="G283" s="2">
        <v>200.45198544382299</v>
      </c>
      <c r="H283" s="2">
        <v>223.6943489862</v>
      </c>
      <c r="I283" s="2">
        <v>247.18213656293199</v>
      </c>
      <c r="J283" s="2">
        <v>270.54582973318901</v>
      </c>
      <c r="K283" s="2">
        <v>294.36852345600499</v>
      </c>
      <c r="L283" s="2">
        <v>318.653765688698</v>
      </c>
      <c r="M283" s="2">
        <v>181975922.75235301</v>
      </c>
      <c r="N283" s="2">
        <v>207422130.344762</v>
      </c>
      <c r="O283" s="2">
        <v>231625719.21709901</v>
      </c>
      <c r="P283" s="2">
        <v>256084882.02949899</v>
      </c>
      <c r="Q283" s="2">
        <v>280414818.31163901</v>
      </c>
      <c r="R283" s="2">
        <v>305222737.85249603</v>
      </c>
      <c r="S283" s="2">
        <v>330512335.340873</v>
      </c>
      <c r="T283" s="1">
        <f>(Table13[[#This Row],[2050_BUILDINGS]]/Table13[[#This Row],[2020_BUILDINGS]])-1</f>
        <v>0.81036455258980378</v>
      </c>
      <c r="U283" s="1">
        <f>(Table13[[#This Row],[2050_TOTAL_REPL_COST_USD]]/Table13[[#This Row],[2020_TOTAL_REPL_COST_USD]])-1</f>
        <v>0.81624211786885614</v>
      </c>
      <c r="V283"/>
      <c r="W283"/>
    </row>
    <row r="284" spans="1:23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25219.589710608201</v>
      </c>
      <c r="G284" s="2">
        <v>28588.128741918601</v>
      </c>
      <c r="H284" s="2">
        <v>32271.480932696501</v>
      </c>
      <c r="I284" s="2">
        <v>36306.123498521301</v>
      </c>
      <c r="J284" s="2">
        <v>40671.958802684399</v>
      </c>
      <c r="K284" s="2">
        <v>45271.793145062402</v>
      </c>
      <c r="L284" s="2">
        <v>50200.738158676402</v>
      </c>
      <c r="M284" s="2">
        <v>36215193744.427101</v>
      </c>
      <c r="N284" s="2">
        <v>41313652026.994102</v>
      </c>
      <c r="O284" s="2">
        <v>46888596330.779602</v>
      </c>
      <c r="P284" s="2">
        <v>52995236810.740097</v>
      </c>
      <c r="Q284" s="2">
        <v>59603154652.848396</v>
      </c>
      <c r="R284" s="2">
        <v>66565242158.246803</v>
      </c>
      <c r="S284" s="2">
        <v>74025455709.402206</v>
      </c>
      <c r="T284" s="1">
        <f>(Table13[[#This Row],[2050_BUILDINGS]]/Table13[[#This Row],[2020_BUILDINGS]])-1</f>
        <v>0.99054539485867599</v>
      </c>
      <c r="U284" s="1">
        <f>(Table13[[#This Row],[2050_TOTAL_REPL_COST_USD]]/Table13[[#This Row],[2020_TOTAL_REPL_COST_USD]])-1</f>
        <v>1.0440441719518194</v>
      </c>
      <c r="V284"/>
      <c r="W284"/>
    </row>
    <row r="285" spans="1:23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5367.4902723470004</v>
      </c>
      <c r="G285" s="2">
        <v>6084.4171014529702</v>
      </c>
      <c r="H285" s="2">
        <v>6868.3456776308803</v>
      </c>
      <c r="I285" s="2">
        <v>7727.0394538961</v>
      </c>
      <c r="J285" s="2">
        <v>8656.2210462479998</v>
      </c>
      <c r="K285" s="2">
        <v>9635.2047002420404</v>
      </c>
      <c r="L285" s="2">
        <v>10684.233043569</v>
      </c>
      <c r="M285" s="2">
        <v>7670620641.0623903</v>
      </c>
      <c r="N285" s="2">
        <v>8747352494.7392406</v>
      </c>
      <c r="O285" s="2">
        <v>9924712351.7150192</v>
      </c>
      <c r="P285" s="2">
        <v>11214359919.531401</v>
      </c>
      <c r="Q285" s="2">
        <v>12609871117.7705</v>
      </c>
      <c r="R285" s="2">
        <v>14080178604.796499</v>
      </c>
      <c r="S285" s="2">
        <v>15655684202.876301</v>
      </c>
      <c r="T285" s="1">
        <f>(Table13[[#This Row],[2050_BUILDINGS]]/Table13[[#This Row],[2020_BUILDINGS]])-1</f>
        <v>0.99054539485866444</v>
      </c>
      <c r="U285" s="1">
        <f>(Table13[[#This Row],[2050_TOTAL_REPL_COST_USD]]/Table13[[#This Row],[2020_TOTAL_REPL_COST_USD]])-1</f>
        <v>1.0409931523752123</v>
      </c>
      <c r="V285"/>
      <c r="W285"/>
    </row>
    <row r="286" spans="1:23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13476.768907747801</v>
      </c>
      <c r="G286" s="2">
        <v>15276.8387186616</v>
      </c>
      <c r="H286" s="2">
        <v>17245.137444000498</v>
      </c>
      <c r="I286" s="2">
        <v>19401.157669108001</v>
      </c>
      <c r="J286" s="2">
        <v>21734.159678999698</v>
      </c>
      <c r="K286" s="2">
        <v>24192.2053949486</v>
      </c>
      <c r="L286" s="2">
        <v>26826.120286891899</v>
      </c>
      <c r="M286" s="2">
        <v>19311495979.3423</v>
      </c>
      <c r="N286" s="2">
        <v>22026405748.026901</v>
      </c>
      <c r="O286" s="2">
        <v>24995042522.3969</v>
      </c>
      <c r="P286" s="2">
        <v>28246805501.3307</v>
      </c>
      <c r="Q286" s="2">
        <v>31765496781.309601</v>
      </c>
      <c r="R286" s="2">
        <v>35472782068.603798</v>
      </c>
      <c r="S286" s="2">
        <v>39445317592.873596</v>
      </c>
      <c r="T286" s="1">
        <f>(Table13[[#This Row],[2050_BUILDINGS]]/Table13[[#This Row],[2020_BUILDINGS]])-1</f>
        <v>0.99054539485867044</v>
      </c>
      <c r="U286" s="1">
        <f>(Table13[[#This Row],[2050_TOTAL_REPL_COST_USD]]/Table13[[#This Row],[2020_TOTAL_REPL_COST_USD]])-1</f>
        <v>1.0425821818811265</v>
      </c>
      <c r="V286"/>
      <c r="W286"/>
    </row>
    <row r="287" spans="1:23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13781.7067349523</v>
      </c>
      <c r="G287" s="2">
        <v>15622.5065888545</v>
      </c>
      <c r="H287" s="2">
        <v>17635.341860060002</v>
      </c>
      <c r="I287" s="2">
        <v>19840.146191161599</v>
      </c>
      <c r="J287" s="2">
        <v>22225.9368604589</v>
      </c>
      <c r="K287" s="2">
        <v>24739.600590259801</v>
      </c>
      <c r="L287" s="2">
        <v>27433.112874552</v>
      </c>
      <c r="M287" s="2">
        <v>19751303277.6283</v>
      </c>
      <c r="N287" s="2">
        <v>22528294285.878101</v>
      </c>
      <c r="O287" s="2">
        <v>25564814218.980499</v>
      </c>
      <c r="P287" s="2">
        <v>28890934540.774399</v>
      </c>
      <c r="Q287" s="2">
        <v>32490086953.873901</v>
      </c>
      <c r="R287" s="2">
        <v>36282145911.627197</v>
      </c>
      <c r="S287" s="2">
        <v>40345520524.6978</v>
      </c>
      <c r="T287" s="1">
        <f>(Table13[[#This Row],[2050_BUILDINGS]]/Table13[[#This Row],[2020_BUILDINGS]])-1</f>
        <v>0.99054539485866866</v>
      </c>
      <c r="U287" s="1">
        <f>(Table13[[#This Row],[2050_TOTAL_REPL_COST_USD]]/Table13[[#This Row],[2020_TOTAL_REPL_COST_USD]])-1</f>
        <v>1.0426763721660808</v>
      </c>
      <c r="V287"/>
      <c r="W287"/>
    </row>
    <row r="288" spans="1:23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15275.3769496717</v>
      </c>
      <c r="G288" s="2">
        <v>17315.683872321701</v>
      </c>
      <c r="H288" s="2">
        <v>19546.671521135999</v>
      </c>
      <c r="I288" s="2">
        <v>21990.4339596756</v>
      </c>
      <c r="J288" s="2">
        <v>24634.798151818901</v>
      </c>
      <c r="K288" s="2">
        <v>27420.894368773301</v>
      </c>
      <c r="L288" s="2">
        <v>30406.331241899301</v>
      </c>
      <c r="M288" s="2">
        <v>21859779344.749199</v>
      </c>
      <c r="N288" s="2">
        <v>24930265160.6973</v>
      </c>
      <c r="O288" s="2">
        <v>28287709011.5186</v>
      </c>
      <c r="P288" s="2">
        <v>31965360555.893398</v>
      </c>
      <c r="Q288" s="2">
        <v>35944900425.135597</v>
      </c>
      <c r="R288" s="2">
        <v>40137734758.5672</v>
      </c>
      <c r="S288" s="2">
        <v>44630559574.078499</v>
      </c>
      <c r="T288" s="1">
        <f>(Table13[[#This Row],[2050_BUILDINGS]]/Table13[[#This Row],[2020_BUILDINGS]])-1</f>
        <v>0.99054539485867132</v>
      </c>
      <c r="U288" s="1">
        <f>(Table13[[#This Row],[2050_TOTAL_REPL_COST_USD]]/Table13[[#This Row],[2020_TOTAL_REPL_COST_USD]])-1</f>
        <v>1.0416747520737863</v>
      </c>
      <c r="V288"/>
      <c r="W288"/>
    </row>
    <row r="289" spans="1:23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30492.559236313999</v>
      </c>
      <c r="G289" s="2">
        <v>34565.400116388402</v>
      </c>
      <c r="H289" s="2">
        <v>39018.876011686501</v>
      </c>
      <c r="I289" s="2">
        <v>43897.090877490496</v>
      </c>
      <c r="J289" s="2">
        <v>49175.745017220099</v>
      </c>
      <c r="K289" s="2">
        <v>54737.3232495255</v>
      </c>
      <c r="L289" s="2">
        <v>60696.823365300101</v>
      </c>
      <c r="M289" s="2">
        <v>43728679461.319298</v>
      </c>
      <c r="N289" s="2">
        <v>49879377104.895699</v>
      </c>
      <c r="O289" s="2">
        <v>56604899780.958199</v>
      </c>
      <c r="P289" s="2">
        <v>63971852127.844902</v>
      </c>
      <c r="Q289" s="2">
        <v>71943537380.104706</v>
      </c>
      <c r="R289" s="2">
        <v>80342487188.176407</v>
      </c>
      <c r="S289" s="2">
        <v>89342368204.475494</v>
      </c>
      <c r="T289" s="1">
        <f>(Table13[[#This Row],[2050_BUILDINGS]]/Table13[[#This Row],[2020_BUILDINGS]])-1</f>
        <v>0.99054539485867221</v>
      </c>
      <c r="U289" s="1">
        <f>(Table13[[#This Row],[2050_TOTAL_REPL_COST_USD]]/Table13[[#This Row],[2020_TOTAL_REPL_COST_USD]])-1</f>
        <v>1.0431069335973042</v>
      </c>
      <c r="V289"/>
      <c r="W289"/>
    </row>
    <row r="290" spans="1:23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12611.1838696455</v>
      </c>
      <c r="G290" s="2">
        <v>14295.638913657</v>
      </c>
      <c r="H290" s="2">
        <v>16137.5178763041</v>
      </c>
      <c r="I290" s="2">
        <v>18155.061374425</v>
      </c>
      <c r="J290" s="2">
        <v>20338.2194827518</v>
      </c>
      <c r="K290" s="2">
        <v>22638.389998104802</v>
      </c>
      <c r="L290" s="2">
        <v>25103.133975438901</v>
      </c>
      <c r="M290" s="2">
        <v>18072568865.448898</v>
      </c>
      <c r="N290" s="2">
        <v>20613551062.319199</v>
      </c>
      <c r="O290" s="2">
        <v>23392005536.076199</v>
      </c>
      <c r="P290" s="2">
        <v>26435448059.735401</v>
      </c>
      <c r="Q290" s="2">
        <v>29728718429.8372</v>
      </c>
      <c r="R290" s="2">
        <v>33198500749.0844</v>
      </c>
      <c r="S290" s="2">
        <v>36916540353.949402</v>
      </c>
      <c r="T290" s="1">
        <f>(Table13[[#This Row],[2050_BUILDINGS]]/Table13[[#This Row],[2020_BUILDINGS]])-1</f>
        <v>0.99054539485867865</v>
      </c>
      <c r="U290" s="1">
        <f>(Table13[[#This Row],[2050_TOTAL_REPL_COST_USD]]/Table13[[#This Row],[2020_TOTAL_REPL_COST_USD]])-1</f>
        <v>1.042683617851714</v>
      </c>
      <c r="V290"/>
      <c r="W290"/>
    </row>
    <row r="291" spans="1:23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13270.353939749401</v>
      </c>
      <c r="G291" s="2">
        <v>15042.853243596001</v>
      </c>
      <c r="H291" s="2">
        <v>16981.004808203499</v>
      </c>
      <c r="I291" s="2">
        <v>19104.0026635711</v>
      </c>
      <c r="J291" s="2">
        <v>21401.271587994899</v>
      </c>
      <c r="K291" s="2">
        <v>23821.669004765499</v>
      </c>
      <c r="L291" s="2">
        <v>26415.241922912901</v>
      </c>
      <c r="M291" s="2">
        <v>18960887266.604401</v>
      </c>
      <c r="N291" s="2">
        <v>21621458493.458099</v>
      </c>
      <c r="O291" s="2">
        <v>24530678415.229198</v>
      </c>
      <c r="P291" s="2">
        <v>27717357809.915199</v>
      </c>
      <c r="Q291" s="2">
        <v>31165622972.785999</v>
      </c>
      <c r="R291" s="2">
        <v>34798707460.117401</v>
      </c>
      <c r="S291" s="2">
        <v>38691733237.783203</v>
      </c>
      <c r="T291" s="1">
        <f>(Table13[[#This Row],[2050_BUILDINGS]]/Table13[[#This Row],[2020_BUILDINGS]])-1</f>
        <v>0.99054539485867932</v>
      </c>
      <c r="U291" s="1">
        <f>(Table13[[#This Row],[2050_TOTAL_REPL_COST_USD]]/Table13[[#This Row],[2020_TOTAL_REPL_COST_USD]])-1</f>
        <v>1.0406077360066646</v>
      </c>
      <c r="V291"/>
      <c r="W291"/>
    </row>
    <row r="292" spans="1:23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15568.4313873421</v>
      </c>
      <c r="G292" s="2">
        <v>17647.8811082264</v>
      </c>
      <c r="H292" s="2">
        <v>19921.6697192053</v>
      </c>
      <c r="I292" s="2">
        <v>22412.315153142401</v>
      </c>
      <c r="J292" s="2">
        <v>25107.410837142001</v>
      </c>
      <c r="K292" s="2">
        <v>27946.957640805002</v>
      </c>
      <c r="L292" s="2">
        <v>30989.669403247099</v>
      </c>
      <c r="M292" s="2">
        <v>22115673946.5844</v>
      </c>
      <c r="N292" s="2">
        <v>25207973713.7808</v>
      </c>
      <c r="O292" s="2">
        <v>28589270179.748798</v>
      </c>
      <c r="P292" s="2">
        <v>32293049221.955002</v>
      </c>
      <c r="Q292" s="2">
        <v>36300861323.639297</v>
      </c>
      <c r="R292" s="2">
        <v>40523483218.135902</v>
      </c>
      <c r="S292" s="2">
        <v>45048226846.2938</v>
      </c>
      <c r="T292" s="1">
        <f>(Table13[[#This Row],[2050_BUILDINGS]]/Table13[[#This Row],[2020_BUILDINGS]])-1</f>
        <v>0.99054539485867688</v>
      </c>
      <c r="U292" s="1">
        <f>(Table13[[#This Row],[2050_TOTAL_REPL_COST_USD]]/Table13[[#This Row],[2020_TOTAL_REPL_COST_USD]])-1</f>
        <v>1.0369366520368311</v>
      </c>
      <c r="V292"/>
      <c r="W292"/>
    </row>
    <row r="293" spans="1:23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3856.8721034968598</v>
      </c>
      <c r="G293" s="2">
        <v>4372.0281535549102</v>
      </c>
      <c r="H293" s="2">
        <v>4935.3290825144904</v>
      </c>
      <c r="I293" s="2">
        <v>5552.3534091697802</v>
      </c>
      <c r="J293" s="2">
        <v>6220.0275698642199</v>
      </c>
      <c r="K293" s="2">
        <v>6923.4875769222199</v>
      </c>
      <c r="L293" s="2">
        <v>7677.2790041745702</v>
      </c>
      <c r="M293" s="2">
        <v>5519341452.8670502</v>
      </c>
      <c r="N293" s="2">
        <v>6294725058.5935698</v>
      </c>
      <c r="O293" s="2">
        <v>7142573599.54842</v>
      </c>
      <c r="P293" s="2">
        <v>8071283545.1446199</v>
      </c>
      <c r="Q293" s="2">
        <v>9076228742.0637894</v>
      </c>
      <c r="R293" s="2">
        <v>10135036760.9069</v>
      </c>
      <c r="S293" s="2">
        <v>11269600772.6521</v>
      </c>
      <c r="T293" s="1">
        <f>(Table13[[#This Row],[2050_BUILDINGS]]/Table13[[#This Row],[2020_BUILDINGS]])-1</f>
        <v>0.99054539485867621</v>
      </c>
      <c r="U293" s="1">
        <f>(Table13[[#This Row],[2050_TOTAL_REPL_COST_USD]]/Table13[[#This Row],[2020_TOTAL_REPL_COST_USD]])-1</f>
        <v>1.0418379382558491</v>
      </c>
      <c r="V293"/>
      <c r="W293"/>
    </row>
    <row r="294" spans="1:23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234.37278513966399</v>
      </c>
      <c r="G294" s="2">
        <v>268.87407268860198</v>
      </c>
      <c r="H294" s="2">
        <v>306.793062281353</v>
      </c>
      <c r="I294" s="2">
        <v>349.54004422504897</v>
      </c>
      <c r="J294" s="2">
        <v>400.65379534526301</v>
      </c>
      <c r="K294" s="2">
        <v>455.27793906538398</v>
      </c>
      <c r="L294" s="2">
        <v>520.884196337106</v>
      </c>
      <c r="M294" s="2">
        <v>325626820.81439102</v>
      </c>
      <c r="N294" s="2">
        <v>375375025.11855799</v>
      </c>
      <c r="O294" s="2">
        <v>430707707.345272</v>
      </c>
      <c r="P294" s="2">
        <v>493895112.59462398</v>
      </c>
      <c r="Q294" s="2">
        <v>570055933.20505905</v>
      </c>
      <c r="R294" s="2">
        <v>652049391.53909898</v>
      </c>
      <c r="S294" s="2">
        <v>750722458.09528995</v>
      </c>
      <c r="T294" s="1">
        <f>(Table13[[#This Row],[2050_BUILDINGS]]/Table13[[#This Row],[2020_BUILDINGS]])-1</f>
        <v>1.2224602401115314</v>
      </c>
      <c r="U294" s="1">
        <f>(Table13[[#This Row],[2050_TOTAL_REPL_COST_USD]]/Table13[[#This Row],[2020_TOTAL_REPL_COST_USD]])-1</f>
        <v>1.3054687455343417</v>
      </c>
      <c r="V294"/>
      <c r="W294"/>
    </row>
    <row r="295" spans="1:23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403.46394323770897</v>
      </c>
      <c r="G295" s="2">
        <v>462.856613393408</v>
      </c>
      <c r="H295" s="2">
        <v>528.13272919995995</v>
      </c>
      <c r="I295" s="2">
        <v>601.72005243050205</v>
      </c>
      <c r="J295" s="2">
        <v>689.710454423393</v>
      </c>
      <c r="K295" s="2">
        <v>783.74386537667499</v>
      </c>
      <c r="L295" s="2">
        <v>896.68257216442305</v>
      </c>
      <c r="M295" s="2">
        <v>560660589.19743896</v>
      </c>
      <c r="N295" s="2">
        <v>646329906.16564703</v>
      </c>
      <c r="O295" s="2">
        <v>741620700.45982206</v>
      </c>
      <c r="P295" s="2">
        <v>850444154.51298904</v>
      </c>
      <c r="Q295" s="2">
        <v>981615070.27339804</v>
      </c>
      <c r="R295" s="2">
        <v>1122835625.4050801</v>
      </c>
      <c r="S295" s="2">
        <v>1292785460.1554401</v>
      </c>
      <c r="T295" s="1">
        <f>(Table13[[#This Row],[2050_BUILDINGS]]/Table13[[#This Row],[2020_BUILDINGS]])-1</f>
        <v>1.2224602401115292</v>
      </c>
      <c r="U295" s="1">
        <f>(Table13[[#This Row],[2050_TOTAL_REPL_COST_USD]]/Table13[[#This Row],[2020_TOTAL_REPL_COST_USD]])-1</f>
        <v>1.3058254585113711</v>
      </c>
      <c r="V295"/>
      <c r="W295"/>
    </row>
    <row r="296" spans="1:23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233.659978148965</v>
      </c>
      <c r="G296" s="2">
        <v>268.05633560144003</v>
      </c>
      <c r="H296" s="2">
        <v>305.86000070868897</v>
      </c>
      <c r="I296" s="2">
        <v>348.47697460754102</v>
      </c>
      <c r="J296" s="2">
        <v>399.43527150512602</v>
      </c>
      <c r="K296" s="2">
        <v>453.89328471021599</v>
      </c>
      <c r="L296" s="2">
        <v>519.30001114140498</v>
      </c>
      <c r="M296" s="2">
        <v>324636479.40552402</v>
      </c>
      <c r="N296" s="2">
        <v>374233382.577259</v>
      </c>
      <c r="O296" s="2">
        <v>429397779.38345498</v>
      </c>
      <c r="P296" s="2">
        <v>492393010.34021902</v>
      </c>
      <c r="Q296" s="2">
        <v>568322200.10957301</v>
      </c>
      <c r="R296" s="2">
        <v>650066288.57647097</v>
      </c>
      <c r="S296" s="2">
        <v>748439256.92973697</v>
      </c>
      <c r="T296" s="1">
        <f>(Table13[[#This Row],[2050_BUILDINGS]]/Table13[[#This Row],[2020_BUILDINGS]])-1</f>
        <v>1.2224602401115359</v>
      </c>
      <c r="U296" s="1">
        <f>(Table13[[#This Row],[2050_TOTAL_REPL_COST_USD]]/Table13[[#This Row],[2020_TOTAL_REPL_COST_USD]])-1</f>
        <v>1.3054687455343368</v>
      </c>
      <c r="V296"/>
      <c r="W296"/>
    </row>
    <row r="297" spans="1:23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539.31169648613604</v>
      </c>
      <c r="G297" s="2">
        <v>618.70209118527202</v>
      </c>
      <c r="H297" s="2">
        <v>705.95690873638</v>
      </c>
      <c r="I297" s="2">
        <v>804.32134698794198</v>
      </c>
      <c r="J297" s="2">
        <v>921.93843215414802</v>
      </c>
      <c r="K297" s="2">
        <v>1047.6332290190901</v>
      </c>
      <c r="L297" s="2">
        <v>1198.59880246753</v>
      </c>
      <c r="M297" s="2">
        <v>749294987.68445694</v>
      </c>
      <c r="N297" s="2">
        <v>863769833.57763803</v>
      </c>
      <c r="O297" s="2">
        <v>991095037.760517</v>
      </c>
      <c r="P297" s="2">
        <v>1136494627.14235</v>
      </c>
      <c r="Q297" s="2">
        <v>1311747147.7996199</v>
      </c>
      <c r="R297" s="2">
        <v>1500421063.5383601</v>
      </c>
      <c r="S297" s="2">
        <v>1727476175.2920499</v>
      </c>
      <c r="T297" s="1">
        <f>(Table13[[#This Row],[2050_BUILDINGS]]/Table13[[#This Row],[2020_BUILDINGS]])-1</f>
        <v>1.2224602401115217</v>
      </c>
      <c r="U297" s="1">
        <f>(Table13[[#This Row],[2050_TOTAL_REPL_COST_USD]]/Table13[[#This Row],[2020_TOTAL_REPL_COST_USD]])-1</f>
        <v>1.305468745534335</v>
      </c>
      <c r="V297"/>
      <c r="W297"/>
    </row>
    <row r="298" spans="1:23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463.79714185062397</v>
      </c>
      <c r="G298" s="2">
        <v>532.07127421555901</v>
      </c>
      <c r="H298" s="2">
        <v>607.10865103600099</v>
      </c>
      <c r="I298" s="2">
        <v>691.70007677006004</v>
      </c>
      <c r="J298" s="2">
        <v>792.848389125067</v>
      </c>
      <c r="K298" s="2">
        <v>900.94337002625298</v>
      </c>
      <c r="L298" s="2">
        <v>1030.77070724037</v>
      </c>
      <c r="M298" s="2">
        <v>644378521.65140903</v>
      </c>
      <c r="N298" s="2">
        <v>742824571.83903599</v>
      </c>
      <c r="O298" s="2">
        <v>852321670.02979398</v>
      </c>
      <c r="P298" s="2">
        <v>977362373.61721098</v>
      </c>
      <c r="Q298" s="2">
        <v>1128075993.79742</v>
      </c>
      <c r="R298" s="2">
        <v>1290331742.0623701</v>
      </c>
      <c r="S298" s="2">
        <v>1485594541.9609399</v>
      </c>
      <c r="T298" s="1">
        <f>(Table13[[#This Row],[2050_BUILDINGS]]/Table13[[#This Row],[2020_BUILDINGS]])-1</f>
        <v>1.2224602401115106</v>
      </c>
      <c r="U298" s="1">
        <f>(Table13[[#This Row],[2050_TOTAL_REPL_COST_USD]]/Table13[[#This Row],[2020_TOTAL_REPL_COST_USD]])-1</f>
        <v>1.3054687455343297</v>
      </c>
      <c r="V298"/>
      <c r="W298"/>
    </row>
    <row r="299" spans="1:23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230.42578292520699</v>
      </c>
      <c r="G299" s="2">
        <v>264.34604457441799</v>
      </c>
      <c r="H299" s="2">
        <v>301.62645176604502</v>
      </c>
      <c r="I299" s="2">
        <v>343.65354452852603</v>
      </c>
      <c r="J299" s="2">
        <v>393.90650420172898</v>
      </c>
      <c r="K299" s="2">
        <v>447.61073899941402</v>
      </c>
      <c r="L299" s="2">
        <v>512.11214084784206</v>
      </c>
      <c r="M299" s="2">
        <v>320143036.58545399</v>
      </c>
      <c r="N299" s="2">
        <v>369053446.20950502</v>
      </c>
      <c r="O299" s="2">
        <v>423454287.22798997</v>
      </c>
      <c r="P299" s="2">
        <v>485577572.21996403</v>
      </c>
      <c r="Q299" s="2">
        <v>560455791.15194499</v>
      </c>
      <c r="R299" s="2">
        <v>641068422.09417605</v>
      </c>
      <c r="S299" s="2">
        <v>738079764.94822097</v>
      </c>
      <c r="T299" s="1">
        <f>(Table13[[#This Row],[2050_BUILDINGS]]/Table13[[#This Row],[2020_BUILDINGS]])-1</f>
        <v>1.2224602401115265</v>
      </c>
      <c r="U299" s="1">
        <f>(Table13[[#This Row],[2050_TOTAL_REPL_COST_USD]]/Table13[[#This Row],[2020_TOTAL_REPL_COST_USD]])-1</f>
        <v>1.3054687455343403</v>
      </c>
      <c r="V299"/>
      <c r="W299"/>
    </row>
    <row r="300" spans="1:23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166.41346493455001</v>
      </c>
      <c r="G300" s="2">
        <v>190.91067267264401</v>
      </c>
      <c r="H300" s="2">
        <v>217.83457700388499</v>
      </c>
      <c r="I300" s="2">
        <v>248.18653692323301</v>
      </c>
      <c r="J300" s="2">
        <v>284.47921665841801</v>
      </c>
      <c r="K300" s="2">
        <v>323.26440675688099</v>
      </c>
      <c r="L300" s="2">
        <v>369.84730923623198</v>
      </c>
      <c r="M300" s="2">
        <v>231207251.70822799</v>
      </c>
      <c r="N300" s="2">
        <v>266530342.00471801</v>
      </c>
      <c r="O300" s="2">
        <v>305818621.00853997</v>
      </c>
      <c r="P300" s="2">
        <v>350684047.86047602</v>
      </c>
      <c r="Q300" s="2">
        <v>404761086.03915602</v>
      </c>
      <c r="R300" s="2">
        <v>462979515.68832999</v>
      </c>
      <c r="S300" s="2">
        <v>533041092.55421102</v>
      </c>
      <c r="T300" s="1">
        <f>(Table13[[#This Row],[2050_BUILDINGS]]/Table13[[#This Row],[2020_BUILDINGS]])-1</f>
        <v>1.2224602401115319</v>
      </c>
      <c r="U300" s="1">
        <f>(Table13[[#This Row],[2050_TOTAL_REPL_COST_USD]]/Table13[[#This Row],[2020_TOTAL_REPL_COST_USD]])-1</f>
        <v>1.3054687455343412</v>
      </c>
      <c r="V300"/>
      <c r="W300"/>
    </row>
    <row r="301" spans="1:23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366.79593167063899</v>
      </c>
      <c r="G301" s="2">
        <v>420.79081807696002</v>
      </c>
      <c r="H301" s="2">
        <v>480.13444497201198</v>
      </c>
      <c r="I301" s="2">
        <v>547.033931867653</v>
      </c>
      <c r="J301" s="2">
        <v>627.02750258939</v>
      </c>
      <c r="K301" s="2">
        <v>712.51487551792002</v>
      </c>
      <c r="L301" s="2">
        <v>815.18937437266095</v>
      </c>
      <c r="M301" s="2">
        <v>509609479.81391603</v>
      </c>
      <c r="N301" s="2">
        <v>587465955.06898606</v>
      </c>
      <c r="O301" s="2">
        <v>674062198.38746202</v>
      </c>
      <c r="P301" s="2">
        <v>772951167.78924096</v>
      </c>
      <c r="Q301" s="2">
        <v>892143671.88462102</v>
      </c>
      <c r="R301" s="2">
        <v>1020464316.8034</v>
      </c>
      <c r="S301" s="2">
        <v>1174888728.1389899</v>
      </c>
      <c r="T301" s="1">
        <f>(Table13[[#This Row],[2050_BUILDINGS]]/Table13[[#This Row],[2020_BUILDINGS]])-1</f>
        <v>1.2224602401115305</v>
      </c>
      <c r="U301" s="1">
        <f>(Table13[[#This Row],[2050_TOTAL_REPL_COST_USD]]/Table13[[#This Row],[2020_TOTAL_REPL_COST_USD]])-1</f>
        <v>1.305468745534327</v>
      </c>
      <c r="V301"/>
      <c r="W301"/>
    </row>
    <row r="302" spans="1:23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718.85013280010605</v>
      </c>
      <c r="G302" s="2">
        <v>838.25877383289298</v>
      </c>
      <c r="H302" s="2">
        <v>974.66199109194997</v>
      </c>
      <c r="I302" s="2">
        <v>1125.1941922420399</v>
      </c>
      <c r="J302" s="2">
        <v>1288.4155939029099</v>
      </c>
      <c r="K302" s="2">
        <v>1463.44739215457</v>
      </c>
      <c r="L302" s="2">
        <v>1648.9261955601401</v>
      </c>
      <c r="M302" s="2">
        <v>810780868.68243206</v>
      </c>
      <c r="N302" s="2">
        <v>949928913.39971995</v>
      </c>
      <c r="O302" s="2">
        <v>1108880902.2221501</v>
      </c>
      <c r="P302" s="2">
        <v>1284297532.6758399</v>
      </c>
      <c r="Q302" s="2">
        <v>1474501011.2573299</v>
      </c>
      <c r="R302" s="2">
        <v>1678467259.25594</v>
      </c>
      <c r="S302" s="2">
        <v>1894607503.43894</v>
      </c>
      <c r="T302" s="1">
        <f>(Table13[[#This Row],[2050_BUILDINGS]]/Table13[[#This Row],[2020_BUILDINGS]])-1</f>
        <v>1.293838618540903</v>
      </c>
      <c r="U302" s="1">
        <f>(Table13[[#This Row],[2050_TOTAL_REPL_COST_USD]]/Table13[[#This Row],[2020_TOTAL_REPL_COST_USD]])-1</f>
        <v>1.3367688812364205</v>
      </c>
      <c r="V302"/>
      <c r="W302"/>
    </row>
    <row r="303" spans="1:23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60.215588717072201</v>
      </c>
      <c r="G303" s="2">
        <v>70.218037474627394</v>
      </c>
      <c r="H303" s="2">
        <v>81.644063088843694</v>
      </c>
      <c r="I303" s="2">
        <v>94.253624803497402</v>
      </c>
      <c r="J303" s="2">
        <v>107.926116945844</v>
      </c>
      <c r="K303" s="2">
        <v>122.587925151787</v>
      </c>
      <c r="L303" s="2">
        <v>138.12484283739599</v>
      </c>
      <c r="M303" s="2">
        <v>67916308.421727598</v>
      </c>
      <c r="N303" s="2">
        <v>79572258.736215398</v>
      </c>
      <c r="O303" s="2">
        <v>92887116.935391307</v>
      </c>
      <c r="P303" s="2">
        <v>107581161.203546</v>
      </c>
      <c r="Q303" s="2">
        <v>123513848.58332901</v>
      </c>
      <c r="R303" s="2">
        <v>140599395.544011</v>
      </c>
      <c r="S303" s="2">
        <v>158704716.04834801</v>
      </c>
      <c r="T303" s="1">
        <f>(Table13[[#This Row],[2050_BUILDINGS]]/Table13[[#This Row],[2020_BUILDINGS]])-1</f>
        <v>1.2938386185409012</v>
      </c>
      <c r="U303" s="1">
        <f>(Table13[[#This Row],[2050_TOTAL_REPL_COST_USD]]/Table13[[#This Row],[2020_TOTAL_REPL_COST_USD]])-1</f>
        <v>1.3367688812364196</v>
      </c>
      <c r="V303"/>
      <c r="W303"/>
    </row>
    <row r="304" spans="1:23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192.981667368785</v>
      </c>
      <c r="G304" s="2">
        <v>225.037971726672</v>
      </c>
      <c r="H304" s="2">
        <v>261.65662017649998</v>
      </c>
      <c r="I304" s="2">
        <v>302.06831914563401</v>
      </c>
      <c r="J304" s="2">
        <v>345.88654606880101</v>
      </c>
      <c r="K304" s="2">
        <v>392.875378271682</v>
      </c>
      <c r="L304" s="2">
        <v>442.66880128093499</v>
      </c>
      <c r="M304" s="2">
        <v>217661285.391397</v>
      </c>
      <c r="N304" s="2">
        <v>255016807.01598001</v>
      </c>
      <c r="O304" s="2">
        <v>297688872.35323</v>
      </c>
      <c r="P304" s="2">
        <v>344781016.15976202</v>
      </c>
      <c r="Q304" s="2">
        <v>395842819.95052099</v>
      </c>
      <c r="R304" s="2">
        <v>450599360.75048101</v>
      </c>
      <c r="S304" s="2">
        <v>508624118.35253799</v>
      </c>
      <c r="T304" s="1">
        <f>(Table13[[#This Row],[2050_BUILDINGS]]/Table13[[#This Row],[2020_BUILDINGS]])-1</f>
        <v>1.2938386185409088</v>
      </c>
      <c r="U304" s="1">
        <f>(Table13[[#This Row],[2050_TOTAL_REPL_COST_USD]]/Table13[[#This Row],[2020_TOTAL_REPL_COST_USD]])-1</f>
        <v>1.3367688812364298</v>
      </c>
      <c r="V304"/>
      <c r="W304"/>
    </row>
    <row r="305" spans="1:23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5.8276473028290203</v>
      </c>
      <c r="G305" s="2">
        <v>6.7956814077106698</v>
      </c>
      <c r="H305" s="2">
        <v>7.9014888700541297</v>
      </c>
      <c r="I305" s="2">
        <v>9.1218386147278707</v>
      </c>
      <c r="J305" s="2">
        <v>10.445058459520499</v>
      </c>
      <c r="K305" s="2">
        <v>11.8640240275135</v>
      </c>
      <c r="L305" s="2">
        <v>13.367682438465</v>
      </c>
      <c r="M305" s="2">
        <v>6572920.7340585403</v>
      </c>
      <c r="N305" s="2">
        <v>7700980.2425571401</v>
      </c>
      <c r="O305" s="2">
        <v>8989588.3775130492</v>
      </c>
      <c r="P305" s="2">
        <v>10411673.7423064</v>
      </c>
      <c r="Q305" s="2">
        <v>11953634.6300737</v>
      </c>
      <c r="R305" s="2">
        <v>13607168.9354611</v>
      </c>
      <c r="S305" s="2">
        <v>15359396.6301817</v>
      </c>
      <c r="T305" s="1">
        <f>(Table13[[#This Row],[2050_BUILDINGS]]/Table13[[#This Row],[2020_BUILDINGS]])-1</f>
        <v>1.2938386185409132</v>
      </c>
      <c r="U305" s="1">
        <f>(Table13[[#This Row],[2050_TOTAL_REPL_COST_USD]]/Table13[[#This Row],[2020_TOTAL_REPL_COST_USD]])-1</f>
        <v>1.3367688812364285</v>
      </c>
      <c r="V305"/>
      <c r="W305"/>
    </row>
    <row r="306" spans="1:23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269.92930742384101</v>
      </c>
      <c r="G306" s="2">
        <v>314.76743195593298</v>
      </c>
      <c r="H306" s="2">
        <v>365.987045454091</v>
      </c>
      <c r="I306" s="2">
        <v>422.51211368097802</v>
      </c>
      <c r="J306" s="2">
        <v>483.801995809049</v>
      </c>
      <c r="K306" s="2">
        <v>549.52669964291294</v>
      </c>
      <c r="L306" s="2">
        <v>619.17426964481001</v>
      </c>
      <c r="M306" s="2">
        <v>304449437.19139099</v>
      </c>
      <c r="N306" s="2">
        <v>356699737.53370702</v>
      </c>
      <c r="O306" s="2">
        <v>416386448.711393</v>
      </c>
      <c r="P306" s="2">
        <v>482255657.61666</v>
      </c>
      <c r="Q306" s="2">
        <v>553677350.26227403</v>
      </c>
      <c r="R306" s="2">
        <v>630266983.55015194</v>
      </c>
      <c r="S306" s="2">
        <v>711427970.73878801</v>
      </c>
      <c r="T306" s="1">
        <f>(Table13[[#This Row],[2050_BUILDINGS]]/Table13[[#This Row],[2020_BUILDINGS]])-1</f>
        <v>1.2938386185409172</v>
      </c>
      <c r="U306" s="1">
        <f>(Table13[[#This Row],[2050_TOTAL_REPL_COST_USD]]/Table13[[#This Row],[2020_TOTAL_REPL_COST_USD]])-1</f>
        <v>1.3367688812364316</v>
      </c>
      <c r="V306"/>
      <c r="W306"/>
    </row>
    <row r="307" spans="1:23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174.39316739754</v>
      </c>
      <c r="G307" s="2">
        <v>203.36172450586099</v>
      </c>
      <c r="H307" s="2">
        <v>236.45316876610201</v>
      </c>
      <c r="I307" s="2">
        <v>272.97230697872499</v>
      </c>
      <c r="J307" s="2">
        <v>312.56984744495202</v>
      </c>
      <c r="K307" s="2">
        <v>355.032592180763</v>
      </c>
      <c r="L307" s="2">
        <v>400.029782186148</v>
      </c>
      <c r="M307" s="2">
        <v>196695579.93136901</v>
      </c>
      <c r="N307" s="2">
        <v>230452919.81096101</v>
      </c>
      <c r="O307" s="2">
        <v>269014699.97910899</v>
      </c>
      <c r="P307" s="2">
        <v>311570805.07414699</v>
      </c>
      <c r="Q307" s="2">
        <v>357714202.09996498</v>
      </c>
      <c r="R307" s="2">
        <v>407196449.38301498</v>
      </c>
      <c r="S307" s="2">
        <v>459632110.26037598</v>
      </c>
      <c r="T307" s="1">
        <f>(Table13[[#This Row],[2050_BUILDINGS]]/Table13[[#This Row],[2020_BUILDINGS]])-1</f>
        <v>1.2938386185409168</v>
      </c>
      <c r="U307" s="1">
        <f>(Table13[[#This Row],[2050_TOTAL_REPL_COST_USD]]/Table13[[#This Row],[2020_TOTAL_REPL_COST_USD]])-1</f>
        <v>1.3367688812364302</v>
      </c>
      <c r="V307"/>
      <c r="W307"/>
    </row>
    <row r="308" spans="1:23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116.68705616750999</v>
      </c>
      <c r="G308" s="2">
        <v>136.07001537877801</v>
      </c>
      <c r="H308" s="2">
        <v>158.21161228123299</v>
      </c>
      <c r="I308" s="2">
        <v>182.64669076163901</v>
      </c>
      <c r="J308" s="2">
        <v>209.14153856691499</v>
      </c>
      <c r="K308" s="2">
        <v>237.55350420728499</v>
      </c>
      <c r="L308" s="2">
        <v>267.66127572088698</v>
      </c>
      <c r="M308" s="2">
        <v>131609675.573083</v>
      </c>
      <c r="N308" s="2">
        <v>154196825.47911301</v>
      </c>
      <c r="O308" s="2">
        <v>179998642.577501</v>
      </c>
      <c r="P308" s="2">
        <v>208473075.94893801</v>
      </c>
      <c r="Q308" s="2">
        <v>239347778.44365999</v>
      </c>
      <c r="R308" s="2">
        <v>272456516.90042502</v>
      </c>
      <c r="S308" s="2">
        <v>307541394.34880197</v>
      </c>
      <c r="T308" s="1">
        <f>(Table13[[#This Row],[2050_BUILDINGS]]/Table13[[#This Row],[2020_BUILDINGS]])-1</f>
        <v>1.2938386185409123</v>
      </c>
      <c r="U308" s="1">
        <f>(Table13[[#This Row],[2050_TOTAL_REPL_COST_USD]]/Table13[[#This Row],[2020_TOTAL_REPL_COST_USD]])-1</f>
        <v>1.3367688812364249</v>
      </c>
      <c r="V308"/>
      <c r="W308"/>
    </row>
    <row r="309" spans="1:23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55.657647535830598</v>
      </c>
      <c r="G309" s="2">
        <v>64.902973859201296</v>
      </c>
      <c r="H309" s="2">
        <v>75.464121228522302</v>
      </c>
      <c r="I309" s="2">
        <v>87.119218462447094</v>
      </c>
      <c r="J309" s="2">
        <v>99.756788978791405</v>
      </c>
      <c r="K309" s="2">
        <v>113.30879055762701</v>
      </c>
      <c r="L309" s="2">
        <v>127.669661334826</v>
      </c>
      <c r="M309" s="2">
        <v>62775471.212815098</v>
      </c>
      <c r="N309" s="2">
        <v>73549139.429314405</v>
      </c>
      <c r="O309" s="2">
        <v>85856146.641704097</v>
      </c>
      <c r="P309" s="2">
        <v>99437944.215676993</v>
      </c>
      <c r="Q309" s="2">
        <v>114164627.411437</v>
      </c>
      <c r="R309" s="2">
        <v>129956905.971771</v>
      </c>
      <c r="S309" s="2">
        <v>146691767.635059</v>
      </c>
      <c r="T309" s="1">
        <f>(Table13[[#This Row],[2050_BUILDINGS]]/Table13[[#This Row],[2020_BUILDINGS]])-1</f>
        <v>1.2938386185409003</v>
      </c>
      <c r="U309" s="1">
        <f>(Table13[[#This Row],[2050_TOTAL_REPL_COST_USD]]/Table13[[#This Row],[2020_TOTAL_REPL_COST_USD]])-1</f>
        <v>1.3367688812364196</v>
      </c>
      <c r="V309"/>
      <c r="W309"/>
    </row>
    <row r="310" spans="1:23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205.78364877943</v>
      </c>
      <c r="G310" s="2">
        <v>231.266518337223</v>
      </c>
      <c r="H310" s="2">
        <v>258.89487506056798</v>
      </c>
      <c r="I310" s="2">
        <v>288.99492898834899</v>
      </c>
      <c r="J310" s="2">
        <v>322.99329897604702</v>
      </c>
      <c r="K310" s="2">
        <v>359.12953251924199</v>
      </c>
      <c r="L310" s="2">
        <v>397.35448274511799</v>
      </c>
      <c r="M310" s="2">
        <v>238602656.99956799</v>
      </c>
      <c r="N310" s="2">
        <v>268933979.60231602</v>
      </c>
      <c r="O310" s="2">
        <v>301981196.56878197</v>
      </c>
      <c r="P310" s="2">
        <v>338103557.78392202</v>
      </c>
      <c r="Q310" s="2">
        <v>378984502.22520298</v>
      </c>
      <c r="R310" s="2">
        <v>422571421.328933</v>
      </c>
      <c r="S310" s="2">
        <v>468746999.97208899</v>
      </c>
      <c r="T310" s="1">
        <f>(Table13[[#This Row],[2050_BUILDINGS]]/Table13[[#This Row],[2020_BUILDINGS]])-1</f>
        <v>0.93093321603517643</v>
      </c>
      <c r="U310" s="1">
        <f>(Table13[[#This Row],[2050_TOTAL_REPL_COST_USD]]/Table13[[#This Row],[2020_TOTAL_REPL_COST_USD]])-1</f>
        <v>0.96455062934583213</v>
      </c>
      <c r="V310"/>
      <c r="W310"/>
    </row>
    <row r="311" spans="1:23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97.157199708210499</v>
      </c>
      <c r="G311" s="2">
        <v>109.18849695388499</v>
      </c>
      <c r="H311" s="2">
        <v>122.23274895204401</v>
      </c>
      <c r="I311" s="2">
        <v>136.443970144958</v>
      </c>
      <c r="J311" s="2">
        <v>152.49571401402</v>
      </c>
      <c r="K311" s="2">
        <v>169.556813279598</v>
      </c>
      <c r="L311" s="2">
        <v>187.60406409354599</v>
      </c>
      <c r="M311" s="2">
        <v>112652128.26440001</v>
      </c>
      <c r="N311" s="2">
        <v>126972538.97248299</v>
      </c>
      <c r="O311" s="2">
        <v>142575212.35132399</v>
      </c>
      <c r="P311" s="2">
        <v>159629762.03652799</v>
      </c>
      <c r="Q311" s="2">
        <v>178930994.69957101</v>
      </c>
      <c r="R311" s="2">
        <v>199509806.61754799</v>
      </c>
      <c r="S311" s="2">
        <v>221310809.478975</v>
      </c>
      <c r="T311" s="1">
        <f>(Table13[[#This Row],[2050_BUILDINGS]]/Table13[[#This Row],[2020_BUILDINGS]])-1</f>
        <v>0.93093321603516799</v>
      </c>
      <c r="U311" s="1">
        <f>(Table13[[#This Row],[2050_TOTAL_REPL_COST_USD]]/Table13[[#This Row],[2020_TOTAL_REPL_COST_USD]])-1</f>
        <v>0.96455062934583724</v>
      </c>
      <c r="V311"/>
      <c r="W311"/>
    </row>
    <row r="312" spans="1:23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52.004657758257103</v>
      </c>
      <c r="G312" s="2">
        <v>58.4445664580577</v>
      </c>
      <c r="H312" s="2">
        <v>65.426672394767095</v>
      </c>
      <c r="I312" s="2">
        <v>73.033413806458</v>
      </c>
      <c r="J312" s="2">
        <v>81.625318974997199</v>
      </c>
      <c r="K312" s="2">
        <v>90.757494778238893</v>
      </c>
      <c r="L312" s="2">
        <v>100.41752105396</v>
      </c>
      <c r="M312" s="2">
        <v>60298520.271517798</v>
      </c>
      <c r="N312" s="2">
        <v>67963706.794679806</v>
      </c>
      <c r="O312" s="2">
        <v>76315241.128906801</v>
      </c>
      <c r="P312" s="2">
        <v>85443911.1838682</v>
      </c>
      <c r="Q312" s="2">
        <v>95775147.592169598</v>
      </c>
      <c r="R312" s="2">
        <v>106790224.952159</v>
      </c>
      <c r="S312" s="2">
        <v>118459495.94803201</v>
      </c>
      <c r="T312" s="1">
        <f>(Table13[[#This Row],[2050_BUILDINGS]]/Table13[[#This Row],[2020_BUILDINGS]])-1</f>
        <v>0.93093321603517487</v>
      </c>
      <c r="U312" s="1">
        <f>(Table13[[#This Row],[2050_TOTAL_REPL_COST_USD]]/Table13[[#This Row],[2020_TOTAL_REPL_COST_USD]])-1</f>
        <v>0.96455062934582059</v>
      </c>
      <c r="V312"/>
      <c r="W312"/>
    </row>
    <row r="313" spans="1:23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14.7169380457368</v>
      </c>
      <c r="G313" s="2">
        <v>16.5393851387593</v>
      </c>
      <c r="H313" s="2">
        <v>18.5152700869303</v>
      </c>
      <c r="I313" s="2">
        <v>20.667922309086698</v>
      </c>
      <c r="J313" s="2">
        <v>23.099368673910799</v>
      </c>
      <c r="K313" s="2">
        <v>25.6837076795405</v>
      </c>
      <c r="L313" s="2">
        <v>28.417424510844999</v>
      </c>
      <c r="M313" s="2">
        <v>17064040.517498299</v>
      </c>
      <c r="N313" s="2">
        <v>19233232.2790282</v>
      </c>
      <c r="O313" s="2">
        <v>21596655.454602301</v>
      </c>
      <c r="P313" s="2">
        <v>24180002.359092001</v>
      </c>
      <c r="Q313" s="2">
        <v>27103666.7520702</v>
      </c>
      <c r="R313" s="2">
        <v>30220853.136211399</v>
      </c>
      <c r="S313" s="2">
        <v>33523171.5378341</v>
      </c>
      <c r="T313" s="1">
        <f>(Table13[[#This Row],[2050_BUILDINGS]]/Table13[[#This Row],[2020_BUILDINGS]])-1</f>
        <v>0.9309332160351762</v>
      </c>
      <c r="U313" s="1">
        <f>(Table13[[#This Row],[2050_TOTAL_REPL_COST_USD]]/Table13[[#This Row],[2020_TOTAL_REPL_COST_USD]])-1</f>
        <v>0.96455062934583435</v>
      </c>
      <c r="V313"/>
      <c r="W313"/>
    </row>
    <row r="314" spans="1:23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83.205254373770401</v>
      </c>
      <c r="G314" s="2">
        <v>93.508836102960402</v>
      </c>
      <c r="H314" s="2">
        <v>104.679910494586</v>
      </c>
      <c r="I314" s="2">
        <v>116.850375245211</v>
      </c>
      <c r="J314" s="2">
        <v>130.597060367663</v>
      </c>
      <c r="K314" s="2">
        <v>145.20815567045</v>
      </c>
      <c r="L314" s="2">
        <v>160.663789418969</v>
      </c>
      <c r="M314" s="2">
        <v>96475083.844907597</v>
      </c>
      <c r="N314" s="2">
        <v>108739058.303634</v>
      </c>
      <c r="O314" s="2">
        <v>122101160.25074901</v>
      </c>
      <c r="P314" s="2">
        <v>136706646.504462</v>
      </c>
      <c r="Q314" s="2">
        <v>153236188.09560499</v>
      </c>
      <c r="R314" s="2">
        <v>170859846.306088</v>
      </c>
      <c r="S314" s="2">
        <v>189530186.683705</v>
      </c>
      <c r="T314" s="1">
        <f>(Table13[[#This Row],[2050_BUILDINGS]]/Table13[[#This Row],[2020_BUILDINGS]])-1</f>
        <v>0.93093321603517154</v>
      </c>
      <c r="U314" s="1">
        <f>(Table13[[#This Row],[2050_TOTAL_REPL_COST_USD]]/Table13[[#This Row],[2020_TOTAL_REPL_COST_USD]])-1</f>
        <v>0.96455062934583058</v>
      </c>
      <c r="V314"/>
      <c r="W314"/>
    </row>
    <row r="315" spans="1:23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104.29287186906799</v>
      </c>
      <c r="G315" s="2">
        <v>117.207802989255</v>
      </c>
      <c r="H315" s="2">
        <v>131.21008492366201</v>
      </c>
      <c r="I315" s="2">
        <v>146.46504364444499</v>
      </c>
      <c r="J315" s="2">
        <v>163.69570150242001</v>
      </c>
      <c r="K315" s="2">
        <v>182.00984646536901</v>
      </c>
      <c r="L315" s="2">
        <v>201.38257048768301</v>
      </c>
      <c r="M315" s="2">
        <v>120925819.33342899</v>
      </c>
      <c r="N315" s="2">
        <v>136297986.95019799</v>
      </c>
      <c r="O315" s="2">
        <v>153046592.51315501</v>
      </c>
      <c r="P315" s="2">
        <v>171353706.86438701</v>
      </c>
      <c r="Q315" s="2">
        <v>192072510.93744999</v>
      </c>
      <c r="R315" s="2">
        <v>214162725.56925201</v>
      </c>
      <c r="S315" s="2">
        <v>237564894.47564799</v>
      </c>
      <c r="T315" s="1">
        <f>(Table13[[#This Row],[2050_BUILDINGS]]/Table13[[#This Row],[2020_BUILDINGS]])-1</f>
        <v>0.93093321603516643</v>
      </c>
      <c r="U315" s="1">
        <f>(Table13[[#This Row],[2050_TOTAL_REPL_COST_USD]]/Table13[[#This Row],[2020_TOTAL_REPL_COST_USD]])-1</f>
        <v>0.96455062934582925</v>
      </c>
      <c r="V315"/>
      <c r="W315"/>
    </row>
    <row r="316" spans="1:23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102.813456987724</v>
      </c>
      <c r="G316" s="2">
        <v>115.545187272147</v>
      </c>
      <c r="H316" s="2">
        <v>129.34884408582201</v>
      </c>
      <c r="I316" s="2">
        <v>144.38740821950199</v>
      </c>
      <c r="J316" s="2">
        <v>161.37364580988299</v>
      </c>
      <c r="K316" s="2">
        <v>179.42800102774501</v>
      </c>
      <c r="L316" s="2">
        <v>198.52591915300101</v>
      </c>
      <c r="M316" s="2">
        <v>119210462.82387599</v>
      </c>
      <c r="N316" s="2">
        <v>134364573.22232199</v>
      </c>
      <c r="O316" s="2">
        <v>150875596.52421501</v>
      </c>
      <c r="P316" s="2">
        <v>168923020.86096799</v>
      </c>
      <c r="Q316" s="2">
        <v>189347924.62694401</v>
      </c>
      <c r="R316" s="2">
        <v>211124785.223396</v>
      </c>
      <c r="S316" s="2">
        <v>234194989.765255</v>
      </c>
      <c r="T316" s="1">
        <f>(Table13[[#This Row],[2050_BUILDINGS]]/Table13[[#This Row],[2020_BUILDINGS]])-1</f>
        <v>0.93093321603518464</v>
      </c>
      <c r="U316" s="1">
        <f>(Table13[[#This Row],[2050_TOTAL_REPL_COST_USD]]/Table13[[#This Row],[2020_TOTAL_REPL_COST_USD]])-1</f>
        <v>0.96455062934584479</v>
      </c>
      <c r="V316"/>
      <c r="W316"/>
    </row>
    <row r="317" spans="1:23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27.523669220358801</v>
      </c>
      <c r="G317" s="2">
        <v>30.932016174329</v>
      </c>
      <c r="H317" s="2">
        <v>34.627323143885597</v>
      </c>
      <c r="I317" s="2">
        <v>38.653220890072497</v>
      </c>
      <c r="J317" s="2">
        <v>43.200520421026702</v>
      </c>
      <c r="K317" s="2">
        <v>48.033760305788398</v>
      </c>
      <c r="L317" s="2">
        <v>53.146367124755599</v>
      </c>
      <c r="M317" s="2">
        <v>31913228.506283998</v>
      </c>
      <c r="N317" s="2">
        <v>35970058.557095401</v>
      </c>
      <c r="O317" s="2">
        <v>40390140.880610697</v>
      </c>
      <c r="P317" s="2">
        <v>45221525.334335998</v>
      </c>
      <c r="Q317" s="2">
        <v>50689372.750258498</v>
      </c>
      <c r="R317" s="2">
        <v>56519145.673720904</v>
      </c>
      <c r="S317" s="2">
        <v>62695153.146477401</v>
      </c>
      <c r="T317" s="1">
        <f>(Table13[[#This Row],[2050_BUILDINGS]]/Table13[[#This Row],[2020_BUILDINGS]])-1</f>
        <v>0.93093321603516843</v>
      </c>
      <c r="U317" s="1">
        <f>(Table13[[#This Row],[2050_TOTAL_REPL_COST_USD]]/Table13[[#This Row],[2020_TOTAL_REPL_COST_USD]])-1</f>
        <v>0.96455062934582658</v>
      </c>
      <c r="V317"/>
      <c r="W317"/>
    </row>
    <row r="318" spans="1:23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41.337629096735597</v>
      </c>
      <c r="G318" s="2">
        <v>46.456604371732503</v>
      </c>
      <c r="H318" s="2">
        <v>52.006563124801801</v>
      </c>
      <c r="I318" s="2">
        <v>58.053034126936801</v>
      </c>
      <c r="J318" s="2">
        <v>64.882595254757206</v>
      </c>
      <c r="K318" s="2">
        <v>72.141608436911099</v>
      </c>
      <c r="L318" s="2">
        <v>79.820201095028807</v>
      </c>
      <c r="M318" s="2">
        <v>47930281.123140901</v>
      </c>
      <c r="N318" s="2">
        <v>54023209.162869401</v>
      </c>
      <c r="O318" s="2">
        <v>60661703.551232398</v>
      </c>
      <c r="P318" s="2">
        <v>67917930.072953001</v>
      </c>
      <c r="Q318" s="2">
        <v>76130056.393296897</v>
      </c>
      <c r="R318" s="2">
        <v>84885756.401856303</v>
      </c>
      <c r="S318" s="2">
        <v>94161463.945189103</v>
      </c>
      <c r="T318" s="1">
        <f>(Table13[[#This Row],[2050_BUILDINGS]]/Table13[[#This Row],[2020_BUILDINGS]])-1</f>
        <v>0.93093321603517287</v>
      </c>
      <c r="U318" s="1">
        <f>(Table13[[#This Row],[2050_TOTAL_REPL_COST_USD]]/Table13[[#This Row],[2020_TOTAL_REPL_COST_USD]])-1</f>
        <v>0.96455062934583191</v>
      </c>
      <c r="V318"/>
      <c r="W318"/>
    </row>
    <row r="319" spans="1:23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28.422547871099699</v>
      </c>
      <c r="G319" s="2">
        <v>33.471323312820097</v>
      </c>
      <c r="H319" s="2">
        <v>38.598027748505999</v>
      </c>
      <c r="I319" s="2">
        <v>44.125600366664301</v>
      </c>
      <c r="J319" s="2">
        <v>49.729620306979498</v>
      </c>
      <c r="K319" s="2">
        <v>55.541492279144101</v>
      </c>
      <c r="L319" s="2">
        <v>61.339865346293401</v>
      </c>
      <c r="M319" s="2">
        <v>28633470.193070099</v>
      </c>
      <c r="N319" s="2">
        <v>33838760.759207197</v>
      </c>
      <c r="O319" s="2">
        <v>39124396.165751599</v>
      </c>
      <c r="P319" s="2">
        <v>44823326.913428597</v>
      </c>
      <c r="Q319" s="2">
        <v>50601074.896972798</v>
      </c>
      <c r="R319" s="2">
        <v>56593118.452389203</v>
      </c>
      <c r="S319" s="2">
        <v>62571244.628484502</v>
      </c>
      <c r="T319" s="1">
        <f>(Table13[[#This Row],[2050_BUILDINGS]]/Table13[[#This Row],[2020_BUILDINGS]])-1</f>
        <v>1.1581409810435863</v>
      </c>
      <c r="U319" s="1">
        <f>(Table13[[#This Row],[2050_TOTAL_REPL_COST_USD]]/Table13[[#This Row],[2020_TOTAL_REPL_COST_USD]])-1</f>
        <v>1.1852483896146144</v>
      </c>
      <c r="V319"/>
      <c r="W319"/>
    </row>
    <row r="320" spans="1:23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1758.08399481694</v>
      </c>
      <c r="G320" s="2">
        <v>2070.37729581755</v>
      </c>
      <c r="H320" s="2">
        <v>2387.4909147447602</v>
      </c>
      <c r="I320" s="2">
        <v>2729.40033800423</v>
      </c>
      <c r="J320" s="2">
        <v>3076.0384300002402</v>
      </c>
      <c r="K320" s="2">
        <v>3435.5332627832399</v>
      </c>
      <c r="L320" s="2">
        <v>3794.1931173312601</v>
      </c>
      <c r="M320" s="2">
        <v>1771130649.18753</v>
      </c>
      <c r="N320" s="2">
        <v>2093105233.3873601</v>
      </c>
      <c r="O320" s="2">
        <v>2420049568.31563</v>
      </c>
      <c r="P320" s="2">
        <v>2772558392.6652098</v>
      </c>
      <c r="Q320" s="2">
        <v>3129942477.3722501</v>
      </c>
      <c r="R320" s="2">
        <v>3500581869.6884899</v>
      </c>
      <c r="S320" s="2">
        <v>3870360398.9341302</v>
      </c>
      <c r="T320" s="1">
        <f>(Table13[[#This Row],[2050_BUILDINGS]]/Table13[[#This Row],[2020_BUILDINGS]])-1</f>
        <v>1.1581409810435872</v>
      </c>
      <c r="U320" s="1">
        <f>(Table13[[#This Row],[2050_TOTAL_REPL_COST_USD]]/Table13[[#This Row],[2020_TOTAL_REPL_COST_USD]])-1</f>
        <v>1.1852483896146109</v>
      </c>
      <c r="V320"/>
      <c r="W320"/>
    </row>
    <row r="321" spans="1:23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193.76004732355</v>
      </c>
      <c r="G321" s="2">
        <v>228.17817806081601</v>
      </c>
      <c r="H321" s="2">
        <v>263.127560451774</v>
      </c>
      <c r="I321" s="2">
        <v>300.80971114902798</v>
      </c>
      <c r="J321" s="2">
        <v>339.013012758792</v>
      </c>
      <c r="K321" s="2">
        <v>378.63326754636802</v>
      </c>
      <c r="L321" s="2">
        <v>418.161498617897</v>
      </c>
      <c r="M321" s="2">
        <v>195197931.05135399</v>
      </c>
      <c r="N321" s="2">
        <v>230683044.877235</v>
      </c>
      <c r="O321" s="2">
        <v>266715879.48276499</v>
      </c>
      <c r="P321" s="2">
        <v>305566199.88230598</v>
      </c>
      <c r="Q321" s="2">
        <v>344953827.19116497</v>
      </c>
      <c r="R321" s="2">
        <v>385802334.092363</v>
      </c>
      <c r="S321" s="2">
        <v>426555964.48607397</v>
      </c>
      <c r="T321" s="1">
        <f>(Table13[[#This Row],[2050_BUILDINGS]]/Table13[[#This Row],[2020_BUILDINGS]])-1</f>
        <v>1.1581409810435814</v>
      </c>
      <c r="U321" s="1">
        <f>(Table13[[#This Row],[2050_TOTAL_REPL_COST_USD]]/Table13[[#This Row],[2020_TOTAL_REPL_COST_USD]])-1</f>
        <v>1.1852483896146047</v>
      </c>
      <c r="V321"/>
      <c r="W321"/>
    </row>
    <row r="322" spans="1:23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2099.7638043557899</v>
      </c>
      <c r="G322" s="2">
        <v>2472.7506307628701</v>
      </c>
      <c r="H322" s="2">
        <v>2851.4945934260199</v>
      </c>
      <c r="I322" s="2">
        <v>3259.85337118917</v>
      </c>
      <c r="J322" s="2">
        <v>3673.8598241970999</v>
      </c>
      <c r="K322" s="2">
        <v>4103.2216976662203</v>
      </c>
      <c r="L322" s="2">
        <v>4531.5863166922099</v>
      </c>
      <c r="M322" s="2">
        <v>2115346047.69346</v>
      </c>
      <c r="N322" s="2">
        <v>2499895693.6821899</v>
      </c>
      <c r="O322" s="2">
        <v>2890380950.66961</v>
      </c>
      <c r="P322" s="2">
        <v>3311399100.1251602</v>
      </c>
      <c r="Q322" s="2">
        <v>3738240006.2098498</v>
      </c>
      <c r="R322" s="2">
        <v>4180912360.1750002</v>
      </c>
      <c r="S322" s="2">
        <v>4622556544.1997604</v>
      </c>
      <c r="T322" s="1">
        <f>(Table13[[#This Row],[2050_BUILDINGS]]/Table13[[#This Row],[2020_BUILDINGS]])-1</f>
        <v>1.1581409810435828</v>
      </c>
      <c r="U322" s="1">
        <f>(Table13[[#This Row],[2050_TOTAL_REPL_COST_USD]]/Table13[[#This Row],[2020_TOTAL_REPL_COST_USD]])-1</f>
        <v>1.1852483896146087</v>
      </c>
      <c r="V322"/>
      <c r="W322"/>
    </row>
    <row r="323" spans="1:23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1027.89035417431</v>
      </c>
      <c r="G323" s="2">
        <v>1210.47734815078</v>
      </c>
      <c r="H323" s="2">
        <v>1395.8826137885701</v>
      </c>
      <c r="I323" s="2">
        <v>1595.7851208393299</v>
      </c>
      <c r="J323" s="2">
        <v>1798.4523154685501</v>
      </c>
      <c r="K323" s="2">
        <v>2008.6363977322801</v>
      </c>
      <c r="L323" s="2">
        <v>2218.3322973629802</v>
      </c>
      <c r="M323" s="2">
        <v>1035518277.65311</v>
      </c>
      <c r="N323" s="2">
        <v>1223765580.03684</v>
      </c>
      <c r="O323" s="2">
        <v>1414918522.2258699</v>
      </c>
      <c r="P323" s="2">
        <v>1621018129.1721101</v>
      </c>
      <c r="Q323" s="2">
        <v>1829968130.7014899</v>
      </c>
      <c r="R323" s="2">
        <v>2046668047.9762399</v>
      </c>
      <c r="S323" s="2">
        <v>2262864648.6579599</v>
      </c>
      <c r="T323" s="1">
        <f>(Table13[[#This Row],[2050_BUILDINGS]]/Table13[[#This Row],[2020_BUILDINGS]])-1</f>
        <v>1.1581409810435819</v>
      </c>
      <c r="U323" s="1">
        <f>(Table13[[#This Row],[2050_TOTAL_REPL_COST_USD]]/Table13[[#This Row],[2020_TOTAL_REPL_COST_USD]])-1</f>
        <v>1.1852483896146166</v>
      </c>
      <c r="V323"/>
      <c r="W323"/>
    </row>
    <row r="324" spans="1:23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774.39385028540698</v>
      </c>
      <c r="G324" s="2">
        <v>911.95156225660105</v>
      </c>
      <c r="H324" s="2">
        <v>1051.63250870908</v>
      </c>
      <c r="I324" s="2">
        <v>1202.2354124994199</v>
      </c>
      <c r="J324" s="2">
        <v>1354.9211815000799</v>
      </c>
      <c r="K324" s="2">
        <v>1513.27003658167</v>
      </c>
      <c r="L324" s="2">
        <v>1671.2511037690599</v>
      </c>
      <c r="M324" s="2">
        <v>780140588.74680495</v>
      </c>
      <c r="N324" s="2">
        <v>921962673.86197805</v>
      </c>
      <c r="O324" s="2">
        <v>1065973815.02503</v>
      </c>
      <c r="P324" s="2">
        <v>1221245500.8787501</v>
      </c>
      <c r="Q324" s="2">
        <v>1378664622.0373001</v>
      </c>
      <c r="R324" s="2">
        <v>1541922388.4064801</v>
      </c>
      <c r="S324" s="2">
        <v>1704800965.23194</v>
      </c>
      <c r="T324" s="1">
        <f>(Table13[[#This Row],[2050_BUILDINGS]]/Table13[[#This Row],[2020_BUILDINGS]])-1</f>
        <v>1.1581409810435757</v>
      </c>
      <c r="U324" s="1">
        <f>(Table13[[#This Row],[2050_TOTAL_REPL_COST_USD]]/Table13[[#This Row],[2020_TOTAL_REPL_COST_USD]])-1</f>
        <v>1.185248389614598</v>
      </c>
      <c r="V324"/>
      <c r="W324"/>
    </row>
    <row r="325" spans="1:23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1103.0588775051999</v>
      </c>
      <c r="G325" s="2">
        <v>1298.9982632624699</v>
      </c>
      <c r="H325" s="2">
        <v>1497.9620178764201</v>
      </c>
      <c r="I325" s="2">
        <v>1712.4831816779899</v>
      </c>
      <c r="J325" s="2">
        <v>1929.9712117066499</v>
      </c>
      <c r="K325" s="2">
        <v>2155.52583133097</v>
      </c>
      <c r="L325" s="2">
        <v>2380.5565680479099</v>
      </c>
      <c r="M325" s="2">
        <v>1111244622.8778</v>
      </c>
      <c r="N325" s="2">
        <v>1313258249.34828</v>
      </c>
      <c r="O325" s="2">
        <v>1518390001.9584301</v>
      </c>
      <c r="P325" s="2">
        <v>1739561452.94944</v>
      </c>
      <c r="Q325" s="2">
        <v>1963791744.8338799</v>
      </c>
      <c r="R325" s="2">
        <v>2196338695.5215998</v>
      </c>
      <c r="S325" s="2">
        <v>2428345522.6116199</v>
      </c>
      <c r="T325" s="1">
        <f>(Table13[[#This Row],[2050_BUILDINGS]]/Table13[[#This Row],[2020_BUILDINGS]])-1</f>
        <v>1.1581409810435868</v>
      </c>
      <c r="U325" s="1">
        <f>(Table13[[#This Row],[2050_TOTAL_REPL_COST_USD]]/Table13[[#This Row],[2020_TOTAL_REPL_COST_USD]])-1</f>
        <v>1.1852483896146215</v>
      </c>
      <c r="V325"/>
      <c r="W325"/>
    </row>
    <row r="326" spans="1:23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66.243837358057405</v>
      </c>
      <c r="G326" s="2">
        <v>74.125610978925593</v>
      </c>
      <c r="H326" s="2">
        <v>82.940767186891406</v>
      </c>
      <c r="I326" s="2">
        <v>93.106077177158298</v>
      </c>
      <c r="J326" s="2">
        <v>104.53498179322</v>
      </c>
      <c r="K326" s="2">
        <v>117.142779208682</v>
      </c>
      <c r="L326" s="2">
        <v>134.04562036114501</v>
      </c>
      <c r="M326" s="2">
        <v>62555899.574064203</v>
      </c>
      <c r="N326" s="2">
        <v>70487252.640451193</v>
      </c>
      <c r="O326" s="2">
        <v>79479138.5975447</v>
      </c>
      <c r="P326" s="2">
        <v>89986822.311282203</v>
      </c>
      <c r="Q326" s="2">
        <v>101908421.14281</v>
      </c>
      <c r="R326" s="2">
        <v>115140528.30669101</v>
      </c>
      <c r="S326" s="2">
        <v>132617748.592154</v>
      </c>
      <c r="T326" s="1">
        <f>(Table13[[#This Row],[2050_BUILDINGS]]/Table13[[#This Row],[2020_BUILDINGS]])-1</f>
        <v>1.0235183483802319</v>
      </c>
      <c r="U326" s="1">
        <f>(Table13[[#This Row],[2050_TOTAL_REPL_COST_USD]]/Table13[[#This Row],[2020_TOTAL_REPL_COST_USD]])-1</f>
        <v>1.1199878747669318</v>
      </c>
      <c r="V326"/>
      <c r="W326"/>
    </row>
    <row r="327" spans="1:23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47.429957320284998</v>
      </c>
      <c r="G327" s="2">
        <v>53.073232247510497</v>
      </c>
      <c r="H327" s="2">
        <v>59.384800227118298</v>
      </c>
      <c r="I327" s="2">
        <v>66.663065469812295</v>
      </c>
      <c r="J327" s="2">
        <v>74.846052443037806</v>
      </c>
      <c r="K327" s="2">
        <v>83.873115444927606</v>
      </c>
      <c r="L327" s="2">
        <v>95.975388900488497</v>
      </c>
      <c r="M327" s="2">
        <v>44789428.953107201</v>
      </c>
      <c r="N327" s="2">
        <v>50468202.2916371</v>
      </c>
      <c r="O327" s="2">
        <v>56906307.090255499</v>
      </c>
      <c r="P327" s="2">
        <v>64429708.661692597</v>
      </c>
      <c r="Q327" s="2">
        <v>72965460.005816102</v>
      </c>
      <c r="R327" s="2">
        <v>82439522.848040402</v>
      </c>
      <c r="S327" s="2">
        <v>94953046.298322201</v>
      </c>
      <c r="T327" s="1">
        <f>(Table13[[#This Row],[2050_BUILDINGS]]/Table13[[#This Row],[2020_BUILDINGS]])-1</f>
        <v>1.0235183483802426</v>
      </c>
      <c r="U327" s="1">
        <f>(Table13[[#This Row],[2050_TOTAL_REPL_COST_USD]]/Table13[[#This Row],[2020_TOTAL_REPL_COST_USD]])-1</f>
        <v>1.1199878747669314</v>
      </c>
      <c r="V327"/>
      <c r="W327"/>
    </row>
    <row r="328" spans="1:23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65.293711032442403</v>
      </c>
      <c r="G328" s="2">
        <v>73.062437449096805</v>
      </c>
      <c r="H328" s="2">
        <v>81.751159073686594</v>
      </c>
      <c r="I328" s="2">
        <v>91.770669408997094</v>
      </c>
      <c r="J328" s="2">
        <v>103.0356508047</v>
      </c>
      <c r="K328" s="2">
        <v>115.462616301145</v>
      </c>
      <c r="L328" s="2">
        <v>132.123022307984</v>
      </c>
      <c r="M328" s="2">
        <v>61658668.837164402</v>
      </c>
      <c r="N328" s="2">
        <v>69476263.588111594</v>
      </c>
      <c r="O328" s="2">
        <v>78339180.151137695</v>
      </c>
      <c r="P328" s="2">
        <v>88696153.590292394</v>
      </c>
      <c r="Q328" s="2">
        <v>100446762.555517</v>
      </c>
      <c r="R328" s="2">
        <v>113489083.410797</v>
      </c>
      <c r="S328" s="2">
        <v>130715630.309058</v>
      </c>
      <c r="T328" s="1">
        <f>(Table13[[#This Row],[2050_BUILDINGS]]/Table13[[#This Row],[2020_BUILDINGS]])-1</f>
        <v>1.0235183483802324</v>
      </c>
      <c r="U328" s="1">
        <f>(Table13[[#This Row],[2050_TOTAL_REPL_COST_USD]]/Table13[[#This Row],[2020_TOTAL_REPL_COST_USD]])-1</f>
        <v>1.1199878747669283</v>
      </c>
      <c r="V328"/>
      <c r="W328"/>
    </row>
    <row r="329" spans="1:23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59.639022566607501</v>
      </c>
      <c r="G329" s="2">
        <v>66.734947162568005</v>
      </c>
      <c r="H329" s="2">
        <v>74.671191815386294</v>
      </c>
      <c r="I329" s="2">
        <v>83.8229737181952</v>
      </c>
      <c r="J329" s="2">
        <v>94.1123640598924</v>
      </c>
      <c r="K329" s="2">
        <v>105.463106175142</v>
      </c>
      <c r="L329" s="2">
        <v>120.680656442993</v>
      </c>
      <c r="M329" s="2">
        <v>56318789.115532197</v>
      </c>
      <c r="N329" s="2">
        <v>63459349.8586132</v>
      </c>
      <c r="O329" s="2">
        <v>71554703.492987499</v>
      </c>
      <c r="P329" s="2">
        <v>81014722.886778697</v>
      </c>
      <c r="Q329" s="2">
        <v>91747683.568095103</v>
      </c>
      <c r="R329" s="2">
        <v>103660488.882874</v>
      </c>
      <c r="S329" s="2">
        <v>119395150.04648399</v>
      </c>
      <c r="T329" s="1">
        <f>(Table13[[#This Row],[2050_BUILDINGS]]/Table13[[#This Row],[2020_BUILDINGS]])-1</f>
        <v>1.0235183483802319</v>
      </c>
      <c r="U329" s="1">
        <f>(Table13[[#This Row],[2050_TOTAL_REPL_COST_USD]]/Table13[[#This Row],[2020_TOTAL_REPL_COST_USD]])-1</f>
        <v>1.1199878747669296</v>
      </c>
      <c r="V329"/>
      <c r="W329"/>
    </row>
    <row r="330" spans="1:23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44.391747535705903</v>
      </c>
      <c r="G330" s="2">
        <v>49.673532508698798</v>
      </c>
      <c r="H330" s="2">
        <v>55.580801840888803</v>
      </c>
      <c r="I330" s="2">
        <v>62.392844933607101</v>
      </c>
      <c r="J330" s="2">
        <v>70.051656206625793</v>
      </c>
      <c r="K330" s="2">
        <v>78.500474725748106</v>
      </c>
      <c r="L330" s="2">
        <v>89.827515655164603</v>
      </c>
      <c r="M330" s="2">
        <v>41920362.882224701</v>
      </c>
      <c r="N330" s="2">
        <v>47235372.3530154</v>
      </c>
      <c r="O330" s="2">
        <v>53261072.964524403</v>
      </c>
      <c r="P330" s="2">
        <v>60302549.7449838</v>
      </c>
      <c r="Q330" s="2">
        <v>68291528.443344101</v>
      </c>
      <c r="R330" s="2">
        <v>77158713.437617004</v>
      </c>
      <c r="S330" s="2">
        <v>88870661.016146004</v>
      </c>
      <c r="T330" s="1">
        <f>(Table13[[#This Row],[2050_BUILDINGS]]/Table13[[#This Row],[2020_BUILDINGS]])-1</f>
        <v>1.0235183483802492</v>
      </c>
      <c r="U330" s="1">
        <f>(Table13[[#This Row],[2050_TOTAL_REPL_COST_USD]]/Table13[[#This Row],[2020_TOTAL_REPL_COST_USD]])-1</f>
        <v>1.1199878747669292</v>
      </c>
      <c r="V330"/>
      <c r="W330"/>
    </row>
    <row r="331" spans="1:23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83.754579894127403</v>
      </c>
      <c r="G331" s="2">
        <v>93.719803298507102</v>
      </c>
      <c r="H331" s="2">
        <v>104.865137481196</v>
      </c>
      <c r="I331" s="2">
        <v>117.71752196983201</v>
      </c>
      <c r="J331" s="2">
        <v>132.16751676096101</v>
      </c>
      <c r="K331" s="2">
        <v>148.108030143581</v>
      </c>
      <c r="L331" s="2">
        <v>169.47892917664601</v>
      </c>
      <c r="M331" s="2">
        <v>79091781.178158402</v>
      </c>
      <c r="N331" s="2">
        <v>89119689.743851304</v>
      </c>
      <c r="O331" s="2">
        <v>100488470.00821801</v>
      </c>
      <c r="P331" s="2">
        <v>113773730.49739499</v>
      </c>
      <c r="Q331" s="2">
        <v>128846657.15175</v>
      </c>
      <c r="R331" s="2">
        <v>145576508.875687</v>
      </c>
      <c r="S331" s="2">
        <v>167673617.091414</v>
      </c>
      <c r="T331" s="1">
        <f>(Table13[[#This Row],[2050_BUILDINGS]]/Table13[[#This Row],[2020_BUILDINGS]])-1</f>
        <v>1.0235183483802457</v>
      </c>
      <c r="U331" s="1">
        <f>(Table13[[#This Row],[2050_TOTAL_REPL_COST_USD]]/Table13[[#This Row],[2020_TOTAL_REPL_COST_USD]])-1</f>
        <v>1.1199878747669159</v>
      </c>
      <c r="V331"/>
      <c r="W331"/>
    </row>
    <row r="332" spans="1:23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68.501995186127303</v>
      </c>
      <c r="G332" s="2">
        <v>76.652447215597405</v>
      </c>
      <c r="H332" s="2">
        <v>85.768099511811897</v>
      </c>
      <c r="I332" s="2">
        <v>96.2799304049244</v>
      </c>
      <c r="J332" s="2">
        <v>108.098430060379</v>
      </c>
      <c r="K332" s="2">
        <v>121.13600928746099</v>
      </c>
      <c r="L332" s="2">
        <v>138.615044159783</v>
      </c>
      <c r="M332" s="2">
        <v>64688340.868966803</v>
      </c>
      <c r="N332" s="2">
        <v>72890062.436460495</v>
      </c>
      <c r="O332" s="2">
        <v>82188468.946603402</v>
      </c>
      <c r="P332" s="2">
        <v>93054344.594555303</v>
      </c>
      <c r="Q332" s="2">
        <v>105382333.70777801</v>
      </c>
      <c r="R332" s="2">
        <v>119065504.511172</v>
      </c>
      <c r="S332" s="2">
        <v>137138498.280999</v>
      </c>
      <c r="T332" s="1">
        <f>(Table13[[#This Row],[2050_BUILDINGS]]/Table13[[#This Row],[2020_BUILDINGS]])-1</f>
        <v>1.0235183483802333</v>
      </c>
      <c r="U332" s="1">
        <f>(Table13[[#This Row],[2050_TOTAL_REPL_COST_USD]]/Table13[[#This Row],[2020_TOTAL_REPL_COST_USD]])-1</f>
        <v>1.1199878747669199</v>
      </c>
      <c r="V332"/>
      <c r="W332"/>
    </row>
    <row r="333" spans="1:23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290.37348788970002</v>
      </c>
      <c r="G333" s="2">
        <v>324.92248426921202</v>
      </c>
      <c r="H333" s="2">
        <v>363.56287342064599</v>
      </c>
      <c r="I333" s="2">
        <v>408.121531781562</v>
      </c>
      <c r="J333" s="2">
        <v>458.21903561708098</v>
      </c>
      <c r="K333" s="2">
        <v>513.48410262016205</v>
      </c>
      <c r="L333" s="2">
        <v>587.57608062797794</v>
      </c>
      <c r="M333" s="2">
        <v>274207767.42169601</v>
      </c>
      <c r="N333" s="2">
        <v>308974090.53071398</v>
      </c>
      <c r="O333" s="2">
        <v>348389157.534679</v>
      </c>
      <c r="P333" s="2">
        <v>394448578.17343098</v>
      </c>
      <c r="Q333" s="2">
        <v>446705759.70144999</v>
      </c>
      <c r="R333" s="2">
        <v>504707428.42330498</v>
      </c>
      <c r="S333" s="2">
        <v>581317142.10090697</v>
      </c>
      <c r="T333" s="1">
        <f>(Table13[[#This Row],[2050_BUILDINGS]]/Table13[[#This Row],[2020_BUILDINGS]])-1</f>
        <v>1.0235183483802488</v>
      </c>
      <c r="U333" s="1">
        <f>(Table13[[#This Row],[2050_TOTAL_REPL_COST_USD]]/Table13[[#This Row],[2020_TOTAL_REPL_COST_USD]])-1</f>
        <v>1.1199878747669336</v>
      </c>
      <c r="V333"/>
      <c r="W333"/>
    </row>
    <row r="334" spans="1:23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49.739423726758801</v>
      </c>
      <c r="G334" s="2">
        <v>55.657481820642403</v>
      </c>
      <c r="H334" s="2">
        <v>62.276373589783702</v>
      </c>
      <c r="I334" s="2">
        <v>69.909033186280297</v>
      </c>
      <c r="J334" s="2">
        <v>78.490467355898204</v>
      </c>
      <c r="K334" s="2">
        <v>87.957077427400705</v>
      </c>
      <c r="L334" s="2">
        <v>100.64863654895601</v>
      </c>
      <c r="M334" s="2">
        <v>46970322.366817199</v>
      </c>
      <c r="N334" s="2">
        <v>52925607.365831003</v>
      </c>
      <c r="O334" s="2">
        <v>59677197.3032481</v>
      </c>
      <c r="P334" s="2">
        <v>67566929.442396104</v>
      </c>
      <c r="Q334" s="2">
        <v>76518304.837162405</v>
      </c>
      <c r="R334" s="2">
        <v>86453680.130485699</v>
      </c>
      <c r="S334" s="2">
        <v>99576513.891546294</v>
      </c>
      <c r="T334" s="1">
        <f>(Table13[[#This Row],[2050_BUILDINGS]]/Table13[[#This Row],[2020_BUILDINGS]])-1</f>
        <v>1.0235183483802421</v>
      </c>
      <c r="U334" s="1">
        <f>(Table13[[#This Row],[2050_TOTAL_REPL_COST_USD]]/Table13[[#This Row],[2020_TOTAL_REPL_COST_USD]])-1</f>
        <v>1.1199878747669278</v>
      </c>
      <c r="V334"/>
      <c r="W334"/>
    </row>
    <row r="335" spans="1:23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110.44984031070901</v>
      </c>
      <c r="G335" s="2">
        <v>123.59129878456901</v>
      </c>
      <c r="H335" s="2">
        <v>138.28900704414801</v>
      </c>
      <c r="I335" s="2">
        <v>155.23785707928701</v>
      </c>
      <c r="J335" s="2">
        <v>174.293526861027</v>
      </c>
      <c r="K335" s="2">
        <v>195.31479112868499</v>
      </c>
      <c r="L335" s="2">
        <v>223.49727844438701</v>
      </c>
      <c r="M335" s="2">
        <v>104300858.67614301</v>
      </c>
      <c r="N335" s="2">
        <v>117524982.074902</v>
      </c>
      <c r="O335" s="2">
        <v>132517355.821081</v>
      </c>
      <c r="P335" s="2">
        <v>150037053.26772299</v>
      </c>
      <c r="Q335" s="2">
        <v>169914203.19902101</v>
      </c>
      <c r="R335" s="2">
        <v>191976393.155278</v>
      </c>
      <c r="S335" s="2">
        <v>221116555.72120199</v>
      </c>
      <c r="T335" s="1">
        <f>(Table13[[#This Row],[2050_BUILDINGS]]/Table13[[#This Row],[2020_BUILDINGS]])-1</f>
        <v>1.0235183483802386</v>
      </c>
      <c r="U335" s="1">
        <f>(Table13[[#This Row],[2050_TOTAL_REPL_COST_USD]]/Table13[[#This Row],[2020_TOTAL_REPL_COST_USD]])-1</f>
        <v>1.119987874766927</v>
      </c>
      <c r="V335"/>
      <c r="W335"/>
    </row>
    <row r="336" spans="1:23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33.986250975422998</v>
      </c>
      <c r="G336" s="2">
        <v>38.029977110465701</v>
      </c>
      <c r="H336" s="2">
        <v>42.552573071387101</v>
      </c>
      <c r="I336" s="2">
        <v>47.767862377542698</v>
      </c>
      <c r="J336" s="2">
        <v>53.631436049402502</v>
      </c>
      <c r="K336" s="2">
        <v>60.099838006449303</v>
      </c>
      <c r="L336" s="2">
        <v>68.771802441424498</v>
      </c>
      <c r="M336" s="2">
        <v>32094162.8339849</v>
      </c>
      <c r="N336" s="2">
        <v>36163325.591449</v>
      </c>
      <c r="O336" s="2">
        <v>40776592.350564197</v>
      </c>
      <c r="P336" s="2">
        <v>46167535.721419699</v>
      </c>
      <c r="Q336" s="2">
        <v>52283885.046514302</v>
      </c>
      <c r="R336" s="2">
        <v>59072587.708387703</v>
      </c>
      <c r="S336" s="2">
        <v>68039236.058843493</v>
      </c>
      <c r="T336" s="1">
        <f>(Table13[[#This Row],[2050_BUILDINGS]]/Table13[[#This Row],[2020_BUILDINGS]])-1</f>
        <v>1.023518348380247</v>
      </c>
      <c r="U336" s="1">
        <f>(Table13[[#This Row],[2050_TOTAL_REPL_COST_USD]]/Table13[[#This Row],[2020_TOTAL_REPL_COST_USD]])-1</f>
        <v>1.1199878747669318</v>
      </c>
      <c r="V336"/>
      <c r="W336"/>
    </row>
    <row r="337" spans="1:23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88.120954033616798</v>
      </c>
      <c r="G337" s="2">
        <v>98.605694028278705</v>
      </c>
      <c r="H337" s="2">
        <v>110.332067468914</v>
      </c>
      <c r="I337" s="2">
        <v>123.854484800325</v>
      </c>
      <c r="J337" s="2">
        <v>139.05780058776901</v>
      </c>
      <c r="K337" s="2">
        <v>155.829340112387</v>
      </c>
      <c r="L337" s="2">
        <v>178.31436736379499</v>
      </c>
      <c r="M337" s="2">
        <v>83215069.820033193</v>
      </c>
      <c r="N337" s="2">
        <v>93765762.938997895</v>
      </c>
      <c r="O337" s="2">
        <v>105727231.36688501</v>
      </c>
      <c r="P337" s="2">
        <v>119705091.80593599</v>
      </c>
      <c r="Q337" s="2">
        <v>135563814.738334</v>
      </c>
      <c r="R337" s="2">
        <v>153165843.14821801</v>
      </c>
      <c r="S337" s="2">
        <v>176414939.01635399</v>
      </c>
      <c r="T337" s="1">
        <f>(Table13[[#This Row],[2050_BUILDINGS]]/Table13[[#This Row],[2020_BUILDINGS]])-1</f>
        <v>1.0235183483802364</v>
      </c>
      <c r="U337" s="1">
        <f>(Table13[[#This Row],[2050_TOTAL_REPL_COST_USD]]/Table13[[#This Row],[2020_TOTAL_REPL_COST_USD]])-1</f>
        <v>1.1199878747669314</v>
      </c>
      <c r="V337"/>
      <c r="W337"/>
    </row>
    <row r="338" spans="1:23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39.401415750573499</v>
      </c>
      <c r="G338" s="2">
        <v>44.089444881632801</v>
      </c>
      <c r="H338" s="2">
        <v>49.332644075830302</v>
      </c>
      <c r="I338" s="2">
        <v>55.378906205770797</v>
      </c>
      <c r="J338" s="2">
        <v>62.176746432282897</v>
      </c>
      <c r="K338" s="2">
        <v>69.675784644403805</v>
      </c>
      <c r="L338" s="2">
        <v>79.729487723443896</v>
      </c>
      <c r="M338" s="2">
        <v>37207853.667146198</v>
      </c>
      <c r="N338" s="2">
        <v>41925372.339021303</v>
      </c>
      <c r="O338" s="2">
        <v>47273689.270937197</v>
      </c>
      <c r="P338" s="2">
        <v>53523593.1275433</v>
      </c>
      <c r="Q338" s="2">
        <v>60614484.759222902</v>
      </c>
      <c r="R338" s="2">
        <v>68484858.463605002</v>
      </c>
      <c r="S338" s="2">
        <v>78880198.620452195</v>
      </c>
      <c r="T338" s="1">
        <f>(Table13[[#This Row],[2050_BUILDINGS]]/Table13[[#This Row],[2020_BUILDINGS]])-1</f>
        <v>1.0235183483802461</v>
      </c>
      <c r="U338" s="1">
        <f>(Table13[[#This Row],[2050_TOTAL_REPL_COST_USD]]/Table13[[#This Row],[2020_TOTAL_REPL_COST_USD]])-1</f>
        <v>1.1199878747669301</v>
      </c>
      <c r="V338"/>
      <c r="W338"/>
    </row>
    <row r="339" spans="1:23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94.762356186463194</v>
      </c>
      <c r="G339" s="2">
        <v>106.037298415499</v>
      </c>
      <c r="H339" s="2">
        <v>118.64745214049201</v>
      </c>
      <c r="I339" s="2">
        <v>133.189011996646</v>
      </c>
      <c r="J339" s="2">
        <v>149.538154396029</v>
      </c>
      <c r="K339" s="2">
        <v>167.573712676762</v>
      </c>
      <c r="L339" s="2">
        <v>191.753366479052</v>
      </c>
      <c r="M339" s="2">
        <v>89486730.742374003</v>
      </c>
      <c r="N339" s="2">
        <v>100832596.777505</v>
      </c>
      <c r="O339" s="2">
        <v>113695563.86753701</v>
      </c>
      <c r="P339" s="2">
        <v>128726892.16142499</v>
      </c>
      <c r="Q339" s="2">
        <v>145780837.703244</v>
      </c>
      <c r="R339" s="2">
        <v>164709476.232797</v>
      </c>
      <c r="S339" s="2">
        <v>189710784.12636501</v>
      </c>
      <c r="T339" s="1">
        <f>(Table13[[#This Row],[2050_BUILDINGS]]/Table13[[#This Row],[2020_BUILDINGS]])-1</f>
        <v>1.0235183483802399</v>
      </c>
      <c r="U339" s="1">
        <f>(Table13[[#This Row],[2050_TOTAL_REPL_COST_USD]]/Table13[[#This Row],[2020_TOTAL_REPL_COST_USD]])-1</f>
        <v>1.1199878747669194</v>
      </c>
      <c r="V339"/>
      <c r="W339"/>
    </row>
    <row r="340" spans="1:23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12.201621306475699</v>
      </c>
      <c r="G340" s="2">
        <v>13.6533852860499</v>
      </c>
      <c r="H340" s="2">
        <v>15.2770713842096</v>
      </c>
      <c r="I340" s="2">
        <v>17.149445750050699</v>
      </c>
      <c r="J340" s="2">
        <v>19.254564831834401</v>
      </c>
      <c r="K340" s="2">
        <v>21.576827184190599</v>
      </c>
      <c r="L340" s="2">
        <v>24.6902045936409</v>
      </c>
      <c r="M340" s="2">
        <v>11522330.6428189</v>
      </c>
      <c r="N340" s="2">
        <v>12983226.786877099</v>
      </c>
      <c r="O340" s="2">
        <v>14639465.188140601</v>
      </c>
      <c r="P340" s="2">
        <v>16574902.2430663</v>
      </c>
      <c r="Q340" s="2">
        <v>18770771.9286309</v>
      </c>
      <c r="R340" s="2">
        <v>21208027.485366002</v>
      </c>
      <c r="S340" s="2">
        <v>24427201.251831502</v>
      </c>
      <c r="T340" s="1">
        <f>(Table13[[#This Row],[2050_BUILDINGS]]/Table13[[#This Row],[2020_BUILDINGS]])-1</f>
        <v>1.0235183483802439</v>
      </c>
      <c r="U340" s="1">
        <f>(Table13[[#This Row],[2050_TOTAL_REPL_COST_USD]]/Table13[[#This Row],[2020_TOTAL_REPL_COST_USD]])-1</f>
        <v>1.1199878747669287</v>
      </c>
      <c r="V340"/>
      <c r="W340"/>
    </row>
    <row r="341" spans="1:23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135.601639554011</v>
      </c>
      <c r="G341" s="2">
        <v>151.735690179828</v>
      </c>
      <c r="H341" s="2">
        <v>169.78038206963899</v>
      </c>
      <c r="I341" s="2">
        <v>190.58884903396</v>
      </c>
      <c r="J341" s="2">
        <v>213.98390382022899</v>
      </c>
      <c r="K341" s="2">
        <v>239.79216114476301</v>
      </c>
      <c r="L341" s="2">
        <v>274.39240570798597</v>
      </c>
      <c r="M341" s="2">
        <v>128052402.824569</v>
      </c>
      <c r="N341" s="2">
        <v>144287942.95293599</v>
      </c>
      <c r="O341" s="2">
        <v>162694401.985102</v>
      </c>
      <c r="P341" s="2">
        <v>184203710.568726</v>
      </c>
      <c r="Q341" s="2">
        <v>208607314.16618201</v>
      </c>
      <c r="R341" s="2">
        <v>235693538.300183</v>
      </c>
      <c r="S341" s="2">
        <v>271469541.32285702</v>
      </c>
      <c r="T341" s="1">
        <f>(Table13[[#This Row],[2050_BUILDINGS]]/Table13[[#This Row],[2020_BUILDINGS]])-1</f>
        <v>1.0235183483802475</v>
      </c>
      <c r="U341" s="1">
        <f>(Table13[[#This Row],[2050_TOTAL_REPL_COST_USD]]/Table13[[#This Row],[2020_TOTAL_REPL_COST_USD]])-1</f>
        <v>1.1199878747669314</v>
      </c>
      <c r="V341"/>
      <c r="W341"/>
    </row>
    <row r="342" spans="1:23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120.59855476899899</v>
      </c>
      <c r="G342" s="2">
        <v>134.94751982903</v>
      </c>
      <c r="H342" s="2">
        <v>150.995731121462</v>
      </c>
      <c r="I342" s="2">
        <v>169.501930980911</v>
      </c>
      <c r="J342" s="2">
        <v>190.308536308437</v>
      </c>
      <c r="K342" s="2">
        <v>213.26134532079101</v>
      </c>
      <c r="L342" s="2">
        <v>244.03338836321001</v>
      </c>
      <c r="M342" s="2">
        <v>113884572.23771</v>
      </c>
      <c r="N342" s="2">
        <v>128323797.912377</v>
      </c>
      <c r="O342" s="2">
        <v>144693750.112032</v>
      </c>
      <c r="P342" s="2">
        <v>163823249.856998</v>
      </c>
      <c r="Q342" s="2">
        <v>185526817.267306</v>
      </c>
      <c r="R342" s="2">
        <v>209616197.71619499</v>
      </c>
      <c r="S342" s="2">
        <v>241433912.26696399</v>
      </c>
      <c r="T342" s="1">
        <f>(Table13[[#This Row],[2050_BUILDINGS]]/Table13[[#This Row],[2020_BUILDINGS]])-1</f>
        <v>1.0235183483802501</v>
      </c>
      <c r="U342" s="1">
        <f>(Table13[[#This Row],[2050_TOTAL_REPL_COST_USD]]/Table13[[#This Row],[2020_TOTAL_REPL_COST_USD]])-1</f>
        <v>1.1199878747669323</v>
      </c>
      <c r="V342"/>
      <c r="W342"/>
    </row>
    <row r="343" spans="1:23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95.874251197214406</v>
      </c>
      <c r="G343" s="2">
        <v>107.28148806850599</v>
      </c>
      <c r="H343" s="2">
        <v>120.039603152586</v>
      </c>
      <c r="I343" s="2">
        <v>134.7517865401</v>
      </c>
      <c r="J343" s="2">
        <v>151.292761757867</v>
      </c>
      <c r="K343" s="2">
        <v>169.539940433824</v>
      </c>
      <c r="L343" s="2">
        <v>194.00330643477901</v>
      </c>
      <c r="M343" s="2">
        <v>90536724.151624903</v>
      </c>
      <c r="N343" s="2">
        <v>102015717.014167</v>
      </c>
      <c r="O343" s="2">
        <v>115029611.851318</v>
      </c>
      <c r="P343" s="2">
        <v>130237310.379205</v>
      </c>
      <c r="Q343" s="2">
        <v>147491358.55380601</v>
      </c>
      <c r="R343" s="2">
        <v>166642096.444206</v>
      </c>
      <c r="S343" s="2">
        <v>191936757.42256299</v>
      </c>
      <c r="T343" s="1">
        <f>(Table13[[#This Row],[2050_BUILDINGS]]/Table13[[#This Row],[2020_BUILDINGS]])-1</f>
        <v>1.0235183483802346</v>
      </c>
      <c r="U343" s="1">
        <f>(Table13[[#This Row],[2050_TOTAL_REPL_COST_USD]]/Table13[[#This Row],[2020_TOTAL_REPL_COST_USD]])-1</f>
        <v>1.1199878747669292</v>
      </c>
      <c r="V343"/>
      <c r="W343"/>
    </row>
    <row r="344" spans="1:23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38.686275969111897</v>
      </c>
      <c r="G344" s="2">
        <v>43.289216885334199</v>
      </c>
      <c r="H344" s="2">
        <v>48.437251470482003</v>
      </c>
      <c r="I344" s="2">
        <v>54.373773315818703</v>
      </c>
      <c r="J344" s="2">
        <v>61.048232037341997</v>
      </c>
      <c r="K344" s="2">
        <v>68.411161928326905</v>
      </c>
      <c r="L344" s="2">
        <v>78.282389253999696</v>
      </c>
      <c r="M344" s="2">
        <v>36532527.264952399</v>
      </c>
      <c r="N344" s="2">
        <v>41164422.483766802</v>
      </c>
      <c r="O344" s="2">
        <v>46415666.9087938</v>
      </c>
      <c r="P344" s="2">
        <v>52552134.362341098</v>
      </c>
      <c r="Q344" s="2">
        <v>59514325.575641103</v>
      </c>
      <c r="R344" s="2">
        <v>67241851.181198493</v>
      </c>
      <c r="S344" s="2">
        <v>77448514.836291298</v>
      </c>
      <c r="T344" s="1">
        <f>(Table13[[#This Row],[2050_BUILDINGS]]/Table13[[#This Row],[2020_BUILDINGS]])-1</f>
        <v>1.0235183483802457</v>
      </c>
      <c r="U344" s="1">
        <f>(Table13[[#This Row],[2050_TOTAL_REPL_COST_USD]]/Table13[[#This Row],[2020_TOTAL_REPL_COST_USD]])-1</f>
        <v>1.1199878747669283</v>
      </c>
      <c r="V344"/>
      <c r="W344"/>
    </row>
    <row r="345" spans="1:23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77.618420575396897</v>
      </c>
      <c r="G345" s="2">
        <v>86.853556162091806</v>
      </c>
      <c r="H345" s="2">
        <v>97.182343401414997</v>
      </c>
      <c r="I345" s="2">
        <v>109.093116351343</v>
      </c>
      <c r="J345" s="2">
        <v>122.484452973507</v>
      </c>
      <c r="K345" s="2">
        <v>137.25710747770199</v>
      </c>
      <c r="L345" s="2">
        <v>157.06229820661</v>
      </c>
      <c r="M345" s="2">
        <v>73297235.127962202</v>
      </c>
      <c r="N345" s="2">
        <v>82590463.337422296</v>
      </c>
      <c r="O345" s="2">
        <v>93126326.201332793</v>
      </c>
      <c r="P345" s="2">
        <v>105438261.111711</v>
      </c>
      <c r="Q345" s="2">
        <v>119406891.386482</v>
      </c>
      <c r="R345" s="2">
        <v>134911054.489133</v>
      </c>
      <c r="S345" s="2">
        <v>155389249.72521999</v>
      </c>
      <c r="T345" s="1">
        <f>(Table13[[#This Row],[2050_BUILDINGS]]/Table13[[#This Row],[2020_BUILDINGS]])-1</f>
        <v>1.0235183483802404</v>
      </c>
      <c r="U345" s="1">
        <f>(Table13[[#This Row],[2050_TOTAL_REPL_COST_USD]]/Table13[[#This Row],[2020_TOTAL_REPL_COST_USD]])-1</f>
        <v>1.1199878747669225</v>
      </c>
      <c r="V345"/>
      <c r="W345"/>
    </row>
    <row r="346" spans="1:23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51.866027834275499</v>
      </c>
      <c r="G346" s="2">
        <v>58.037111912539402</v>
      </c>
      <c r="H346" s="2">
        <v>64.938993740045504</v>
      </c>
      <c r="I346" s="2">
        <v>72.897986937396794</v>
      </c>
      <c r="J346" s="2">
        <v>81.846319470247394</v>
      </c>
      <c r="K346" s="2">
        <v>91.717673512506707</v>
      </c>
      <c r="L346" s="2">
        <v>104.951858980257</v>
      </c>
      <c r="M346" s="2">
        <v>48978533.821484998</v>
      </c>
      <c r="N346" s="2">
        <v>55188436.437500298</v>
      </c>
      <c r="O346" s="2">
        <v>62228689.930250503</v>
      </c>
      <c r="P346" s="2">
        <v>70455746.781210393</v>
      </c>
      <c r="Q346" s="2">
        <v>79789837.339445502</v>
      </c>
      <c r="R346" s="2">
        <v>90149998.613896593</v>
      </c>
      <c r="S346" s="2">
        <v>103833897.82540999</v>
      </c>
      <c r="T346" s="1">
        <f>(Table13[[#This Row],[2050_BUILDINGS]]/Table13[[#This Row],[2020_BUILDINGS]])-1</f>
        <v>1.0235183483802457</v>
      </c>
      <c r="U346" s="1">
        <f>(Table13[[#This Row],[2050_TOTAL_REPL_COST_USD]]/Table13[[#This Row],[2020_TOTAL_REPL_COST_USD]])-1</f>
        <v>1.1199878747669261</v>
      </c>
      <c r="V346"/>
      <c r="W346"/>
    </row>
    <row r="347" spans="1:23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36.588988808411798</v>
      </c>
      <c r="G347" s="2">
        <v>40.9423919068104</v>
      </c>
      <c r="H347" s="2">
        <v>45.811337678992999</v>
      </c>
      <c r="I347" s="2">
        <v>51.426024694443697</v>
      </c>
      <c r="J347" s="2">
        <v>57.738643041554802</v>
      </c>
      <c r="K347" s="2">
        <v>64.702408682720801</v>
      </c>
      <c r="L347" s="2">
        <v>74.038490202500697</v>
      </c>
      <c r="M347" s="2">
        <v>34552000.619227</v>
      </c>
      <c r="N347" s="2">
        <v>38932788.329531603</v>
      </c>
      <c r="O347" s="2">
        <v>43899348.658340603</v>
      </c>
      <c r="P347" s="2">
        <v>49703141.692342997</v>
      </c>
      <c r="Q347" s="2">
        <v>56287893.7782984</v>
      </c>
      <c r="R347" s="2">
        <v>63596489.418886803</v>
      </c>
      <c r="S347" s="2">
        <v>73249822.361700699</v>
      </c>
      <c r="T347" s="1">
        <f>(Table13[[#This Row],[2050_BUILDINGS]]/Table13[[#This Row],[2020_BUILDINGS]])-1</f>
        <v>1.0235183483802448</v>
      </c>
      <c r="U347" s="1">
        <f>(Table13[[#This Row],[2050_TOTAL_REPL_COST_USD]]/Table13[[#This Row],[2020_TOTAL_REPL_COST_USD]])-1</f>
        <v>1.1199878747669301</v>
      </c>
      <c r="V347"/>
      <c r="W347"/>
    </row>
    <row r="348" spans="1:23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77.120338354562094</v>
      </c>
      <c r="G348" s="2">
        <v>86.296211503183201</v>
      </c>
      <c r="H348" s="2">
        <v>96.558718273919695</v>
      </c>
      <c r="I348" s="2">
        <v>108.393059054799</v>
      </c>
      <c r="J348" s="2">
        <v>121.698462638964</v>
      </c>
      <c r="K348" s="2">
        <v>136.37632010260401</v>
      </c>
      <c r="L348" s="2">
        <v>156.054419693749</v>
      </c>
      <c r="M348" s="2">
        <v>72826882.222260803</v>
      </c>
      <c r="N348" s="2">
        <v>82060475.209682301</v>
      </c>
      <c r="O348" s="2">
        <v>92528728.787874594</v>
      </c>
      <c r="P348" s="2">
        <v>104761657.248013</v>
      </c>
      <c r="Q348" s="2">
        <v>118640649.955596</v>
      </c>
      <c r="R348" s="2">
        <v>134045321.88162901</v>
      </c>
      <c r="S348" s="2">
        <v>154392107.26827201</v>
      </c>
      <c r="T348" s="1">
        <f>(Table13[[#This Row],[2050_BUILDINGS]]/Table13[[#This Row],[2020_BUILDINGS]])-1</f>
        <v>1.023518348380243</v>
      </c>
      <c r="U348" s="1">
        <f>(Table13[[#This Row],[2050_TOTAL_REPL_COST_USD]]/Table13[[#This Row],[2020_TOTAL_REPL_COST_USD]])-1</f>
        <v>1.1199878747669274</v>
      </c>
      <c r="V348"/>
      <c r="W348"/>
    </row>
    <row r="349" spans="1:23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8.6531639053606195</v>
      </c>
      <c r="G349" s="2">
        <v>9.6827280388161903</v>
      </c>
      <c r="H349" s="2">
        <v>10.834216155462901</v>
      </c>
      <c r="I349" s="2">
        <v>12.162069386838001</v>
      </c>
      <c r="J349" s="2">
        <v>13.654980861259</v>
      </c>
      <c r="K349" s="2">
        <v>15.301886322545601</v>
      </c>
      <c r="L349" s="2">
        <v>17.509835934038801</v>
      </c>
      <c r="M349" s="2">
        <v>8171423.5444395803</v>
      </c>
      <c r="N349" s="2">
        <v>9207464.0398560595</v>
      </c>
      <c r="O349" s="2">
        <v>10382037.6471257</v>
      </c>
      <c r="P349" s="2">
        <v>11754613.769930899</v>
      </c>
      <c r="Q349" s="2">
        <v>13311883.8922153</v>
      </c>
      <c r="R349" s="2">
        <v>15040340.404833499</v>
      </c>
      <c r="S349" s="2">
        <v>17323318.8337969</v>
      </c>
      <c r="T349" s="1">
        <f>(Table13[[#This Row],[2050_BUILDINGS]]/Table13[[#This Row],[2020_BUILDINGS]])-1</f>
        <v>1.0235183483802368</v>
      </c>
      <c r="U349" s="1">
        <f>(Table13[[#This Row],[2050_TOTAL_REPL_COST_USD]]/Table13[[#This Row],[2020_TOTAL_REPL_COST_USD]])-1</f>
        <v>1.1199878747669274</v>
      </c>
      <c r="V349"/>
      <c r="W349"/>
    </row>
    <row r="350" spans="1:23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163.60032766144201</v>
      </c>
      <c r="G350" s="2">
        <v>183.06569679393399</v>
      </c>
      <c r="H350" s="2">
        <v>204.83621163012799</v>
      </c>
      <c r="I350" s="2">
        <v>229.94115892052699</v>
      </c>
      <c r="J350" s="2">
        <v>258.16676623087699</v>
      </c>
      <c r="K350" s="2">
        <v>289.30384811684399</v>
      </c>
      <c r="L350" s="2">
        <v>331.04826482394901</v>
      </c>
      <c r="M350" s="2">
        <v>154492343.373106</v>
      </c>
      <c r="N350" s="2">
        <v>174080157.30734301</v>
      </c>
      <c r="O350" s="2">
        <v>196287136.062565</v>
      </c>
      <c r="P350" s="2">
        <v>222237633.000696</v>
      </c>
      <c r="Q350" s="2">
        <v>251680031.76368099</v>
      </c>
      <c r="R350" s="2">
        <v>284358951.85644901</v>
      </c>
      <c r="S350" s="2">
        <v>327521894.69531399</v>
      </c>
      <c r="T350" s="1">
        <f>(Table13[[#This Row],[2050_BUILDINGS]]/Table13[[#This Row],[2020_BUILDINGS]])-1</f>
        <v>1.023518348380251</v>
      </c>
      <c r="U350" s="1">
        <f>(Table13[[#This Row],[2050_TOTAL_REPL_COST_USD]]/Table13[[#This Row],[2020_TOTAL_REPL_COST_USD]])-1</f>
        <v>1.1199878747669314</v>
      </c>
      <c r="V350"/>
      <c r="W350"/>
    </row>
    <row r="351" spans="1:23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22.3243844238356</v>
      </c>
      <c r="G351" s="2">
        <v>24.980567266970802</v>
      </c>
      <c r="H351" s="2">
        <v>27.9513030182694</v>
      </c>
      <c r="I351" s="2">
        <v>31.377044899488698</v>
      </c>
      <c r="J351" s="2">
        <v>35.228622198871903</v>
      </c>
      <c r="K351" s="2">
        <v>39.477490130831498</v>
      </c>
      <c r="L351" s="2">
        <v>45.173801497925503</v>
      </c>
      <c r="M351" s="2">
        <v>21081537.6307666</v>
      </c>
      <c r="N351" s="2">
        <v>23754428.9051373</v>
      </c>
      <c r="O351" s="2">
        <v>26784723.1454366</v>
      </c>
      <c r="P351" s="2">
        <v>30325846.063205201</v>
      </c>
      <c r="Q351" s="2">
        <v>34343462.884272702</v>
      </c>
      <c r="R351" s="2">
        <v>38802725.192209303</v>
      </c>
      <c r="S351" s="2">
        <v>44692604.1586679</v>
      </c>
      <c r="T351" s="1">
        <f>(Table13[[#This Row],[2050_BUILDINGS]]/Table13[[#This Row],[2020_BUILDINGS]])-1</f>
        <v>1.0235183483802461</v>
      </c>
      <c r="U351" s="1">
        <f>(Table13[[#This Row],[2050_TOTAL_REPL_COST_USD]]/Table13[[#This Row],[2020_TOTAL_REPL_COST_USD]])-1</f>
        <v>1.1199878747669278</v>
      </c>
      <c r="V351"/>
      <c r="W351"/>
    </row>
    <row r="352" spans="1:23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104.346362564312</v>
      </c>
      <c r="G352" s="2">
        <v>116.761621714345</v>
      </c>
      <c r="H352" s="2">
        <v>130.64713201118499</v>
      </c>
      <c r="I352" s="2">
        <v>146.65938559018099</v>
      </c>
      <c r="J352" s="2">
        <v>164.66203568327001</v>
      </c>
      <c r="K352" s="2">
        <v>184.521661162698</v>
      </c>
      <c r="L352" s="2">
        <v>211.146779235623</v>
      </c>
      <c r="M352" s="2">
        <v>98537174.744423106</v>
      </c>
      <c r="N352" s="2">
        <v>111030530.74095801</v>
      </c>
      <c r="O352" s="2">
        <v>125194423.257394</v>
      </c>
      <c r="P352" s="2">
        <v>141745979.11878499</v>
      </c>
      <c r="Q352" s="2">
        <v>160524714.222808</v>
      </c>
      <c r="R352" s="2">
        <v>181367743.652839</v>
      </c>
      <c r="S352" s="2">
        <v>208897615.671967</v>
      </c>
      <c r="T352" s="1">
        <f>(Table13[[#This Row],[2050_BUILDINGS]]/Table13[[#This Row],[2020_BUILDINGS]])-1</f>
        <v>1.0235183483802466</v>
      </c>
      <c r="U352" s="1">
        <f>(Table13[[#This Row],[2050_TOTAL_REPL_COST_USD]]/Table13[[#This Row],[2020_TOTAL_REPL_COST_USD]])-1</f>
        <v>1.1199878747669283</v>
      </c>
      <c r="V352"/>
      <c r="W352"/>
    </row>
    <row r="353" spans="1:23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79.173355984415096</v>
      </c>
      <c r="G353" s="2">
        <v>88.593499707379294</v>
      </c>
      <c r="H353" s="2">
        <v>99.129204285287798</v>
      </c>
      <c r="I353" s="2">
        <v>111.27858660746701</v>
      </c>
      <c r="J353" s="2">
        <v>124.93819284055</v>
      </c>
      <c r="K353" s="2">
        <v>140.00678899626899</v>
      </c>
      <c r="L353" s="2">
        <v>160.20873853730399</v>
      </c>
      <c r="M353" s="2">
        <v>74765603.917724997</v>
      </c>
      <c r="N353" s="2">
        <v>84245004.037149906</v>
      </c>
      <c r="O353" s="2">
        <v>94991932.600545093</v>
      </c>
      <c r="P353" s="2">
        <v>107550513.38961799</v>
      </c>
      <c r="Q353" s="2">
        <v>121798978.240623</v>
      </c>
      <c r="R353" s="2">
        <v>137613737.35923001</v>
      </c>
      <c r="S353" s="2">
        <v>158502173.75520399</v>
      </c>
      <c r="T353" s="1">
        <f>(Table13[[#This Row],[2050_BUILDINGS]]/Table13[[#This Row],[2020_BUILDINGS]])-1</f>
        <v>1.0235183483802346</v>
      </c>
      <c r="U353" s="1">
        <f>(Table13[[#This Row],[2050_TOTAL_REPL_COST_USD]]/Table13[[#This Row],[2020_TOTAL_REPL_COST_USD]])-1</f>
        <v>1.1199878747669314</v>
      </c>
      <c r="V353"/>
      <c r="W353"/>
    </row>
    <row r="354" spans="1:23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68.561860422898604</v>
      </c>
      <c r="G354" s="2">
        <v>76.719435292209994</v>
      </c>
      <c r="H354" s="2">
        <v>85.843053935704901</v>
      </c>
      <c r="I354" s="2">
        <v>96.364071323949503</v>
      </c>
      <c r="J354" s="2">
        <v>108.192899397989</v>
      </c>
      <c r="K354" s="2">
        <v>121.24187242119601</v>
      </c>
      <c r="L354" s="2">
        <v>138.73618256482001</v>
      </c>
      <c r="M354" s="2">
        <v>64744873.278452702</v>
      </c>
      <c r="N354" s="2">
        <v>72953762.491242304</v>
      </c>
      <c r="O354" s="2">
        <v>82260295.061156601</v>
      </c>
      <c r="P354" s="2">
        <v>93135666.610893905</v>
      </c>
      <c r="Q354" s="2">
        <v>105474429.395529</v>
      </c>
      <c r="R354" s="2">
        <v>119169558.190185</v>
      </c>
      <c r="S354" s="2">
        <v>137258346.30364099</v>
      </c>
      <c r="T354" s="1">
        <f>(Table13[[#This Row],[2050_BUILDINGS]]/Table13[[#This Row],[2020_BUILDINGS]])-1</f>
        <v>1.0235183483802355</v>
      </c>
      <c r="U354" s="1">
        <f>(Table13[[#This Row],[2050_TOTAL_REPL_COST_USD]]/Table13[[#This Row],[2020_TOTAL_REPL_COST_USD]])-1</f>
        <v>1.1199878747669278</v>
      </c>
      <c r="V354"/>
      <c r="W354"/>
    </row>
    <row r="355" spans="1:23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43.979796590938399</v>
      </c>
      <c r="G355" s="2">
        <v>49.212567131509203</v>
      </c>
      <c r="H355" s="2">
        <v>55.065017599439798</v>
      </c>
      <c r="I355" s="2">
        <v>61.813845618555</v>
      </c>
      <c r="J355" s="2">
        <v>69.401583894567395</v>
      </c>
      <c r="K355" s="2">
        <v>77.7719982290307</v>
      </c>
      <c r="L355" s="2">
        <v>88.993925359794702</v>
      </c>
      <c r="M355" s="2">
        <v>41531346.138055302</v>
      </c>
      <c r="N355" s="2">
        <v>46797032.8564317</v>
      </c>
      <c r="O355" s="2">
        <v>52766815.573340997</v>
      </c>
      <c r="P355" s="2">
        <v>59742948.158689901</v>
      </c>
      <c r="Q355" s="2">
        <v>67657789.939600199</v>
      </c>
      <c r="R355" s="2">
        <v>76442688.350474104</v>
      </c>
      <c r="S355" s="2">
        <v>88045950.235425502</v>
      </c>
      <c r="T355" s="1">
        <f>(Table13[[#This Row],[2050_BUILDINGS]]/Table13[[#This Row],[2020_BUILDINGS]])-1</f>
        <v>1.0235183483802426</v>
      </c>
      <c r="U355" s="1">
        <f>(Table13[[#This Row],[2050_TOTAL_REPL_COST_USD]]/Table13[[#This Row],[2020_TOTAL_REPL_COST_USD]])-1</f>
        <v>1.1199878747669274</v>
      </c>
      <c r="V355"/>
      <c r="W355"/>
    </row>
    <row r="356" spans="1:23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50.910564381237201</v>
      </c>
      <c r="G356" s="2">
        <v>56.967966237271803</v>
      </c>
      <c r="H356" s="2">
        <v>63.7427032627035</v>
      </c>
      <c r="I356" s="2">
        <v>71.555077807333802</v>
      </c>
      <c r="J356" s="2">
        <v>80.338566316884993</v>
      </c>
      <c r="K356" s="2">
        <v>90.028072656259994</v>
      </c>
      <c r="L356" s="2">
        <v>103.018461151827</v>
      </c>
      <c r="M356" s="2">
        <v>48076263.086595498</v>
      </c>
      <c r="N356" s="2">
        <v>54171768.374643303</v>
      </c>
      <c r="O356" s="2">
        <v>61082328.015881598</v>
      </c>
      <c r="P356" s="2">
        <v>69157828.010159194</v>
      </c>
      <c r="Q356" s="2">
        <v>78319968.203808099</v>
      </c>
      <c r="R356" s="2">
        <v>88489277.086459503</v>
      </c>
      <c r="S356" s="2">
        <v>101921094.807687</v>
      </c>
      <c r="T356" s="1">
        <f>(Table13[[#This Row],[2050_BUILDINGS]]/Table13[[#This Row],[2020_BUILDINGS]])-1</f>
        <v>1.0235183483802404</v>
      </c>
      <c r="U356" s="1">
        <f>(Table13[[#This Row],[2050_TOTAL_REPL_COST_USD]]/Table13[[#This Row],[2020_TOTAL_REPL_COST_USD]])-1</f>
        <v>1.1199878747669216</v>
      </c>
      <c r="V356"/>
      <c r="W356"/>
    </row>
    <row r="357" spans="1:23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20.2179092472993</v>
      </c>
      <c r="G357" s="2">
        <v>22.6234610711338</v>
      </c>
      <c r="H357" s="2">
        <v>25.313885347887201</v>
      </c>
      <c r="I357" s="2">
        <v>28.416382471400901</v>
      </c>
      <c r="J357" s="2">
        <v>31.904534208061801</v>
      </c>
      <c r="K357" s="2">
        <v>35.752489189539503</v>
      </c>
      <c r="L357" s="2">
        <v>40.911310327796897</v>
      </c>
      <c r="M357" s="2">
        <v>19092334.485930402</v>
      </c>
      <c r="N357" s="2">
        <v>21513018.173648499</v>
      </c>
      <c r="O357" s="2">
        <v>24257381.143745501</v>
      </c>
      <c r="P357" s="2">
        <v>27464372.226936899</v>
      </c>
      <c r="Q357" s="2">
        <v>31102896.395694599</v>
      </c>
      <c r="R357" s="2">
        <v>35141393.446278699</v>
      </c>
      <c r="S357" s="2">
        <v>40475517.611166999</v>
      </c>
      <c r="T357" s="1">
        <f>(Table13[[#This Row],[2050_BUILDINGS]]/Table13[[#This Row],[2020_BUILDINGS]])-1</f>
        <v>1.0235183483802519</v>
      </c>
      <c r="U357" s="1">
        <f>(Table13[[#This Row],[2050_TOTAL_REPL_COST_USD]]/Table13[[#This Row],[2020_TOTAL_REPL_COST_USD]])-1</f>
        <v>1.1199878747669318</v>
      </c>
      <c r="V357"/>
      <c r="W357"/>
    </row>
    <row r="358" spans="1:23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23.866447591290701</v>
      </c>
      <c r="G358" s="2">
        <v>26.706107015489</v>
      </c>
      <c r="H358" s="2">
        <v>29.882047178938301</v>
      </c>
      <c r="I358" s="2">
        <v>33.544423149409099</v>
      </c>
      <c r="J358" s="2">
        <v>37.662049239980703</v>
      </c>
      <c r="K358" s="2">
        <v>42.204408925928398</v>
      </c>
      <c r="L358" s="2">
        <v>48.2941946116322</v>
      </c>
      <c r="M358" s="2">
        <v>22537750.804510899</v>
      </c>
      <c r="N358" s="2">
        <v>25395272.7995576</v>
      </c>
      <c r="O358" s="2">
        <v>28634885.4714786</v>
      </c>
      <c r="P358" s="2">
        <v>32420612.456228402</v>
      </c>
      <c r="Q358" s="2">
        <v>36715747.295400798</v>
      </c>
      <c r="R358" s="2">
        <v>41483034.408346102</v>
      </c>
      <c r="S358" s="2">
        <v>47779758.4300818</v>
      </c>
      <c r="T358" s="1">
        <f>(Table13[[#This Row],[2050_BUILDINGS]]/Table13[[#This Row],[2020_BUILDINGS]])-1</f>
        <v>1.0235183483802435</v>
      </c>
      <c r="U358" s="1">
        <f>(Table13[[#This Row],[2050_TOTAL_REPL_COST_USD]]/Table13[[#This Row],[2020_TOTAL_REPL_COST_USD]])-1</f>
        <v>1.1199878747669332</v>
      </c>
      <c r="V358"/>
      <c r="W358"/>
    </row>
    <row r="359" spans="1:23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74.405689469104999</v>
      </c>
      <c r="G359" s="2">
        <v>83.258570339068299</v>
      </c>
      <c r="H359" s="2">
        <v>93.159835144824399</v>
      </c>
      <c r="I359" s="2">
        <v>104.57760513910701</v>
      </c>
      <c r="J359" s="2">
        <v>117.414656278496</v>
      </c>
      <c r="K359" s="2">
        <v>131.57585068988999</v>
      </c>
      <c r="L359" s="2">
        <v>150.56127786461599</v>
      </c>
      <c r="M359" s="2">
        <v>70263363.715028107</v>
      </c>
      <c r="N359" s="2">
        <v>79171932.675754905</v>
      </c>
      <c r="O359" s="2">
        <v>89271701.966727495</v>
      </c>
      <c r="P359" s="2">
        <v>101074029.286898</v>
      </c>
      <c r="Q359" s="2">
        <v>114464479.116055</v>
      </c>
      <c r="R359" s="2">
        <v>129326903.99847899</v>
      </c>
      <c r="S359" s="2">
        <v>148957479.116198</v>
      </c>
      <c r="T359" s="1">
        <f>(Table13[[#This Row],[2050_BUILDINGS]]/Table13[[#This Row],[2020_BUILDINGS]])-1</f>
        <v>1.023518348380235</v>
      </c>
      <c r="U359" s="1">
        <f>(Table13[[#This Row],[2050_TOTAL_REPL_COST_USD]]/Table13[[#This Row],[2020_TOTAL_REPL_COST_USD]])-1</f>
        <v>1.1199878747669265</v>
      </c>
      <c r="V359"/>
      <c r="W359"/>
    </row>
    <row r="360" spans="1:23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24.322701399442501</v>
      </c>
      <c r="G360" s="2">
        <v>27.2166464654896</v>
      </c>
      <c r="H360" s="2">
        <v>30.453300934597198</v>
      </c>
      <c r="I360" s="2">
        <v>34.185690382231797</v>
      </c>
      <c r="J360" s="2">
        <v>38.382032946094199</v>
      </c>
      <c r="K360" s="2">
        <v>43.011228718425599</v>
      </c>
      <c r="L360" s="2">
        <v>49.2174325639457</v>
      </c>
      <c r="M360" s="2">
        <v>22968603.975784201</v>
      </c>
      <c r="N360" s="2">
        <v>25880753.0906455</v>
      </c>
      <c r="O360" s="2">
        <v>29182297.292713299</v>
      </c>
      <c r="P360" s="2">
        <v>33040395.8504343</v>
      </c>
      <c r="Q360" s="2">
        <v>37417640.589682996</v>
      </c>
      <c r="R360" s="2">
        <v>42276063.716545597</v>
      </c>
      <c r="S360" s="2">
        <v>48693161.928985998</v>
      </c>
      <c r="T360" s="1">
        <f>(Table13[[#This Row],[2050_BUILDINGS]]/Table13[[#This Row],[2020_BUILDINGS]])-1</f>
        <v>1.0235183483802426</v>
      </c>
      <c r="U360" s="1">
        <f>(Table13[[#This Row],[2050_TOTAL_REPL_COST_USD]]/Table13[[#This Row],[2020_TOTAL_REPL_COST_USD]])-1</f>
        <v>1.1199878747669296</v>
      </c>
      <c r="V360"/>
      <c r="W360"/>
    </row>
    <row r="361" spans="1:23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26.971236177776099</v>
      </c>
      <c r="G361" s="2">
        <v>30.180307184323699</v>
      </c>
      <c r="H361" s="2">
        <v>33.769405725580199</v>
      </c>
      <c r="I361" s="2">
        <v>37.908220557303601</v>
      </c>
      <c r="J361" s="2">
        <v>42.561509043400001</v>
      </c>
      <c r="K361" s="2">
        <v>47.694784761350299</v>
      </c>
      <c r="L361" s="2">
        <v>54.576791284226999</v>
      </c>
      <c r="M361" s="2">
        <v>25469689.091314498</v>
      </c>
      <c r="N361" s="2">
        <v>28698946.412363</v>
      </c>
      <c r="O361" s="2">
        <v>32360000.6251726</v>
      </c>
      <c r="P361" s="2">
        <v>36638213.2171266</v>
      </c>
      <c r="Q361" s="2">
        <v>41492102.582923397</v>
      </c>
      <c r="R361" s="2">
        <v>46879566.559650101</v>
      </c>
      <c r="S361" s="2">
        <v>53995432.047670402</v>
      </c>
      <c r="T361" s="1">
        <f>(Table13[[#This Row],[2050_BUILDINGS]]/Table13[[#This Row],[2020_BUILDINGS]])-1</f>
        <v>1.0235183483802448</v>
      </c>
      <c r="U361" s="1">
        <f>(Table13[[#This Row],[2050_TOTAL_REPL_COST_USD]]/Table13[[#This Row],[2020_TOTAL_REPL_COST_USD]])-1</f>
        <v>1.1199878747669345</v>
      </c>
      <c r="V361"/>
      <c r="W361"/>
    </row>
    <row r="362" spans="1:23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73.993973812835193</v>
      </c>
      <c r="G362" s="2">
        <v>82.797868245292705</v>
      </c>
      <c r="H362" s="2">
        <v>92.644345496945107</v>
      </c>
      <c r="I362" s="2">
        <v>103.99893652333</v>
      </c>
      <c r="J362" s="2">
        <v>116.764955259524</v>
      </c>
      <c r="K362" s="2">
        <v>130.84779026732599</v>
      </c>
      <c r="L362" s="2">
        <v>149.72816367983901</v>
      </c>
      <c r="M362" s="2">
        <v>69874569.160336494</v>
      </c>
      <c r="N362" s="2">
        <v>78733843.539664194</v>
      </c>
      <c r="O362" s="2">
        <v>88777726.873911306</v>
      </c>
      <c r="P362" s="2">
        <v>100514747.320739</v>
      </c>
      <c r="Q362" s="2">
        <v>113831102.576235</v>
      </c>
      <c r="R362" s="2">
        <v>128611287.873785</v>
      </c>
      <c r="S362" s="2">
        <v>148133239.37447599</v>
      </c>
      <c r="T362" s="1">
        <f>(Table13[[#This Row],[2050_BUILDINGS]]/Table13[[#This Row],[2020_BUILDINGS]])-1</f>
        <v>1.0235183483802404</v>
      </c>
      <c r="U362" s="1">
        <f>(Table13[[#This Row],[2050_TOTAL_REPL_COST_USD]]/Table13[[#This Row],[2020_TOTAL_REPL_COST_USD]])-1</f>
        <v>1.1199878747669207</v>
      </c>
      <c r="V362"/>
      <c r="W362"/>
    </row>
    <row r="363" spans="1:23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75.5536385206576</v>
      </c>
      <c r="G363" s="2">
        <v>84.543103787199897</v>
      </c>
      <c r="H363" s="2">
        <v>94.597127711566799</v>
      </c>
      <c r="I363" s="2">
        <v>106.19105383489401</v>
      </c>
      <c r="J363" s="2">
        <v>119.22615811760301</v>
      </c>
      <c r="K363" s="2">
        <v>133.605834876373</v>
      </c>
      <c r="L363" s="2">
        <v>152.88417383343901</v>
      </c>
      <c r="M363" s="2">
        <v>71347403.9586045</v>
      </c>
      <c r="N363" s="2">
        <v>80393416.485302106</v>
      </c>
      <c r="O363" s="2">
        <v>90649007.470303804</v>
      </c>
      <c r="P363" s="2">
        <v>102633423.963358</v>
      </c>
      <c r="Q363" s="2">
        <v>116230464.905251</v>
      </c>
      <c r="R363" s="2">
        <v>131322190.8891</v>
      </c>
      <c r="S363" s="2">
        <v>151255631.28833899</v>
      </c>
      <c r="T363" s="1">
        <f>(Table13[[#This Row],[2050_BUILDINGS]]/Table13[[#This Row],[2020_BUILDINGS]])-1</f>
        <v>1.0235183483802435</v>
      </c>
      <c r="U363" s="1">
        <f>(Table13[[#This Row],[2050_TOTAL_REPL_COST_USD]]/Table13[[#This Row],[2020_TOTAL_REPL_COST_USD]])-1</f>
        <v>1.1199878747669216</v>
      </c>
      <c r="V363"/>
      <c r="W363"/>
    </row>
    <row r="364" spans="1:23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81.638536318683805</v>
      </c>
      <c r="G364" s="2">
        <v>91.351990243837704</v>
      </c>
      <c r="H364" s="2">
        <v>102.215739672317</v>
      </c>
      <c r="I364" s="2">
        <v>114.74341110453599</v>
      </c>
      <c r="J364" s="2">
        <v>128.82832951797201</v>
      </c>
      <c r="K364" s="2">
        <v>144.36610885338899</v>
      </c>
      <c r="L364" s="2">
        <v>165.19707617576299</v>
      </c>
      <c r="M364" s="2">
        <v>77093542.327888802</v>
      </c>
      <c r="N364" s="2">
        <v>86868097.685644999</v>
      </c>
      <c r="O364" s="2">
        <v>97949647.872929603</v>
      </c>
      <c r="P364" s="2">
        <v>110899258.775639</v>
      </c>
      <c r="Q364" s="2">
        <v>125591370.79692601</v>
      </c>
      <c r="R364" s="2">
        <v>141898545.990179</v>
      </c>
      <c r="S364" s="2">
        <v>163437374.957955</v>
      </c>
      <c r="T364" s="1">
        <f>(Table13[[#This Row],[2050_BUILDINGS]]/Table13[[#This Row],[2020_BUILDINGS]])-1</f>
        <v>1.0235183483802364</v>
      </c>
      <c r="U364" s="1">
        <f>(Table13[[#This Row],[2050_TOTAL_REPL_COST_USD]]/Table13[[#This Row],[2020_TOTAL_REPL_COST_USD]])-1</f>
        <v>1.1199878747669256</v>
      </c>
      <c r="V364"/>
      <c r="W364"/>
    </row>
    <row r="365" spans="1:23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105.3613030281</v>
      </c>
      <c r="G365" s="2">
        <v>117.897321048593</v>
      </c>
      <c r="H365" s="2">
        <v>131.91789083302999</v>
      </c>
      <c r="I365" s="2">
        <v>148.085889985465</v>
      </c>
      <c r="J365" s="2">
        <v>166.26364554065</v>
      </c>
      <c r="K365" s="2">
        <v>186.31643863032701</v>
      </c>
      <c r="L365" s="2">
        <v>213.200529886613</v>
      </c>
      <c r="M365" s="2">
        <v>99495611.276159897</v>
      </c>
      <c r="N365" s="2">
        <v>112110485.76378299</v>
      </c>
      <c r="O365" s="2">
        <v>126412145.49401</v>
      </c>
      <c r="P365" s="2">
        <v>143124692.53295201</v>
      </c>
      <c r="Q365" s="2">
        <v>162086081.80572101</v>
      </c>
      <c r="R365" s="2">
        <v>183131844.07124901</v>
      </c>
      <c r="S365" s="2">
        <v>210929489.497982</v>
      </c>
      <c r="T365" s="1">
        <f>(Table13[[#This Row],[2050_BUILDINGS]]/Table13[[#This Row],[2020_BUILDINGS]])-1</f>
        <v>1.0235183483802599</v>
      </c>
      <c r="U365" s="1">
        <f>(Table13[[#This Row],[2050_TOTAL_REPL_COST_USD]]/Table13[[#This Row],[2020_TOTAL_REPL_COST_USD]])-1</f>
        <v>1.1199878747669216</v>
      </c>
      <c r="V365"/>
      <c r="W365"/>
    </row>
    <row r="366" spans="1:23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46.322948467336701</v>
      </c>
      <c r="G366" s="2">
        <v>51.834510113399404</v>
      </c>
      <c r="H366" s="2">
        <v>57.998766941486899</v>
      </c>
      <c r="I366" s="2">
        <v>65.107158447981703</v>
      </c>
      <c r="J366" s="2">
        <v>73.099155600960302</v>
      </c>
      <c r="K366" s="2">
        <v>81.915528161116498</v>
      </c>
      <c r="L366" s="2">
        <v>93.735336174728204</v>
      </c>
      <c r="M366" s="2">
        <v>43744049.678680003</v>
      </c>
      <c r="N366" s="2">
        <v>49290281.207880698</v>
      </c>
      <c r="O366" s="2">
        <v>55578121.502566501</v>
      </c>
      <c r="P366" s="2">
        <v>62925927.888715401</v>
      </c>
      <c r="Q366" s="2">
        <v>71262455.939410597</v>
      </c>
      <c r="R366" s="2">
        <v>80515395.423481494</v>
      </c>
      <c r="S366" s="2">
        <v>92736854.912003994</v>
      </c>
      <c r="T366" s="1">
        <f>(Table13[[#This Row],[2050_BUILDINGS]]/Table13[[#This Row],[2020_BUILDINGS]])-1</f>
        <v>1.0235183483802417</v>
      </c>
      <c r="U366" s="1">
        <f>(Table13[[#This Row],[2050_TOTAL_REPL_COST_USD]]/Table13[[#This Row],[2020_TOTAL_REPL_COST_USD]])-1</f>
        <v>1.1199878747669336</v>
      </c>
      <c r="V366"/>
      <c r="W366"/>
    </row>
    <row r="367" spans="1:23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68.533374828774001</v>
      </c>
      <c r="G367" s="2">
        <v>76.687560446899298</v>
      </c>
      <c r="H367" s="2">
        <v>85.807388474211294</v>
      </c>
      <c r="I367" s="2">
        <v>96.324034664981895</v>
      </c>
      <c r="J367" s="2">
        <v>108.147948181665</v>
      </c>
      <c r="K367" s="2">
        <v>121.191499710371</v>
      </c>
      <c r="L367" s="2">
        <v>138.67854144244501</v>
      </c>
      <c r="M367" s="2">
        <v>64717973.538998701</v>
      </c>
      <c r="N367" s="2">
        <v>72923452.180883601</v>
      </c>
      <c r="O367" s="2">
        <v>82226118.138837993</v>
      </c>
      <c r="P367" s="2">
        <v>93096971.266554698</v>
      </c>
      <c r="Q367" s="2">
        <v>105430607.629787</v>
      </c>
      <c r="R367" s="2">
        <v>119120046.46973699</v>
      </c>
      <c r="S367" s="2">
        <v>137201319.18216401</v>
      </c>
      <c r="T367" s="1">
        <f>(Table13[[#This Row],[2050_BUILDINGS]]/Table13[[#This Row],[2020_BUILDINGS]])-1</f>
        <v>1.0235183483802448</v>
      </c>
      <c r="U367" s="1">
        <f>(Table13[[#This Row],[2050_TOTAL_REPL_COST_USD]]/Table13[[#This Row],[2020_TOTAL_REPL_COST_USD]])-1</f>
        <v>1.1199878747669261</v>
      </c>
      <c r="V367"/>
      <c r="W367"/>
    </row>
    <row r="368" spans="1:23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70.477061736684007</v>
      </c>
      <c r="G368" s="2">
        <v>78.862509624764698</v>
      </c>
      <c r="H368" s="2">
        <v>88.240986673569907</v>
      </c>
      <c r="I368" s="2">
        <v>99.055897287582397</v>
      </c>
      <c r="J368" s="2">
        <v>111.21515086245</v>
      </c>
      <c r="K368" s="2">
        <v>124.628632814141</v>
      </c>
      <c r="L368" s="2">
        <v>142.61162756410701</v>
      </c>
      <c r="M368" s="2">
        <v>66553451.190412998</v>
      </c>
      <c r="N368" s="2">
        <v>74991646.832580104</v>
      </c>
      <c r="O368" s="2">
        <v>84558147.310231194</v>
      </c>
      <c r="P368" s="2">
        <v>95737310.585448101</v>
      </c>
      <c r="Q368" s="2">
        <v>108420743.344758</v>
      </c>
      <c r="R368" s="2">
        <v>122498430.729543</v>
      </c>
      <c r="S368" s="2">
        <v>141092509.54756799</v>
      </c>
      <c r="T368" s="1">
        <f>(Table13[[#This Row],[2050_BUILDINGS]]/Table13[[#This Row],[2020_BUILDINGS]])-1</f>
        <v>1.0235183483802399</v>
      </c>
      <c r="U368" s="1">
        <f>(Table13[[#This Row],[2050_TOTAL_REPL_COST_USD]]/Table13[[#This Row],[2020_TOTAL_REPL_COST_USD]])-1</f>
        <v>1.1199878747669261</v>
      </c>
      <c r="V368"/>
      <c r="W368"/>
    </row>
    <row r="369" spans="1:23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145.319289798569</v>
      </c>
      <c r="G369" s="2">
        <v>162.60955845777599</v>
      </c>
      <c r="H369" s="2">
        <v>181.94739108786601</v>
      </c>
      <c r="I369" s="2">
        <v>204.24705981604299</v>
      </c>
      <c r="J369" s="2">
        <v>229.31867958053101</v>
      </c>
      <c r="K369" s="2">
        <v>256.976439749767</v>
      </c>
      <c r="L369" s="2">
        <v>294.05624928099002</v>
      </c>
      <c r="M369" s="2">
        <v>137229050.450048</v>
      </c>
      <c r="N369" s="2">
        <v>154628081.676442</v>
      </c>
      <c r="O369" s="2">
        <v>174353606.84751099</v>
      </c>
      <c r="P369" s="2">
        <v>197404341.762743</v>
      </c>
      <c r="Q369" s="2">
        <v>223556786.19462401</v>
      </c>
      <c r="R369" s="2">
        <v>252584096.391047</v>
      </c>
      <c r="S369" s="2">
        <v>290923923.01988</v>
      </c>
      <c r="T369" s="1">
        <f>(Table13[[#This Row],[2050_BUILDINGS]]/Table13[[#This Row],[2020_BUILDINGS]])-1</f>
        <v>1.0235183483802412</v>
      </c>
      <c r="U369" s="1">
        <f>(Table13[[#This Row],[2050_TOTAL_REPL_COST_USD]]/Table13[[#This Row],[2020_TOTAL_REPL_COST_USD]])-1</f>
        <v>1.1199878747669221</v>
      </c>
      <c r="V369"/>
      <c r="W369"/>
    </row>
    <row r="370" spans="1:23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61.1131873558314</v>
      </c>
      <c r="G370" s="2">
        <v>68.384509899916793</v>
      </c>
      <c r="H370" s="2">
        <v>76.516923636706693</v>
      </c>
      <c r="I370" s="2">
        <v>85.894920424655794</v>
      </c>
      <c r="J370" s="2">
        <v>96.438645198600994</v>
      </c>
      <c r="K370" s="2">
        <v>108.069956371454</v>
      </c>
      <c r="L370" s="2">
        <v>123.663655942524</v>
      </c>
      <c r="M370" s="2">
        <v>57710883.960700497</v>
      </c>
      <c r="N370" s="2">
        <v>65027945.973751202</v>
      </c>
      <c r="O370" s="2">
        <v>73323401.567724004</v>
      </c>
      <c r="P370" s="2">
        <v>83017254.899355605</v>
      </c>
      <c r="Q370" s="2">
        <v>94015514.239831805</v>
      </c>
      <c r="R370" s="2">
        <v>106222781.760398</v>
      </c>
      <c r="S370" s="2">
        <v>122346374.238766</v>
      </c>
      <c r="T370" s="1">
        <f>(Table13[[#This Row],[2050_BUILDINGS]]/Table13[[#This Row],[2020_BUILDINGS]])-1</f>
        <v>1.0235183483802381</v>
      </c>
      <c r="U370" s="1">
        <f>(Table13[[#This Row],[2050_TOTAL_REPL_COST_USD]]/Table13[[#This Row],[2020_TOTAL_REPL_COST_USD]])-1</f>
        <v>1.1199878747669239</v>
      </c>
      <c r="V370"/>
      <c r="W370"/>
    </row>
    <row r="371" spans="1:23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68.984618952661705</v>
      </c>
      <c r="G371" s="2">
        <v>77.192494154212099</v>
      </c>
      <c r="H371" s="2">
        <v>86.372369841784206</v>
      </c>
      <c r="I371" s="2">
        <v>96.958260759061304</v>
      </c>
      <c r="J371" s="2">
        <v>108.860026439148</v>
      </c>
      <c r="K371" s="2">
        <v>121.989460590688</v>
      </c>
      <c r="L371" s="2">
        <v>139.59164220673</v>
      </c>
      <c r="M371" s="2">
        <v>65144095.925972298</v>
      </c>
      <c r="N371" s="2">
        <v>73403601.879806906</v>
      </c>
      <c r="O371" s="2">
        <v>82767519.357338607</v>
      </c>
      <c r="P371" s="2">
        <v>93709949.415387005</v>
      </c>
      <c r="Q371" s="2">
        <v>106124794.108852</v>
      </c>
      <c r="R371" s="2">
        <v>119904368.28580099</v>
      </c>
      <c r="S371" s="2">
        <v>138104693.47571501</v>
      </c>
      <c r="T371" s="1">
        <f>(Table13[[#This Row],[2050_BUILDINGS]]/Table13[[#This Row],[2020_BUILDINGS]])-1</f>
        <v>1.0235183483802368</v>
      </c>
      <c r="U371" s="1">
        <f>(Table13[[#This Row],[2050_TOTAL_REPL_COST_USD]]/Table13[[#This Row],[2020_TOTAL_REPL_COST_USD]])-1</f>
        <v>1.1199878747669296</v>
      </c>
      <c r="V371"/>
      <c r="W371"/>
    </row>
    <row r="372" spans="1:23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75.256022099884703</v>
      </c>
      <c r="G372" s="2">
        <v>84.210076596943594</v>
      </c>
      <c r="H372" s="2">
        <v>94.224496305374302</v>
      </c>
      <c r="I372" s="2">
        <v>105.77275232117201</v>
      </c>
      <c r="J372" s="2">
        <v>118.756509492649</v>
      </c>
      <c r="K372" s="2">
        <v>133.07954267987799</v>
      </c>
      <c r="L372" s="2">
        <v>152.281941545226</v>
      </c>
      <c r="M372" s="2">
        <v>71066356.488047704</v>
      </c>
      <c r="N372" s="2">
        <v>80076735.497641698</v>
      </c>
      <c r="O372" s="2">
        <v>90291928.265672997</v>
      </c>
      <c r="P372" s="2">
        <v>102229136.45464601</v>
      </c>
      <c r="Q372" s="2">
        <v>115772616.737681</v>
      </c>
      <c r="R372" s="2">
        <v>130804894.287828</v>
      </c>
      <c r="S372" s="2">
        <v>150659814.058525</v>
      </c>
      <c r="T372" s="1">
        <f>(Table13[[#This Row],[2050_BUILDINGS]]/Table13[[#This Row],[2020_BUILDINGS]])-1</f>
        <v>1.0235183483802461</v>
      </c>
      <c r="U372" s="1">
        <f>(Table13[[#This Row],[2050_TOTAL_REPL_COST_USD]]/Table13[[#This Row],[2020_TOTAL_REPL_COST_USD]])-1</f>
        <v>1.1199878747669261</v>
      </c>
      <c r="V372"/>
      <c r="W372"/>
    </row>
    <row r="373" spans="1:23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82.834745553015694</v>
      </c>
      <c r="G373" s="2">
        <v>93.381444404981096</v>
      </c>
      <c r="H373" s="2">
        <v>105.40999131091399</v>
      </c>
      <c r="I373" s="2">
        <v>120.145152817355</v>
      </c>
      <c r="J373" s="2">
        <v>137.01694960279701</v>
      </c>
      <c r="K373" s="2">
        <v>155.69421209509201</v>
      </c>
      <c r="L373" s="2">
        <v>176.180130185742</v>
      </c>
      <c r="M373" s="2">
        <v>64411837.224739701</v>
      </c>
      <c r="N373" s="2">
        <v>72861559.580998093</v>
      </c>
      <c r="O373" s="2">
        <v>82543946.829308301</v>
      </c>
      <c r="P373" s="2">
        <v>94380417.687436894</v>
      </c>
      <c r="Q373" s="2">
        <v>107932234.36776701</v>
      </c>
      <c r="R373" s="2">
        <v>122934242.78481901</v>
      </c>
      <c r="S373" s="2">
        <v>139389005.13308799</v>
      </c>
      <c r="T373" s="1">
        <f>(Table13[[#This Row],[2050_BUILDINGS]]/Table13[[#This Row],[2020_BUILDINGS]])-1</f>
        <v>1.1268868396895555</v>
      </c>
      <c r="U373" s="1">
        <f>(Table13[[#This Row],[2050_TOTAL_REPL_COST_USD]]/Table13[[#This Row],[2020_TOTAL_REPL_COST_USD]])-1</f>
        <v>1.1640277802781038</v>
      </c>
      <c r="V373"/>
      <c r="W373"/>
    </row>
    <row r="374" spans="1:23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166.20212652075799</v>
      </c>
      <c r="G374" s="2">
        <v>187.36334051698799</v>
      </c>
      <c r="H374" s="2">
        <v>211.49777904726901</v>
      </c>
      <c r="I374" s="2">
        <v>241.062850571875</v>
      </c>
      <c r="J374" s="2">
        <v>274.914931425698</v>
      </c>
      <c r="K374" s="2">
        <v>312.38955301210899</v>
      </c>
      <c r="L374" s="2">
        <v>353.49311562541999</v>
      </c>
      <c r="M374" s="2">
        <v>129287889.76386601</v>
      </c>
      <c r="N374" s="2">
        <v>146256960.31466201</v>
      </c>
      <c r="O374" s="2">
        <v>165703066.24883601</v>
      </c>
      <c r="P374" s="2">
        <v>189474599.139227</v>
      </c>
      <c r="Q374" s="2">
        <v>216691078.51376599</v>
      </c>
      <c r="R374" s="2">
        <v>246820017.11223301</v>
      </c>
      <c r="S374" s="2">
        <v>279866560.65902102</v>
      </c>
      <c r="T374" s="1">
        <f>(Table13[[#This Row],[2050_BUILDINGS]]/Table13[[#This Row],[2020_BUILDINGS]])-1</f>
        <v>1.1268868396895639</v>
      </c>
      <c r="U374" s="1">
        <f>(Table13[[#This Row],[2050_TOTAL_REPL_COST_USD]]/Table13[[#This Row],[2020_TOTAL_REPL_COST_USD]])-1</f>
        <v>1.1646773040396505</v>
      </c>
      <c r="V374"/>
      <c r="W374"/>
    </row>
    <row r="375" spans="1:23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1447.15713338004</v>
      </c>
      <c r="G375" s="2">
        <v>1631.41230764703</v>
      </c>
      <c r="H375" s="2">
        <v>1841.5559779499199</v>
      </c>
      <c r="I375" s="2">
        <v>2098.9853204702799</v>
      </c>
      <c r="J375" s="2">
        <v>2393.7425616253699</v>
      </c>
      <c r="K375" s="2">
        <v>2720.0420325453101</v>
      </c>
      <c r="L375" s="2">
        <v>3077.9394619488698</v>
      </c>
      <c r="M375" s="2">
        <v>1124922143.2716999</v>
      </c>
      <c r="N375" s="2">
        <v>1272581885.28234</v>
      </c>
      <c r="O375" s="2">
        <v>1441798420.1868</v>
      </c>
      <c r="P375" s="2">
        <v>1648652765.8538301</v>
      </c>
      <c r="Q375" s="2">
        <v>1885484183.2091701</v>
      </c>
      <c r="R375" s="2">
        <v>2147659137.3423901</v>
      </c>
      <c r="S375" s="2">
        <v>2435222405.1397099</v>
      </c>
      <c r="T375" s="1">
        <f>(Table13[[#This Row],[2050_BUILDINGS]]/Table13[[#This Row],[2020_BUILDINGS]])-1</f>
        <v>1.1268868396895555</v>
      </c>
      <c r="U375" s="1">
        <f>(Table13[[#This Row],[2050_TOTAL_REPL_COST_USD]]/Table13[[#This Row],[2020_TOTAL_REPL_COST_USD]])-1</f>
        <v>1.1647919544522081</v>
      </c>
      <c r="V375"/>
      <c r="W375"/>
    </row>
    <row r="376" spans="1:23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489.894929878688</v>
      </c>
      <c r="G376" s="2">
        <v>552.26941126377801</v>
      </c>
      <c r="H376" s="2">
        <v>623.40772530921697</v>
      </c>
      <c r="I376" s="2">
        <v>710.553292845599</v>
      </c>
      <c r="J376" s="2">
        <v>810.33518567270403</v>
      </c>
      <c r="K376" s="2">
        <v>920.79482598309505</v>
      </c>
      <c r="L376" s="2">
        <v>1041.95107918962</v>
      </c>
      <c r="M376" s="2">
        <v>381009533.191405</v>
      </c>
      <c r="N376" s="2">
        <v>431005314.93430197</v>
      </c>
      <c r="O376" s="2">
        <v>488297061.99525601</v>
      </c>
      <c r="P376" s="2">
        <v>558333429.11951995</v>
      </c>
      <c r="Q376" s="2">
        <v>638519440.38725102</v>
      </c>
      <c r="R376" s="2">
        <v>727286226.74102294</v>
      </c>
      <c r="S376" s="2">
        <v>824648948.66902101</v>
      </c>
      <c r="T376" s="1">
        <f>(Table13[[#This Row],[2050_BUILDINGS]]/Table13[[#This Row],[2020_BUILDINGS]])-1</f>
        <v>1.1268868396895573</v>
      </c>
      <c r="U376" s="1">
        <f>(Table13[[#This Row],[2050_TOTAL_REPL_COST_USD]]/Table13[[#This Row],[2020_TOTAL_REPL_COST_USD]])-1</f>
        <v>1.1643787801360554</v>
      </c>
      <c r="V376"/>
      <c r="W376"/>
    </row>
    <row r="377" spans="1:23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76.019149251482304</v>
      </c>
      <c r="G377" s="2">
        <v>85.698071650354805</v>
      </c>
      <c r="H377" s="2">
        <v>96.736916478281799</v>
      </c>
      <c r="I377" s="2">
        <v>110.25967717881301</v>
      </c>
      <c r="J377" s="2">
        <v>125.743272008622</v>
      </c>
      <c r="K377" s="2">
        <v>142.88377984180201</v>
      </c>
      <c r="L377" s="2">
        <v>161.68412810737399</v>
      </c>
      <c r="M377" s="2">
        <v>59066420.807356901</v>
      </c>
      <c r="N377" s="2">
        <v>66833094.075925604</v>
      </c>
      <c r="O377" s="2">
        <v>75736011.996587098</v>
      </c>
      <c r="P377" s="2">
        <v>86617863.865110293</v>
      </c>
      <c r="Q377" s="2">
        <v>99076649.027189597</v>
      </c>
      <c r="R377" s="2">
        <v>112868659.668762</v>
      </c>
      <c r="S377" s="2">
        <v>127996251.328684</v>
      </c>
      <c r="T377" s="1">
        <f>(Table13[[#This Row],[2050_BUILDINGS]]/Table13[[#This Row],[2020_BUILDINGS]])-1</f>
        <v>1.1268868396895577</v>
      </c>
      <c r="U377" s="1">
        <f>(Table13[[#This Row],[2050_TOTAL_REPL_COST_USD]]/Table13[[#This Row],[2020_TOTAL_REPL_COST_USD]])-1</f>
        <v>1.1669884441811598</v>
      </c>
      <c r="V377"/>
      <c r="W377"/>
    </row>
    <row r="378" spans="1:23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85.710876851683096</v>
      </c>
      <c r="G378" s="2">
        <v>96.623770957382007</v>
      </c>
      <c r="H378" s="2">
        <v>109.06996483020799</v>
      </c>
      <c r="I378" s="2">
        <v>124.316750521847</v>
      </c>
      <c r="J378" s="2">
        <v>141.77435827918799</v>
      </c>
      <c r="K378" s="2">
        <v>161.100119887028</v>
      </c>
      <c r="L378" s="2">
        <v>182.29733599409701</v>
      </c>
      <c r="M378" s="2">
        <v>66539433.2513313</v>
      </c>
      <c r="N378" s="2">
        <v>75288170.363709897</v>
      </c>
      <c r="O378" s="2">
        <v>85316725.360766396</v>
      </c>
      <c r="P378" s="2">
        <v>97574474.064385399</v>
      </c>
      <c r="Q378" s="2">
        <v>111608544.99038699</v>
      </c>
      <c r="R378" s="2">
        <v>127144414.101055</v>
      </c>
      <c r="S378" s="2">
        <v>144184734.76900601</v>
      </c>
      <c r="T378" s="1">
        <f>(Table13[[#This Row],[2050_BUILDINGS]]/Table13[[#This Row],[2020_BUILDINGS]])-1</f>
        <v>1.1268868396895564</v>
      </c>
      <c r="U378" s="1">
        <f>(Table13[[#This Row],[2050_TOTAL_REPL_COST_USD]]/Table13[[#This Row],[2020_TOTAL_REPL_COST_USD]])-1</f>
        <v>1.1669065653804802</v>
      </c>
      <c r="V378"/>
      <c r="W378"/>
    </row>
    <row r="379" spans="1:23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113.02474393759</v>
      </c>
      <c r="G379" s="2">
        <v>127.41529863987201</v>
      </c>
      <c r="H379" s="2">
        <v>143.82777657902599</v>
      </c>
      <c r="I379" s="2">
        <v>163.93332341237399</v>
      </c>
      <c r="J379" s="2">
        <v>186.95422483134601</v>
      </c>
      <c r="K379" s="2">
        <v>212.43861301354701</v>
      </c>
      <c r="L379" s="2">
        <v>240.39084044014299</v>
      </c>
      <c r="M379" s="2">
        <v>87966899.477356493</v>
      </c>
      <c r="N379" s="2">
        <v>99500139.267960802</v>
      </c>
      <c r="O379" s="2">
        <v>112714721.401124</v>
      </c>
      <c r="P379" s="2">
        <v>128869831.618101</v>
      </c>
      <c r="Q379" s="2">
        <v>147366171.101024</v>
      </c>
      <c r="R379" s="2">
        <v>167841820.02344701</v>
      </c>
      <c r="S379" s="2">
        <v>190300275.42346501</v>
      </c>
      <c r="T379" s="1">
        <f>(Table13[[#This Row],[2050_BUILDINGS]]/Table13[[#This Row],[2020_BUILDINGS]])-1</f>
        <v>1.1268868396895639</v>
      </c>
      <c r="U379" s="1">
        <f>(Table13[[#This Row],[2050_TOTAL_REPL_COST_USD]]/Table13[[#This Row],[2020_TOTAL_REPL_COST_USD]])-1</f>
        <v>1.1633168447917175</v>
      </c>
      <c r="V379"/>
      <c r="W379"/>
    </row>
    <row r="380" spans="1:23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333.66229867973698</v>
      </c>
      <c r="G380" s="2">
        <v>376.14490376213502</v>
      </c>
      <c r="H380" s="2">
        <v>424.59646335365898</v>
      </c>
      <c r="I380" s="2">
        <v>483.95039541239601</v>
      </c>
      <c r="J380" s="2">
        <v>551.91079609576605</v>
      </c>
      <c r="K380" s="2">
        <v>627.14369860085799</v>
      </c>
      <c r="L380" s="2">
        <v>709.66195196250101</v>
      </c>
      <c r="M380" s="2">
        <v>259349768.40529501</v>
      </c>
      <c r="N380" s="2">
        <v>293389817.36465901</v>
      </c>
      <c r="O380" s="2">
        <v>332398869.963516</v>
      </c>
      <c r="P380" s="2">
        <v>380084734.81058103</v>
      </c>
      <c r="Q380" s="2">
        <v>434681185.705773</v>
      </c>
      <c r="R380" s="2">
        <v>495120050.48614299</v>
      </c>
      <c r="S380" s="2">
        <v>561411651.51136196</v>
      </c>
      <c r="T380" s="1">
        <f>(Table13[[#This Row],[2050_BUILDINGS]]/Table13[[#This Row],[2020_BUILDINGS]])-1</f>
        <v>1.1268868396895635</v>
      </c>
      <c r="U380" s="1">
        <f>(Table13[[#This Row],[2050_TOTAL_REPL_COST_USD]]/Table13[[#This Row],[2020_TOTAL_REPL_COST_USD]])-1</f>
        <v>1.1646892340155253</v>
      </c>
      <c r="V380"/>
      <c r="W380"/>
    </row>
    <row r="381" spans="1:23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95.700403529227302</v>
      </c>
      <c r="G381" s="2">
        <v>107.885185763976</v>
      </c>
      <c r="H381" s="2">
        <v>121.78197249378201</v>
      </c>
      <c r="I381" s="2">
        <v>138.80575753495501</v>
      </c>
      <c r="J381" s="2">
        <v>158.298033992743</v>
      </c>
      <c r="K381" s="2">
        <v>179.876195975385</v>
      </c>
      <c r="L381" s="2">
        <v>203.543928819293</v>
      </c>
      <c r="M381" s="2">
        <v>74340242.632841498</v>
      </c>
      <c r="N381" s="2">
        <v>84101229.337022796</v>
      </c>
      <c r="O381" s="2">
        <v>95287737.341371804</v>
      </c>
      <c r="P381" s="2">
        <v>108962113.38234501</v>
      </c>
      <c r="Q381" s="2">
        <v>124618151.74930701</v>
      </c>
      <c r="R381" s="2">
        <v>141949556.45313299</v>
      </c>
      <c r="S381" s="2">
        <v>160959287.52613801</v>
      </c>
      <c r="T381" s="1">
        <f>(Table13[[#This Row],[2050_BUILDINGS]]/Table13[[#This Row],[2020_BUILDINGS]])-1</f>
        <v>1.1268868396895511</v>
      </c>
      <c r="U381" s="1">
        <f>(Table13[[#This Row],[2050_TOTAL_REPL_COST_USD]]/Table13[[#This Row],[2020_TOTAL_REPL_COST_USD]])-1</f>
        <v>1.1651703280159942</v>
      </c>
      <c r="V381"/>
      <c r="W381"/>
    </row>
    <row r="382" spans="1:23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228.671639843902</v>
      </c>
      <c r="G382" s="2">
        <v>257.78660730493101</v>
      </c>
      <c r="H382" s="2">
        <v>290.99232946361798</v>
      </c>
      <c r="I382" s="2">
        <v>331.66986788722801</v>
      </c>
      <c r="J382" s="2">
        <v>378.24575113866899</v>
      </c>
      <c r="K382" s="2">
        <v>429.80576032798501</v>
      </c>
      <c r="L382" s="2">
        <v>486.35870139422599</v>
      </c>
      <c r="M382" s="2">
        <v>177992162.33916199</v>
      </c>
      <c r="N382" s="2">
        <v>201322294.707147</v>
      </c>
      <c r="O382" s="2">
        <v>228052444.222132</v>
      </c>
      <c r="P382" s="2">
        <v>260731220.271189</v>
      </c>
      <c r="Q382" s="2">
        <v>298145890.17167801</v>
      </c>
      <c r="R382" s="2">
        <v>339564336.569574</v>
      </c>
      <c r="S382" s="2">
        <v>384993633.32541603</v>
      </c>
      <c r="T382" s="1">
        <f>(Table13[[#This Row],[2050_BUILDINGS]]/Table13[[#This Row],[2020_BUILDINGS]])-1</f>
        <v>1.1268868396895599</v>
      </c>
      <c r="U382" s="1">
        <f>(Table13[[#This Row],[2050_TOTAL_REPL_COST_USD]]/Table13[[#This Row],[2020_TOTAL_REPL_COST_USD]])-1</f>
        <v>1.1629808204240764</v>
      </c>
      <c r="V382"/>
      <c r="W382"/>
    </row>
    <row r="383" spans="1:23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140.38731676835201</v>
      </c>
      <c r="G383" s="2">
        <v>158.26173338792901</v>
      </c>
      <c r="H383" s="2">
        <v>178.647568021361</v>
      </c>
      <c r="I383" s="2">
        <v>203.620540078282</v>
      </c>
      <c r="J383" s="2">
        <v>232.214655554296</v>
      </c>
      <c r="K383" s="2">
        <v>263.86865229644002</v>
      </c>
      <c r="L383" s="2">
        <v>298.587936493938</v>
      </c>
      <c r="M383" s="2">
        <v>109112343.478829</v>
      </c>
      <c r="N383" s="2">
        <v>123434301.936225</v>
      </c>
      <c r="O383" s="2">
        <v>139847053.00840199</v>
      </c>
      <c r="P383" s="2">
        <v>159910428.07992899</v>
      </c>
      <c r="Q383" s="2">
        <v>182881363.62633899</v>
      </c>
      <c r="R383" s="2">
        <v>208310439.04432201</v>
      </c>
      <c r="S383" s="2">
        <v>236201997.368175</v>
      </c>
      <c r="T383" s="1">
        <f>(Table13[[#This Row],[2050_BUILDINGS]]/Table13[[#This Row],[2020_BUILDINGS]])-1</f>
        <v>1.1268868396895644</v>
      </c>
      <c r="U383" s="1">
        <f>(Table13[[#This Row],[2050_TOTAL_REPL_COST_USD]]/Table13[[#This Row],[2020_TOTAL_REPL_COST_USD]])-1</f>
        <v>1.1647596398111011</v>
      </c>
      <c r="V383"/>
      <c r="W383"/>
    </row>
    <row r="384" spans="1:23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154.40621820500201</v>
      </c>
      <c r="G384" s="2">
        <v>174.06555165749401</v>
      </c>
      <c r="H384" s="2">
        <v>196.48709017791899</v>
      </c>
      <c r="I384" s="2">
        <v>223.953831913649</v>
      </c>
      <c r="J384" s="2">
        <v>255.40331991015699</v>
      </c>
      <c r="K384" s="2">
        <v>290.21824507959298</v>
      </c>
      <c r="L384" s="2">
        <v>328.40455346645501</v>
      </c>
      <c r="M384" s="2">
        <v>120091169.650832</v>
      </c>
      <c r="N384" s="2">
        <v>135844225.61665499</v>
      </c>
      <c r="O384" s="2">
        <v>153895225.476064</v>
      </c>
      <c r="P384" s="2">
        <v>175962191.08083701</v>
      </c>
      <c r="Q384" s="2">
        <v>201227112.824617</v>
      </c>
      <c r="R384" s="2">
        <v>229195655.906113</v>
      </c>
      <c r="S384" s="2">
        <v>259872597.075553</v>
      </c>
      <c r="T384" s="1">
        <f>(Table13[[#This Row],[2050_BUILDINGS]]/Table13[[#This Row],[2020_BUILDINGS]])-1</f>
        <v>1.126886839689571</v>
      </c>
      <c r="U384" s="1">
        <f>(Table13[[#This Row],[2050_TOTAL_REPL_COST_USD]]/Table13[[#This Row],[2020_TOTAL_REPL_COST_USD]])-1</f>
        <v>1.1639609126227923</v>
      </c>
      <c r="V384"/>
      <c r="W384"/>
    </row>
    <row r="385" spans="1:23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48.650984051155802</v>
      </c>
      <c r="G385" s="2">
        <v>54.845332500151798</v>
      </c>
      <c r="H385" s="2">
        <v>61.910008558154402</v>
      </c>
      <c r="I385" s="2">
        <v>70.564349229512899</v>
      </c>
      <c r="J385" s="2">
        <v>80.473590947380302</v>
      </c>
      <c r="K385" s="2">
        <v>91.443229274455902</v>
      </c>
      <c r="L385" s="2">
        <v>103.47513771635001</v>
      </c>
      <c r="M385" s="2">
        <v>37758849.249072403</v>
      </c>
      <c r="N385" s="2">
        <v>42721835.014960296</v>
      </c>
      <c r="O385" s="2">
        <v>48410548.957060397</v>
      </c>
      <c r="P385" s="2">
        <v>55363931.344221398</v>
      </c>
      <c r="Q385" s="2">
        <v>63324963.916070901</v>
      </c>
      <c r="R385" s="2">
        <v>72137913.5351917</v>
      </c>
      <c r="S385" s="2">
        <v>81804285.366117701</v>
      </c>
      <c r="T385" s="1">
        <f>(Table13[[#This Row],[2050_BUILDINGS]]/Table13[[#This Row],[2020_BUILDINGS]])-1</f>
        <v>1.1268868396895613</v>
      </c>
      <c r="U385" s="1">
        <f>(Table13[[#This Row],[2050_TOTAL_REPL_COST_USD]]/Table13[[#This Row],[2020_TOTAL_REPL_COST_USD]])-1</f>
        <v>1.1664930736237236</v>
      </c>
      <c r="V385"/>
      <c r="W385"/>
    </row>
    <row r="386" spans="1:23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284.89199943436199</v>
      </c>
      <c r="G386" s="2">
        <v>321.16506459933498</v>
      </c>
      <c r="H386" s="2">
        <v>362.53462221001098</v>
      </c>
      <c r="I386" s="2">
        <v>413.21298906600299</v>
      </c>
      <c r="J386" s="2">
        <v>471.239845889972</v>
      </c>
      <c r="K386" s="2">
        <v>535.47620733306803</v>
      </c>
      <c r="L386" s="2">
        <v>605.93304432979096</v>
      </c>
      <c r="M386" s="2">
        <v>221698786.35810199</v>
      </c>
      <c r="N386" s="2">
        <v>250765333.46720999</v>
      </c>
      <c r="O386" s="2">
        <v>284069246.29553998</v>
      </c>
      <c r="P386" s="2">
        <v>324784006.58424199</v>
      </c>
      <c r="Q386" s="2">
        <v>371399227.77214497</v>
      </c>
      <c r="R386" s="2">
        <v>423002784.484855</v>
      </c>
      <c r="S386" s="2">
        <v>479603490.09890699</v>
      </c>
      <c r="T386" s="1">
        <f>(Table13[[#This Row],[2050_BUILDINGS]]/Table13[[#This Row],[2020_BUILDINGS]])-1</f>
        <v>1.126886839689563</v>
      </c>
      <c r="U386" s="1">
        <f>(Table13[[#This Row],[2050_TOTAL_REPL_COST_USD]]/Table13[[#This Row],[2020_TOTAL_REPL_COST_USD]])-1</f>
        <v>1.1633113016876009</v>
      </c>
      <c r="V386"/>
      <c r="W386"/>
    </row>
    <row r="387" spans="1:23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217.467554139344</v>
      </c>
      <c r="G387" s="2">
        <v>245.155993190722</v>
      </c>
      <c r="H387" s="2">
        <v>276.73475471186902</v>
      </c>
      <c r="I387" s="2">
        <v>315.419240446218</v>
      </c>
      <c r="J387" s="2">
        <v>359.71307338275801</v>
      </c>
      <c r="K387" s="2">
        <v>408.74682806023702</v>
      </c>
      <c r="L387" s="2">
        <v>462.52887895844702</v>
      </c>
      <c r="M387" s="2">
        <v>169293629.08890799</v>
      </c>
      <c r="N387" s="2">
        <v>191481822.89267999</v>
      </c>
      <c r="O387" s="2">
        <v>216903296.038394</v>
      </c>
      <c r="P387" s="2">
        <v>247982329.08031699</v>
      </c>
      <c r="Q387" s="2">
        <v>283565423.79594499</v>
      </c>
      <c r="R387" s="2">
        <v>322956296.54907399</v>
      </c>
      <c r="S387" s="2">
        <v>366161674.91074198</v>
      </c>
      <c r="T387" s="1">
        <f>(Table13[[#This Row],[2050_BUILDINGS]]/Table13[[#This Row],[2020_BUILDINGS]])-1</f>
        <v>1.1268868396895573</v>
      </c>
      <c r="U387" s="1">
        <f>(Table13[[#This Row],[2050_TOTAL_REPL_COST_USD]]/Table13[[#This Row],[2020_TOTAL_REPL_COST_USD]])-1</f>
        <v>1.1628792346252128</v>
      </c>
      <c r="V387"/>
      <c r="W387"/>
    </row>
    <row r="388" spans="1:23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328.94912490458103</v>
      </c>
      <c r="G388" s="2">
        <v>354.94553620587601</v>
      </c>
      <c r="H388" s="2">
        <v>379.05715598627899</v>
      </c>
      <c r="I388" s="2">
        <v>402.14679299494099</v>
      </c>
      <c r="J388" s="2">
        <v>422.79825642456001</v>
      </c>
      <c r="K388" s="2">
        <v>442.84303217088302</v>
      </c>
      <c r="L388" s="2">
        <v>458.99222350447701</v>
      </c>
      <c r="M388" s="2">
        <v>542113245.79714096</v>
      </c>
      <c r="N388" s="2">
        <v>586810975.45669198</v>
      </c>
      <c r="O388" s="2">
        <v>628268030.82127595</v>
      </c>
      <c r="P388" s="2">
        <v>667967908.66168201</v>
      </c>
      <c r="Q388" s="2">
        <v>703475637.73831797</v>
      </c>
      <c r="R388" s="2">
        <v>737940239.67938805</v>
      </c>
      <c r="S388" s="2">
        <v>765706848.69643295</v>
      </c>
      <c r="T388" s="1">
        <f>(Table13[[#This Row],[2050_BUILDINGS]]/Table13[[#This Row],[2020_BUILDINGS]])-1</f>
        <v>0.39532890880198535</v>
      </c>
      <c r="U388" s="1">
        <f>(Table13[[#This Row],[2050_TOTAL_REPL_COST_USD]]/Table13[[#This Row],[2020_TOTAL_REPL_COST_USD]])-1</f>
        <v>0.4124481455355562</v>
      </c>
      <c r="V388"/>
      <c r="W388"/>
    </row>
    <row r="389" spans="1:23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89.014209529578807</v>
      </c>
      <c r="G389" s="2">
        <v>96.048883974333293</v>
      </c>
      <c r="H389" s="2">
        <v>102.573530531313</v>
      </c>
      <c r="I389" s="2">
        <v>108.82162675971099</v>
      </c>
      <c r="J389" s="2">
        <v>114.409948945853</v>
      </c>
      <c r="K389" s="2">
        <v>119.834100381958</v>
      </c>
      <c r="L389" s="2">
        <v>124.20409985077799</v>
      </c>
      <c r="M389" s="2">
        <v>146696794.11411801</v>
      </c>
      <c r="N389" s="2">
        <v>158792078.071982</v>
      </c>
      <c r="O389" s="2">
        <v>170010429.887853</v>
      </c>
      <c r="P389" s="2">
        <v>180753286.38704401</v>
      </c>
      <c r="Q389" s="2">
        <v>190361740.08596799</v>
      </c>
      <c r="R389" s="2">
        <v>199687921.75441301</v>
      </c>
      <c r="S389" s="2">
        <v>207201614.802497</v>
      </c>
      <c r="T389" s="1">
        <f>(Table13[[#This Row],[2050_BUILDINGS]]/Table13[[#This Row],[2020_BUILDINGS]])-1</f>
        <v>0.39532890880197979</v>
      </c>
      <c r="U389" s="1">
        <f>(Table13[[#This Row],[2050_TOTAL_REPL_COST_USD]]/Table13[[#This Row],[2020_TOTAL_REPL_COST_USD]])-1</f>
        <v>0.4124481455355542</v>
      </c>
      <c r="V389"/>
      <c r="W389"/>
    </row>
    <row r="390" spans="1:23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339.47295552749603</v>
      </c>
      <c r="G390" s="2">
        <v>366.30105114902699</v>
      </c>
      <c r="H390" s="2">
        <v>391.18405648239798</v>
      </c>
      <c r="I390" s="2">
        <v>415.01238349090301</v>
      </c>
      <c r="J390" s="2">
        <v>436.32453420251898</v>
      </c>
      <c r="K390" s="2">
        <v>457.010587912083</v>
      </c>
      <c r="L390" s="2">
        <v>473.67642860396597</v>
      </c>
      <c r="M390" s="2">
        <v>559456681.43893695</v>
      </c>
      <c r="N390" s="2">
        <v>605584393.12474406</v>
      </c>
      <c r="O390" s="2">
        <v>648367753.97473705</v>
      </c>
      <c r="P390" s="2">
        <v>689337721.19526899</v>
      </c>
      <c r="Q390" s="2">
        <v>725981423.27902305</v>
      </c>
      <c r="R390" s="2">
        <v>761548626.21779895</v>
      </c>
      <c r="S390" s="2">
        <v>790203552.20590305</v>
      </c>
      <c r="T390" s="1">
        <f>(Table13[[#This Row],[2050_BUILDINGS]]/Table13[[#This Row],[2020_BUILDINGS]])-1</f>
        <v>0.39532890880198557</v>
      </c>
      <c r="U390" s="1">
        <f>(Table13[[#This Row],[2050_TOTAL_REPL_COST_USD]]/Table13[[#This Row],[2020_TOTAL_REPL_COST_USD]])-1</f>
        <v>0.41244814553555642</v>
      </c>
      <c r="V390"/>
      <c r="W390"/>
    </row>
    <row r="391" spans="1:23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1037.0955771336601</v>
      </c>
      <c r="G391" s="2">
        <v>1119.05585956256</v>
      </c>
      <c r="H391" s="2">
        <v>1195.0738585131201</v>
      </c>
      <c r="I391" s="2">
        <v>1267.8697974786101</v>
      </c>
      <c r="J391" s="2">
        <v>1332.97877562351</v>
      </c>
      <c r="K391" s="2">
        <v>1396.1750169182101</v>
      </c>
      <c r="L391" s="2">
        <v>1447.08943996527</v>
      </c>
      <c r="M391" s="2">
        <v>1709149552.1834099</v>
      </c>
      <c r="N391" s="2">
        <v>1850070485.6295199</v>
      </c>
      <c r="O391" s="2">
        <v>1980774371.1378601</v>
      </c>
      <c r="P391" s="2">
        <v>2105938308.67067</v>
      </c>
      <c r="Q391" s="2">
        <v>2217885433.5949998</v>
      </c>
      <c r="R391" s="2">
        <v>2326543835.5625501</v>
      </c>
      <c r="S391" s="2">
        <v>2414085115.4243798</v>
      </c>
      <c r="T391" s="1">
        <f>(Table13[[#This Row],[2050_BUILDINGS]]/Table13[[#This Row],[2020_BUILDINGS]])-1</f>
        <v>0.39532890880198046</v>
      </c>
      <c r="U391" s="1">
        <f>(Table13[[#This Row],[2050_TOTAL_REPL_COST_USD]]/Table13[[#This Row],[2020_TOTAL_REPL_COST_USD]])-1</f>
        <v>0.41244814553555398</v>
      </c>
      <c r="V391"/>
      <c r="W391"/>
    </row>
    <row r="392" spans="1:23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144.871518602208</v>
      </c>
      <c r="G392" s="2">
        <v>156.320521801468</v>
      </c>
      <c r="H392" s="2">
        <v>166.93944949905401</v>
      </c>
      <c r="I392" s="2">
        <v>177.10828876375501</v>
      </c>
      <c r="J392" s="2">
        <v>186.20333915878101</v>
      </c>
      <c r="K392" s="2">
        <v>195.03120001189299</v>
      </c>
      <c r="L392" s="2">
        <v>202.143417967706</v>
      </c>
      <c r="M392" s="2">
        <v>238750503.42750001</v>
      </c>
      <c r="N392" s="2">
        <v>258435699.35476801</v>
      </c>
      <c r="O392" s="2">
        <v>276693679.42747802</v>
      </c>
      <c r="P392" s="2">
        <v>294177786.10424799</v>
      </c>
      <c r="Q392" s="2">
        <v>309815640.84832102</v>
      </c>
      <c r="R392" s="2">
        <v>324994095.03229898</v>
      </c>
      <c r="S392" s="2">
        <v>337222705.81185198</v>
      </c>
      <c r="T392" s="1">
        <f>(Table13[[#This Row],[2050_BUILDINGS]]/Table13[[#This Row],[2020_BUILDINGS]])-1</f>
        <v>0.39532890880198934</v>
      </c>
      <c r="U392" s="1">
        <f>(Table13[[#This Row],[2050_TOTAL_REPL_COST_USD]]/Table13[[#This Row],[2020_TOTAL_REPL_COST_USD]])-1</f>
        <v>0.41244814553555265</v>
      </c>
      <c r="V392"/>
      <c r="W392"/>
    </row>
    <row r="393" spans="1:23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172.77120745075501</v>
      </c>
      <c r="G393" s="2">
        <v>186.42508590753499</v>
      </c>
      <c r="H393" s="2">
        <v>199.08903102142401</v>
      </c>
      <c r="I393" s="2">
        <v>211.216208641196</v>
      </c>
      <c r="J393" s="2">
        <v>222.062804671495</v>
      </c>
      <c r="K393" s="2">
        <v>232.59075518596001</v>
      </c>
      <c r="L393" s="2">
        <v>241.07266036466299</v>
      </c>
      <c r="M393" s="2">
        <v>284729622.18272698</v>
      </c>
      <c r="N393" s="2">
        <v>308205838.22625101</v>
      </c>
      <c r="O393" s="2">
        <v>329979981.91722298</v>
      </c>
      <c r="P393" s="2">
        <v>350831217.90127999</v>
      </c>
      <c r="Q393" s="2">
        <v>369480646.52701098</v>
      </c>
      <c r="R393" s="2">
        <v>387582202.18062699</v>
      </c>
      <c r="S393" s="2">
        <v>402165826.83103198</v>
      </c>
      <c r="T393" s="1">
        <f>(Table13[[#This Row],[2050_BUILDINGS]]/Table13[[#This Row],[2020_BUILDINGS]])-1</f>
        <v>0.3953289088019829</v>
      </c>
      <c r="U393" s="1">
        <f>(Table13[[#This Row],[2050_TOTAL_REPL_COST_USD]]/Table13[[#This Row],[2020_TOTAL_REPL_COST_USD]])-1</f>
        <v>0.41244814553555509</v>
      </c>
      <c r="V393"/>
      <c r="W393"/>
    </row>
    <row r="394" spans="1:23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527.51719343149102</v>
      </c>
      <c r="G394" s="2">
        <v>569.20617476843199</v>
      </c>
      <c r="H394" s="2">
        <v>607.87262204757997</v>
      </c>
      <c r="I394" s="2">
        <v>644.90017308816903</v>
      </c>
      <c r="J394" s="2">
        <v>678.01776241693096</v>
      </c>
      <c r="K394" s="2">
        <v>710.16244086145196</v>
      </c>
      <c r="L394" s="2">
        <v>736.05998988504803</v>
      </c>
      <c r="M394" s="2">
        <v>869356494.04112804</v>
      </c>
      <c r="N394" s="2">
        <v>941035726.83922601</v>
      </c>
      <c r="O394" s="2">
        <v>1007518072.70411</v>
      </c>
      <c r="P394" s="2">
        <v>1071182531.89372</v>
      </c>
      <c r="Q394" s="2">
        <v>1128124278.1077099</v>
      </c>
      <c r="R394" s="2">
        <v>1183393220.0572</v>
      </c>
      <c r="S394" s="2">
        <v>1227920967.8176799</v>
      </c>
      <c r="T394" s="1">
        <f>(Table13[[#This Row],[2050_BUILDINGS]]/Table13[[#This Row],[2020_BUILDINGS]])-1</f>
        <v>0.39532890880198512</v>
      </c>
      <c r="U394" s="1">
        <f>(Table13[[#This Row],[2050_TOTAL_REPL_COST_USD]]/Table13[[#This Row],[2020_TOTAL_REPL_COST_USD]])-1</f>
        <v>0.41244814553555131</v>
      </c>
      <c r="V394"/>
      <c r="W394"/>
    </row>
    <row r="395" spans="1:23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245.31344579306</v>
      </c>
      <c r="G395" s="2">
        <v>264.70024074630601</v>
      </c>
      <c r="H395" s="2">
        <v>282.68145450906701</v>
      </c>
      <c r="I395" s="2">
        <v>299.90052575100799</v>
      </c>
      <c r="J395" s="2">
        <v>315.30133174512201</v>
      </c>
      <c r="K395" s="2">
        <v>330.24970107094498</v>
      </c>
      <c r="L395" s="2">
        <v>342.29294263288699</v>
      </c>
      <c r="M395" s="2">
        <v>404280353.00331998</v>
      </c>
      <c r="N395" s="2">
        <v>437613635.42227101</v>
      </c>
      <c r="O395" s="2">
        <v>468530188.572761</v>
      </c>
      <c r="P395" s="2">
        <v>498136328.52956599</v>
      </c>
      <c r="Q395" s="2">
        <v>524616178.18596101</v>
      </c>
      <c r="R395" s="2">
        <v>550318116.93561697</v>
      </c>
      <c r="S395" s="2">
        <v>571025034.87599897</v>
      </c>
      <c r="T395" s="1">
        <f>(Table13[[#This Row],[2050_BUILDINGS]]/Table13[[#This Row],[2020_BUILDINGS]])-1</f>
        <v>0.39532890880199179</v>
      </c>
      <c r="U395" s="1">
        <f>(Table13[[#This Row],[2050_TOTAL_REPL_COST_USD]]/Table13[[#This Row],[2020_TOTAL_REPL_COST_USD]])-1</f>
        <v>0.41244814553555531</v>
      </c>
      <c r="V395"/>
      <c r="W395"/>
    </row>
    <row r="396" spans="1:23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257.45833599282702</v>
      </c>
      <c r="G396" s="2">
        <v>277.80492544600799</v>
      </c>
      <c r="H396" s="2">
        <v>296.676346698624</v>
      </c>
      <c r="I396" s="2">
        <v>314.74789355151</v>
      </c>
      <c r="J396" s="2">
        <v>330.911157132006</v>
      </c>
      <c r="K396" s="2">
        <v>346.59958497170601</v>
      </c>
      <c r="L396" s="2">
        <v>359.23905902284599</v>
      </c>
      <c r="M396" s="2">
        <v>424295319.90117902</v>
      </c>
      <c r="N396" s="2">
        <v>459278854.52569997</v>
      </c>
      <c r="O396" s="2">
        <v>491726013.31484199</v>
      </c>
      <c r="P396" s="2">
        <v>522797883.44331402</v>
      </c>
      <c r="Q396" s="2">
        <v>550588688.01106095</v>
      </c>
      <c r="R396" s="2">
        <v>577563069.13755596</v>
      </c>
      <c r="S396" s="2">
        <v>599295137.75383604</v>
      </c>
      <c r="T396" s="1">
        <f>(Table13[[#This Row],[2050_BUILDINGS]]/Table13[[#This Row],[2020_BUILDINGS]])-1</f>
        <v>0.39532890880198446</v>
      </c>
      <c r="U396" s="1">
        <f>(Table13[[#This Row],[2050_TOTAL_REPL_COST_USD]]/Table13[[#This Row],[2020_TOTAL_REPL_COST_USD]])-1</f>
        <v>0.41244814553555664</v>
      </c>
      <c r="V396"/>
      <c r="W396"/>
    </row>
    <row r="397" spans="1:23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1947.24643140225</v>
      </c>
      <c r="G397" s="2">
        <v>2101.1347238559702</v>
      </c>
      <c r="H397" s="2">
        <v>2243.86580905443</v>
      </c>
      <c r="I397" s="2">
        <v>2380.5471675488002</v>
      </c>
      <c r="J397" s="2">
        <v>2502.7955197164001</v>
      </c>
      <c r="K397" s="2">
        <v>2621.45252496488</v>
      </c>
      <c r="L397" s="2">
        <v>2717.0492382970601</v>
      </c>
      <c r="M397" s="2">
        <v>3209092237.5932102</v>
      </c>
      <c r="N397" s="2">
        <v>3473684808.2425199</v>
      </c>
      <c r="O397" s="2">
        <v>3719093891.2992101</v>
      </c>
      <c r="P397" s="2">
        <v>3954101190.6019802</v>
      </c>
      <c r="Q397" s="2">
        <v>4164292656.38482</v>
      </c>
      <c r="R397" s="2">
        <v>4368309229.3394203</v>
      </c>
      <c r="S397" s="2">
        <v>4532676379.8410902</v>
      </c>
      <c r="T397" s="1">
        <f>(Table13[[#This Row],[2050_BUILDINGS]]/Table13[[#This Row],[2020_BUILDINGS]])-1</f>
        <v>0.39532890880198468</v>
      </c>
      <c r="U397" s="1">
        <f>(Table13[[#This Row],[2050_TOTAL_REPL_COST_USD]]/Table13[[#This Row],[2020_TOTAL_REPL_COST_USD]])-1</f>
        <v>0.41244814553555997</v>
      </c>
      <c r="V397"/>
      <c r="W397"/>
    </row>
    <row r="398" spans="1:23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140.49337814790999</v>
      </c>
      <c r="G398" s="2">
        <v>151.59638273714799</v>
      </c>
      <c r="H398" s="2">
        <v>161.89439741205899</v>
      </c>
      <c r="I398" s="2">
        <v>171.75592570916899</v>
      </c>
      <c r="J398" s="2">
        <v>180.57611594912399</v>
      </c>
      <c r="K398" s="2">
        <v>189.13719134227301</v>
      </c>
      <c r="L398" s="2">
        <v>196.03447202502801</v>
      </c>
      <c r="M398" s="2">
        <v>231535260.24080899</v>
      </c>
      <c r="N398" s="2">
        <v>250625552.811838</v>
      </c>
      <c r="O398" s="2">
        <v>268331761.204777</v>
      </c>
      <c r="P398" s="2">
        <v>285287483.31370699</v>
      </c>
      <c r="Q398" s="2">
        <v>300452748.792934</v>
      </c>
      <c r="R398" s="2">
        <v>315172497.187549</v>
      </c>
      <c r="S398" s="2">
        <v>327031548.95322299</v>
      </c>
      <c r="T398" s="1">
        <f>(Table13[[#This Row],[2050_BUILDINGS]]/Table13[[#This Row],[2020_BUILDINGS]])-1</f>
        <v>0.39532890880198579</v>
      </c>
      <c r="U398" s="1">
        <f>(Table13[[#This Row],[2050_TOTAL_REPL_COST_USD]]/Table13[[#This Row],[2020_TOTAL_REPL_COST_USD]])-1</f>
        <v>0.41244814553555598</v>
      </c>
      <c r="V398"/>
      <c r="W398"/>
    </row>
    <row r="399" spans="1:23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1235.9379059082301</v>
      </c>
      <c r="G399" s="2">
        <v>1333.6124327949401</v>
      </c>
      <c r="H399" s="2">
        <v>1424.2053622276901</v>
      </c>
      <c r="I399" s="2">
        <v>1510.9584661337899</v>
      </c>
      <c r="J399" s="2">
        <v>1588.5507882673301</v>
      </c>
      <c r="K399" s="2">
        <v>1663.8636445258701</v>
      </c>
      <c r="L399" s="2">
        <v>1724.5398895979399</v>
      </c>
      <c r="M399" s="2">
        <v>2036844785.5576</v>
      </c>
      <c r="N399" s="2">
        <v>2204784488.7269101</v>
      </c>
      <c r="O399" s="2">
        <v>2360548229.4186902</v>
      </c>
      <c r="P399" s="2">
        <v>2509709847.9428802</v>
      </c>
      <c r="Q399" s="2">
        <v>2643120594.4565401</v>
      </c>
      <c r="R399" s="2">
        <v>2772612071.1806798</v>
      </c>
      <c r="S399" s="2">
        <v>2876937640.1046</v>
      </c>
      <c r="T399" s="1">
        <f>(Table13[[#This Row],[2050_BUILDINGS]]/Table13[[#This Row],[2020_BUILDINGS]])-1</f>
        <v>0.39532890880198401</v>
      </c>
      <c r="U399" s="1">
        <f>(Table13[[#This Row],[2050_TOTAL_REPL_COST_USD]]/Table13[[#This Row],[2020_TOTAL_REPL_COST_USD]])-1</f>
        <v>0.4124481455355562</v>
      </c>
      <c r="V399"/>
      <c r="W399"/>
    </row>
    <row r="400" spans="1:23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144.64625032465599</v>
      </c>
      <c r="G400" s="2">
        <v>156.077450871916</v>
      </c>
      <c r="H400" s="2">
        <v>166.67986664517801</v>
      </c>
      <c r="I400" s="2">
        <v>176.83289385152599</v>
      </c>
      <c r="J400" s="2">
        <v>185.913801878497</v>
      </c>
      <c r="K400" s="2">
        <v>194.72793583050401</v>
      </c>
      <c r="L400" s="2">
        <v>201.82909462780199</v>
      </c>
      <c r="M400" s="2">
        <v>238379257.82180199</v>
      </c>
      <c r="N400" s="2">
        <v>258033844.21158099</v>
      </c>
      <c r="O400" s="2">
        <v>276263433.99914598</v>
      </c>
      <c r="P400" s="2">
        <v>293720353.726861</v>
      </c>
      <c r="Q400" s="2">
        <v>309333892.35527098</v>
      </c>
      <c r="R400" s="2">
        <v>324488744.769467</v>
      </c>
      <c r="S400" s="2">
        <v>336698340.64454699</v>
      </c>
      <c r="T400" s="1">
        <f>(Table13[[#This Row],[2050_BUILDINGS]]/Table13[[#This Row],[2020_BUILDINGS]])-1</f>
        <v>0.39532890880199179</v>
      </c>
      <c r="U400" s="1">
        <f>(Table13[[#This Row],[2050_TOTAL_REPL_COST_USD]]/Table13[[#This Row],[2020_TOTAL_REPL_COST_USD]])-1</f>
        <v>0.41244814553555842</v>
      </c>
      <c r="V400"/>
      <c r="W400"/>
    </row>
    <row r="401" spans="1:23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534.66596901083199</v>
      </c>
      <c r="G401" s="2">
        <v>576.91990856225402</v>
      </c>
      <c r="H401" s="2">
        <v>616.11035346174697</v>
      </c>
      <c r="I401" s="2">
        <v>653.63969222781202</v>
      </c>
      <c r="J401" s="2">
        <v>687.206082499535</v>
      </c>
      <c r="K401" s="2">
        <v>719.78637725217197</v>
      </c>
      <c r="L401" s="2">
        <v>746.03488311343995</v>
      </c>
      <c r="M401" s="2">
        <v>881137786.76812994</v>
      </c>
      <c r="N401" s="2">
        <v>953788397.85560501</v>
      </c>
      <c r="O401" s="2">
        <v>1021171695.15202</v>
      </c>
      <c r="P401" s="2">
        <v>1085698918.50702</v>
      </c>
      <c r="Q401" s="2">
        <v>1143412324.43154</v>
      </c>
      <c r="R401" s="2">
        <v>1199430256.68396</v>
      </c>
      <c r="S401" s="2">
        <v>1244561432.8819399</v>
      </c>
      <c r="T401" s="1">
        <f>(Table13[[#This Row],[2050_BUILDINGS]]/Table13[[#This Row],[2020_BUILDINGS]])-1</f>
        <v>0.39532890880198468</v>
      </c>
      <c r="U401" s="1">
        <f>(Table13[[#This Row],[2050_TOTAL_REPL_COST_USD]]/Table13[[#This Row],[2020_TOTAL_REPL_COST_USD]])-1</f>
        <v>0.41244814553554532</v>
      </c>
      <c r="V401"/>
      <c r="W401"/>
    </row>
    <row r="402" spans="1:23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746.23938549740603</v>
      </c>
      <c r="G402" s="2">
        <v>805.21369041535797</v>
      </c>
      <c r="H402" s="2">
        <v>859.91224093891901</v>
      </c>
      <c r="I402" s="2">
        <v>912.29236670365697</v>
      </c>
      <c r="J402" s="2">
        <v>959.14136009681795</v>
      </c>
      <c r="K402" s="2">
        <v>1004.61404873737</v>
      </c>
      <c r="L402" s="2">
        <v>1041.2493874711499</v>
      </c>
      <c r="M402" s="2">
        <v>1229814049.60724</v>
      </c>
      <c r="N402" s="2">
        <v>1331213335.3598599</v>
      </c>
      <c r="O402" s="2">
        <v>1425260971.23295</v>
      </c>
      <c r="P402" s="2">
        <v>1515322352.1609001</v>
      </c>
      <c r="Q402" s="2">
        <v>1595873610.4572799</v>
      </c>
      <c r="R402" s="2">
        <v>1674058476.8294799</v>
      </c>
      <c r="S402" s="2">
        <v>1737048573.7213199</v>
      </c>
      <c r="T402" s="1">
        <f>(Table13[[#This Row],[2050_BUILDINGS]]/Table13[[#This Row],[2020_BUILDINGS]])-1</f>
        <v>0.39532890880197225</v>
      </c>
      <c r="U402" s="1">
        <f>(Table13[[#This Row],[2050_TOTAL_REPL_COST_USD]]/Table13[[#This Row],[2020_TOTAL_REPL_COST_USD]])-1</f>
        <v>0.41244814553555731</v>
      </c>
      <c r="V402"/>
      <c r="W402"/>
    </row>
    <row r="403" spans="1:23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288.91587265758</v>
      </c>
      <c r="G403" s="2">
        <v>311.74850934344403</v>
      </c>
      <c r="H403" s="2">
        <v>332.92573446013398</v>
      </c>
      <c r="I403" s="2">
        <v>353.205352554998</v>
      </c>
      <c r="J403" s="2">
        <v>371.34352386083498</v>
      </c>
      <c r="K403" s="2">
        <v>388.94884163954799</v>
      </c>
      <c r="L403" s="2">
        <v>403.13266933087499</v>
      </c>
      <c r="M403" s="2">
        <v>476137826.88781101</v>
      </c>
      <c r="N403" s="2">
        <v>515395823.31551898</v>
      </c>
      <c r="O403" s="2">
        <v>551807536.92608595</v>
      </c>
      <c r="P403" s="2">
        <v>586675922.28503001</v>
      </c>
      <c r="Q403" s="2">
        <v>617862345.21666396</v>
      </c>
      <c r="R403" s="2">
        <v>648132590.04096401</v>
      </c>
      <c r="S403" s="2">
        <v>672519990.60701799</v>
      </c>
      <c r="T403" s="1">
        <f>(Table13[[#This Row],[2050_BUILDINGS]]/Table13[[#This Row],[2020_BUILDINGS]])-1</f>
        <v>0.39532890880198712</v>
      </c>
      <c r="U403" s="1">
        <f>(Table13[[#This Row],[2050_TOTAL_REPL_COST_USD]]/Table13[[#This Row],[2020_TOTAL_REPL_COST_USD]])-1</f>
        <v>0.41244814553555553</v>
      </c>
      <c r="V403"/>
      <c r="W403"/>
    </row>
    <row r="404" spans="1:23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298.22197735453699</v>
      </c>
      <c r="G404" s="2">
        <v>321.79006310227402</v>
      </c>
      <c r="H404" s="2">
        <v>343.64941576119401</v>
      </c>
      <c r="I404" s="2">
        <v>364.58224908950598</v>
      </c>
      <c r="J404" s="2">
        <v>383.30465870537699</v>
      </c>
      <c r="K404" s="2">
        <v>401.47705135250999</v>
      </c>
      <c r="L404" s="2">
        <v>416.11774624287699</v>
      </c>
      <c r="M404" s="2">
        <v>491474431.36869699</v>
      </c>
      <c r="N404" s="2">
        <v>531996944.77011299</v>
      </c>
      <c r="O404" s="2">
        <v>569581495.35892904</v>
      </c>
      <c r="P404" s="2">
        <v>605573006.42840898</v>
      </c>
      <c r="Q404" s="2">
        <v>637763957.474944</v>
      </c>
      <c r="R404" s="2">
        <v>669009219.92270005</v>
      </c>
      <c r="S404" s="2">
        <v>694182149.16485906</v>
      </c>
      <c r="T404" s="1">
        <f>(Table13[[#This Row],[2050_BUILDINGS]]/Table13[[#This Row],[2020_BUILDINGS]])-1</f>
        <v>0.39532890880198712</v>
      </c>
      <c r="U404" s="1">
        <f>(Table13[[#This Row],[2050_TOTAL_REPL_COST_USD]]/Table13[[#This Row],[2020_TOTAL_REPL_COST_USD]])-1</f>
        <v>0.4124481455355582</v>
      </c>
      <c r="V404"/>
      <c r="W404"/>
    </row>
    <row r="405" spans="1:23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42.718255095389999</v>
      </c>
      <c r="G405" s="2">
        <v>46.094221910488002</v>
      </c>
      <c r="H405" s="2">
        <v>49.225424417383401</v>
      </c>
      <c r="I405" s="2">
        <v>52.223909377883402</v>
      </c>
      <c r="J405" s="2">
        <v>54.905766285499297</v>
      </c>
      <c r="K405" s="2">
        <v>57.508837030587102</v>
      </c>
      <c r="L405" s="2">
        <v>59.606016268175402</v>
      </c>
      <c r="M405" s="2">
        <v>70400345.133216694</v>
      </c>
      <c r="N405" s="2">
        <v>76204917.552539393</v>
      </c>
      <c r="O405" s="2">
        <v>81588646.927352995</v>
      </c>
      <c r="P405" s="2">
        <v>86744184.305159405</v>
      </c>
      <c r="Q405" s="2">
        <v>91355317.497849107</v>
      </c>
      <c r="R405" s="2">
        <v>95830987.277809098</v>
      </c>
      <c r="S405" s="2">
        <v>99436836.928475007</v>
      </c>
      <c r="T405" s="1">
        <f>(Table13[[#This Row],[2050_BUILDINGS]]/Table13[[#This Row],[2020_BUILDINGS]])-1</f>
        <v>0.39532890880198601</v>
      </c>
      <c r="U405" s="1">
        <f>(Table13[[#This Row],[2050_TOTAL_REPL_COST_USD]]/Table13[[#This Row],[2020_TOTAL_REPL_COST_USD]])-1</f>
        <v>0.41244814553555575</v>
      </c>
      <c r="V405"/>
      <c r="W405"/>
    </row>
    <row r="406" spans="1:23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379.14249423195798</v>
      </c>
      <c r="G406" s="2">
        <v>409.10562067198703</v>
      </c>
      <c r="H406" s="2">
        <v>436.89636085458</v>
      </c>
      <c r="I406" s="2">
        <v>463.509176951641</v>
      </c>
      <c r="J406" s="2">
        <v>487.31178580952098</v>
      </c>
      <c r="K406" s="2">
        <v>510.41513431359698</v>
      </c>
      <c r="L406" s="2">
        <v>529.02848275713995</v>
      </c>
      <c r="M406" s="2">
        <v>624832694.804497</v>
      </c>
      <c r="N406" s="2">
        <v>676350718.19046605</v>
      </c>
      <c r="O406" s="2">
        <v>724133582.42213094</v>
      </c>
      <c r="P406" s="2">
        <v>769891146.63356197</v>
      </c>
      <c r="Q406" s="2">
        <v>810816894.56049001</v>
      </c>
      <c r="R406" s="2">
        <v>850540347.68242598</v>
      </c>
      <c r="S406" s="2">
        <v>882543781.04659498</v>
      </c>
      <c r="T406" s="1">
        <f>(Table13[[#This Row],[2050_BUILDINGS]]/Table13[[#This Row],[2020_BUILDINGS]])-1</f>
        <v>0.39532890880198268</v>
      </c>
      <c r="U406" s="1">
        <f>(Table13[[#This Row],[2050_TOTAL_REPL_COST_USD]]/Table13[[#This Row],[2020_TOTAL_REPL_COST_USD]])-1</f>
        <v>0.41244814553555464</v>
      </c>
      <c r="V406"/>
      <c r="W406"/>
    </row>
    <row r="407" spans="1:23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568.71040017851203</v>
      </c>
      <c r="G407" s="2">
        <v>613.65482579038598</v>
      </c>
      <c r="H407" s="2">
        <v>655.34069116012097</v>
      </c>
      <c r="I407" s="2">
        <v>695.25968078194296</v>
      </c>
      <c r="J407" s="2">
        <v>730.96338430976596</v>
      </c>
      <c r="K407" s="2">
        <v>765.61820346907302</v>
      </c>
      <c r="L407" s="2">
        <v>793.53806210542405</v>
      </c>
      <c r="M407" s="2">
        <v>937243535.90785599</v>
      </c>
      <c r="N407" s="2">
        <v>1014520116.98746</v>
      </c>
      <c r="O407" s="2">
        <v>1086193992.2514601</v>
      </c>
      <c r="P407" s="2">
        <v>1154829935.3329501</v>
      </c>
      <c r="Q407" s="2">
        <v>1216218196.56776</v>
      </c>
      <c r="R407" s="2">
        <v>1275803026.1902299</v>
      </c>
      <c r="S407" s="2">
        <v>1323807894.20823</v>
      </c>
      <c r="T407" s="1">
        <f>(Table13[[#This Row],[2050_BUILDINGS]]/Table13[[#This Row],[2020_BUILDINGS]])-1</f>
        <v>0.39532890880198601</v>
      </c>
      <c r="U407" s="1">
        <f>(Table13[[#This Row],[2050_TOTAL_REPL_COST_USD]]/Table13[[#This Row],[2020_TOTAL_REPL_COST_USD]])-1</f>
        <v>0.41244814553554687</v>
      </c>
      <c r="V407"/>
      <c r="W407"/>
    </row>
    <row r="408" spans="1:23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817.71609884434997</v>
      </c>
      <c r="G408" s="2">
        <v>882.33911323727398</v>
      </c>
      <c r="H408" s="2">
        <v>942.276830564742</v>
      </c>
      <c r="I408" s="2">
        <v>999.67405849149895</v>
      </c>
      <c r="J408" s="2">
        <v>1051.01036806822</v>
      </c>
      <c r="K408" s="2">
        <v>1100.8385469097</v>
      </c>
      <c r="L408" s="2">
        <v>1140.9829119102999</v>
      </c>
      <c r="M408" s="2">
        <v>1347608778.7546899</v>
      </c>
      <c r="N408" s="2">
        <v>1458720346.9493401</v>
      </c>
      <c r="O408" s="2">
        <v>1561776105.4716799</v>
      </c>
      <c r="P408" s="2">
        <v>1660463795.37409</v>
      </c>
      <c r="Q408" s="2">
        <v>1748730458.8218</v>
      </c>
      <c r="R408" s="2">
        <v>1834404071.2858801</v>
      </c>
      <c r="S408" s="2">
        <v>1903427520.4594901</v>
      </c>
      <c r="T408" s="1">
        <f>(Table13[[#This Row],[2050_BUILDINGS]]/Table13[[#This Row],[2020_BUILDINGS]])-1</f>
        <v>0.39532890880198135</v>
      </c>
      <c r="U408" s="1">
        <f>(Table13[[#This Row],[2050_TOTAL_REPL_COST_USD]]/Table13[[#This Row],[2020_TOTAL_REPL_COST_USD]])-1</f>
        <v>0.41244814553555065</v>
      </c>
      <c r="V408"/>
      <c r="W408"/>
    </row>
    <row r="409" spans="1:23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95.947029452530003</v>
      </c>
      <c r="G409" s="2">
        <v>103.529595423815</v>
      </c>
      <c r="H409" s="2">
        <v>110.56241028200699</v>
      </c>
      <c r="I409" s="2">
        <v>117.297135850166</v>
      </c>
      <c r="J409" s="2">
        <v>123.32070125863</v>
      </c>
      <c r="K409" s="2">
        <v>129.16730957369899</v>
      </c>
      <c r="L409" s="2">
        <v>133.87766390879</v>
      </c>
      <c r="M409" s="2">
        <v>158122188.57913899</v>
      </c>
      <c r="N409" s="2">
        <v>171159506.691324</v>
      </c>
      <c r="O409" s="2">
        <v>183251593.31181499</v>
      </c>
      <c r="P409" s="2">
        <v>194831150.93951899</v>
      </c>
      <c r="Q409" s="2">
        <v>205187953.46482301</v>
      </c>
      <c r="R409" s="2">
        <v>215240499.36677399</v>
      </c>
      <c r="S409" s="2">
        <v>223339392.02662799</v>
      </c>
      <c r="T409" s="1">
        <f>(Table13[[#This Row],[2050_BUILDINGS]]/Table13[[#This Row],[2020_BUILDINGS]])-1</f>
        <v>0.39532890880197868</v>
      </c>
      <c r="U409" s="1">
        <f>(Table13[[#This Row],[2050_TOTAL_REPL_COST_USD]]/Table13[[#This Row],[2020_TOTAL_REPL_COST_USD]])-1</f>
        <v>0.41244814553555376</v>
      </c>
      <c r="V409"/>
      <c r="W409"/>
    </row>
    <row r="410" spans="1:23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44.451038623893801</v>
      </c>
      <c r="G410" s="2">
        <v>47.308559961282398</v>
      </c>
      <c r="H410" s="2">
        <v>50.852532542636702</v>
      </c>
      <c r="I410" s="2">
        <v>55.161663213432803</v>
      </c>
      <c r="J410" s="2">
        <v>60.181557110212196</v>
      </c>
      <c r="K410" s="2">
        <v>66.020965281901098</v>
      </c>
      <c r="L410" s="2">
        <v>72.733697408287597</v>
      </c>
      <c r="M410" s="2">
        <v>28578145.7147226</v>
      </c>
      <c r="N410" s="2">
        <v>30541863.610266302</v>
      </c>
      <c r="O410" s="2">
        <v>32977317.823070802</v>
      </c>
      <c r="P410" s="2">
        <v>35938596.502519503</v>
      </c>
      <c r="Q410" s="2">
        <v>39388318.941983402</v>
      </c>
      <c r="R410" s="2">
        <v>43401219.974809602</v>
      </c>
      <c r="S410" s="2">
        <v>48014278.163422398</v>
      </c>
      <c r="T410" s="1">
        <f>(Table13[[#This Row],[2050_BUILDINGS]]/Table13[[#This Row],[2020_BUILDINGS]])-1</f>
        <v>0.63626542056074697</v>
      </c>
      <c r="U410" s="1">
        <f>(Table13[[#This Row],[2050_TOTAL_REPL_COST_USD]]/Table13[[#This Row],[2020_TOTAL_REPL_COST_USD]])-1</f>
        <v>0.68010474306899793</v>
      </c>
      <c r="V410"/>
      <c r="W410"/>
    </row>
    <row r="411" spans="1:23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104.94352900226301</v>
      </c>
      <c r="G411" s="2">
        <v>111.68979146605299</v>
      </c>
      <c r="H411" s="2">
        <v>120.056682339434</v>
      </c>
      <c r="I411" s="2">
        <v>130.230018970587</v>
      </c>
      <c r="J411" s="2">
        <v>142.081381662072</v>
      </c>
      <c r="K411" s="2">
        <v>155.867518494705</v>
      </c>
      <c r="L411" s="2">
        <v>171.71546761801801</v>
      </c>
      <c r="M411" s="2">
        <v>67469547.5401517</v>
      </c>
      <c r="N411" s="2">
        <v>72105648.119643599</v>
      </c>
      <c r="O411" s="2">
        <v>77855461.121262699</v>
      </c>
      <c r="P411" s="2">
        <v>84846682.127591595</v>
      </c>
      <c r="Q411" s="2">
        <v>92991059.808815107</v>
      </c>
      <c r="R411" s="2">
        <v>102465034.072607</v>
      </c>
      <c r="S411" s="2">
        <v>113355906.83492699</v>
      </c>
      <c r="T411" s="1">
        <f>(Table13[[#This Row],[2050_BUILDINGS]]/Table13[[#This Row],[2020_BUILDINGS]])-1</f>
        <v>0.6362654205607583</v>
      </c>
      <c r="U411" s="1">
        <f>(Table13[[#This Row],[2050_TOTAL_REPL_COST_USD]]/Table13[[#This Row],[2020_TOTAL_REPL_COST_USD]])-1</f>
        <v>0.68010474306898128</v>
      </c>
      <c r="V411"/>
      <c r="W411"/>
    </row>
    <row r="412" spans="1:23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175.403634813765</v>
      </c>
      <c r="G412" s="2">
        <v>186.67940349437399</v>
      </c>
      <c r="H412" s="2">
        <v>200.66390625727999</v>
      </c>
      <c r="I412" s="2">
        <v>217.66772002505999</v>
      </c>
      <c r="J412" s="2">
        <v>237.47620286670201</v>
      </c>
      <c r="K412" s="2">
        <v>260.51848602102302</v>
      </c>
      <c r="L412" s="2">
        <v>287.00690228642901</v>
      </c>
      <c r="M412" s="2">
        <v>112769257.812241</v>
      </c>
      <c r="N412" s="2">
        <v>120518081.400855</v>
      </c>
      <c r="O412" s="2">
        <v>130128374.761217</v>
      </c>
      <c r="P412" s="2">
        <v>141813569.53173</v>
      </c>
      <c r="Q412" s="2">
        <v>155426161.58161101</v>
      </c>
      <c r="R412" s="2">
        <v>171261054.288196</v>
      </c>
      <c r="S412" s="2">
        <v>189464164.92271701</v>
      </c>
      <c r="T412" s="1">
        <f>(Table13[[#This Row],[2050_BUILDINGS]]/Table13[[#This Row],[2020_BUILDINGS]])-1</f>
        <v>0.63626542056074786</v>
      </c>
      <c r="U412" s="1">
        <f>(Table13[[#This Row],[2050_TOTAL_REPL_COST_USD]]/Table13[[#This Row],[2020_TOTAL_REPL_COST_USD]])-1</f>
        <v>0.68010474306900015</v>
      </c>
      <c r="V412"/>
      <c r="W412"/>
    </row>
    <row r="413" spans="1:23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41.585791292843403</v>
      </c>
      <c r="G413" s="2">
        <v>44.259121087383001</v>
      </c>
      <c r="H413" s="2">
        <v>47.574654507485</v>
      </c>
      <c r="I413" s="2">
        <v>51.606025073323501</v>
      </c>
      <c r="J413" s="2">
        <v>56.302344132817304</v>
      </c>
      <c r="K413" s="2">
        <v>61.765352805263603</v>
      </c>
      <c r="L413" s="2">
        <v>68.045392279135896</v>
      </c>
      <c r="M413" s="2">
        <v>26736041.271937799</v>
      </c>
      <c r="N413" s="2">
        <v>28573180.854953099</v>
      </c>
      <c r="O413" s="2">
        <v>30851649.339208599</v>
      </c>
      <c r="P413" s="2">
        <v>33622048.43304</v>
      </c>
      <c r="Q413" s="2">
        <v>36849406.934145302</v>
      </c>
      <c r="R413" s="2">
        <v>40603642.380519003</v>
      </c>
      <c r="S413" s="2">
        <v>44919349.751870997</v>
      </c>
      <c r="T413" s="1">
        <f>(Table13[[#This Row],[2050_BUILDINGS]]/Table13[[#This Row],[2020_BUILDINGS]])-1</f>
        <v>0.63626542056074786</v>
      </c>
      <c r="U413" s="1">
        <f>(Table13[[#This Row],[2050_TOTAL_REPL_COST_USD]]/Table13[[#This Row],[2020_TOTAL_REPL_COST_USD]])-1</f>
        <v>0.68010474306899105</v>
      </c>
      <c r="V413"/>
      <c r="W413"/>
    </row>
    <row r="414" spans="1:23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59.228517330423202</v>
      </c>
      <c r="G414" s="2">
        <v>63.036004338445501</v>
      </c>
      <c r="H414" s="2">
        <v>67.758149151063293</v>
      </c>
      <c r="I414" s="2">
        <v>73.499824228079603</v>
      </c>
      <c r="J414" s="2">
        <v>80.1885514629585</v>
      </c>
      <c r="K414" s="2">
        <v>87.969235532517601</v>
      </c>
      <c r="L414" s="2">
        <v>96.913574818854499</v>
      </c>
      <c r="M414" s="2">
        <v>38078777.260020301</v>
      </c>
      <c r="N414" s="2">
        <v>40695321.282587901</v>
      </c>
      <c r="O414" s="2">
        <v>43940427.505437903</v>
      </c>
      <c r="P414" s="2">
        <v>47886165.355793998</v>
      </c>
      <c r="Q414" s="2">
        <v>52482727.137392297</v>
      </c>
      <c r="R414" s="2">
        <v>57829692.826519303</v>
      </c>
      <c r="S414" s="2">
        <v>63976334.284827903</v>
      </c>
      <c r="T414" s="1">
        <f>(Table13[[#This Row],[2050_BUILDINGS]]/Table13[[#This Row],[2020_BUILDINGS]])-1</f>
        <v>0.63626542056074853</v>
      </c>
      <c r="U414" s="1">
        <f>(Table13[[#This Row],[2050_TOTAL_REPL_COST_USD]]/Table13[[#This Row],[2020_TOTAL_REPL_COST_USD]])-1</f>
        <v>0.68010474306899527</v>
      </c>
      <c r="V414"/>
      <c r="W414"/>
    </row>
    <row r="415" spans="1:23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63.401763608325197</v>
      </c>
      <c r="G415" s="2">
        <v>67.477526468936205</v>
      </c>
      <c r="H415" s="2">
        <v>72.532393999447393</v>
      </c>
      <c r="I415" s="2">
        <v>78.678627981938405</v>
      </c>
      <c r="J415" s="2">
        <v>85.838643496433207</v>
      </c>
      <c r="K415" s="2">
        <v>94.167555215380702</v>
      </c>
      <c r="L415" s="2">
        <v>103.74211339486899</v>
      </c>
      <c r="M415" s="2">
        <v>40761811.086122997</v>
      </c>
      <c r="N415" s="2">
        <v>43562717.019056097</v>
      </c>
      <c r="O415" s="2">
        <v>47036473.6974013</v>
      </c>
      <c r="P415" s="2">
        <v>51260228.566243701</v>
      </c>
      <c r="Q415" s="2">
        <v>56180664.474881001</v>
      </c>
      <c r="R415" s="2">
        <v>61904377.813045502</v>
      </c>
      <c r="S415" s="2">
        <v>68484112.141877696</v>
      </c>
      <c r="T415" s="1">
        <f>(Table13[[#This Row],[2050_BUILDINGS]]/Table13[[#This Row],[2020_BUILDINGS]])-1</f>
        <v>0.63626542056074231</v>
      </c>
      <c r="U415" s="1">
        <f>(Table13[[#This Row],[2050_TOTAL_REPL_COST_USD]]/Table13[[#This Row],[2020_TOTAL_REPL_COST_USD]])-1</f>
        <v>0.68010474306899749</v>
      </c>
      <c r="V415"/>
      <c r="W415"/>
    </row>
    <row r="416" spans="1:23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44.433151476595903</v>
      </c>
      <c r="G416" s="2">
        <v>47.289522944225403</v>
      </c>
      <c r="H416" s="2">
        <v>50.832069427078103</v>
      </c>
      <c r="I416" s="2">
        <v>55.139466098907697</v>
      </c>
      <c r="J416" s="2">
        <v>60.157339984809298</v>
      </c>
      <c r="K416" s="2">
        <v>65.994398372166202</v>
      </c>
      <c r="L416" s="2">
        <v>72.704429287691596</v>
      </c>
      <c r="M416" s="2">
        <v>28566645.8371557</v>
      </c>
      <c r="N416" s="2">
        <v>30529573.530437801</v>
      </c>
      <c r="O416" s="2">
        <v>32964047.713762902</v>
      </c>
      <c r="P416" s="2">
        <v>35924134.771382898</v>
      </c>
      <c r="Q416" s="2">
        <v>39372469.038706899</v>
      </c>
      <c r="R416" s="2">
        <v>43383755.275701798</v>
      </c>
      <c r="S416" s="2">
        <v>47994957.164577402</v>
      </c>
      <c r="T416" s="1">
        <f>(Table13[[#This Row],[2050_BUILDINGS]]/Table13[[#This Row],[2020_BUILDINGS]])-1</f>
        <v>0.63626542056074764</v>
      </c>
      <c r="U416" s="1">
        <f>(Table13[[#This Row],[2050_TOTAL_REPL_COST_USD]]/Table13[[#This Row],[2020_TOTAL_REPL_COST_USD]])-1</f>
        <v>0.68010474306899327</v>
      </c>
      <c r="V416"/>
      <c r="W416"/>
    </row>
    <row r="417" spans="1:23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106.828817678573</v>
      </c>
      <c r="G417" s="2">
        <v>113.69627534468999</v>
      </c>
      <c r="H417" s="2">
        <v>122.21347567278001</v>
      </c>
      <c r="I417" s="2">
        <v>132.56957418104301</v>
      </c>
      <c r="J417" s="2">
        <v>144.633844138879</v>
      </c>
      <c r="K417" s="2">
        <v>158.66764605298701</v>
      </c>
      <c r="L417" s="2">
        <v>174.80030028683899</v>
      </c>
      <c r="M417" s="2">
        <v>68681623.931926802</v>
      </c>
      <c r="N417" s="2">
        <v>73401011.094287097</v>
      </c>
      <c r="O417" s="2">
        <v>79254118.290849999</v>
      </c>
      <c r="P417" s="2">
        <v>86370935.128785893</v>
      </c>
      <c r="Q417" s="2">
        <v>94661624.861490697</v>
      </c>
      <c r="R417" s="2">
        <v>104305797.10289</v>
      </c>
      <c r="S417" s="2">
        <v>115392322.129711</v>
      </c>
      <c r="T417" s="1">
        <f>(Table13[[#This Row],[2050_BUILDINGS]]/Table13[[#This Row],[2020_BUILDINGS]])-1</f>
        <v>0.63626542056075985</v>
      </c>
      <c r="U417" s="1">
        <f>(Table13[[#This Row],[2050_TOTAL_REPL_COST_USD]]/Table13[[#This Row],[2020_TOTAL_REPL_COST_USD]])-1</f>
        <v>0.68010474306899193</v>
      </c>
      <c r="V417"/>
      <c r="W417"/>
    </row>
    <row r="418" spans="1:23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46.498154475757403</v>
      </c>
      <c r="G418" s="2">
        <v>49.487274025648901</v>
      </c>
      <c r="H418" s="2">
        <v>53.1944581465862</v>
      </c>
      <c r="I418" s="2">
        <v>57.702038391948399</v>
      </c>
      <c r="J418" s="2">
        <v>62.953114836738102</v>
      </c>
      <c r="K418" s="2">
        <v>69.061446871711894</v>
      </c>
      <c r="L418" s="2">
        <v>76.083322288573797</v>
      </c>
      <c r="M418" s="2">
        <v>29894262.883648101</v>
      </c>
      <c r="N418" s="2">
        <v>31948416.417075701</v>
      </c>
      <c r="O418" s="2">
        <v>34496031.269538298</v>
      </c>
      <c r="P418" s="2">
        <v>37593686.5267713</v>
      </c>
      <c r="Q418" s="2">
        <v>41202279.978229098</v>
      </c>
      <c r="R418" s="2">
        <v>45399988.241000198</v>
      </c>
      <c r="S418" s="2">
        <v>50225492.861368701</v>
      </c>
      <c r="T418" s="1">
        <f>(Table13[[#This Row],[2050_BUILDINGS]]/Table13[[#This Row],[2020_BUILDINGS]])-1</f>
        <v>0.63626542056074764</v>
      </c>
      <c r="U418" s="1">
        <f>(Table13[[#This Row],[2050_TOTAL_REPL_COST_USD]]/Table13[[#This Row],[2020_TOTAL_REPL_COST_USD]])-1</f>
        <v>0.68010474306899882</v>
      </c>
      <c r="V418"/>
      <c r="W418"/>
    </row>
    <row r="419" spans="1:23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26.430247593426301</v>
      </c>
      <c r="G419" s="2">
        <v>28.129307925620299</v>
      </c>
      <c r="H419" s="2">
        <v>30.236526917330401</v>
      </c>
      <c r="I419" s="2">
        <v>32.798703056907698</v>
      </c>
      <c r="J419" s="2">
        <v>35.783493574564901</v>
      </c>
      <c r="K419" s="2">
        <v>39.255561012238999</v>
      </c>
      <c r="L419" s="2">
        <v>43.246900193982498</v>
      </c>
      <c r="M419" s="2">
        <v>16992346.869373798</v>
      </c>
      <c r="N419" s="2">
        <v>18159958.511072598</v>
      </c>
      <c r="O419" s="2">
        <v>19608060.959060799</v>
      </c>
      <c r="P419" s="2">
        <v>21368814.613282301</v>
      </c>
      <c r="Q419" s="2">
        <v>23419993.1914724</v>
      </c>
      <c r="R419" s="2">
        <v>25806033.4539489</v>
      </c>
      <c r="S419" s="2">
        <v>28548922.571108501</v>
      </c>
      <c r="T419" s="1">
        <f>(Table13[[#This Row],[2050_BUILDINGS]]/Table13[[#This Row],[2020_BUILDINGS]])-1</f>
        <v>0.6362654205607523</v>
      </c>
      <c r="U419" s="1">
        <f>(Table13[[#This Row],[2050_TOTAL_REPL_COST_USD]]/Table13[[#This Row],[2020_TOTAL_REPL_COST_USD]])-1</f>
        <v>0.6801047430689946</v>
      </c>
      <c r="V419"/>
      <c r="W419"/>
    </row>
    <row r="420" spans="1:23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16.7265888155179</v>
      </c>
      <c r="G420" s="2">
        <v>18.305992761628101</v>
      </c>
      <c r="H420" s="2">
        <v>19.8850416384822</v>
      </c>
      <c r="I420" s="2">
        <v>21.398917246403499</v>
      </c>
      <c r="J420" s="2">
        <v>22.935127881255202</v>
      </c>
      <c r="K420" s="2">
        <v>24.400342368358501</v>
      </c>
      <c r="L420" s="2">
        <v>25.760694496162898</v>
      </c>
      <c r="M420" s="2">
        <v>18276076.698313698</v>
      </c>
      <c r="N420" s="2">
        <v>20119182.5507809</v>
      </c>
      <c r="O420" s="2">
        <v>21961874.050589502</v>
      </c>
      <c r="P420" s="2">
        <v>23728510.761697501</v>
      </c>
      <c r="Q420" s="2">
        <v>25521211.621215198</v>
      </c>
      <c r="R420" s="2">
        <v>27231062.608323898</v>
      </c>
      <c r="S420" s="2">
        <v>28818543.109653</v>
      </c>
      <c r="T420" s="1">
        <f>(Table13[[#This Row],[2050_BUILDINGS]]/Table13[[#This Row],[2020_BUILDINGS]])-1</f>
        <v>0.54010448754881279</v>
      </c>
      <c r="U420" s="1">
        <f>(Table13[[#This Row],[2050_TOTAL_REPL_COST_USD]]/Table13[[#This Row],[2020_TOTAL_REPL_COST_USD]])-1</f>
        <v>0.57684516132021035</v>
      </c>
      <c r="V420"/>
      <c r="W420"/>
    </row>
    <row r="421" spans="1:23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6154.9119121670101</v>
      </c>
      <c r="G421" s="2">
        <v>6736.0879229636002</v>
      </c>
      <c r="H421" s="2">
        <v>7317.1332783098296</v>
      </c>
      <c r="I421" s="2">
        <v>7874.1967127914304</v>
      </c>
      <c r="J421" s="2">
        <v>8439.4788058906797</v>
      </c>
      <c r="K421" s="2">
        <v>8978.6363233030497</v>
      </c>
      <c r="L421" s="2">
        <v>9479.2074563960505</v>
      </c>
      <c r="M421" s="2">
        <v>6730111920.6985903</v>
      </c>
      <c r="N421" s="2">
        <v>7407294655.1779604</v>
      </c>
      <c r="O421" s="2">
        <v>8084325150.7253904</v>
      </c>
      <c r="P421" s="2">
        <v>8733412058.70644</v>
      </c>
      <c r="Q421" s="2">
        <v>9392075297.4600296</v>
      </c>
      <c r="R421" s="2">
        <v>10020298340.3484</v>
      </c>
      <c r="S421" s="2">
        <v>10603560764.144501</v>
      </c>
      <c r="T421" s="1">
        <f>(Table13[[#This Row],[2050_BUILDINGS]]/Table13[[#This Row],[2020_BUILDINGS]])-1</f>
        <v>0.54010448754881191</v>
      </c>
      <c r="U421" s="1">
        <f>(Table13[[#This Row],[2050_TOTAL_REPL_COST_USD]]/Table13[[#This Row],[2020_TOTAL_REPL_COST_USD]])-1</f>
        <v>0.5755400339677923</v>
      </c>
      <c r="V421"/>
      <c r="W421"/>
    </row>
    <row r="422" spans="1:23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5548.8464746257296</v>
      </c>
      <c r="G422" s="2">
        <v>6072.7949087651004</v>
      </c>
      <c r="H422" s="2">
        <v>6596.6255529108203</v>
      </c>
      <c r="I422" s="2">
        <v>7098.83574189107</v>
      </c>
      <c r="J422" s="2">
        <v>7608.4553098433198</v>
      </c>
      <c r="K422" s="2">
        <v>8094.5227519861801</v>
      </c>
      <c r="L422" s="2">
        <v>8545.8033562905002</v>
      </c>
      <c r="M422" s="2">
        <v>6019394745.2101402</v>
      </c>
      <c r="N422" s="2">
        <v>6627634091.0955896</v>
      </c>
      <c r="O422" s="2">
        <v>7235736697.3631096</v>
      </c>
      <c r="P422" s="2">
        <v>7818740628.5497799</v>
      </c>
      <c r="Q422" s="2">
        <v>8410345932.5542898</v>
      </c>
      <c r="R422" s="2">
        <v>8974610130.7111092</v>
      </c>
      <c r="S422" s="2">
        <v>9498491111.5250206</v>
      </c>
      <c r="T422" s="1">
        <f>(Table13[[#This Row],[2050_BUILDINGS]]/Table13[[#This Row],[2020_BUILDINGS]])-1</f>
        <v>0.54010448754881368</v>
      </c>
      <c r="U422" s="1">
        <f>(Table13[[#This Row],[2050_TOTAL_REPL_COST_USD]]/Table13[[#This Row],[2020_TOTAL_REPL_COST_USD]])-1</f>
        <v>0.57798109504005013</v>
      </c>
      <c r="V422"/>
      <c r="W422"/>
    </row>
    <row r="423" spans="1:23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3250.02761181593</v>
      </c>
      <c r="G423" s="2">
        <v>3556.9106524456602</v>
      </c>
      <c r="H423" s="2">
        <v>3863.72470202769</v>
      </c>
      <c r="I423" s="2">
        <v>4157.8753851624597</v>
      </c>
      <c r="J423" s="2">
        <v>4456.3658326708801</v>
      </c>
      <c r="K423" s="2">
        <v>4741.0615104830104</v>
      </c>
      <c r="L423" s="2">
        <v>5005.3821096152597</v>
      </c>
      <c r="M423" s="2">
        <v>3523025353.7867498</v>
      </c>
      <c r="N423" s="2">
        <v>3878803497.2522898</v>
      </c>
      <c r="O423" s="2">
        <v>4234501657.4551101</v>
      </c>
      <c r="P423" s="2">
        <v>4575518820.6390305</v>
      </c>
      <c r="Q423" s="2">
        <v>4921567194.7649803</v>
      </c>
      <c r="R423" s="2">
        <v>5251622904.2522697</v>
      </c>
      <c r="S423" s="2">
        <v>5558057211.7526302</v>
      </c>
      <c r="T423" s="1">
        <f>(Table13[[#This Row],[2050_BUILDINGS]]/Table13[[#This Row],[2020_BUILDINGS]])-1</f>
        <v>0.54010448754881124</v>
      </c>
      <c r="U423" s="1">
        <f>(Table13[[#This Row],[2050_TOTAL_REPL_COST_USD]]/Table13[[#This Row],[2020_TOTAL_REPL_COST_USD]])-1</f>
        <v>0.57763758520173902</v>
      </c>
      <c r="V423"/>
      <c r="W423"/>
    </row>
    <row r="424" spans="1:23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4803.0147776894801</v>
      </c>
      <c r="G424" s="2">
        <v>5256.5382412465497</v>
      </c>
      <c r="H424" s="2">
        <v>5709.9597472016503</v>
      </c>
      <c r="I424" s="2">
        <v>6144.6668471743596</v>
      </c>
      <c r="J424" s="2">
        <v>6585.7874164796303</v>
      </c>
      <c r="K424" s="2">
        <v>7006.5215489234997</v>
      </c>
      <c r="L424" s="2">
        <v>7397.1446128828202</v>
      </c>
      <c r="M424" s="2">
        <v>5238641165.8534298</v>
      </c>
      <c r="N424" s="2">
        <v>5767376586.7477398</v>
      </c>
      <c r="O424" s="2">
        <v>6295993141.4754105</v>
      </c>
      <c r="P424" s="2">
        <v>6802791708.5596905</v>
      </c>
      <c r="Q424" s="2">
        <v>7317067349.4437199</v>
      </c>
      <c r="R424" s="2">
        <v>7807575683.5826702</v>
      </c>
      <c r="S424" s="2">
        <v>8262979354.4614801</v>
      </c>
      <c r="T424" s="1">
        <f>(Table13[[#This Row],[2050_BUILDINGS]]/Table13[[#This Row],[2020_BUILDINGS]])-1</f>
        <v>0.54010448754881035</v>
      </c>
      <c r="U424" s="1">
        <f>(Table13[[#This Row],[2050_TOTAL_REPL_COST_USD]]/Table13[[#This Row],[2020_TOTAL_REPL_COST_USD]])-1</f>
        <v>0.57731348509253233</v>
      </c>
      <c r="V424"/>
      <c r="W424"/>
    </row>
    <row r="425" spans="1:23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2973.5350629826698</v>
      </c>
      <c r="G425" s="2">
        <v>3254.3103641615298</v>
      </c>
      <c r="H425" s="2">
        <v>3535.0225436307101</v>
      </c>
      <c r="I425" s="2">
        <v>3804.1486787200101</v>
      </c>
      <c r="J425" s="2">
        <v>4077.24537746952</v>
      </c>
      <c r="K425" s="2">
        <v>4337.7208814856103</v>
      </c>
      <c r="L425" s="2">
        <v>4579.5546943833497</v>
      </c>
      <c r="M425" s="2">
        <v>3213777879.2525802</v>
      </c>
      <c r="N425" s="2">
        <v>3538290188.9971499</v>
      </c>
      <c r="O425" s="2">
        <v>3862729544.4194598</v>
      </c>
      <c r="P425" s="2">
        <v>4173778070.9236598</v>
      </c>
      <c r="Q425" s="2">
        <v>4489415664.8385401</v>
      </c>
      <c r="R425" s="2">
        <v>4790466031.7520304</v>
      </c>
      <c r="S425" s="2">
        <v>5069970848.8362999</v>
      </c>
      <c r="T425" s="1">
        <f>(Table13[[#This Row],[2050_BUILDINGS]]/Table13[[#This Row],[2020_BUILDINGS]])-1</f>
        <v>0.54010448754881213</v>
      </c>
      <c r="U425" s="1">
        <f>(Table13[[#This Row],[2050_TOTAL_REPL_COST_USD]]/Table13[[#This Row],[2020_TOTAL_REPL_COST_USD]])-1</f>
        <v>0.57757350984549372</v>
      </c>
      <c r="V425"/>
      <c r="W425"/>
    </row>
    <row r="426" spans="1:23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2136.5528596358699</v>
      </c>
      <c r="G426" s="2">
        <v>2338.2963265674698</v>
      </c>
      <c r="H426" s="2">
        <v>2539.9944391089498</v>
      </c>
      <c r="I426" s="2">
        <v>2733.3677141329999</v>
      </c>
      <c r="J426" s="2">
        <v>2929.5939298363701</v>
      </c>
      <c r="K426" s="2">
        <v>3116.7515288499999</v>
      </c>
      <c r="L426" s="2">
        <v>3290.5146470104501</v>
      </c>
      <c r="M426" s="2">
        <v>2323943924.0551701</v>
      </c>
      <c r="N426" s="2">
        <v>2558097070.5857501</v>
      </c>
      <c r="O426" s="2">
        <v>2792197576.6352301</v>
      </c>
      <c r="P426" s="2">
        <v>3016635876.8710098</v>
      </c>
      <c r="Q426" s="2">
        <v>3244385436.9314098</v>
      </c>
      <c r="R426" s="2">
        <v>3461609525.3873</v>
      </c>
      <c r="S426" s="2">
        <v>3663287336.7536898</v>
      </c>
      <c r="T426" s="1">
        <f>(Table13[[#This Row],[2050_BUILDINGS]]/Table13[[#This Row],[2020_BUILDINGS]])-1</f>
        <v>0.54010448754881191</v>
      </c>
      <c r="U426" s="1">
        <f>(Table13[[#This Row],[2050_TOTAL_REPL_COST_USD]]/Table13[[#This Row],[2020_TOTAL_REPL_COST_USD]])-1</f>
        <v>0.57632346410554947</v>
      </c>
      <c r="V426"/>
      <c r="W426"/>
    </row>
    <row r="427" spans="1:23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3616.40166655448</v>
      </c>
      <c r="G427" s="2">
        <v>3957.8794852461701</v>
      </c>
      <c r="H427" s="2">
        <v>4299.2805355624196</v>
      </c>
      <c r="I427" s="2">
        <v>4626.5906842021604</v>
      </c>
      <c r="J427" s="2">
        <v>4958.7298167730696</v>
      </c>
      <c r="K427" s="2">
        <v>5275.51910187252</v>
      </c>
      <c r="L427" s="2">
        <v>5569.63643543956</v>
      </c>
      <c r="M427" s="2">
        <v>3941349778.39785</v>
      </c>
      <c r="N427" s="2">
        <v>4339636713.4623003</v>
      </c>
      <c r="O427" s="2">
        <v>4737834108.7695904</v>
      </c>
      <c r="P427" s="2">
        <v>5119596404.2436304</v>
      </c>
      <c r="Q427" s="2">
        <v>5506991045.66856</v>
      </c>
      <c r="R427" s="2">
        <v>5876482200.0484505</v>
      </c>
      <c r="S427" s="2">
        <v>6219529639.5118904</v>
      </c>
      <c r="T427" s="1">
        <f>(Table13[[#This Row],[2050_BUILDINGS]]/Table13[[#This Row],[2020_BUILDINGS]])-1</f>
        <v>0.54010448754881279</v>
      </c>
      <c r="U427" s="1">
        <f>(Table13[[#This Row],[2050_TOTAL_REPL_COST_USD]]/Table13[[#This Row],[2020_TOTAL_REPL_COST_USD]])-1</f>
        <v>0.57802021875869025</v>
      </c>
      <c r="V427"/>
      <c r="W427"/>
    </row>
    <row r="428" spans="1:23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402.76710608910702</v>
      </c>
      <c r="G428" s="2">
        <v>440.79828888056699</v>
      </c>
      <c r="H428" s="2">
        <v>478.82092179862701</v>
      </c>
      <c r="I428" s="2">
        <v>515.274218062817</v>
      </c>
      <c r="J428" s="2">
        <v>552.26532955403195</v>
      </c>
      <c r="K428" s="2">
        <v>587.54689265570596</v>
      </c>
      <c r="L428" s="2">
        <v>620.303427524884</v>
      </c>
      <c r="M428" s="2">
        <v>434921963.88196301</v>
      </c>
      <c r="N428" s="2">
        <v>479064723.82601202</v>
      </c>
      <c r="O428" s="2">
        <v>523197559.93963301</v>
      </c>
      <c r="P428" s="2">
        <v>565508868.39888</v>
      </c>
      <c r="Q428" s="2">
        <v>608444418.51242805</v>
      </c>
      <c r="R428" s="2">
        <v>649395697.33507395</v>
      </c>
      <c r="S428" s="2">
        <v>687416178.14046395</v>
      </c>
      <c r="T428" s="1">
        <f>(Table13[[#This Row],[2050_BUILDINGS]]/Table13[[#This Row],[2020_BUILDINGS]])-1</f>
        <v>0.54010448754881657</v>
      </c>
      <c r="U428" s="1">
        <f>(Table13[[#This Row],[2050_TOTAL_REPL_COST_USD]]/Table13[[#This Row],[2020_TOTAL_REPL_COST_USD]])-1</f>
        <v>0.58055061649410611</v>
      </c>
      <c r="V428"/>
      <c r="W428"/>
    </row>
    <row r="429" spans="1:23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9331.0613814816497</v>
      </c>
      <c r="G429" s="2">
        <v>10212.1445078652</v>
      </c>
      <c r="H429" s="2">
        <v>11093.029556023699</v>
      </c>
      <c r="I429" s="2">
        <v>11937.5571747295</v>
      </c>
      <c r="J429" s="2">
        <v>12794.544566886099</v>
      </c>
      <c r="K429" s="2">
        <v>13611.9261900604</v>
      </c>
      <c r="L429" s="2">
        <v>14370.8095072133</v>
      </c>
      <c r="M429" s="2">
        <v>10101282654.013599</v>
      </c>
      <c r="N429" s="2">
        <v>11127570043.4816</v>
      </c>
      <c r="O429" s="2">
        <v>12153626711.0364</v>
      </c>
      <c r="P429" s="2">
        <v>13137334171.980301</v>
      </c>
      <c r="Q429" s="2">
        <v>14135554801.983</v>
      </c>
      <c r="R429" s="2">
        <v>15087642552.9876</v>
      </c>
      <c r="S429" s="2">
        <v>15971591360.029499</v>
      </c>
      <c r="T429" s="1">
        <f>(Table13[[#This Row],[2050_BUILDINGS]]/Table13[[#This Row],[2020_BUILDINGS]])-1</f>
        <v>0.54010448754881146</v>
      </c>
      <c r="U429" s="1">
        <f>(Table13[[#This Row],[2050_TOTAL_REPL_COST_USD]]/Table13[[#This Row],[2020_TOTAL_REPL_COST_USD]])-1</f>
        <v>0.58114488101007811</v>
      </c>
      <c r="V429"/>
      <c r="W429"/>
    </row>
    <row r="430" spans="1:23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6049.3876248932302</v>
      </c>
      <c r="G430" s="2">
        <v>6620.5995313784797</v>
      </c>
      <c r="H430" s="2">
        <v>7191.6830224654695</v>
      </c>
      <c r="I430" s="2">
        <v>7739.1957561850104</v>
      </c>
      <c r="J430" s="2">
        <v>8294.7862418600998</v>
      </c>
      <c r="K430" s="2">
        <v>8824.7000505784708</v>
      </c>
      <c r="L430" s="2">
        <v>9316.6890280203206</v>
      </c>
      <c r="M430" s="2">
        <v>6519058353.0550003</v>
      </c>
      <c r="N430" s="2">
        <v>7179318455.7137899</v>
      </c>
      <c r="O430" s="2">
        <v>7839430123.8545303</v>
      </c>
      <c r="P430" s="2">
        <v>8472296507.8853302</v>
      </c>
      <c r="Q430" s="2">
        <v>9114499912.51194</v>
      </c>
      <c r="R430" s="2">
        <v>9727023814.3640003</v>
      </c>
      <c r="S430" s="2">
        <v>10295710652.0588</v>
      </c>
      <c r="T430" s="1">
        <f>(Table13[[#This Row],[2050_BUILDINGS]]/Table13[[#This Row],[2020_BUILDINGS]])-1</f>
        <v>0.54010448754881324</v>
      </c>
      <c r="U430" s="1">
        <f>(Table13[[#This Row],[2050_TOTAL_REPL_COST_USD]]/Table13[[#This Row],[2020_TOTAL_REPL_COST_USD]])-1</f>
        <v>0.57932481878060837</v>
      </c>
      <c r="V430"/>
      <c r="W430"/>
    </row>
    <row r="431" spans="1:23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206.47365212776899</v>
      </c>
      <c r="G431" s="2">
        <v>225.969874850471</v>
      </c>
      <c r="H431" s="2">
        <v>245.461714584693</v>
      </c>
      <c r="I431" s="2">
        <v>264.149052994344</v>
      </c>
      <c r="J431" s="2">
        <v>283.11209583073401</v>
      </c>
      <c r="K431" s="2">
        <v>301.19875950372801</v>
      </c>
      <c r="L431" s="2">
        <v>317.99099820256998</v>
      </c>
      <c r="M431" s="2">
        <v>226684249.98507199</v>
      </c>
      <c r="N431" s="2">
        <v>249488190.78641599</v>
      </c>
      <c r="O431" s="2">
        <v>272287004.98394299</v>
      </c>
      <c r="P431" s="2">
        <v>294144826.61890697</v>
      </c>
      <c r="Q431" s="2">
        <v>316325128.53712702</v>
      </c>
      <c r="R431" s="2">
        <v>337480365.300632</v>
      </c>
      <c r="S431" s="2">
        <v>357121565.68374598</v>
      </c>
      <c r="T431" s="1">
        <f>(Table13[[#This Row],[2050_BUILDINGS]]/Table13[[#This Row],[2020_BUILDINGS]])-1</f>
        <v>0.54010448754881524</v>
      </c>
      <c r="U431" s="1">
        <f>(Table13[[#This Row],[2050_TOTAL_REPL_COST_USD]]/Table13[[#This Row],[2020_TOTAL_REPL_COST_USD]])-1</f>
        <v>0.57541410886404232</v>
      </c>
      <c r="V431"/>
      <c r="W431"/>
    </row>
    <row r="432" spans="1:23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2856.2285112136301</v>
      </c>
      <c r="G432" s="2">
        <v>3263.91559503504</v>
      </c>
      <c r="H432" s="2">
        <v>3740.4155818004601</v>
      </c>
      <c r="I432" s="2">
        <v>4287.9665808800801</v>
      </c>
      <c r="J432" s="2">
        <v>4929.8858972765502</v>
      </c>
      <c r="K432" s="2">
        <v>5713.6955293900201</v>
      </c>
      <c r="L432" s="2">
        <v>6605.0351947836098</v>
      </c>
      <c r="M432" s="2">
        <v>2480675356.9983902</v>
      </c>
      <c r="N432" s="2">
        <v>2851447944.06148</v>
      </c>
      <c r="O432" s="2">
        <v>3286361658.3757701</v>
      </c>
      <c r="P432" s="2">
        <v>3788301586.7172699</v>
      </c>
      <c r="Q432" s="2">
        <v>4376482546.5346498</v>
      </c>
      <c r="R432" s="2">
        <v>5093067622.6304398</v>
      </c>
      <c r="S432" s="2">
        <v>5907960264.6499205</v>
      </c>
      <c r="T432" s="1">
        <f>(Table13[[#This Row],[2050_BUILDINGS]]/Table13[[#This Row],[2020_BUILDINGS]])-1</f>
        <v>1.3125023676684355</v>
      </c>
      <c r="U432" s="1">
        <f>(Table13[[#This Row],[2050_TOTAL_REPL_COST_USD]]/Table13[[#This Row],[2020_TOTAL_REPL_COST_USD]])-1</f>
        <v>1.3815934833966081</v>
      </c>
      <c r="V432"/>
      <c r="W432"/>
    </row>
    <row r="433" spans="1:23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3289.4982351897002</v>
      </c>
      <c r="G433" s="2">
        <v>3759.0285747528701</v>
      </c>
      <c r="H433" s="2">
        <v>4307.81024939093</v>
      </c>
      <c r="I433" s="2">
        <v>4938.4208738830903</v>
      </c>
      <c r="J433" s="2">
        <v>5677.7148239750404</v>
      </c>
      <c r="K433" s="2">
        <v>6580.42285011487</v>
      </c>
      <c r="L433" s="2">
        <v>7606.9724573172998</v>
      </c>
      <c r="M433" s="2">
        <v>2856976315.7561402</v>
      </c>
      <c r="N433" s="2">
        <v>3283992489.7115302</v>
      </c>
      <c r="O433" s="2">
        <v>3784879547.6202002</v>
      </c>
      <c r="P433" s="2">
        <v>4362960223.5774097</v>
      </c>
      <c r="Q433" s="2">
        <v>5040364087.3422604</v>
      </c>
      <c r="R433" s="2">
        <v>5865650066.3617802</v>
      </c>
      <c r="S433" s="2">
        <v>6804156175.8232698</v>
      </c>
      <c r="T433" s="1">
        <f>(Table13[[#This Row],[2050_BUILDINGS]]/Table13[[#This Row],[2020_BUILDINGS]])-1</f>
        <v>1.3125023676684289</v>
      </c>
      <c r="U433" s="1">
        <f>(Table13[[#This Row],[2050_TOTAL_REPL_COST_USD]]/Table13[[#This Row],[2020_TOTAL_REPL_COST_USD]])-1</f>
        <v>1.3815934833966068</v>
      </c>
      <c r="V433"/>
      <c r="W433"/>
    </row>
    <row r="434" spans="1:23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4655.8689372008803</v>
      </c>
      <c r="G434" s="2">
        <v>5320.4297810584303</v>
      </c>
      <c r="H434" s="2">
        <v>6097.1608718124698</v>
      </c>
      <c r="I434" s="2">
        <v>6989.7104973551604</v>
      </c>
      <c r="J434" s="2">
        <v>8036.0876319807303</v>
      </c>
      <c r="K434" s="2">
        <v>9313.7567346133401</v>
      </c>
      <c r="L434" s="2">
        <v>10766.7079408309</v>
      </c>
      <c r="M434" s="2">
        <v>4043688833.9235001</v>
      </c>
      <c r="N434" s="2">
        <v>4648076250.4398098</v>
      </c>
      <c r="O434" s="2">
        <v>5357018565.4152203</v>
      </c>
      <c r="P434" s="2">
        <v>6175218688.9456301</v>
      </c>
      <c r="Q434" s="2">
        <v>7133998229.6985197</v>
      </c>
      <c r="R434" s="2">
        <v>8302086211.3000097</v>
      </c>
      <c r="S434" s="2">
        <v>9630422975.7558403</v>
      </c>
      <c r="T434" s="1">
        <f>(Table13[[#This Row],[2050_BUILDINGS]]/Table13[[#This Row],[2020_BUILDINGS]])-1</f>
        <v>1.3125023676684231</v>
      </c>
      <c r="U434" s="1">
        <f>(Table13[[#This Row],[2050_TOTAL_REPL_COST_USD]]/Table13[[#This Row],[2020_TOTAL_REPL_COST_USD]])-1</f>
        <v>1.381593483396609</v>
      </c>
      <c r="V434"/>
      <c r="W434"/>
    </row>
    <row r="435" spans="1:23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2222.5785950715899</v>
      </c>
      <c r="G435" s="2">
        <v>2539.82092439894</v>
      </c>
      <c r="H435" s="2">
        <v>2910.6101196537402</v>
      </c>
      <c r="I435" s="2">
        <v>3336.6877690737902</v>
      </c>
      <c r="J435" s="2">
        <v>3836.1982692961801</v>
      </c>
      <c r="K435" s="2">
        <v>4446.1209362350901</v>
      </c>
      <c r="L435" s="2">
        <v>5139.7182634322198</v>
      </c>
      <c r="M435" s="2">
        <v>1930341332.33389</v>
      </c>
      <c r="N435" s="2">
        <v>2218858589.4127402</v>
      </c>
      <c r="O435" s="2">
        <v>2557287363.00106</v>
      </c>
      <c r="P435" s="2">
        <v>2947872687.7969298</v>
      </c>
      <c r="Q435" s="2">
        <v>3405566603.45751</v>
      </c>
      <c r="R435" s="2">
        <v>3963178379.0648899</v>
      </c>
      <c r="S435" s="2">
        <v>4597288337.8175402</v>
      </c>
      <c r="T435" s="1">
        <f>(Table13[[#This Row],[2050_BUILDINGS]]/Table13[[#This Row],[2020_BUILDINGS]])-1</f>
        <v>1.312502367668428</v>
      </c>
      <c r="U435" s="1">
        <f>(Table13[[#This Row],[2050_TOTAL_REPL_COST_USD]]/Table13[[#This Row],[2020_TOTAL_REPL_COST_USD]])-1</f>
        <v>1.3815934833966192</v>
      </c>
      <c r="V435"/>
      <c r="W435"/>
    </row>
    <row r="436" spans="1:23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3496.20578462812</v>
      </c>
      <c r="G436" s="2">
        <v>3995.2407656104201</v>
      </c>
      <c r="H436" s="2">
        <v>4578.5071266750001</v>
      </c>
      <c r="I436" s="2">
        <v>5248.7444563722802</v>
      </c>
      <c r="J436" s="2">
        <v>6034.4946225227704</v>
      </c>
      <c r="K436" s="2">
        <v>6993.9275807345102</v>
      </c>
      <c r="L436" s="2">
        <v>8084.9841548086097</v>
      </c>
      <c r="M436" s="2">
        <v>3036504782.0480599</v>
      </c>
      <c r="N436" s="2">
        <v>3490354065.6688199</v>
      </c>
      <c r="O436" s="2">
        <v>4022716178.0943499</v>
      </c>
      <c r="P436" s="2">
        <v>4637122649.4651403</v>
      </c>
      <c r="Q436" s="2">
        <v>5357093641.2986603</v>
      </c>
      <c r="R436" s="2">
        <v>6234239457.3243399</v>
      </c>
      <c r="S436" s="2">
        <v>7231720001.2283001</v>
      </c>
      <c r="T436" s="1">
        <f>(Table13[[#This Row],[2050_BUILDINGS]]/Table13[[#This Row],[2020_BUILDINGS]])-1</f>
        <v>1.312502367668436</v>
      </c>
      <c r="U436" s="1">
        <f>(Table13[[#This Row],[2050_TOTAL_REPL_COST_USD]]/Table13[[#This Row],[2020_TOTAL_REPL_COST_USD]])-1</f>
        <v>1.381593483396609</v>
      </c>
      <c r="V436"/>
      <c r="W436"/>
    </row>
    <row r="437" spans="1:23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1001.16560766814</v>
      </c>
      <c r="G437" s="2">
        <v>1144.06813994455</v>
      </c>
      <c r="H437" s="2">
        <v>1311.09098035487</v>
      </c>
      <c r="I437" s="2">
        <v>1503.01863130109</v>
      </c>
      <c r="J437" s="2">
        <v>1728.0242777158901</v>
      </c>
      <c r="K437" s="2">
        <v>2002.7653369659399</v>
      </c>
      <c r="L437" s="2">
        <v>2315.1978381607701</v>
      </c>
      <c r="M437" s="2">
        <v>869526664.78403902</v>
      </c>
      <c r="N437" s="2">
        <v>999489922.61734796</v>
      </c>
      <c r="O437" s="2">
        <v>1151935937.13096</v>
      </c>
      <c r="P437" s="2">
        <v>1327875989.33547</v>
      </c>
      <c r="Q437" s="2">
        <v>1534045259.66607</v>
      </c>
      <c r="R437" s="2">
        <v>1785222758.3636601</v>
      </c>
      <c r="S437" s="2">
        <v>2070859038.4892499</v>
      </c>
      <c r="T437" s="1">
        <f>(Table13[[#This Row],[2050_BUILDINGS]]/Table13[[#This Row],[2020_BUILDINGS]])-1</f>
        <v>1.312502367668424</v>
      </c>
      <c r="U437" s="1">
        <f>(Table13[[#This Row],[2050_TOTAL_REPL_COST_USD]]/Table13[[#This Row],[2020_TOTAL_REPL_COST_USD]])-1</f>
        <v>1.3815934833966033</v>
      </c>
      <c r="V437"/>
      <c r="W437"/>
    </row>
    <row r="438" spans="1:23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13197.327111492101</v>
      </c>
      <c r="G438" s="2">
        <v>15081.0628781501</v>
      </c>
      <c r="H438" s="2">
        <v>17282.751632840402</v>
      </c>
      <c r="I438" s="2">
        <v>19812.734656505301</v>
      </c>
      <c r="J438" s="2">
        <v>22778.750563289301</v>
      </c>
      <c r="K438" s="2">
        <v>26400.376797860001</v>
      </c>
      <c r="L438" s="2">
        <v>30518.850192220401</v>
      </c>
      <c r="M438" s="2">
        <v>11462067553.486601</v>
      </c>
      <c r="N438" s="2">
        <v>13175238294.6353</v>
      </c>
      <c r="O438" s="2">
        <v>15184775882.5928</v>
      </c>
      <c r="P438" s="2">
        <v>17504010985.328701</v>
      </c>
      <c r="Q438" s="2">
        <v>20221726496.180199</v>
      </c>
      <c r="R438" s="2">
        <v>23532738768.244999</v>
      </c>
      <c r="S438" s="2">
        <v>27297985391.635502</v>
      </c>
      <c r="T438" s="1">
        <f>(Table13[[#This Row],[2050_BUILDINGS]]/Table13[[#This Row],[2020_BUILDINGS]])-1</f>
        <v>1.3125023676684417</v>
      </c>
      <c r="U438" s="1">
        <f>(Table13[[#This Row],[2050_TOTAL_REPL_COST_USD]]/Table13[[#This Row],[2020_TOTAL_REPL_COST_USD]])-1</f>
        <v>1.3815934833966179</v>
      </c>
      <c r="V438"/>
      <c r="W438"/>
    </row>
    <row r="439" spans="1:23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1958.4350733102401</v>
      </c>
      <c r="G439" s="2">
        <v>2237.9745712029198</v>
      </c>
      <c r="H439" s="2">
        <v>2564.6971295869998</v>
      </c>
      <c r="I439" s="2">
        <v>2940.1373567304299</v>
      </c>
      <c r="J439" s="2">
        <v>3380.2832689116699</v>
      </c>
      <c r="K439" s="2">
        <v>3917.7193558013601</v>
      </c>
      <c r="L439" s="2">
        <v>4528.8857439548301</v>
      </c>
      <c r="M439" s="2">
        <v>1700928901.7207301</v>
      </c>
      <c r="N439" s="2">
        <v>1955157173.6798899</v>
      </c>
      <c r="O439" s="2">
        <v>2253365201.7255301</v>
      </c>
      <c r="P439" s="2">
        <v>2597531208.2265801</v>
      </c>
      <c r="Q439" s="2">
        <v>3000830249.8253798</v>
      </c>
      <c r="R439" s="2">
        <v>3492172360.7688799</v>
      </c>
      <c r="S439" s="2">
        <v>4050921188.0590501</v>
      </c>
      <c r="T439" s="1">
        <f>(Table13[[#This Row],[2050_BUILDINGS]]/Table13[[#This Row],[2020_BUILDINGS]])-1</f>
        <v>1.3125023676684324</v>
      </c>
      <c r="U439" s="1">
        <f>(Table13[[#This Row],[2050_TOTAL_REPL_COST_USD]]/Table13[[#This Row],[2020_TOTAL_REPL_COST_USD]])-1</f>
        <v>1.3815934833966139</v>
      </c>
      <c r="V439"/>
      <c r="W439"/>
    </row>
    <row r="440" spans="1:23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2222.8969639572301</v>
      </c>
      <c r="G440" s="2">
        <v>2540.1847360361298</v>
      </c>
      <c r="H440" s="2">
        <v>2911.0270442576302</v>
      </c>
      <c r="I440" s="2">
        <v>3337.1657263298998</v>
      </c>
      <c r="J440" s="2">
        <v>3836.7477779483602</v>
      </c>
      <c r="K440" s="2">
        <v>4446.7578120562903</v>
      </c>
      <c r="L440" s="2">
        <v>5140.4544922340801</v>
      </c>
      <c r="M440" s="2">
        <v>1930617840.2694299</v>
      </c>
      <c r="N440" s="2">
        <v>2219176425.4335098</v>
      </c>
      <c r="O440" s="2">
        <v>2557653676.5837798</v>
      </c>
      <c r="P440" s="2">
        <v>2948294950.00387</v>
      </c>
      <c r="Q440" s="2">
        <v>3406054427.1263599</v>
      </c>
      <c r="R440" s="2">
        <v>3963746076.7323599</v>
      </c>
      <c r="S440" s="2">
        <v>4597946867.31493</v>
      </c>
      <c r="T440" s="1">
        <f>(Table13[[#This Row],[2050_BUILDINGS]]/Table13[[#This Row],[2020_BUILDINGS]])-1</f>
        <v>1.3125023676684395</v>
      </c>
      <c r="U440" s="1">
        <f>(Table13[[#This Row],[2050_TOTAL_REPL_COST_USD]]/Table13[[#This Row],[2020_TOTAL_REPL_COST_USD]])-1</f>
        <v>1.3815934833966197</v>
      </c>
      <c r="V440"/>
      <c r="W440"/>
    </row>
    <row r="441" spans="1:23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4756.9638003284099</v>
      </c>
      <c r="G441" s="2">
        <v>5435.9545365338399</v>
      </c>
      <c r="H441" s="2">
        <v>6229.5511199307803</v>
      </c>
      <c r="I441" s="2">
        <v>7141.4810552385898</v>
      </c>
      <c r="J441" s="2">
        <v>8210.5786217817204</v>
      </c>
      <c r="K441" s="2">
        <v>9515.9902972390992</v>
      </c>
      <c r="L441" s="2">
        <v>11000.490051172401</v>
      </c>
      <c r="M441" s="2">
        <v>4131491170.0093498</v>
      </c>
      <c r="N441" s="2">
        <v>4749001907.6442003</v>
      </c>
      <c r="O441" s="2">
        <v>5473337788.7325001</v>
      </c>
      <c r="P441" s="2">
        <v>6309303839.6579704</v>
      </c>
      <c r="Q441" s="2">
        <v>7288901768.5032396</v>
      </c>
      <c r="R441" s="2">
        <v>8482352941.4259796</v>
      </c>
      <c r="S441" s="2">
        <v>9839532447.2049007</v>
      </c>
      <c r="T441" s="1">
        <f>(Table13[[#This Row],[2050_BUILDINGS]]/Table13[[#This Row],[2020_BUILDINGS]])-1</f>
        <v>1.3125023676684173</v>
      </c>
      <c r="U441" s="1">
        <f>(Table13[[#This Row],[2050_TOTAL_REPL_COST_USD]]/Table13[[#This Row],[2020_TOTAL_REPL_COST_USD]])-1</f>
        <v>1.3815934833966095</v>
      </c>
      <c r="V441"/>
      <c r="W441"/>
    </row>
    <row r="442" spans="1:23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3348.3857112032201</v>
      </c>
      <c r="G442" s="2">
        <v>3826.3214228419502</v>
      </c>
      <c r="H442" s="2">
        <v>4384.9271999392204</v>
      </c>
      <c r="I442" s="2">
        <v>5026.8268008553196</v>
      </c>
      <c r="J442" s="2">
        <v>5779.3553392158601</v>
      </c>
      <c r="K442" s="2">
        <v>6698.2233367056797</v>
      </c>
      <c r="L442" s="2">
        <v>7743.1498850245898</v>
      </c>
      <c r="M442" s="2">
        <v>2908120931.8150702</v>
      </c>
      <c r="N442" s="2">
        <v>3342781403.7464199</v>
      </c>
      <c r="O442" s="2">
        <v>3852635171.0129299</v>
      </c>
      <c r="P442" s="2">
        <v>4441064450.1629105</v>
      </c>
      <c r="Q442" s="2">
        <v>5130594966.9693098</v>
      </c>
      <c r="R442" s="2">
        <v>5970654934.2445202</v>
      </c>
      <c r="S442" s="2">
        <v>6925961860.1400404</v>
      </c>
      <c r="T442" s="1">
        <f>(Table13[[#This Row],[2050_BUILDINGS]]/Table13[[#This Row],[2020_BUILDINGS]])-1</f>
        <v>1.3125023676684311</v>
      </c>
      <c r="U442" s="1">
        <f>(Table13[[#This Row],[2050_TOTAL_REPL_COST_USD]]/Table13[[#This Row],[2020_TOTAL_REPL_COST_USD]])-1</f>
        <v>1.3815934833966073</v>
      </c>
      <c r="V442"/>
      <c r="W442"/>
    </row>
    <row r="443" spans="1:23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3126.2309895757498</v>
      </c>
      <c r="G443" s="2">
        <v>3572.4571897864298</v>
      </c>
      <c r="H443" s="2">
        <v>4094.00125368401</v>
      </c>
      <c r="I443" s="2">
        <v>4693.3128616227395</v>
      </c>
      <c r="J443" s="2">
        <v>5395.9135295480201</v>
      </c>
      <c r="K443" s="2">
        <v>6253.8175635638299</v>
      </c>
      <c r="L443" s="2">
        <v>7229.4165652723696</v>
      </c>
      <c r="M443" s="2">
        <v>2715176375.3069</v>
      </c>
      <c r="N443" s="2">
        <v>3120998510.0594501</v>
      </c>
      <c r="O443" s="2">
        <v>3597025104.6203699</v>
      </c>
      <c r="P443" s="2">
        <v>4146413976.2481198</v>
      </c>
      <c r="Q443" s="2">
        <v>4790196340.5933905</v>
      </c>
      <c r="R443" s="2">
        <v>5574521006.0615301</v>
      </c>
      <c r="S443" s="2">
        <v>6466446361.7033501</v>
      </c>
      <c r="T443" s="1">
        <f>(Table13[[#This Row],[2050_BUILDINGS]]/Table13[[#This Row],[2020_BUILDINGS]])-1</f>
        <v>1.3125023676684395</v>
      </c>
      <c r="U443" s="1">
        <f>(Table13[[#This Row],[2050_TOTAL_REPL_COST_USD]]/Table13[[#This Row],[2020_TOTAL_REPL_COST_USD]])-1</f>
        <v>1.381593483396613</v>
      </c>
      <c r="V443"/>
      <c r="W443"/>
    </row>
    <row r="444" spans="1:23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4520.8536101069003</v>
      </c>
      <c r="G444" s="2">
        <v>5166.1428849152499</v>
      </c>
      <c r="H444" s="2">
        <v>5920.3495868394602</v>
      </c>
      <c r="I444" s="2">
        <v>6787.0162072405401</v>
      </c>
      <c r="J444" s="2">
        <v>7803.04949993226</v>
      </c>
      <c r="K444" s="2">
        <v>9043.6675355918505</v>
      </c>
      <c r="L444" s="2">
        <v>10454.484677254501</v>
      </c>
      <c r="M444" s="2">
        <v>3926426089.2151599</v>
      </c>
      <c r="N444" s="2">
        <v>4513286903.1073303</v>
      </c>
      <c r="O444" s="2">
        <v>5201670632.8136396</v>
      </c>
      <c r="P444" s="2">
        <v>5996143808.95854</v>
      </c>
      <c r="Q444" s="2">
        <v>6927119746.3343096</v>
      </c>
      <c r="R444" s="2">
        <v>8061334398.80268</v>
      </c>
      <c r="S444" s="2">
        <v>9351150787.1132603</v>
      </c>
      <c r="T444" s="1">
        <f>(Table13[[#This Row],[2050_BUILDINGS]]/Table13[[#This Row],[2020_BUILDINGS]])-1</f>
        <v>1.3125023676684133</v>
      </c>
      <c r="U444" s="1">
        <f>(Table13[[#This Row],[2050_TOTAL_REPL_COST_USD]]/Table13[[#This Row],[2020_TOTAL_REPL_COST_USD]])-1</f>
        <v>1.3815934833966099</v>
      </c>
      <c r="V444"/>
      <c r="W444"/>
    </row>
    <row r="445" spans="1:23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3414.8523049048599</v>
      </c>
      <c r="G445" s="2">
        <v>3902.2752027583401</v>
      </c>
      <c r="H445" s="2">
        <v>4471.9694942706301</v>
      </c>
      <c r="I445" s="2">
        <v>5126.6110202966702</v>
      </c>
      <c r="J445" s="2">
        <v>5894.0775057523597</v>
      </c>
      <c r="K445" s="2">
        <v>6831.1853451009802</v>
      </c>
      <c r="L445" s="2">
        <v>7896.8540403304996</v>
      </c>
      <c r="M445" s="2">
        <v>2965848120.1026802</v>
      </c>
      <c r="N445" s="2">
        <v>3409136750.04145</v>
      </c>
      <c r="O445" s="2">
        <v>3929111287.7684102</v>
      </c>
      <c r="P445" s="2">
        <v>4529221087.9792099</v>
      </c>
      <c r="Q445" s="2">
        <v>5232439019.75459</v>
      </c>
      <c r="R445" s="2">
        <v>6089174462.7203903</v>
      </c>
      <c r="S445" s="2">
        <v>7063444555.5806303</v>
      </c>
      <c r="T445" s="1">
        <f>(Table13[[#This Row],[2050_BUILDINGS]]/Table13[[#This Row],[2020_BUILDINGS]])-1</f>
        <v>1.3125023676684346</v>
      </c>
      <c r="U445" s="1">
        <f>(Table13[[#This Row],[2050_TOTAL_REPL_COST_USD]]/Table13[[#This Row],[2020_TOTAL_REPL_COST_USD]])-1</f>
        <v>1.3815934833966104</v>
      </c>
      <c r="V445"/>
      <c r="W445"/>
    </row>
    <row r="446" spans="1:23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4886.9986464108197</v>
      </c>
      <c r="G446" s="2">
        <v>5584.5500569412698</v>
      </c>
      <c r="H446" s="2">
        <v>6399.8401435695096</v>
      </c>
      <c r="I446" s="2">
        <v>7336.6983048956799</v>
      </c>
      <c r="J446" s="2">
        <v>8435.0203817247293</v>
      </c>
      <c r="K446" s="2">
        <v>9776.1163746201801</v>
      </c>
      <c r="L446" s="2">
        <v>11301.195940617399</v>
      </c>
      <c r="M446" s="2">
        <v>4244428295.6494298</v>
      </c>
      <c r="N446" s="2">
        <v>4878819109.9661903</v>
      </c>
      <c r="O446" s="2">
        <v>5622955205.8054895</v>
      </c>
      <c r="P446" s="2">
        <v>6481772958.2206202</v>
      </c>
      <c r="Q446" s="2">
        <v>7488148863.7852497</v>
      </c>
      <c r="R446" s="2">
        <v>8714223837.5380898</v>
      </c>
      <c r="S446" s="2">
        <v>10108502769.6628</v>
      </c>
      <c r="T446" s="1">
        <f>(Table13[[#This Row],[2050_BUILDINGS]]/Table13[[#This Row],[2020_BUILDINGS]])-1</f>
        <v>1.3125023676684231</v>
      </c>
      <c r="U446" s="1">
        <f>(Table13[[#This Row],[2050_TOTAL_REPL_COST_USD]]/Table13[[#This Row],[2020_TOTAL_REPL_COST_USD]])-1</f>
        <v>1.3815934833965953</v>
      </c>
      <c r="V446"/>
      <c r="W446"/>
    </row>
    <row r="447" spans="1:23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3457.4006733507299</v>
      </c>
      <c r="G447" s="2">
        <v>3950.8967618417701</v>
      </c>
      <c r="H447" s="2">
        <v>4527.6893289023001</v>
      </c>
      <c r="I447" s="2">
        <v>5190.4875558226504</v>
      </c>
      <c r="J447" s="2">
        <v>5967.5165183278204</v>
      </c>
      <c r="K447" s="2">
        <v>6916.3005316546896</v>
      </c>
      <c r="L447" s="2">
        <v>7995.2472431019996</v>
      </c>
      <c r="M447" s="2">
        <v>3002801987.29845</v>
      </c>
      <c r="N447" s="2">
        <v>3451613903.8307199</v>
      </c>
      <c r="O447" s="2">
        <v>3978067219.03861</v>
      </c>
      <c r="P447" s="2">
        <v>4585654265.8789701</v>
      </c>
      <c r="Q447" s="2">
        <v>5297634150.7308998</v>
      </c>
      <c r="R447" s="2">
        <v>6165044343.8859196</v>
      </c>
      <c r="S447" s="2">
        <v>7151453644.8803701</v>
      </c>
      <c r="T447" s="1">
        <f>(Table13[[#This Row],[2050_BUILDINGS]]/Table13[[#This Row],[2020_BUILDINGS]])-1</f>
        <v>1.3125023676684338</v>
      </c>
      <c r="U447" s="1">
        <f>(Table13[[#This Row],[2050_TOTAL_REPL_COST_USD]]/Table13[[#This Row],[2020_TOTAL_REPL_COST_USD]])-1</f>
        <v>1.3815934833966073</v>
      </c>
      <c r="V447"/>
      <c r="W447"/>
    </row>
    <row r="448" spans="1:23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1976.14941242848</v>
      </c>
      <c r="G448" s="2">
        <v>2258.2173870269198</v>
      </c>
      <c r="H448" s="2">
        <v>2587.8951999791302</v>
      </c>
      <c r="I448" s="2">
        <v>2966.7313403151302</v>
      </c>
      <c r="J448" s="2">
        <v>3410.8584383197599</v>
      </c>
      <c r="K448" s="2">
        <v>3953.15571526231</v>
      </c>
      <c r="L448" s="2">
        <v>4569.8501951074304</v>
      </c>
      <c r="M448" s="2">
        <v>1716314058.87591</v>
      </c>
      <c r="N448" s="2">
        <v>1972841863.7040901</v>
      </c>
      <c r="O448" s="2">
        <v>2273747228.1121001</v>
      </c>
      <c r="P448" s="2">
        <v>2621026267.7870402</v>
      </c>
      <c r="Q448" s="2">
        <v>3027973209.73562</v>
      </c>
      <c r="R448" s="2">
        <v>3523759583.8027401</v>
      </c>
      <c r="S448" s="2">
        <v>4087562378.0808501</v>
      </c>
      <c r="T448" s="1">
        <f>(Table13[[#This Row],[2050_BUILDINGS]]/Table13[[#This Row],[2020_BUILDINGS]])-1</f>
        <v>1.3125023676684267</v>
      </c>
      <c r="U448" s="1">
        <f>(Table13[[#This Row],[2050_TOTAL_REPL_COST_USD]]/Table13[[#This Row],[2020_TOTAL_REPL_COST_USD]])-1</f>
        <v>1.3815934833966081</v>
      </c>
      <c r="V448"/>
      <c r="W448"/>
    </row>
    <row r="449" spans="1:23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1636.6757564393799</v>
      </c>
      <c r="G449" s="2">
        <v>1870.2885656681599</v>
      </c>
      <c r="H449" s="2">
        <v>2143.3325371924402</v>
      </c>
      <c r="I449" s="2">
        <v>2457.0901522044801</v>
      </c>
      <c r="J449" s="2">
        <v>2824.9226903265198</v>
      </c>
      <c r="K449" s="2">
        <v>3274.0612020062799</v>
      </c>
      <c r="L449" s="2">
        <v>3784.8165618715898</v>
      </c>
      <c r="M449" s="2">
        <v>1421476328.12149</v>
      </c>
      <c r="N449" s="2">
        <v>1633936396.36043</v>
      </c>
      <c r="O449" s="2">
        <v>1883150606.48634</v>
      </c>
      <c r="P449" s="2">
        <v>2170772170.6154599</v>
      </c>
      <c r="Q449" s="2">
        <v>2507811561.3900099</v>
      </c>
      <c r="R449" s="2">
        <v>2918429065.1603699</v>
      </c>
      <c r="S449" s="2">
        <v>3385378759.8566799</v>
      </c>
      <c r="T449" s="1">
        <f>(Table13[[#This Row],[2050_BUILDINGS]]/Table13[[#This Row],[2020_BUILDINGS]])-1</f>
        <v>1.3125023676684329</v>
      </c>
      <c r="U449" s="1">
        <f>(Table13[[#This Row],[2050_TOTAL_REPL_COST_USD]]/Table13[[#This Row],[2020_TOTAL_REPL_COST_USD]])-1</f>
        <v>1.3815934833966086</v>
      </c>
      <c r="V449"/>
      <c r="W449"/>
    </row>
    <row r="450" spans="1:23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1499.73343616069</v>
      </c>
      <c r="G450" s="2">
        <v>1713.7996247367701</v>
      </c>
      <c r="H450" s="2">
        <v>1963.9977302723</v>
      </c>
      <c r="I450" s="2">
        <v>2251.50292745765</v>
      </c>
      <c r="J450" s="2">
        <v>2588.5585440995201</v>
      </c>
      <c r="K450" s="2">
        <v>3000.1171810399301</v>
      </c>
      <c r="L450" s="2">
        <v>3468.1371219931202</v>
      </c>
      <c r="M450" s="2">
        <v>1302539962.2418599</v>
      </c>
      <c r="N450" s="2">
        <v>1497223281.1175101</v>
      </c>
      <c r="O450" s="2">
        <v>1725585485.5564101</v>
      </c>
      <c r="P450" s="2">
        <v>1989141461.74054</v>
      </c>
      <c r="Q450" s="2">
        <v>2297980424.9005299</v>
      </c>
      <c r="R450" s="2">
        <v>2674241145.7270999</v>
      </c>
      <c r="S450" s="2">
        <v>3102120685.9389</v>
      </c>
      <c r="T450" s="1">
        <f>(Table13[[#This Row],[2050_BUILDINGS]]/Table13[[#This Row],[2020_BUILDINGS]])-1</f>
        <v>1.3125023676684395</v>
      </c>
      <c r="U450" s="1">
        <f>(Table13[[#This Row],[2050_TOTAL_REPL_COST_USD]]/Table13[[#This Row],[2020_TOTAL_REPL_COST_USD]])-1</f>
        <v>1.3815934833966255</v>
      </c>
      <c r="V450"/>
      <c r="W450"/>
    </row>
    <row r="451" spans="1:23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2698.87424082199</v>
      </c>
      <c r="G451" s="2">
        <v>3084.10118065599</v>
      </c>
      <c r="H451" s="2">
        <v>3534.3500087817101</v>
      </c>
      <c r="I451" s="2">
        <v>4051.7355334869499</v>
      </c>
      <c r="J451" s="2">
        <v>4658.2904715483901</v>
      </c>
      <c r="K451" s="2">
        <v>5398.9187572454503</v>
      </c>
      <c r="L451" s="2">
        <v>6241.1530719401999</v>
      </c>
      <c r="M451" s="2">
        <v>2344010920.1907201</v>
      </c>
      <c r="N451" s="2">
        <v>2694357042.8832402</v>
      </c>
      <c r="O451" s="2">
        <v>3105310653.88977</v>
      </c>
      <c r="P451" s="2">
        <v>3579597895.86724</v>
      </c>
      <c r="Q451" s="2">
        <v>4135375010.74471</v>
      </c>
      <c r="R451" s="2">
        <v>4812482250.4629498</v>
      </c>
      <c r="S451" s="2">
        <v>5582481132.5367203</v>
      </c>
      <c r="T451" s="1">
        <f>(Table13[[#This Row],[2050_BUILDINGS]]/Table13[[#This Row],[2020_BUILDINGS]])-1</f>
        <v>1.3125023676684342</v>
      </c>
      <c r="U451" s="1">
        <f>(Table13[[#This Row],[2050_TOTAL_REPL_COST_USD]]/Table13[[#This Row],[2020_TOTAL_REPL_COST_USD]])-1</f>
        <v>1.3815934833966144</v>
      </c>
      <c r="V451"/>
      <c r="W451"/>
    </row>
    <row r="452" spans="1:23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5283.3047377654302</v>
      </c>
      <c r="G452" s="2">
        <v>6037.4233571346504</v>
      </c>
      <c r="H452" s="2">
        <v>6918.82854853974</v>
      </c>
      <c r="I452" s="2">
        <v>7931.6602516923404</v>
      </c>
      <c r="J452" s="2">
        <v>9119.0496192676801</v>
      </c>
      <c r="K452" s="2">
        <v>10568.900402072</v>
      </c>
      <c r="L452" s="2">
        <v>12217.654715196401</v>
      </c>
      <c r="M452" s="2">
        <v>4588625810.2362499</v>
      </c>
      <c r="N452" s="2">
        <v>5274461890.2884102</v>
      </c>
      <c r="O452" s="2">
        <v>6078942931.7508497</v>
      </c>
      <c r="P452" s="2">
        <v>7007405619.8967304</v>
      </c>
      <c r="Q452" s="2">
        <v>8095392536.7229795</v>
      </c>
      <c r="R452" s="2">
        <v>9420894790.0214291</v>
      </c>
      <c r="S452" s="2">
        <v>10928241327.4041</v>
      </c>
      <c r="T452" s="1">
        <f>(Table13[[#This Row],[2050_BUILDINGS]]/Table13[[#This Row],[2020_BUILDINGS]])-1</f>
        <v>1.312502367668432</v>
      </c>
      <c r="U452" s="1">
        <f>(Table13[[#This Row],[2050_TOTAL_REPL_COST_USD]]/Table13[[#This Row],[2020_TOTAL_REPL_COST_USD]])-1</f>
        <v>1.381593483396601</v>
      </c>
      <c r="V452"/>
      <c r="W452"/>
    </row>
    <row r="453" spans="1:23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3769.2596869827398</v>
      </c>
      <c r="G453" s="2">
        <v>4307.2693328911701</v>
      </c>
      <c r="H453" s="2">
        <v>4936.0888352213797</v>
      </c>
      <c r="I453" s="2">
        <v>5658.6717445702498</v>
      </c>
      <c r="J453" s="2">
        <v>6505.7890505174</v>
      </c>
      <c r="K453" s="2">
        <v>7540.1537860401804</v>
      </c>
      <c r="L453" s="2">
        <v>8716.4219505047804</v>
      </c>
      <c r="M453" s="2">
        <v>3273656005.7838402</v>
      </c>
      <c r="N453" s="2">
        <v>3762950948.3867998</v>
      </c>
      <c r="O453" s="2">
        <v>4336890576.9021101</v>
      </c>
      <c r="P453" s="2">
        <v>4999282234.2071304</v>
      </c>
      <c r="Q453" s="2">
        <v>5775483007.9850101</v>
      </c>
      <c r="R453" s="2">
        <v>6721133970.0901699</v>
      </c>
      <c r="S453" s="2">
        <v>7796517810.2569799</v>
      </c>
      <c r="T453" s="1">
        <f>(Table13[[#This Row],[2050_BUILDINGS]]/Table13[[#This Row],[2020_BUILDINGS]])-1</f>
        <v>1.3125023676684378</v>
      </c>
      <c r="U453" s="1">
        <f>(Table13[[#This Row],[2050_TOTAL_REPL_COST_USD]]/Table13[[#This Row],[2020_TOTAL_REPL_COST_USD]])-1</f>
        <v>1.3815934833966135</v>
      </c>
      <c r="V453"/>
      <c r="W453"/>
    </row>
    <row r="454" spans="1:23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582.72654057512898</v>
      </c>
      <c r="G454" s="2">
        <v>675.65277919207404</v>
      </c>
      <c r="H454" s="2">
        <v>791.82569209728103</v>
      </c>
      <c r="I454" s="2">
        <v>923.71635576055996</v>
      </c>
      <c r="J454" s="2">
        <v>1078.79810637165</v>
      </c>
      <c r="K454" s="2">
        <v>1258.92894538164</v>
      </c>
      <c r="L454" s="2">
        <v>1465.6504026182199</v>
      </c>
      <c r="M454" s="2">
        <v>283012447.41685301</v>
      </c>
      <c r="N454" s="2">
        <v>329192679.80418903</v>
      </c>
      <c r="O454" s="2">
        <v>386910245.77964401</v>
      </c>
      <c r="P454" s="2">
        <v>452497945.44063002</v>
      </c>
      <c r="Q454" s="2">
        <v>529603366.40068299</v>
      </c>
      <c r="R454" s="2">
        <v>619144134.69180799</v>
      </c>
      <c r="S454" s="2">
        <v>721902763.94682896</v>
      </c>
      <c r="T454" s="1">
        <f>(Table13[[#This Row],[2050_BUILDINGS]]/Table13[[#This Row],[2020_BUILDINGS]])-1</f>
        <v>1.5151598572662892</v>
      </c>
      <c r="U454" s="1">
        <f>(Table13[[#This Row],[2050_TOTAL_REPL_COST_USD]]/Table13[[#This Row],[2020_TOTAL_REPL_COST_USD]])-1</f>
        <v>1.5507809657697784</v>
      </c>
      <c r="V454"/>
      <c r="W454"/>
    </row>
    <row r="455" spans="1:23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161.497232660576</v>
      </c>
      <c r="G455" s="2">
        <v>187.250874091394</v>
      </c>
      <c r="H455" s="2">
        <v>219.44711475994501</v>
      </c>
      <c r="I455" s="2">
        <v>255.99938364126999</v>
      </c>
      <c r="J455" s="2">
        <v>298.97884624671599</v>
      </c>
      <c r="K455" s="2">
        <v>348.90043037128697</v>
      </c>
      <c r="L455" s="2">
        <v>406.19135664747603</v>
      </c>
      <c r="M455" s="2">
        <v>78434263.559042305</v>
      </c>
      <c r="N455" s="2">
        <v>91232684.799331605</v>
      </c>
      <c r="O455" s="2">
        <v>107228570.574056</v>
      </c>
      <c r="P455" s="2">
        <v>125405590.58994199</v>
      </c>
      <c r="Q455" s="2">
        <v>146774639.77704</v>
      </c>
      <c r="R455" s="2">
        <v>171590029.64249301</v>
      </c>
      <c r="S455" s="2">
        <v>200068626.55057499</v>
      </c>
      <c r="T455" s="1">
        <f>(Table13[[#This Row],[2050_BUILDINGS]]/Table13[[#This Row],[2020_BUILDINGS]])-1</f>
        <v>1.5151598572662954</v>
      </c>
      <c r="U455" s="1">
        <f>(Table13[[#This Row],[2050_TOTAL_REPL_COST_USD]]/Table13[[#This Row],[2020_TOTAL_REPL_COST_USD]])-1</f>
        <v>1.5507809657697749</v>
      </c>
      <c r="V455"/>
      <c r="W455"/>
    </row>
    <row r="456" spans="1:23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518.47413527414096</v>
      </c>
      <c r="G456" s="2">
        <v>601.15417103096001</v>
      </c>
      <c r="H456" s="2">
        <v>704.51766379612195</v>
      </c>
      <c r="I456" s="2">
        <v>821.86584177006603</v>
      </c>
      <c r="J456" s="2">
        <v>959.84801856525701</v>
      </c>
      <c r="K456" s="2">
        <v>1120.1173292778501</v>
      </c>
      <c r="L456" s="2">
        <v>1304.04533207237</v>
      </c>
      <c r="M456" s="2">
        <v>251807020.49618301</v>
      </c>
      <c r="N456" s="2">
        <v>292895343.03963798</v>
      </c>
      <c r="O456" s="2">
        <v>344248873.42752397</v>
      </c>
      <c r="P456" s="2">
        <v>402604763.36654598</v>
      </c>
      <c r="Q456" s="2">
        <v>471208411.34481698</v>
      </c>
      <c r="R456" s="2">
        <v>550876264.40965998</v>
      </c>
      <c r="S456" s="2">
        <v>642304554.92886305</v>
      </c>
      <c r="T456" s="1">
        <f>(Table13[[#This Row],[2050_BUILDINGS]]/Table13[[#This Row],[2020_BUILDINGS]])-1</f>
        <v>1.515159857266287</v>
      </c>
      <c r="U456" s="1">
        <f>(Table13[[#This Row],[2050_TOTAL_REPL_COST_USD]]/Table13[[#This Row],[2020_TOTAL_REPL_COST_USD]])-1</f>
        <v>1.5507809657697744</v>
      </c>
      <c r="V456"/>
      <c r="W456"/>
    </row>
    <row r="457" spans="1:23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23.574430304791399</v>
      </c>
      <c r="G457" s="2">
        <v>27.333797663620501</v>
      </c>
      <c r="H457" s="2">
        <v>32.0336183305931</v>
      </c>
      <c r="I457" s="2">
        <v>37.369306757130097</v>
      </c>
      <c r="J457" s="2">
        <v>43.643199684193199</v>
      </c>
      <c r="K457" s="2">
        <v>50.930463287792797</v>
      </c>
      <c r="L457" s="2">
        <v>59.2934607605332</v>
      </c>
      <c r="M457" s="2">
        <v>11449379.344266901</v>
      </c>
      <c r="N457" s="2">
        <v>13317618.7225521</v>
      </c>
      <c r="O457" s="2">
        <v>15652605.4473847</v>
      </c>
      <c r="P457" s="2">
        <v>18305981.511195801</v>
      </c>
      <c r="Q457" s="2">
        <v>21425311.4987236</v>
      </c>
      <c r="R457" s="2">
        <v>25047718.330293801</v>
      </c>
      <c r="S457" s="2">
        <v>29204858.9012338</v>
      </c>
      <c r="T457" s="1">
        <f>(Table13[[#This Row],[2050_BUILDINGS]]/Table13[[#This Row],[2020_BUILDINGS]])-1</f>
        <v>1.5151598572662883</v>
      </c>
      <c r="U457" s="1">
        <f>(Table13[[#This Row],[2050_TOTAL_REPL_COST_USD]]/Table13[[#This Row],[2020_TOTAL_REPL_COST_USD]])-1</f>
        <v>1.5507809657697891</v>
      </c>
      <c r="V457"/>
      <c r="W457"/>
    </row>
    <row r="458" spans="1:23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778.86325075541595</v>
      </c>
      <c r="G458" s="2">
        <v>903.06701916149098</v>
      </c>
      <c r="H458" s="2">
        <v>1058.34193165435</v>
      </c>
      <c r="I458" s="2">
        <v>1234.6249458855</v>
      </c>
      <c r="J458" s="2">
        <v>1441.90480702686</v>
      </c>
      <c r="K458" s="2">
        <v>1682.6648909834901</v>
      </c>
      <c r="L458" s="2">
        <v>1958.96558259994</v>
      </c>
      <c r="M458" s="2">
        <v>378270045.12576699</v>
      </c>
      <c r="N458" s="2">
        <v>439993827.06015599</v>
      </c>
      <c r="O458" s="2">
        <v>517138230.01967502</v>
      </c>
      <c r="P458" s="2">
        <v>604801731.52607095</v>
      </c>
      <c r="Q458" s="2">
        <v>707859640.57641101</v>
      </c>
      <c r="R458" s="2">
        <v>827538441.88436699</v>
      </c>
      <c r="S458" s="2">
        <v>964884031.02768099</v>
      </c>
      <c r="T458" s="1">
        <f>(Table13[[#This Row],[2050_BUILDINGS]]/Table13[[#This Row],[2020_BUILDINGS]])-1</f>
        <v>1.5151598572662763</v>
      </c>
      <c r="U458" s="1">
        <f>(Table13[[#This Row],[2050_TOTAL_REPL_COST_USD]]/Table13[[#This Row],[2020_TOTAL_REPL_COST_USD]])-1</f>
        <v>1.5507809657697766</v>
      </c>
      <c r="V458"/>
      <c r="W458"/>
    </row>
    <row r="459" spans="1:23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504.95505385338299</v>
      </c>
      <c r="G459" s="2">
        <v>585.47922867284501</v>
      </c>
      <c r="H459" s="2">
        <v>686.14754461132304</v>
      </c>
      <c r="I459" s="2">
        <v>800.43589864290504</v>
      </c>
      <c r="J459" s="2">
        <v>934.82022521607701</v>
      </c>
      <c r="K459" s="2">
        <v>1090.9105543491401</v>
      </c>
      <c r="L459" s="2">
        <v>1270.04268117576</v>
      </c>
      <c r="M459" s="2">
        <v>245241216.37828499</v>
      </c>
      <c r="N459" s="2">
        <v>285258171.345007</v>
      </c>
      <c r="O459" s="2">
        <v>335272671.46826899</v>
      </c>
      <c r="P459" s="2">
        <v>392106946.39548498</v>
      </c>
      <c r="Q459" s="2">
        <v>458921771.67329699</v>
      </c>
      <c r="R459" s="2">
        <v>536512305.69959003</v>
      </c>
      <c r="S459" s="2">
        <v>625556626.75995803</v>
      </c>
      <c r="T459" s="1">
        <f>(Table13[[#This Row],[2050_BUILDINGS]]/Table13[[#This Row],[2020_BUILDINGS]])-1</f>
        <v>1.5151598572662768</v>
      </c>
      <c r="U459" s="1">
        <f>(Table13[[#This Row],[2050_TOTAL_REPL_COST_USD]]/Table13[[#This Row],[2020_TOTAL_REPL_COST_USD]])-1</f>
        <v>1.5507809657697829</v>
      </c>
      <c r="V459"/>
      <c r="W459"/>
    </row>
    <row r="460" spans="1:23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588.82610459361797</v>
      </c>
      <c r="G460" s="2">
        <v>682.725028513143</v>
      </c>
      <c r="H460" s="2">
        <v>800.11395625573903</v>
      </c>
      <c r="I460" s="2">
        <v>933.38515691268401</v>
      </c>
      <c r="J460" s="2">
        <v>1090.0901922037899</v>
      </c>
      <c r="K460" s="2">
        <v>1272.10651180844</v>
      </c>
      <c r="L460" s="2">
        <v>1480.99178118435</v>
      </c>
      <c r="M460" s="2">
        <v>285974818.993999</v>
      </c>
      <c r="N460" s="2">
        <v>332638432.97496599</v>
      </c>
      <c r="O460" s="2">
        <v>390960145.08783901</v>
      </c>
      <c r="P460" s="2">
        <v>457234369.80826801</v>
      </c>
      <c r="Q460" s="2">
        <v>535146875.08415502</v>
      </c>
      <c r="R460" s="2">
        <v>625624891.99951005</v>
      </c>
      <c r="S460" s="2">
        <v>729459124.97934997</v>
      </c>
      <c r="T460" s="1">
        <f>(Table13[[#This Row],[2050_BUILDINGS]]/Table13[[#This Row],[2020_BUILDINGS]])-1</f>
        <v>1.5151598572662905</v>
      </c>
      <c r="U460" s="1">
        <f>(Table13[[#This Row],[2050_TOTAL_REPL_COST_USD]]/Table13[[#This Row],[2020_TOTAL_REPL_COST_USD]])-1</f>
        <v>1.5507809657697771</v>
      </c>
      <c r="V460"/>
      <c r="W460"/>
    </row>
    <row r="461" spans="1:23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712.27512630116803</v>
      </c>
      <c r="G461" s="2">
        <v>825.86021937458497</v>
      </c>
      <c r="H461" s="2">
        <v>967.86006055336998</v>
      </c>
      <c r="I461" s="2">
        <v>1129.07193709839</v>
      </c>
      <c r="J461" s="2">
        <v>1318.63061653404</v>
      </c>
      <c r="K461" s="2">
        <v>1538.8071610585901</v>
      </c>
      <c r="L461" s="2">
        <v>1791.48580500197</v>
      </c>
      <c r="M461" s="2">
        <v>345930230.89301401</v>
      </c>
      <c r="N461" s="2">
        <v>402377000.63142699</v>
      </c>
      <c r="O461" s="2">
        <v>472926021.02509099</v>
      </c>
      <c r="P461" s="2">
        <v>553094820.29365396</v>
      </c>
      <c r="Q461" s="2">
        <v>647341897.83129597</v>
      </c>
      <c r="R461" s="2">
        <v>756788881.28380597</v>
      </c>
      <c r="S461" s="2">
        <v>882392248.446244</v>
      </c>
      <c r="T461" s="1">
        <f>(Table13[[#This Row],[2050_BUILDINGS]]/Table13[[#This Row],[2020_BUILDINGS]])-1</f>
        <v>1.5151598572662839</v>
      </c>
      <c r="U461" s="1">
        <f>(Table13[[#This Row],[2050_TOTAL_REPL_COST_USD]]/Table13[[#This Row],[2020_TOTAL_REPL_COST_USD]])-1</f>
        <v>1.5507809657697762</v>
      </c>
      <c r="V461"/>
      <c r="W461"/>
    </row>
    <row r="462" spans="1:23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192.23726088600699</v>
      </c>
      <c r="G462" s="2">
        <v>222.892953277381</v>
      </c>
      <c r="H462" s="2">
        <v>261.21755497478102</v>
      </c>
      <c r="I462" s="2">
        <v>304.72732869135598</v>
      </c>
      <c r="J462" s="2">
        <v>355.88767385335899</v>
      </c>
      <c r="K462" s="2">
        <v>415.31153166873099</v>
      </c>
      <c r="L462" s="2">
        <v>483.50744165131198</v>
      </c>
      <c r="M462" s="2">
        <v>93363754.522601306</v>
      </c>
      <c r="N462" s="2">
        <v>108598278.37397499</v>
      </c>
      <c r="O462" s="2">
        <v>127638884.928772</v>
      </c>
      <c r="P462" s="2">
        <v>149275791.52684501</v>
      </c>
      <c r="Q462" s="2">
        <v>174712310.87637299</v>
      </c>
      <c r="R462" s="2">
        <v>204251161.15239799</v>
      </c>
      <c r="S462" s="2">
        <v>238150487.92905301</v>
      </c>
      <c r="T462" s="1">
        <f>(Table13[[#This Row],[2050_BUILDINGS]]/Table13[[#This Row],[2020_BUILDINGS]])-1</f>
        <v>1.5151598572662905</v>
      </c>
      <c r="U462" s="1">
        <f>(Table13[[#This Row],[2050_TOTAL_REPL_COST_USD]]/Table13[[#This Row],[2020_TOTAL_REPL_COST_USD]])-1</f>
        <v>1.5507809657697735</v>
      </c>
      <c r="V462"/>
      <c r="W462"/>
    </row>
    <row r="463" spans="1:23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2855.4599151139701</v>
      </c>
      <c r="G463" s="2">
        <v>3295.2688621727302</v>
      </c>
      <c r="H463" s="2">
        <v>3812.8072198325099</v>
      </c>
      <c r="I463" s="2">
        <v>4414.4271337795599</v>
      </c>
      <c r="J463" s="2">
        <v>5104.4297359371203</v>
      </c>
      <c r="K463" s="2">
        <v>5898.3940755509802</v>
      </c>
      <c r="L463" s="2">
        <v>6802.8338727180899</v>
      </c>
      <c r="M463" s="2">
        <v>2489950857.6261201</v>
      </c>
      <c r="N463" s="2">
        <v>2892096703.4520202</v>
      </c>
      <c r="O463" s="2">
        <v>3369650151.7786999</v>
      </c>
      <c r="P463" s="2">
        <v>3928919969.4112</v>
      </c>
      <c r="Q463" s="2">
        <v>4573805674.6009197</v>
      </c>
      <c r="R463" s="2">
        <v>5318801071.6178999</v>
      </c>
      <c r="S463" s="2">
        <v>6170165192.1732197</v>
      </c>
      <c r="T463" s="1">
        <f>(Table13[[#This Row],[2050_BUILDINGS]]/Table13[[#This Row],[2020_BUILDINGS]])-1</f>
        <v>1.3823951569800159</v>
      </c>
      <c r="U463" s="1">
        <f>(Table13[[#This Row],[2050_TOTAL_REPL_COST_USD]]/Table13[[#This Row],[2020_TOTAL_REPL_COST_USD]])-1</f>
        <v>1.4780268948985436</v>
      </c>
      <c r="V463"/>
      <c r="W463"/>
    </row>
    <row r="464" spans="1:23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7391.4862123857001</v>
      </c>
      <c r="G464" s="2">
        <v>8529.9514211116093</v>
      </c>
      <c r="H464" s="2">
        <v>9869.6226995544403</v>
      </c>
      <c r="I464" s="2">
        <v>11426.942862061</v>
      </c>
      <c r="J464" s="2">
        <v>13213.0455817534</v>
      </c>
      <c r="K464" s="2">
        <v>15268.257927169099</v>
      </c>
      <c r="L464" s="2">
        <v>17609.440955272199</v>
      </c>
      <c r="M464" s="2">
        <v>6445349604.1904097</v>
      </c>
      <c r="N464" s="2">
        <v>7486322184.1440201</v>
      </c>
      <c r="O464" s="2">
        <v>8722490729.2881794</v>
      </c>
      <c r="P464" s="2">
        <v>10170185765.787701</v>
      </c>
      <c r="Q464" s="2">
        <v>11839501371.741301</v>
      </c>
      <c r="R464" s="2">
        <v>13767955410.3342</v>
      </c>
      <c r="S464" s="2">
        <v>15971749666.2075</v>
      </c>
      <c r="T464" s="1">
        <f>(Table13[[#This Row],[2050_BUILDINGS]]/Table13[[#This Row],[2020_BUILDINGS]])-1</f>
        <v>1.3823951569800084</v>
      </c>
      <c r="U464" s="1">
        <f>(Table13[[#This Row],[2050_TOTAL_REPL_COST_USD]]/Table13[[#This Row],[2020_TOTAL_REPL_COST_USD]])-1</f>
        <v>1.4780268948985409</v>
      </c>
      <c r="V464"/>
      <c r="W464"/>
    </row>
    <row r="465" spans="1:23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7782.4736578333996</v>
      </c>
      <c r="G465" s="2">
        <v>8981.1602605930202</v>
      </c>
      <c r="H465" s="2">
        <v>10391.6961305195</v>
      </c>
      <c r="I465" s="2">
        <v>12031.393857508599</v>
      </c>
      <c r="J465" s="2">
        <v>13911.976052588499</v>
      </c>
      <c r="K465" s="2">
        <v>16075.902965237001</v>
      </c>
      <c r="L465" s="2">
        <v>18540.927551746801</v>
      </c>
      <c r="M465" s="2">
        <v>6786289261.5677099</v>
      </c>
      <c r="N465" s="2">
        <v>7882326167.9804802</v>
      </c>
      <c r="O465" s="2">
        <v>9183884320.5352306</v>
      </c>
      <c r="P465" s="2">
        <v>10708158081.237801</v>
      </c>
      <c r="Q465" s="2">
        <v>12465775474.6348</v>
      </c>
      <c r="R465" s="2">
        <v>14496238946.316999</v>
      </c>
      <c r="S465" s="2">
        <v>16816607306.725901</v>
      </c>
      <c r="T465" s="1">
        <f>(Table13[[#This Row],[2050_BUILDINGS]]/Table13[[#This Row],[2020_BUILDINGS]])-1</f>
        <v>1.382395156980011</v>
      </c>
      <c r="U465" s="1">
        <f>(Table13[[#This Row],[2050_TOTAL_REPL_COST_USD]]/Table13[[#This Row],[2020_TOTAL_REPL_COST_USD]])-1</f>
        <v>1.4780268948985347</v>
      </c>
      <c r="V465"/>
      <c r="W465"/>
    </row>
    <row r="466" spans="1:23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2823.8513566471902</v>
      </c>
      <c r="G466" s="2">
        <v>3258.7918316452001</v>
      </c>
      <c r="H466" s="2">
        <v>3770.6012903103501</v>
      </c>
      <c r="I466" s="2">
        <v>4365.5615631522596</v>
      </c>
      <c r="J466" s="2">
        <v>5047.9261706466496</v>
      </c>
      <c r="K466" s="2">
        <v>5833.1017095085299</v>
      </c>
      <c r="L466" s="2">
        <v>6727.5297961077104</v>
      </c>
      <c r="M466" s="2">
        <v>2462388307.4232202</v>
      </c>
      <c r="N466" s="2">
        <v>2860082593.4801698</v>
      </c>
      <c r="O466" s="2">
        <v>3332349756.39533</v>
      </c>
      <c r="P466" s="2">
        <v>3885428727.98031</v>
      </c>
      <c r="Q466" s="2">
        <v>4523175860.7078505</v>
      </c>
      <c r="R466" s="2">
        <v>5259924519.4535503</v>
      </c>
      <c r="S466" s="2">
        <v>6101864451.4784403</v>
      </c>
      <c r="T466" s="1">
        <f>(Table13[[#This Row],[2050_BUILDINGS]]/Table13[[#This Row],[2020_BUILDINGS]])-1</f>
        <v>1.3823951569800146</v>
      </c>
      <c r="U466" s="1">
        <f>(Table13[[#This Row],[2050_TOTAL_REPL_COST_USD]]/Table13[[#This Row],[2020_TOTAL_REPL_COST_USD]])-1</f>
        <v>1.4780268948985427</v>
      </c>
      <c r="V466"/>
      <c r="W466"/>
    </row>
    <row r="467" spans="1:23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1983.7092510068601</v>
      </c>
      <c r="G467" s="2">
        <v>2289.2477992239601</v>
      </c>
      <c r="H467" s="2">
        <v>2648.7855473837399</v>
      </c>
      <c r="I467" s="2">
        <v>3066.7353783618701</v>
      </c>
      <c r="J467" s="2">
        <v>3546.0853205109102</v>
      </c>
      <c r="K467" s="2">
        <v>4097.6582552683203</v>
      </c>
      <c r="L467" s="2">
        <v>4725.9793124551898</v>
      </c>
      <c r="M467" s="2">
        <v>1729787388.95316</v>
      </c>
      <c r="N467" s="2">
        <v>2009161100.4860599</v>
      </c>
      <c r="O467" s="2">
        <v>2340921034.5974302</v>
      </c>
      <c r="P467" s="2">
        <v>2729449938.5313601</v>
      </c>
      <c r="Q467" s="2">
        <v>3177456836.6341</v>
      </c>
      <c r="R467" s="2">
        <v>3695010682.5829802</v>
      </c>
      <c r="S467" s="2">
        <v>4286459672.2822499</v>
      </c>
      <c r="T467" s="1">
        <f>(Table13[[#This Row],[2050_BUILDINGS]]/Table13[[#This Row],[2020_BUILDINGS]])-1</f>
        <v>1.3823951569800115</v>
      </c>
      <c r="U467" s="1">
        <f>(Table13[[#This Row],[2050_TOTAL_REPL_COST_USD]]/Table13[[#This Row],[2020_TOTAL_REPL_COST_USD]])-1</f>
        <v>1.4780268948985387</v>
      </c>
      <c r="V467"/>
      <c r="W467"/>
    </row>
    <row r="468" spans="1:23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1963.10519732842</v>
      </c>
      <c r="G468" s="2">
        <v>2265.4702297467202</v>
      </c>
      <c r="H468" s="2">
        <v>2621.2735924068302</v>
      </c>
      <c r="I468" s="2">
        <v>3034.8823332035299</v>
      </c>
      <c r="J468" s="2">
        <v>3509.2534449449399</v>
      </c>
      <c r="K468" s="2">
        <v>4055.0973958053701</v>
      </c>
      <c r="L468" s="2">
        <v>4676.8923147575197</v>
      </c>
      <c r="M468" s="2">
        <v>1711820727.66134</v>
      </c>
      <c r="N468" s="2">
        <v>1988292687.8686099</v>
      </c>
      <c r="O468" s="2">
        <v>2316606754.3522902</v>
      </c>
      <c r="P468" s="2">
        <v>2701100152.3832202</v>
      </c>
      <c r="Q468" s="2">
        <v>3144453768.6745601</v>
      </c>
      <c r="R468" s="2">
        <v>3656631974.40903</v>
      </c>
      <c r="S468" s="2">
        <v>4241937802.3895898</v>
      </c>
      <c r="T468" s="1">
        <f>(Table13[[#This Row],[2050_BUILDINGS]]/Table13[[#This Row],[2020_BUILDINGS]])-1</f>
        <v>1.3823951569800124</v>
      </c>
      <c r="U468" s="1">
        <f>(Table13[[#This Row],[2050_TOTAL_REPL_COST_USD]]/Table13[[#This Row],[2020_TOTAL_REPL_COST_USD]])-1</f>
        <v>1.47802689489854</v>
      </c>
      <c r="V468"/>
      <c r="W468"/>
    </row>
    <row r="469" spans="1:23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3063.4912710584099</v>
      </c>
      <c r="G469" s="2">
        <v>3535.3420097490002</v>
      </c>
      <c r="H469" s="2">
        <v>4090.5850487903499</v>
      </c>
      <c r="I469" s="2">
        <v>4736.0353123771001</v>
      </c>
      <c r="J469" s="2">
        <v>5476.3072866145403</v>
      </c>
      <c r="K469" s="2">
        <v>6328.11501505244</v>
      </c>
      <c r="L469" s="2">
        <v>7298.4467676201102</v>
      </c>
      <c r="M469" s="2">
        <v>2671353457.7485299</v>
      </c>
      <c r="N469" s="2">
        <v>3102797191.85917</v>
      </c>
      <c r="O469" s="2">
        <v>3615142265.4737802</v>
      </c>
      <c r="P469" s="2">
        <v>4215157063.5856299</v>
      </c>
      <c r="Q469" s="2">
        <v>4907025199.5108299</v>
      </c>
      <c r="R469" s="2">
        <v>5706296407.5078602</v>
      </c>
      <c r="S469" s="2">
        <v>6619685714.0810604</v>
      </c>
      <c r="T469" s="1">
        <f>(Table13[[#This Row],[2050_BUILDINGS]]/Table13[[#This Row],[2020_BUILDINGS]])-1</f>
        <v>1.3823951569800164</v>
      </c>
      <c r="U469" s="1">
        <f>(Table13[[#This Row],[2050_TOTAL_REPL_COST_USD]]/Table13[[#This Row],[2020_TOTAL_REPL_COST_USD]])-1</f>
        <v>1.4780268948985373</v>
      </c>
      <c r="V469"/>
      <c r="W469"/>
    </row>
    <row r="470" spans="1:23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4388.47101528861</v>
      </c>
      <c r="G470" s="2">
        <v>5064.4002434371096</v>
      </c>
      <c r="H470" s="2">
        <v>5859.7894799900496</v>
      </c>
      <c r="I470" s="2">
        <v>6784.4011478347002</v>
      </c>
      <c r="J470" s="2">
        <v>7844.8455280953604</v>
      </c>
      <c r="K470" s="2">
        <v>9065.0655960171098</v>
      </c>
      <c r="L470" s="2">
        <v>10455.0720933707</v>
      </c>
      <c r="M470" s="2">
        <v>3826731067.1560001</v>
      </c>
      <c r="N470" s="2">
        <v>4444777000.4869299</v>
      </c>
      <c r="O470" s="2">
        <v>5178714624.7344503</v>
      </c>
      <c r="P470" s="2">
        <v>6038239695.0795603</v>
      </c>
      <c r="Q470" s="2">
        <v>7029345264.59552</v>
      </c>
      <c r="R470" s="2">
        <v>8174306427.95401</v>
      </c>
      <c r="S470" s="2">
        <v>9482742503.9563503</v>
      </c>
      <c r="T470" s="1">
        <f>(Table13[[#This Row],[2050_BUILDINGS]]/Table13[[#This Row],[2020_BUILDINGS]])-1</f>
        <v>1.3823951569800026</v>
      </c>
      <c r="U470" s="1">
        <f>(Table13[[#This Row],[2050_TOTAL_REPL_COST_USD]]/Table13[[#This Row],[2020_TOTAL_REPL_COST_USD]])-1</f>
        <v>1.4780268948985378</v>
      </c>
      <c r="V470"/>
      <c r="W470"/>
    </row>
    <row r="471" spans="1:23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3023.65926483776</v>
      </c>
      <c r="G471" s="2">
        <v>3489.3749243341299</v>
      </c>
      <c r="H471" s="2">
        <v>4037.3986040797599</v>
      </c>
      <c r="I471" s="2">
        <v>4674.4566195288398</v>
      </c>
      <c r="J471" s="2">
        <v>5405.1034584961399</v>
      </c>
      <c r="K471" s="2">
        <v>6245.8358458490402</v>
      </c>
      <c r="L471" s="2">
        <v>7203.5511889072304</v>
      </c>
      <c r="M471" s="2">
        <v>2636620090.4457202</v>
      </c>
      <c r="N471" s="2">
        <v>3062454123.73453</v>
      </c>
      <c r="O471" s="2">
        <v>3568137604.2993598</v>
      </c>
      <c r="P471" s="2">
        <v>4160350913.5032301</v>
      </c>
      <c r="Q471" s="2">
        <v>4843223268.6490297</v>
      </c>
      <c r="R471" s="2">
        <v>5632102223.8494797</v>
      </c>
      <c r="S471" s="2">
        <v>6533615495.7543297</v>
      </c>
      <c r="T471" s="1">
        <f>(Table13[[#This Row],[2050_BUILDINGS]]/Table13[[#This Row],[2020_BUILDINGS]])-1</f>
        <v>1.3823951569800146</v>
      </c>
      <c r="U471" s="1">
        <f>(Table13[[#This Row],[2050_TOTAL_REPL_COST_USD]]/Table13[[#This Row],[2020_TOTAL_REPL_COST_USD]])-1</f>
        <v>1.4780268948985453</v>
      </c>
      <c r="V471"/>
      <c r="W471"/>
    </row>
    <row r="472" spans="1:23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4536.3444967466903</v>
      </c>
      <c r="G472" s="2">
        <v>5235.0497687239904</v>
      </c>
      <c r="H472" s="2">
        <v>6057.2403616294196</v>
      </c>
      <c r="I472" s="2">
        <v>7013.0076519778104</v>
      </c>
      <c r="J472" s="2">
        <v>8109.1846602666601</v>
      </c>
      <c r="K472" s="2">
        <v>9370.5211418459094</v>
      </c>
      <c r="L472" s="2">
        <v>10807.365159442201</v>
      </c>
      <c r="M472" s="2">
        <v>3955676215.37112</v>
      </c>
      <c r="N472" s="2">
        <v>4594547762.8041496</v>
      </c>
      <c r="O472" s="2">
        <v>5353216076.0074396</v>
      </c>
      <c r="P472" s="2">
        <v>6241703617.3611698</v>
      </c>
      <c r="Q472" s="2">
        <v>7266205381.2569504</v>
      </c>
      <c r="R472" s="2">
        <v>8449747041.7339802</v>
      </c>
      <c r="S472" s="2">
        <v>9802272049.2000999</v>
      </c>
      <c r="T472" s="1">
        <f>(Table13[[#This Row],[2050_BUILDINGS]]/Table13[[#This Row],[2020_BUILDINGS]])-1</f>
        <v>1.3823951569800021</v>
      </c>
      <c r="U472" s="1">
        <f>(Table13[[#This Row],[2050_TOTAL_REPL_COST_USD]]/Table13[[#This Row],[2020_TOTAL_REPL_COST_USD]])-1</f>
        <v>1.4780268948985387</v>
      </c>
      <c r="V472"/>
      <c r="W472"/>
    </row>
    <row r="473" spans="1:23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224.153169980272</v>
      </c>
      <c r="G473" s="2">
        <v>261.80559475865402</v>
      </c>
      <c r="H473" s="2">
        <v>304.78260943785398</v>
      </c>
      <c r="I473" s="2">
        <v>351.54363855662803</v>
      </c>
      <c r="J473" s="2">
        <v>401.44459991081601</v>
      </c>
      <c r="K473" s="2">
        <v>457.34430090110999</v>
      </c>
      <c r="L473" s="2">
        <v>518.05415309738896</v>
      </c>
      <c r="M473" s="2">
        <v>173615234.996315</v>
      </c>
      <c r="N473" s="2">
        <v>203686410.06685501</v>
      </c>
      <c r="O473" s="2">
        <v>238010078.19803599</v>
      </c>
      <c r="P473" s="2">
        <v>275355856.09642601</v>
      </c>
      <c r="Q473" s="2">
        <v>315209346.38031399</v>
      </c>
      <c r="R473" s="2">
        <v>359853740.59301102</v>
      </c>
      <c r="S473" s="2">
        <v>408339770.500682</v>
      </c>
      <c r="T473" s="1">
        <f>(Table13[[#This Row],[2050_BUILDINGS]]/Table13[[#This Row],[2020_BUILDINGS]])-1</f>
        <v>1.3111613953217058</v>
      </c>
      <c r="U473" s="1">
        <f>(Table13[[#This Row],[2050_TOTAL_REPL_COST_USD]]/Table13[[#This Row],[2020_TOTAL_REPL_COST_USD]])-1</f>
        <v>1.351981210112978</v>
      </c>
      <c r="V473"/>
      <c r="W473"/>
    </row>
    <row r="474" spans="1:23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100.79321221246499</v>
      </c>
      <c r="G474" s="2">
        <v>117.72408515678001</v>
      </c>
      <c r="H474" s="2">
        <v>137.04922502074101</v>
      </c>
      <c r="I474" s="2">
        <v>158.075893221135</v>
      </c>
      <c r="J474" s="2">
        <v>180.51447032366499</v>
      </c>
      <c r="K474" s="2">
        <v>205.65045401296001</v>
      </c>
      <c r="L474" s="2">
        <v>232.94938097591901</v>
      </c>
      <c r="M474" s="2">
        <v>78068212.132983893</v>
      </c>
      <c r="N474" s="2">
        <v>91590083.497238696</v>
      </c>
      <c r="O474" s="2">
        <v>107024140.33507299</v>
      </c>
      <c r="P474" s="2">
        <v>123817125.762329</v>
      </c>
      <c r="Q474" s="2">
        <v>141737734.70997399</v>
      </c>
      <c r="R474" s="2">
        <v>161812632.15788099</v>
      </c>
      <c r="S474" s="2">
        <v>183614968.043892</v>
      </c>
      <c r="T474" s="1">
        <f>(Table13[[#This Row],[2050_BUILDINGS]]/Table13[[#This Row],[2020_BUILDINGS]])-1</f>
        <v>1.3111613953217218</v>
      </c>
      <c r="U474" s="1">
        <f>(Table13[[#This Row],[2050_TOTAL_REPL_COST_USD]]/Table13[[#This Row],[2020_TOTAL_REPL_COST_USD]])-1</f>
        <v>1.3519812101129762</v>
      </c>
      <c r="V474"/>
      <c r="W474"/>
    </row>
    <row r="475" spans="1:23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138.15139414789201</v>
      </c>
      <c r="G475" s="2">
        <v>161.35755704373599</v>
      </c>
      <c r="H475" s="2">
        <v>187.84540236293699</v>
      </c>
      <c r="I475" s="2">
        <v>216.66543361708901</v>
      </c>
      <c r="J475" s="2">
        <v>247.42068629099899</v>
      </c>
      <c r="K475" s="2">
        <v>281.87311730029103</v>
      </c>
      <c r="L475" s="2">
        <v>319.29016886448102</v>
      </c>
      <c r="M475" s="2">
        <v>107003558.156977</v>
      </c>
      <c r="N475" s="2">
        <v>125537200.844368</v>
      </c>
      <c r="O475" s="2">
        <v>146691764.953408</v>
      </c>
      <c r="P475" s="2">
        <v>169708933.448746</v>
      </c>
      <c r="Q475" s="2">
        <v>194271669.92427</v>
      </c>
      <c r="R475" s="2">
        <v>221787164.36012799</v>
      </c>
      <c r="S475" s="2">
        <v>251670358.200441</v>
      </c>
      <c r="T475" s="1">
        <f>(Table13[[#This Row],[2050_BUILDINGS]]/Table13[[#This Row],[2020_BUILDINGS]])-1</f>
        <v>1.3111613953217058</v>
      </c>
      <c r="U475" s="1">
        <f>(Table13[[#This Row],[2050_TOTAL_REPL_COST_USD]]/Table13[[#This Row],[2020_TOTAL_REPL_COST_USD]])-1</f>
        <v>1.3519812101129762</v>
      </c>
      <c r="V475"/>
      <c r="W475"/>
    </row>
    <row r="476" spans="1:23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2207.05876528518</v>
      </c>
      <c r="G476" s="2">
        <v>2577.7923763631802</v>
      </c>
      <c r="H476" s="2">
        <v>3000.9530078272301</v>
      </c>
      <c r="I476" s="2">
        <v>3461.3718330413799</v>
      </c>
      <c r="J476" s="2">
        <v>3952.7070845687599</v>
      </c>
      <c r="K476" s="2">
        <v>4503.1071750885903</v>
      </c>
      <c r="L476" s="2">
        <v>5100.8690155334898</v>
      </c>
      <c r="M476" s="2">
        <v>1709451738.82389</v>
      </c>
      <c r="N476" s="2">
        <v>2005538787.3706601</v>
      </c>
      <c r="O476" s="2">
        <v>2343496767.6764002</v>
      </c>
      <c r="P476" s="2">
        <v>2711211069.75069</v>
      </c>
      <c r="Q476" s="2">
        <v>3103616829.9101501</v>
      </c>
      <c r="R476" s="2">
        <v>3543194827.2976098</v>
      </c>
      <c r="S476" s="2">
        <v>4020598369.3087502</v>
      </c>
      <c r="T476" s="1">
        <f>(Table13[[#This Row],[2050_BUILDINGS]]/Table13[[#This Row],[2020_BUILDINGS]])-1</f>
        <v>1.3111613953217023</v>
      </c>
      <c r="U476" s="1">
        <f>(Table13[[#This Row],[2050_TOTAL_REPL_COST_USD]]/Table13[[#This Row],[2020_TOTAL_REPL_COST_USD]])-1</f>
        <v>1.3519812101129798</v>
      </c>
      <c r="V476"/>
      <c r="W476"/>
    </row>
    <row r="477" spans="1:23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43.3277072949342</v>
      </c>
      <c r="G477" s="2">
        <v>50.6057361529951</v>
      </c>
      <c r="H477" s="2">
        <v>58.912982098231502</v>
      </c>
      <c r="I477" s="2">
        <v>67.951659457317803</v>
      </c>
      <c r="J477" s="2">
        <v>77.597270302260895</v>
      </c>
      <c r="K477" s="2">
        <v>88.402408068525602</v>
      </c>
      <c r="L477" s="2">
        <v>100.13732444785001</v>
      </c>
      <c r="M477" s="2">
        <v>33558972.574528404</v>
      </c>
      <c r="N477" s="2">
        <v>39371583.083609201</v>
      </c>
      <c r="O477" s="2">
        <v>46006179.624033503</v>
      </c>
      <c r="P477" s="2">
        <v>53224935.145650603</v>
      </c>
      <c r="Q477" s="2">
        <v>60928419.159968898</v>
      </c>
      <c r="R477" s="2">
        <v>69557961.3831622</v>
      </c>
      <c r="S477" s="2">
        <v>78930072.925987601</v>
      </c>
      <c r="T477" s="1">
        <f>(Table13[[#This Row],[2050_BUILDINGS]]/Table13[[#This Row],[2020_BUILDINGS]])-1</f>
        <v>1.3111613953216925</v>
      </c>
      <c r="U477" s="1">
        <f>(Table13[[#This Row],[2050_TOTAL_REPL_COST_USD]]/Table13[[#This Row],[2020_TOTAL_REPL_COST_USD]])-1</f>
        <v>1.3519812101129793</v>
      </c>
      <c r="V477"/>
      <c r="W477"/>
    </row>
    <row r="478" spans="1:23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592.22664703188104</v>
      </c>
      <c r="G478" s="2">
        <v>691.70670025211302</v>
      </c>
      <c r="H478" s="2">
        <v>805.25465188332601</v>
      </c>
      <c r="I478" s="2">
        <v>928.80020552956</v>
      </c>
      <c r="J478" s="2">
        <v>1060.6416558604101</v>
      </c>
      <c r="K478" s="2">
        <v>1208.3321502240699</v>
      </c>
      <c r="L478" s="2">
        <v>1368.7313639008901</v>
      </c>
      <c r="M478" s="2">
        <v>458702272.66725302</v>
      </c>
      <c r="N478" s="2">
        <v>538152191.60394299</v>
      </c>
      <c r="O478" s="2">
        <v>628837462.27378595</v>
      </c>
      <c r="P478" s="2">
        <v>727507335.32312596</v>
      </c>
      <c r="Q478" s="2">
        <v>832802740.80600202</v>
      </c>
      <c r="R478" s="2">
        <v>950756013.09602499</v>
      </c>
      <c r="S478" s="2">
        <v>1078859126.3494899</v>
      </c>
      <c r="T478" s="1">
        <f>(Table13[[#This Row],[2050_BUILDINGS]]/Table13[[#This Row],[2020_BUILDINGS]])-1</f>
        <v>1.311161395321693</v>
      </c>
      <c r="U478" s="1">
        <f>(Table13[[#This Row],[2050_TOTAL_REPL_COST_USD]]/Table13[[#This Row],[2020_TOTAL_REPL_COST_USD]])-1</f>
        <v>1.3519812101129585</v>
      </c>
      <c r="V478"/>
      <c r="W478"/>
    </row>
    <row r="479" spans="1:23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637.20333108334296</v>
      </c>
      <c r="G479" s="2">
        <v>744.23840221020498</v>
      </c>
      <c r="H479" s="2">
        <v>866.40975903739002</v>
      </c>
      <c r="I479" s="2">
        <v>999.33798629373405</v>
      </c>
      <c r="J479" s="2">
        <v>1141.19214254746</v>
      </c>
      <c r="K479" s="2">
        <v>1300.09899932184</v>
      </c>
      <c r="L479" s="2">
        <v>1472.6797397702201</v>
      </c>
      <c r="M479" s="2">
        <v>493538441.04103398</v>
      </c>
      <c r="N479" s="2">
        <v>579022188.27612901</v>
      </c>
      <c r="O479" s="2">
        <v>676594556.62636197</v>
      </c>
      <c r="P479" s="2">
        <v>782757918.40637696</v>
      </c>
      <c r="Q479" s="2">
        <v>896049989.03123701</v>
      </c>
      <c r="R479" s="2">
        <v>1022961228.82781</v>
      </c>
      <c r="S479" s="2">
        <v>1160793139.7969601</v>
      </c>
      <c r="T479" s="1">
        <f>(Table13[[#This Row],[2050_BUILDINGS]]/Table13[[#This Row],[2020_BUILDINGS]])-1</f>
        <v>1.3111613953217094</v>
      </c>
      <c r="U479" s="1">
        <f>(Table13[[#This Row],[2050_TOTAL_REPL_COST_USD]]/Table13[[#This Row],[2020_TOTAL_REPL_COST_USD]])-1</f>
        <v>1.3519812101129705</v>
      </c>
      <c r="V479"/>
      <c r="W479"/>
    </row>
    <row r="480" spans="1:23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99.300591422969305</v>
      </c>
      <c r="G480" s="2">
        <v>115.980739418784</v>
      </c>
      <c r="H480" s="2">
        <v>135.019698250435</v>
      </c>
      <c r="I480" s="2">
        <v>155.73498792244601</v>
      </c>
      <c r="J480" s="2">
        <v>177.841277900329</v>
      </c>
      <c r="K480" s="2">
        <v>202.60502926370199</v>
      </c>
      <c r="L480" s="2">
        <v>229.49969342937999</v>
      </c>
      <c r="M480" s="2">
        <v>76912120.032427803</v>
      </c>
      <c r="N480" s="2">
        <v>90233749.476932704</v>
      </c>
      <c r="O480" s="2">
        <v>105439247.33151101</v>
      </c>
      <c r="P480" s="2">
        <v>121983549.75109001</v>
      </c>
      <c r="Q480" s="2">
        <v>139638777.00398999</v>
      </c>
      <c r="R480" s="2">
        <v>159416390.45211199</v>
      </c>
      <c r="S480" s="2">
        <v>180895861.14622399</v>
      </c>
      <c r="T480" s="1">
        <f>(Table13[[#This Row],[2050_BUILDINGS]]/Table13[[#This Row],[2020_BUILDINGS]])-1</f>
        <v>1.3111613953217023</v>
      </c>
      <c r="U480" s="1">
        <f>(Table13[[#This Row],[2050_TOTAL_REPL_COST_USD]]/Table13[[#This Row],[2020_TOTAL_REPL_COST_USD]])-1</f>
        <v>1.3519812101129758</v>
      </c>
      <c r="V480"/>
      <c r="W480"/>
    </row>
    <row r="481" spans="1:23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587.79200300245896</v>
      </c>
      <c r="G481" s="2">
        <v>686.52714103478002</v>
      </c>
      <c r="H481" s="2">
        <v>799.22483584577299</v>
      </c>
      <c r="I481" s="2">
        <v>921.84526976869802</v>
      </c>
      <c r="J481" s="2">
        <v>1052.6994799889101</v>
      </c>
      <c r="K481" s="2">
        <v>1199.2840552381299</v>
      </c>
      <c r="L481" s="2">
        <v>1358.4821858181001</v>
      </c>
      <c r="M481" s="2">
        <v>455267470.628268</v>
      </c>
      <c r="N481" s="2">
        <v>534122461.74396902</v>
      </c>
      <c r="O481" s="2">
        <v>624128673.31346905</v>
      </c>
      <c r="P481" s="2">
        <v>722059697.87364602</v>
      </c>
      <c r="Q481" s="2">
        <v>826566642.31109095</v>
      </c>
      <c r="R481" s="2">
        <v>943636670.36120498</v>
      </c>
      <c r="S481" s="2">
        <v>1070780536.49334</v>
      </c>
      <c r="T481" s="1">
        <f>(Table13[[#This Row],[2050_BUILDINGS]]/Table13[[#This Row],[2020_BUILDINGS]])-1</f>
        <v>1.3111613953217005</v>
      </c>
      <c r="U481" s="1">
        <f>(Table13[[#This Row],[2050_TOTAL_REPL_COST_USD]]/Table13[[#This Row],[2020_TOTAL_REPL_COST_USD]])-1</f>
        <v>1.3519812101129594</v>
      </c>
      <c r="V481"/>
      <c r="W481"/>
    </row>
    <row r="482" spans="1:23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556.25425736925104</v>
      </c>
      <c r="G482" s="2">
        <v>649.69180092526506</v>
      </c>
      <c r="H482" s="2">
        <v>756.34274584132504</v>
      </c>
      <c r="I482" s="2">
        <v>872.38402925736796</v>
      </c>
      <c r="J482" s="2">
        <v>996.21730898536998</v>
      </c>
      <c r="K482" s="2">
        <v>1134.9369472767</v>
      </c>
      <c r="L482" s="2">
        <v>1285.5933656151501</v>
      </c>
      <c r="M482" s="2">
        <v>430840275.95667201</v>
      </c>
      <c r="N482" s="2">
        <v>505464333.95485401</v>
      </c>
      <c r="O482" s="2">
        <v>590641298.11815</v>
      </c>
      <c r="P482" s="2">
        <v>683317872.58985603</v>
      </c>
      <c r="Q482" s="2">
        <v>782217538.57891095</v>
      </c>
      <c r="R482" s="2">
        <v>893006220.93691397</v>
      </c>
      <c r="S482" s="2">
        <v>1013328233.60998</v>
      </c>
      <c r="T482" s="1">
        <f>(Table13[[#This Row],[2050_BUILDINGS]]/Table13[[#This Row],[2020_BUILDINGS]])-1</f>
        <v>1.3111613953216925</v>
      </c>
      <c r="U482" s="1">
        <f>(Table13[[#This Row],[2050_TOTAL_REPL_COST_USD]]/Table13[[#This Row],[2020_TOTAL_REPL_COST_USD]])-1</f>
        <v>1.3519812101129713</v>
      </c>
      <c r="V482"/>
      <c r="W482"/>
    </row>
    <row r="483" spans="1:23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1000.9375237578701</v>
      </c>
      <c r="G483" s="2">
        <v>1169.0713263022201</v>
      </c>
      <c r="H483" s="2">
        <v>1360.98164662154</v>
      </c>
      <c r="I483" s="2">
        <v>1569.7891718447299</v>
      </c>
      <c r="J483" s="2">
        <v>1792.6178059229201</v>
      </c>
      <c r="K483" s="2">
        <v>2042.2333179094501</v>
      </c>
      <c r="L483" s="2">
        <v>2313.3281640381001</v>
      </c>
      <c r="M483" s="2">
        <v>775264536.38441706</v>
      </c>
      <c r="N483" s="2">
        <v>909544892.59907699</v>
      </c>
      <c r="O483" s="2">
        <v>1062814406.42542</v>
      </c>
      <c r="P483" s="2">
        <v>1229578902.5764899</v>
      </c>
      <c r="Q483" s="2">
        <v>1407541381.89978</v>
      </c>
      <c r="R483" s="2">
        <v>1606897248.2337699</v>
      </c>
      <c r="S483" s="2">
        <v>1823407622.44309</v>
      </c>
      <c r="T483" s="1">
        <f>(Table13[[#This Row],[2050_BUILDINGS]]/Table13[[#This Row],[2020_BUILDINGS]])-1</f>
        <v>1.3111613953217138</v>
      </c>
      <c r="U483" s="1">
        <f>(Table13[[#This Row],[2050_TOTAL_REPL_COST_USD]]/Table13[[#This Row],[2020_TOTAL_REPL_COST_USD]])-1</f>
        <v>1.3519812101129673</v>
      </c>
      <c r="V483"/>
      <c r="W483"/>
    </row>
    <row r="484" spans="1:23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660.30879193749797</v>
      </c>
      <c r="G484" s="2">
        <v>771.22503336794</v>
      </c>
      <c r="H484" s="2">
        <v>897.82641333682795</v>
      </c>
      <c r="I484" s="2">
        <v>1035.57471575828</v>
      </c>
      <c r="J484" s="2">
        <v>1182.57260791927</v>
      </c>
      <c r="K484" s="2">
        <v>1347.24154404815</v>
      </c>
      <c r="L484" s="2">
        <v>1526.08018891745</v>
      </c>
      <c r="M484" s="2">
        <v>511434507.450647</v>
      </c>
      <c r="N484" s="2">
        <v>600017958.15409696</v>
      </c>
      <c r="O484" s="2">
        <v>701128372.25423396</v>
      </c>
      <c r="P484" s="2">
        <v>811141295.51658201</v>
      </c>
      <c r="Q484" s="2">
        <v>928541419.84301102</v>
      </c>
      <c r="R484" s="2">
        <v>1060054554.41952</v>
      </c>
      <c r="S484" s="2">
        <v>1202884351.7272999</v>
      </c>
      <c r="T484" s="1">
        <f>(Table13[[#This Row],[2050_BUILDINGS]]/Table13[[#This Row],[2020_BUILDINGS]])-1</f>
        <v>1.3111613953216938</v>
      </c>
      <c r="U484" s="1">
        <f>(Table13[[#This Row],[2050_TOTAL_REPL_COST_USD]]/Table13[[#This Row],[2020_TOTAL_REPL_COST_USD]])-1</f>
        <v>1.3519812101129629</v>
      </c>
      <c r="V484"/>
      <c r="W484"/>
    </row>
    <row r="485" spans="1:23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455.23126003288502</v>
      </c>
      <c r="G485" s="2">
        <v>531.69933218490803</v>
      </c>
      <c r="H485" s="2">
        <v>618.98108040460102</v>
      </c>
      <c r="I485" s="2">
        <v>713.94775969826105</v>
      </c>
      <c r="J485" s="2">
        <v>815.29130757723397</v>
      </c>
      <c r="K485" s="2">
        <v>928.81765797197795</v>
      </c>
      <c r="L485" s="2">
        <v>1052.1129141316601</v>
      </c>
      <c r="M485" s="2">
        <v>352594086.42417997</v>
      </c>
      <c r="N485" s="2">
        <v>413665446.33060598</v>
      </c>
      <c r="O485" s="2">
        <v>483373167.58961499</v>
      </c>
      <c r="P485" s="2">
        <v>559218472.52591598</v>
      </c>
      <c r="Q485" s="2">
        <v>640156674.73933697</v>
      </c>
      <c r="R485" s="2">
        <v>730824693.54379797</v>
      </c>
      <c r="S485" s="2">
        <v>829294666.06662297</v>
      </c>
      <c r="T485" s="1">
        <f>(Table13[[#This Row],[2050_BUILDINGS]]/Table13[[#This Row],[2020_BUILDINGS]])-1</f>
        <v>1.3111613953217041</v>
      </c>
      <c r="U485" s="1">
        <f>(Table13[[#This Row],[2050_TOTAL_REPL_COST_USD]]/Table13[[#This Row],[2020_TOTAL_REPL_COST_USD]])-1</f>
        <v>1.3519812101129784</v>
      </c>
      <c r="V485"/>
      <c r="W485"/>
    </row>
    <row r="486" spans="1:23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277.78223571275998</v>
      </c>
      <c r="G486" s="2">
        <v>279.97413389607402</v>
      </c>
      <c r="H486" s="2">
        <v>283.97582639481698</v>
      </c>
      <c r="I486" s="2">
        <v>290.50746694987703</v>
      </c>
      <c r="J486" s="2">
        <v>299.65912000270299</v>
      </c>
      <c r="K486" s="2">
        <v>310.77348660821201</v>
      </c>
      <c r="L486" s="2">
        <v>320.761107865653</v>
      </c>
      <c r="M486" s="2">
        <v>337332934.02559799</v>
      </c>
      <c r="N486" s="2">
        <v>340190291.96569502</v>
      </c>
      <c r="O486" s="2">
        <v>345494107.527336</v>
      </c>
      <c r="P486" s="2">
        <v>354100722.74575299</v>
      </c>
      <c r="Q486" s="2">
        <v>366159677.272439</v>
      </c>
      <c r="R486" s="2">
        <v>380804861.12229598</v>
      </c>
      <c r="S486" s="2">
        <v>393965354.62855399</v>
      </c>
      <c r="T486" s="1">
        <f>(Table13[[#This Row],[2050_BUILDINGS]]/Table13[[#This Row],[2020_BUILDINGS]])-1</f>
        <v>0.15472145669291537</v>
      </c>
      <c r="U486" s="1">
        <f>(Table13[[#This Row],[2050_TOTAL_REPL_COST_USD]]/Table13[[#This Row],[2020_TOTAL_REPL_COST_USD]])-1</f>
        <v>0.16788286849767986</v>
      </c>
      <c r="V486"/>
      <c r="W486"/>
    </row>
    <row r="487" spans="1:23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131.86845403143499</v>
      </c>
      <c r="G487" s="2">
        <v>132.908989341715</v>
      </c>
      <c r="H487" s="2">
        <v>134.808668066542</v>
      </c>
      <c r="I487" s="2">
        <v>137.90936073709699</v>
      </c>
      <c r="J487" s="2">
        <v>142.25382263838401</v>
      </c>
      <c r="K487" s="2">
        <v>147.53002159346201</v>
      </c>
      <c r="L487" s="2">
        <v>152.271333331021</v>
      </c>
      <c r="M487" s="2">
        <v>160138291.02391401</v>
      </c>
      <c r="N487" s="2">
        <v>161494732.60200199</v>
      </c>
      <c r="O487" s="2">
        <v>164012553.64547801</v>
      </c>
      <c r="P487" s="2">
        <v>168098275.83136299</v>
      </c>
      <c r="Q487" s="2">
        <v>173822888.44595</v>
      </c>
      <c r="R487" s="2">
        <v>180775232.78262499</v>
      </c>
      <c r="S487" s="2">
        <v>187022766.67732501</v>
      </c>
      <c r="T487" s="1">
        <f>(Table13[[#This Row],[2050_BUILDINGS]]/Table13[[#This Row],[2020_BUILDINGS]])-1</f>
        <v>0.15472145669291248</v>
      </c>
      <c r="U487" s="1">
        <f>(Table13[[#This Row],[2050_TOTAL_REPL_COST_USD]]/Table13[[#This Row],[2020_TOTAL_REPL_COST_USD]])-1</f>
        <v>0.1678828684976803</v>
      </c>
      <c r="V487"/>
      <c r="W487"/>
    </row>
    <row r="488" spans="1:23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423.69294398743</v>
      </c>
      <c r="G488" s="2">
        <v>427.03618079242602</v>
      </c>
      <c r="H488" s="2">
        <v>433.13984279001301</v>
      </c>
      <c r="I488" s="2">
        <v>443.10235896294398</v>
      </c>
      <c r="J488" s="2">
        <v>457.06110191263002</v>
      </c>
      <c r="K488" s="2">
        <v>474.013513198255</v>
      </c>
      <c r="L488" s="2">
        <v>489.24733347167501</v>
      </c>
      <c r="M488" s="2">
        <v>514523844.74655402</v>
      </c>
      <c r="N488" s="2">
        <v>518882087.434605</v>
      </c>
      <c r="O488" s="2">
        <v>526971838.832537</v>
      </c>
      <c r="P488" s="2">
        <v>540099251.85915303</v>
      </c>
      <c r="Q488" s="2">
        <v>558492414.87662399</v>
      </c>
      <c r="R488" s="2">
        <v>580830276.20408106</v>
      </c>
      <c r="S488" s="2">
        <v>600903583.71306098</v>
      </c>
      <c r="T488" s="1">
        <f>(Table13[[#This Row],[2050_BUILDINGS]]/Table13[[#This Row],[2020_BUILDINGS]])-1</f>
        <v>0.15472145669291537</v>
      </c>
      <c r="U488" s="1">
        <f>(Table13[[#This Row],[2050_TOTAL_REPL_COST_USD]]/Table13[[#This Row],[2020_TOTAL_REPL_COST_USD]])-1</f>
        <v>0.16788286849768097</v>
      </c>
      <c r="V488"/>
      <c r="W488"/>
    </row>
    <row r="489" spans="1:23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338.26120110626698</v>
      </c>
      <c r="G489" s="2">
        <v>340.93032107460402</v>
      </c>
      <c r="H489" s="2">
        <v>345.80326519073702</v>
      </c>
      <c r="I489" s="2">
        <v>353.75697963068302</v>
      </c>
      <c r="J489" s="2">
        <v>364.90113773645197</v>
      </c>
      <c r="K489" s="2">
        <v>378.43533292308001</v>
      </c>
      <c r="L489" s="2">
        <v>390.59746688412298</v>
      </c>
      <c r="M489" s="2">
        <v>410777323.98334998</v>
      </c>
      <c r="N489" s="2">
        <v>414256788.12664801</v>
      </c>
      <c r="O489" s="2">
        <v>420715354.55629498</v>
      </c>
      <c r="P489" s="2">
        <v>431195808.764503</v>
      </c>
      <c r="Q489" s="2">
        <v>445880248.29252499</v>
      </c>
      <c r="R489" s="2">
        <v>463713993.01260501</v>
      </c>
      <c r="S489" s="2">
        <v>479739799.44747603</v>
      </c>
      <c r="T489" s="1">
        <f>(Table13[[#This Row],[2050_BUILDINGS]]/Table13[[#This Row],[2020_BUILDINGS]])-1</f>
        <v>0.15472145669291293</v>
      </c>
      <c r="U489" s="1">
        <f>(Table13[[#This Row],[2050_TOTAL_REPL_COST_USD]]/Table13[[#This Row],[2020_TOTAL_REPL_COST_USD]])-1</f>
        <v>0.16788286849768097</v>
      </c>
      <c r="V489"/>
      <c r="W489"/>
    </row>
    <row r="490" spans="1:23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262.55113616063301</v>
      </c>
      <c r="G490" s="2">
        <v>264.62285020275198</v>
      </c>
      <c r="H490" s="2">
        <v>268.40512558625397</v>
      </c>
      <c r="I490" s="2">
        <v>274.57862924578001</v>
      </c>
      <c r="J490" s="2">
        <v>283.22848729232498</v>
      </c>
      <c r="K490" s="2">
        <v>293.73344119081497</v>
      </c>
      <c r="L490" s="2">
        <v>303.17343040378603</v>
      </c>
      <c r="M490" s="2">
        <v>318836605.46386802</v>
      </c>
      <c r="N490" s="2">
        <v>321537291.38665599</v>
      </c>
      <c r="O490" s="2">
        <v>326550293.02127099</v>
      </c>
      <c r="P490" s="2">
        <v>334684998.24565297</v>
      </c>
      <c r="Q490" s="2">
        <v>346082747.29093301</v>
      </c>
      <c r="R490" s="2">
        <v>359924919.91653299</v>
      </c>
      <c r="S490" s="2">
        <v>372363809.37120497</v>
      </c>
      <c r="T490" s="1">
        <f>(Table13[[#This Row],[2050_BUILDINGS]]/Table13[[#This Row],[2020_BUILDINGS]])-1</f>
        <v>0.15472145669291515</v>
      </c>
      <c r="U490" s="1">
        <f>(Table13[[#This Row],[2050_TOTAL_REPL_COST_USD]]/Table13[[#This Row],[2020_TOTAL_REPL_COST_USD]])-1</f>
        <v>0.16788286849767919</v>
      </c>
      <c r="V490"/>
      <c r="W490"/>
    </row>
    <row r="491" spans="1:23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438.10787811406999</v>
      </c>
      <c r="G491" s="2">
        <v>441.564858938165</v>
      </c>
      <c r="H491" s="2">
        <v>447.87618048466697</v>
      </c>
      <c r="I491" s="2">
        <v>458.177642624025</v>
      </c>
      <c r="J491" s="2">
        <v>472.61129166541298</v>
      </c>
      <c r="K491" s="2">
        <v>490.14045999983398</v>
      </c>
      <c r="L491" s="2">
        <v>505.89256720451999</v>
      </c>
      <c r="M491" s="2">
        <v>532029039.09509802</v>
      </c>
      <c r="N491" s="2">
        <v>536535558.45885903</v>
      </c>
      <c r="O491" s="2">
        <v>544900540.38672304</v>
      </c>
      <c r="P491" s="2">
        <v>558474575.89482498</v>
      </c>
      <c r="Q491" s="2">
        <v>577493513.39601099</v>
      </c>
      <c r="R491" s="2">
        <v>600591356.22454095</v>
      </c>
      <c r="S491" s="2">
        <v>621347600.30244899</v>
      </c>
      <c r="T491" s="1">
        <f>(Table13[[#This Row],[2050_BUILDINGS]]/Table13[[#This Row],[2020_BUILDINGS]])-1</f>
        <v>0.15472145669291271</v>
      </c>
      <c r="U491" s="1">
        <f>(Table13[[#This Row],[2050_TOTAL_REPL_COST_USD]]/Table13[[#This Row],[2020_TOTAL_REPL_COST_USD]])-1</f>
        <v>0.16788286849768297</v>
      </c>
      <c r="V491"/>
      <c r="W491"/>
    </row>
    <row r="492" spans="1:23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1081.7903436823201</v>
      </c>
      <c r="G492" s="2">
        <v>1090.32643413087</v>
      </c>
      <c r="H492" s="2">
        <v>1105.9105563207499</v>
      </c>
      <c r="I492" s="2">
        <v>1131.34726454918</v>
      </c>
      <c r="J492" s="2">
        <v>1166.98730422226</v>
      </c>
      <c r="K492" s="2">
        <v>1210.27090167453</v>
      </c>
      <c r="L492" s="2">
        <v>1249.16652149318</v>
      </c>
      <c r="M492" s="2">
        <v>1313703555.2275701</v>
      </c>
      <c r="N492" s="2">
        <v>1324831200.6657701</v>
      </c>
      <c r="O492" s="2">
        <v>1345486288.43455</v>
      </c>
      <c r="P492" s="2">
        <v>1379003742.1737499</v>
      </c>
      <c r="Q492" s="2">
        <v>1425965926.5207801</v>
      </c>
      <c r="R492" s="2">
        <v>1482999877.70047</v>
      </c>
      <c r="S492" s="2">
        <v>1534251876.4347799</v>
      </c>
      <c r="T492" s="1">
        <f>(Table13[[#This Row],[2050_BUILDINGS]]/Table13[[#This Row],[2020_BUILDINGS]])-1</f>
        <v>0.15472145669291693</v>
      </c>
      <c r="U492" s="1">
        <f>(Table13[[#This Row],[2050_TOTAL_REPL_COST_USD]]/Table13[[#This Row],[2020_TOTAL_REPL_COST_USD]])-1</f>
        <v>0.16788286849768386</v>
      </c>
      <c r="V492"/>
      <c r="W492"/>
    </row>
    <row r="493" spans="1:23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321.89012575718499</v>
      </c>
      <c r="G493" s="2">
        <v>324.43006636952498</v>
      </c>
      <c r="H493" s="2">
        <v>329.06717103662902</v>
      </c>
      <c r="I493" s="2">
        <v>336.63594372748997</v>
      </c>
      <c r="J493" s="2">
        <v>347.24074984297698</v>
      </c>
      <c r="K493" s="2">
        <v>360.119920662445</v>
      </c>
      <c r="L493" s="2">
        <v>371.69343490940099</v>
      </c>
      <c r="M493" s="2">
        <v>390896632.669559</v>
      </c>
      <c r="N493" s="2">
        <v>394207698.63571501</v>
      </c>
      <c r="O493" s="2">
        <v>400353685.09071201</v>
      </c>
      <c r="P493" s="2">
        <v>410326909.07277</v>
      </c>
      <c r="Q493" s="2">
        <v>424300655.014929</v>
      </c>
      <c r="R493" s="2">
        <v>441271286.91682601</v>
      </c>
      <c r="S493" s="2">
        <v>456521480.64820898</v>
      </c>
      <c r="T493" s="1">
        <f>(Table13[[#This Row],[2050_BUILDINGS]]/Table13[[#This Row],[2020_BUILDINGS]])-1</f>
        <v>0.15472145669291115</v>
      </c>
      <c r="U493" s="1">
        <f>(Table13[[#This Row],[2050_TOTAL_REPL_COST_USD]]/Table13[[#This Row],[2020_TOTAL_REPL_COST_USD]])-1</f>
        <v>0.16788286849768119</v>
      </c>
      <c r="V493"/>
      <c r="W493"/>
    </row>
    <row r="494" spans="1:23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333.19406851465698</v>
      </c>
      <c r="G494" s="2">
        <v>335.823205225268</v>
      </c>
      <c r="H494" s="2">
        <v>340.62315292955401</v>
      </c>
      <c r="I494" s="2">
        <v>348.45772120218601</v>
      </c>
      <c r="J494" s="2">
        <v>359.43494048506</v>
      </c>
      <c r="K494" s="2">
        <v>372.766394236054</v>
      </c>
      <c r="L494" s="2">
        <v>384.74634015668403</v>
      </c>
      <c r="M494" s="2">
        <v>404623904.20170498</v>
      </c>
      <c r="N494" s="2">
        <v>408051246.17992997</v>
      </c>
      <c r="O494" s="2">
        <v>414413063.67016703</v>
      </c>
      <c r="P494" s="2">
        <v>424736521.30022901</v>
      </c>
      <c r="Q494" s="2">
        <v>439200988.80107599</v>
      </c>
      <c r="R494" s="2">
        <v>456767585.09028101</v>
      </c>
      <c r="S494" s="2">
        <v>472553325.90181798</v>
      </c>
      <c r="T494" s="1">
        <f>(Table13[[#This Row],[2050_BUILDINGS]]/Table13[[#This Row],[2020_BUILDINGS]])-1</f>
        <v>0.15472145669291626</v>
      </c>
      <c r="U494" s="1">
        <f>(Table13[[#This Row],[2050_TOTAL_REPL_COST_USD]]/Table13[[#This Row],[2020_TOTAL_REPL_COST_USD]])-1</f>
        <v>0.16788286849768075</v>
      </c>
      <c r="V494"/>
      <c r="W494"/>
    </row>
    <row r="495" spans="1:23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204.50039663633399</v>
      </c>
      <c r="G495" s="2">
        <v>206.11404931186999</v>
      </c>
      <c r="H495" s="2">
        <v>209.060053764278</v>
      </c>
      <c r="I495" s="2">
        <v>213.86857969743701</v>
      </c>
      <c r="J495" s="2">
        <v>220.605931617652</v>
      </c>
      <c r="K495" s="2">
        <v>228.788212868849</v>
      </c>
      <c r="L495" s="2">
        <v>236.14099589818699</v>
      </c>
      <c r="M495" s="2">
        <v>248341002.187291</v>
      </c>
      <c r="N495" s="2">
        <v>250444559.42370901</v>
      </c>
      <c r="O495" s="2">
        <v>254349173.35000399</v>
      </c>
      <c r="P495" s="2">
        <v>260685274.077779</v>
      </c>
      <c r="Q495" s="2">
        <v>269562951.14521003</v>
      </c>
      <c r="R495" s="2">
        <v>280344583.37746203</v>
      </c>
      <c r="S495" s="2">
        <v>290033202.00008202</v>
      </c>
      <c r="T495" s="1">
        <f>(Table13[[#This Row],[2050_BUILDINGS]]/Table13[[#This Row],[2020_BUILDINGS]])-1</f>
        <v>0.15472145669291759</v>
      </c>
      <c r="U495" s="1">
        <f>(Table13[[#This Row],[2050_TOTAL_REPL_COST_USD]]/Table13[[#This Row],[2020_TOTAL_REPL_COST_USD]])-1</f>
        <v>0.16788286849767986</v>
      </c>
      <c r="V495"/>
      <c r="W495"/>
    </row>
    <row r="496" spans="1:23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2865.5209316903802</v>
      </c>
      <c r="G496" s="2">
        <v>3290.7409029938899</v>
      </c>
      <c r="H496" s="2">
        <v>3752.3887623923902</v>
      </c>
      <c r="I496" s="2">
        <v>4302.5063035250096</v>
      </c>
      <c r="J496" s="2">
        <v>4937.5010932339901</v>
      </c>
      <c r="K496" s="2">
        <v>5684.9801165450899</v>
      </c>
      <c r="L496" s="2">
        <v>6563.7965754066399</v>
      </c>
      <c r="M496" s="2">
        <v>2307580539.5460701</v>
      </c>
      <c r="N496" s="2">
        <v>2656566832.03894</v>
      </c>
      <c r="O496" s="2">
        <v>3039862340.8049102</v>
      </c>
      <c r="P496" s="2">
        <v>3500947646.8463202</v>
      </c>
      <c r="Q496" s="2">
        <v>4038256468.6884499</v>
      </c>
      <c r="R496" s="2">
        <v>4675238900.7736301</v>
      </c>
      <c r="S496" s="2">
        <v>5428778095.54111</v>
      </c>
      <c r="T496" s="1">
        <f>(Table13[[#This Row],[2050_BUILDINGS]]/Table13[[#This Row],[2020_BUILDINGS]])-1</f>
        <v>1.2906119801172191</v>
      </c>
      <c r="U496" s="1">
        <f>(Table13[[#This Row],[2050_TOTAL_REPL_COST_USD]]/Table13[[#This Row],[2020_TOTAL_REPL_COST_USD]])-1</f>
        <v>1.3525844504690694</v>
      </c>
      <c r="V496"/>
      <c r="W496"/>
    </row>
    <row r="497" spans="1:23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2744.1508403481198</v>
      </c>
      <c r="G497" s="2">
        <v>3151.3604784564</v>
      </c>
      <c r="H497" s="2">
        <v>3593.4550893535502</v>
      </c>
      <c r="I497" s="2">
        <v>4120.2722192143901</v>
      </c>
      <c r="J497" s="2">
        <v>4728.3715935814398</v>
      </c>
      <c r="K497" s="2">
        <v>5444.1908944551997</v>
      </c>
      <c r="L497" s="2">
        <v>6285.78479015013</v>
      </c>
      <c r="M497" s="2">
        <v>2209842198.9299002</v>
      </c>
      <c r="N497" s="2">
        <v>2544047061.0278201</v>
      </c>
      <c r="O497" s="2">
        <v>2911107961.14182</v>
      </c>
      <c r="P497" s="2">
        <v>3352663845.8162699</v>
      </c>
      <c r="Q497" s="2">
        <v>3867214773.9488301</v>
      </c>
      <c r="R497" s="2">
        <v>4477217603.4386797</v>
      </c>
      <c r="S497" s="2">
        <v>5198840395.1928596</v>
      </c>
      <c r="T497" s="1">
        <f>(Table13[[#This Row],[2050_BUILDINGS]]/Table13[[#This Row],[2020_BUILDINGS]])-1</f>
        <v>1.2906119801172165</v>
      </c>
      <c r="U497" s="1">
        <f>(Table13[[#This Row],[2050_TOTAL_REPL_COST_USD]]/Table13[[#This Row],[2020_TOTAL_REPL_COST_USD]])-1</f>
        <v>1.3525844504690698</v>
      </c>
      <c r="V497"/>
      <c r="W497"/>
    </row>
    <row r="498" spans="1:23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853.21024524686197</v>
      </c>
      <c r="G498" s="2">
        <v>979.81969764605003</v>
      </c>
      <c r="H498" s="2">
        <v>1117.27557136836</v>
      </c>
      <c r="I498" s="2">
        <v>1281.0733356748599</v>
      </c>
      <c r="J498" s="2">
        <v>1470.14334185293</v>
      </c>
      <c r="K498" s="2">
        <v>1692.70558306466</v>
      </c>
      <c r="L498" s="2">
        <v>1954.3736093212001</v>
      </c>
      <c r="M498" s="2">
        <v>687083223.26284897</v>
      </c>
      <c r="N498" s="2">
        <v>790994060.87448895</v>
      </c>
      <c r="O498" s="2">
        <v>905120484.24816704</v>
      </c>
      <c r="P498" s="2">
        <v>1042408857.43595</v>
      </c>
      <c r="Q498" s="2">
        <v>1202392819.3701501</v>
      </c>
      <c r="R498" s="2">
        <v>1392054647.0283899</v>
      </c>
      <c r="S498" s="2">
        <v>1616421307.2263401</v>
      </c>
      <c r="T498" s="1">
        <f>(Table13[[#This Row],[2050_BUILDINGS]]/Table13[[#This Row],[2020_BUILDINGS]])-1</f>
        <v>1.2906119801172045</v>
      </c>
      <c r="U498" s="1">
        <f>(Table13[[#This Row],[2050_TOTAL_REPL_COST_USD]]/Table13[[#This Row],[2020_TOTAL_REPL_COST_USD]])-1</f>
        <v>1.3525844504690601</v>
      </c>
      <c r="V498"/>
      <c r="W498"/>
    </row>
    <row r="499" spans="1:23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331.928521905342</v>
      </c>
      <c r="G499" s="2">
        <v>383.12224636204297</v>
      </c>
      <c r="H499" s="2">
        <v>438.95401850976799</v>
      </c>
      <c r="I499" s="2">
        <v>495.96197816858398</v>
      </c>
      <c r="J499" s="2">
        <v>555.34886109992203</v>
      </c>
      <c r="K499" s="2">
        <v>613.31823734757995</v>
      </c>
      <c r="L499" s="2">
        <v>674.95722815870795</v>
      </c>
      <c r="M499" s="2">
        <v>387028840.46240902</v>
      </c>
      <c r="N499" s="2">
        <v>450567162.89501101</v>
      </c>
      <c r="O499" s="2">
        <v>519861928.57876599</v>
      </c>
      <c r="P499" s="2">
        <v>590616501.73138499</v>
      </c>
      <c r="Q499" s="2">
        <v>664323639.78402102</v>
      </c>
      <c r="R499" s="2">
        <v>736271460.70015299</v>
      </c>
      <c r="S499" s="2">
        <v>812773768.63225496</v>
      </c>
      <c r="T499" s="1">
        <f>(Table13[[#This Row],[2050_BUILDINGS]]/Table13[[#This Row],[2020_BUILDINGS]])-1</f>
        <v>1.0334414900060604</v>
      </c>
      <c r="U499" s="1">
        <f>(Table13[[#This Row],[2050_TOTAL_REPL_COST_USD]]/Table13[[#This Row],[2020_TOTAL_REPL_COST_USD]])-1</f>
        <v>1.100034115445196</v>
      </c>
      <c r="V499"/>
      <c r="W499"/>
    </row>
    <row r="500" spans="1:23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624.14249862146903</v>
      </c>
      <c r="G500" s="2">
        <v>720.40472674435398</v>
      </c>
      <c r="H500" s="2">
        <v>825.38811765850903</v>
      </c>
      <c r="I500" s="2">
        <v>932.583155248293</v>
      </c>
      <c r="J500" s="2">
        <v>1044.25140624805</v>
      </c>
      <c r="K500" s="2">
        <v>1153.2542455553</v>
      </c>
      <c r="L500" s="2">
        <v>1269.1572523729401</v>
      </c>
      <c r="M500" s="2">
        <v>727750499.22845995</v>
      </c>
      <c r="N500" s="2">
        <v>847224918.28007305</v>
      </c>
      <c r="O500" s="2">
        <v>977523477.58128798</v>
      </c>
      <c r="P500" s="2">
        <v>1110566988.94595</v>
      </c>
      <c r="Q500" s="2">
        <v>1249162361.9688499</v>
      </c>
      <c r="R500" s="2">
        <v>1384449599.2909</v>
      </c>
      <c r="S500" s="2">
        <v>1528300875.91203</v>
      </c>
      <c r="T500" s="1">
        <f>(Table13[[#This Row],[2050_BUILDINGS]]/Table13[[#This Row],[2020_BUILDINGS]])-1</f>
        <v>1.0334414900060516</v>
      </c>
      <c r="U500" s="1">
        <f>(Table13[[#This Row],[2050_TOTAL_REPL_COST_USD]]/Table13[[#This Row],[2020_TOTAL_REPL_COST_USD]])-1</f>
        <v>1.100034115445184</v>
      </c>
      <c r="V500"/>
      <c r="W500"/>
    </row>
    <row r="501" spans="1:23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663.885476185691</v>
      </c>
      <c r="G501" s="2">
        <v>766.27731025756896</v>
      </c>
      <c r="H501" s="2">
        <v>877.94563699796902</v>
      </c>
      <c r="I501" s="2">
        <v>991.96643951056603</v>
      </c>
      <c r="J501" s="2">
        <v>1110.74529234231</v>
      </c>
      <c r="K501" s="2">
        <v>1226.6890103857399</v>
      </c>
      <c r="L501" s="2">
        <v>1349.97227188841</v>
      </c>
      <c r="M501" s="2">
        <v>774090833.08982897</v>
      </c>
      <c r="N501" s="2">
        <v>901172920.52863395</v>
      </c>
      <c r="O501" s="2">
        <v>1039768387.55588</v>
      </c>
      <c r="P501" s="2">
        <v>1181283594.5652299</v>
      </c>
      <c r="Q501" s="2">
        <v>1328704184.28579</v>
      </c>
      <c r="R501" s="2">
        <v>1472605989.03353</v>
      </c>
      <c r="S501" s="2">
        <v>1625617157.94203</v>
      </c>
      <c r="T501" s="1">
        <f>(Table13[[#This Row],[2050_BUILDINGS]]/Table13[[#This Row],[2020_BUILDINGS]])-1</f>
        <v>1.0334414900060538</v>
      </c>
      <c r="U501" s="1">
        <f>(Table13[[#This Row],[2050_TOTAL_REPL_COST_USD]]/Table13[[#This Row],[2020_TOTAL_REPL_COST_USD]])-1</f>
        <v>1.1000341154451911</v>
      </c>
      <c r="V501"/>
      <c r="W501"/>
    </row>
    <row r="502" spans="1:23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507.97863417769202</v>
      </c>
      <c r="G502" s="2">
        <v>586.32477351729403</v>
      </c>
      <c r="H502" s="2">
        <v>671.76891431158697</v>
      </c>
      <c r="I502" s="2">
        <v>759.01307555001301</v>
      </c>
      <c r="J502" s="2">
        <v>849.89790673705704</v>
      </c>
      <c r="K502" s="2">
        <v>938.61340609030401</v>
      </c>
      <c r="L502" s="2">
        <v>1032.9448307735199</v>
      </c>
      <c r="M502" s="2">
        <v>592303368.92090297</v>
      </c>
      <c r="N502" s="2">
        <v>689541503.39028704</v>
      </c>
      <c r="O502" s="2">
        <v>795589215.78824496</v>
      </c>
      <c r="P502" s="2">
        <v>903870996.53302395</v>
      </c>
      <c r="Q502" s="2">
        <v>1016671340.11965</v>
      </c>
      <c r="R502" s="2">
        <v>1126779250.07341</v>
      </c>
      <c r="S502" s="2">
        <v>1243857281.4270201</v>
      </c>
      <c r="T502" s="1">
        <f>(Table13[[#This Row],[2050_BUILDINGS]]/Table13[[#This Row],[2020_BUILDINGS]])-1</f>
        <v>1.0334414900060414</v>
      </c>
      <c r="U502" s="1">
        <f>(Table13[[#This Row],[2050_TOTAL_REPL_COST_USD]]/Table13[[#This Row],[2020_TOTAL_REPL_COST_USD]])-1</f>
        <v>1.1000341154451996</v>
      </c>
      <c r="V502"/>
      <c r="W502"/>
    </row>
    <row r="503" spans="1:23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566.34476885110701</v>
      </c>
      <c r="G503" s="2">
        <v>653.69278545911004</v>
      </c>
      <c r="H503" s="2">
        <v>748.95435535989805</v>
      </c>
      <c r="I503" s="2">
        <v>846.22276589092303</v>
      </c>
      <c r="J503" s="2">
        <v>947.55015497298598</v>
      </c>
      <c r="K503" s="2">
        <v>1046.4589586002401</v>
      </c>
      <c r="L503" s="2">
        <v>1151.6289506297301</v>
      </c>
      <c r="M503" s="2">
        <v>660358314.29063797</v>
      </c>
      <c r="N503" s="2">
        <v>768768993.56797194</v>
      </c>
      <c r="O503" s="2">
        <v>887001460.69217205</v>
      </c>
      <c r="P503" s="2">
        <v>1007724687.9317501</v>
      </c>
      <c r="Q503" s="2">
        <v>1133485655.45416</v>
      </c>
      <c r="R503" s="2">
        <v>1256244831.95454</v>
      </c>
      <c r="S503" s="2">
        <v>1386774988.42822</v>
      </c>
      <c r="T503" s="1">
        <f>(Table13[[#This Row],[2050_BUILDINGS]]/Table13[[#This Row],[2020_BUILDINGS]])-1</f>
        <v>1.0334414900060556</v>
      </c>
      <c r="U503" s="1">
        <f>(Table13[[#This Row],[2050_TOTAL_REPL_COST_USD]]/Table13[[#This Row],[2020_TOTAL_REPL_COST_USD]])-1</f>
        <v>1.1000341154451951</v>
      </c>
      <c r="V503"/>
      <c r="W503"/>
    </row>
    <row r="504" spans="1:23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214.66421295420599</v>
      </c>
      <c r="G504" s="2">
        <v>247.77212578318</v>
      </c>
      <c r="H504" s="2">
        <v>283.87954842084002</v>
      </c>
      <c r="I504" s="2">
        <v>320.74763291698002</v>
      </c>
      <c r="J504" s="2">
        <v>359.15421036649099</v>
      </c>
      <c r="K504" s="2">
        <v>396.64406045897101</v>
      </c>
      <c r="L504" s="2">
        <v>436.50711704057898</v>
      </c>
      <c r="M504" s="2">
        <v>250298591.24951801</v>
      </c>
      <c r="N504" s="2">
        <v>291389980.13990998</v>
      </c>
      <c r="O504" s="2">
        <v>336204165.59153402</v>
      </c>
      <c r="P504" s="2">
        <v>381962435.08742601</v>
      </c>
      <c r="Q504" s="2">
        <v>429630182.011832</v>
      </c>
      <c r="R504" s="2">
        <v>476160146.54177397</v>
      </c>
      <c r="S504" s="2">
        <v>525635580.67186099</v>
      </c>
      <c r="T504" s="1">
        <f>(Table13[[#This Row],[2050_BUILDINGS]]/Table13[[#This Row],[2020_BUILDINGS]])-1</f>
        <v>1.0334414900060609</v>
      </c>
      <c r="U504" s="1">
        <f>(Table13[[#This Row],[2050_TOTAL_REPL_COST_USD]]/Table13[[#This Row],[2020_TOTAL_REPL_COST_USD]])-1</f>
        <v>1.1000341154451991</v>
      </c>
      <c r="V504"/>
      <c r="W504"/>
    </row>
    <row r="505" spans="1:23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677.48963983465501</v>
      </c>
      <c r="G505" s="2">
        <v>781.97965998982397</v>
      </c>
      <c r="H505" s="2">
        <v>895.93626422065904</v>
      </c>
      <c r="I505" s="2">
        <v>1012.29355052814</v>
      </c>
      <c r="J505" s="2">
        <v>1133.50638784957</v>
      </c>
      <c r="K505" s="2">
        <v>1251.82599355873</v>
      </c>
      <c r="L505" s="2">
        <v>1377.63554268904</v>
      </c>
      <c r="M505" s="2">
        <v>789953295.44255495</v>
      </c>
      <c r="N505" s="2">
        <v>919639515.03424704</v>
      </c>
      <c r="O505" s="2">
        <v>1061075043.31012</v>
      </c>
      <c r="P505" s="2">
        <v>1205490142.09905</v>
      </c>
      <c r="Q505" s="2">
        <v>1355931635.12255</v>
      </c>
      <c r="R505" s="2">
        <v>1502782237.1725299</v>
      </c>
      <c r="S505" s="2">
        <v>1658928870.03772</v>
      </c>
      <c r="T505" s="1">
        <f>(Table13[[#This Row],[2050_BUILDINGS]]/Table13[[#This Row],[2020_BUILDINGS]])-1</f>
        <v>1.0334414900060453</v>
      </c>
      <c r="U505" s="1">
        <f>(Table13[[#This Row],[2050_TOTAL_REPL_COST_USD]]/Table13[[#This Row],[2020_TOTAL_REPL_COST_USD]])-1</f>
        <v>1.1000341154451916</v>
      </c>
      <c r="V505"/>
      <c r="W505"/>
    </row>
    <row r="506" spans="1:23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298.12446583907098</v>
      </c>
      <c r="G506" s="2">
        <v>344.10455116093101</v>
      </c>
      <c r="H506" s="2">
        <v>394.25033903370701</v>
      </c>
      <c r="I506" s="2">
        <v>445.45252986775199</v>
      </c>
      <c r="J506" s="2">
        <v>498.79137116443798</v>
      </c>
      <c r="K506" s="2">
        <v>550.85706660288304</v>
      </c>
      <c r="L506" s="2">
        <v>606.21865802306104</v>
      </c>
      <c r="M506" s="2">
        <v>347613292.358392</v>
      </c>
      <c r="N506" s="2">
        <v>404680784.86189002</v>
      </c>
      <c r="O506" s="2">
        <v>466918476.538185</v>
      </c>
      <c r="P506" s="2">
        <v>530467306.887905</v>
      </c>
      <c r="Q506" s="2">
        <v>596668008.87739897</v>
      </c>
      <c r="R506" s="2">
        <v>661288565.00129795</v>
      </c>
      <c r="S506" s="2">
        <v>729999772.93484795</v>
      </c>
      <c r="T506" s="1">
        <f>(Table13[[#This Row],[2050_BUILDINGS]]/Table13[[#This Row],[2020_BUILDINGS]])-1</f>
        <v>1.0334414900060596</v>
      </c>
      <c r="U506" s="1">
        <f>(Table13[[#This Row],[2050_TOTAL_REPL_COST_USD]]/Table13[[#This Row],[2020_TOTAL_REPL_COST_USD]])-1</f>
        <v>1.1000341154451956</v>
      </c>
      <c r="V506"/>
      <c r="W506"/>
    </row>
    <row r="507" spans="1:23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274.86003888640198</v>
      </c>
      <c r="G507" s="2">
        <v>317.25202440827599</v>
      </c>
      <c r="H507" s="2">
        <v>363.48463791051898</v>
      </c>
      <c r="I507" s="2">
        <v>410.69121696167099</v>
      </c>
      <c r="J507" s="2">
        <v>459.86771091932201</v>
      </c>
      <c r="K507" s="2">
        <v>507.87041016972</v>
      </c>
      <c r="L507" s="2">
        <v>558.91180701628798</v>
      </c>
      <c r="M507" s="2">
        <v>320486957.640818</v>
      </c>
      <c r="N507" s="2">
        <v>373101133.95309699</v>
      </c>
      <c r="O507" s="2">
        <v>430482048.01595199</v>
      </c>
      <c r="P507" s="2">
        <v>489071784.79568398</v>
      </c>
      <c r="Q507" s="2">
        <v>550106451.88322794</v>
      </c>
      <c r="R507" s="2">
        <v>609684281.29446197</v>
      </c>
      <c r="S507" s="2">
        <v>673033544.60095704</v>
      </c>
      <c r="T507" s="1">
        <f>(Table13[[#This Row],[2050_BUILDINGS]]/Table13[[#This Row],[2020_BUILDINGS]])-1</f>
        <v>1.0334414900060569</v>
      </c>
      <c r="U507" s="1">
        <f>(Table13[[#This Row],[2050_TOTAL_REPL_COST_USD]]/Table13[[#This Row],[2020_TOTAL_REPL_COST_USD]])-1</f>
        <v>1.1000341154451956</v>
      </c>
      <c r="V507"/>
      <c r="W507"/>
    </row>
    <row r="508" spans="1:23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1465.9493837334501</v>
      </c>
      <c r="G508" s="2">
        <v>1692.0444730844099</v>
      </c>
      <c r="H508" s="2">
        <v>1938.62331934591</v>
      </c>
      <c r="I508" s="2">
        <v>2190.3967519211801</v>
      </c>
      <c r="J508" s="2">
        <v>2452.67660643719</v>
      </c>
      <c r="K508" s="2">
        <v>2708.6960979164401</v>
      </c>
      <c r="L508" s="2">
        <v>2980.92229913242</v>
      </c>
      <c r="M508" s="2">
        <v>1709297793.7121601</v>
      </c>
      <c r="N508" s="2">
        <v>1989912319.0288301</v>
      </c>
      <c r="O508" s="2">
        <v>2295949951.6701899</v>
      </c>
      <c r="P508" s="2">
        <v>2608434767.1178398</v>
      </c>
      <c r="Q508" s="2">
        <v>2933959470.4026999</v>
      </c>
      <c r="R508" s="2">
        <v>3251714218.1042199</v>
      </c>
      <c r="S508" s="2">
        <v>3589583680.2507501</v>
      </c>
      <c r="T508" s="1">
        <f>(Table13[[#This Row],[2050_BUILDINGS]]/Table13[[#This Row],[2020_BUILDINGS]])-1</f>
        <v>1.0334414900060653</v>
      </c>
      <c r="U508" s="1">
        <f>(Table13[[#This Row],[2050_TOTAL_REPL_COST_USD]]/Table13[[#This Row],[2020_TOTAL_REPL_COST_USD]])-1</f>
        <v>1.1000341154452014</v>
      </c>
      <c r="V508"/>
      <c r="W508"/>
    </row>
    <row r="509" spans="1:23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340.21495807887499</v>
      </c>
      <c r="G509" s="2">
        <v>392.68670928591501</v>
      </c>
      <c r="H509" s="2">
        <v>449.912294817624</v>
      </c>
      <c r="I509" s="2">
        <v>508.34343081688797</v>
      </c>
      <c r="J509" s="2">
        <v>569.21287876593306</v>
      </c>
      <c r="K509" s="2">
        <v>628.62943265755496</v>
      </c>
      <c r="L509" s="2">
        <v>691.80721127825598</v>
      </c>
      <c r="M509" s="2">
        <v>396690829.63224101</v>
      </c>
      <c r="N509" s="2">
        <v>461815355.77638102</v>
      </c>
      <c r="O509" s="2">
        <v>532840032.013475</v>
      </c>
      <c r="P509" s="2">
        <v>605360959.11196494</v>
      </c>
      <c r="Q509" s="2">
        <v>680908160.47552395</v>
      </c>
      <c r="R509" s="2">
        <v>754652124.19500399</v>
      </c>
      <c r="S509" s="2">
        <v>833064275.51196599</v>
      </c>
      <c r="T509" s="1">
        <f>(Table13[[#This Row],[2050_BUILDINGS]]/Table13[[#This Row],[2020_BUILDINGS]])-1</f>
        <v>1.0334414900060578</v>
      </c>
      <c r="U509" s="1">
        <f>(Table13[[#This Row],[2050_TOTAL_REPL_COST_USD]]/Table13[[#This Row],[2020_TOTAL_REPL_COST_USD]])-1</f>
        <v>1.1000341154452005</v>
      </c>
      <c r="V509"/>
      <c r="W509"/>
    </row>
    <row r="510" spans="1:23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841.54793701402696</v>
      </c>
      <c r="G510" s="2">
        <v>971.34086037385396</v>
      </c>
      <c r="H510" s="2">
        <v>1112.89275956302</v>
      </c>
      <c r="I510" s="2">
        <v>1257.42668080868</v>
      </c>
      <c r="J510" s="2">
        <v>1407.9919547106699</v>
      </c>
      <c r="K510" s="2">
        <v>1554.9633831109099</v>
      </c>
      <c r="L510" s="2">
        <v>1711.23849095332</v>
      </c>
      <c r="M510" s="2">
        <v>981245360.85800195</v>
      </c>
      <c r="N510" s="2">
        <v>1142335898.8375499</v>
      </c>
      <c r="O510" s="2">
        <v>1318020913.1059599</v>
      </c>
      <c r="P510" s="2">
        <v>1497407019.27455</v>
      </c>
      <c r="Q510" s="2">
        <v>1684278848.2314301</v>
      </c>
      <c r="R510" s="2">
        <v>1866690229.8055999</v>
      </c>
      <c r="S510" s="2">
        <v>2060648733.42413</v>
      </c>
      <c r="T510" s="1">
        <f>(Table13[[#This Row],[2050_BUILDINGS]]/Table13[[#This Row],[2020_BUILDINGS]])-1</f>
        <v>1.0334414900060493</v>
      </c>
      <c r="U510" s="1">
        <f>(Table13[[#This Row],[2050_TOTAL_REPL_COST_USD]]/Table13[[#This Row],[2020_TOTAL_REPL_COST_USD]])-1</f>
        <v>1.1000341154451894</v>
      </c>
      <c r="V510"/>
      <c r="W510"/>
    </row>
    <row r="511" spans="1:23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247.319984373604</v>
      </c>
      <c r="G511" s="2">
        <v>285.46443505226102</v>
      </c>
      <c r="H511" s="2">
        <v>327.06469566217601</v>
      </c>
      <c r="I511" s="2">
        <v>369.54133373791802</v>
      </c>
      <c r="J511" s="2">
        <v>413.790507850062</v>
      </c>
      <c r="K511" s="2">
        <v>456.983497549834</v>
      </c>
      <c r="L511" s="2">
        <v>502.91071753293699</v>
      </c>
      <c r="M511" s="2">
        <v>288375238.81901902</v>
      </c>
      <c r="N511" s="2">
        <v>335717651.037628</v>
      </c>
      <c r="O511" s="2">
        <v>387349189.863226</v>
      </c>
      <c r="P511" s="2">
        <v>440068431.42167503</v>
      </c>
      <c r="Q511" s="2">
        <v>494987629.466968</v>
      </c>
      <c r="R511" s="2">
        <v>548595960.08752</v>
      </c>
      <c r="S511" s="2">
        <v>605597839.56959605</v>
      </c>
      <c r="T511" s="1">
        <f>(Table13[[#This Row],[2050_BUILDINGS]]/Table13[[#This Row],[2020_BUILDINGS]])-1</f>
        <v>1.0334414900060609</v>
      </c>
      <c r="U511" s="1">
        <f>(Table13[[#This Row],[2050_TOTAL_REPL_COST_USD]]/Table13[[#This Row],[2020_TOTAL_REPL_COST_USD]])-1</f>
        <v>1.1000341154451969</v>
      </c>
      <c r="V511"/>
      <c r="W511"/>
    </row>
    <row r="512" spans="1:23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833.30701204826801</v>
      </c>
      <c r="G512" s="2">
        <v>961.82892790460096</v>
      </c>
      <c r="H512" s="2">
        <v>1101.9946688861701</v>
      </c>
      <c r="I512" s="2">
        <v>1245.11323023657</v>
      </c>
      <c r="J512" s="2">
        <v>1394.2040817437</v>
      </c>
      <c r="K512" s="2">
        <v>1539.7362807663999</v>
      </c>
      <c r="L512" s="2">
        <v>1694.4810522119201</v>
      </c>
      <c r="M512" s="2">
        <v>971636437.78164995</v>
      </c>
      <c r="N512" s="2">
        <v>1131149483.8824899</v>
      </c>
      <c r="O512" s="2">
        <v>1305114088.7047901</v>
      </c>
      <c r="P512" s="2">
        <v>1482743542.1910901</v>
      </c>
      <c r="Q512" s="2">
        <v>1667785413.9311299</v>
      </c>
      <c r="R512" s="2">
        <v>1848410517.5734899</v>
      </c>
      <c r="S512" s="2">
        <v>2040469667.1510999</v>
      </c>
      <c r="T512" s="1">
        <f>(Table13[[#This Row],[2050_BUILDINGS]]/Table13[[#This Row],[2020_BUILDINGS]])-1</f>
        <v>1.0334414900060507</v>
      </c>
      <c r="U512" s="1">
        <f>(Table13[[#This Row],[2050_TOTAL_REPL_COST_USD]]/Table13[[#This Row],[2020_TOTAL_REPL_COST_USD]])-1</f>
        <v>1.1000341154451871</v>
      </c>
      <c r="V512"/>
      <c r="W512"/>
    </row>
    <row r="513" spans="1:23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131.40989012806</v>
      </c>
      <c r="G513" s="2">
        <v>158.09072633361399</v>
      </c>
      <c r="H513" s="2">
        <v>189.57153847184901</v>
      </c>
      <c r="I513" s="2">
        <v>227.278490933661</v>
      </c>
      <c r="J513" s="2">
        <v>272.03021445814198</v>
      </c>
      <c r="K513" s="2">
        <v>326.47875446462098</v>
      </c>
      <c r="L513" s="2">
        <v>392.04521168105299</v>
      </c>
      <c r="M513" s="2">
        <v>100584433.376404</v>
      </c>
      <c r="N513" s="2">
        <v>121146240.833166</v>
      </c>
      <c r="O513" s="2">
        <v>145554613.79749501</v>
      </c>
      <c r="P513" s="2">
        <v>175004098.905976</v>
      </c>
      <c r="Q513" s="2">
        <v>210298437.88834101</v>
      </c>
      <c r="R513" s="2">
        <v>253556082.686903</v>
      </c>
      <c r="S513" s="2">
        <v>305932628.33793497</v>
      </c>
      <c r="T513" s="1">
        <f>(Table13[[#This Row],[2050_BUILDINGS]]/Table13[[#This Row],[2020_BUILDINGS]])-1</f>
        <v>1.9833767557297382</v>
      </c>
      <c r="U513" s="1">
        <f>(Table13[[#This Row],[2050_TOTAL_REPL_COST_USD]]/Table13[[#This Row],[2020_TOTAL_REPL_COST_USD]])-1</f>
        <v>2.041550447404552</v>
      </c>
      <c r="V513"/>
      <c r="W513"/>
    </row>
    <row r="514" spans="1:23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176.76535704553999</v>
      </c>
      <c r="G514" s="2">
        <v>212.65495054228899</v>
      </c>
      <c r="H514" s="2">
        <v>255.00120767921899</v>
      </c>
      <c r="I514" s="2">
        <v>305.72252636015099</v>
      </c>
      <c r="J514" s="2">
        <v>365.92008363304097</v>
      </c>
      <c r="K514" s="2">
        <v>439.161265141331</v>
      </c>
      <c r="L514" s="2">
        <v>527.35765742793399</v>
      </c>
      <c r="M514" s="2">
        <v>135300647.93203101</v>
      </c>
      <c r="N514" s="2">
        <v>162959260.48436001</v>
      </c>
      <c r="O514" s="2">
        <v>195792061.407758</v>
      </c>
      <c r="P514" s="2">
        <v>235405889.14123499</v>
      </c>
      <c r="Q514" s="2">
        <v>282881892.85620898</v>
      </c>
      <c r="R514" s="2">
        <v>341069697.59689802</v>
      </c>
      <c r="S514" s="2">
        <v>411523746.25179303</v>
      </c>
      <c r="T514" s="1">
        <f>(Table13[[#This Row],[2050_BUILDINGS]]/Table13[[#This Row],[2020_BUILDINGS]])-1</f>
        <v>1.9833767557297501</v>
      </c>
      <c r="U514" s="1">
        <f>(Table13[[#This Row],[2050_TOTAL_REPL_COST_USD]]/Table13[[#This Row],[2020_TOTAL_REPL_COST_USD]])-1</f>
        <v>2.0415504474045396</v>
      </c>
      <c r="V514"/>
      <c r="W514"/>
    </row>
    <row r="515" spans="1:23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499.525244451567</v>
      </c>
      <c r="G515" s="2">
        <v>600.94646331693502</v>
      </c>
      <c r="H515" s="2">
        <v>720.61371487281804</v>
      </c>
      <c r="I515" s="2">
        <v>863.94824340529897</v>
      </c>
      <c r="J515" s="2">
        <v>1034.06189018949</v>
      </c>
      <c r="K515" s="2">
        <v>1241.0358114846299</v>
      </c>
      <c r="L515" s="2">
        <v>1490.27200319702</v>
      </c>
      <c r="M515" s="2">
        <v>382349179.51310498</v>
      </c>
      <c r="N515" s="2">
        <v>460510282.04652399</v>
      </c>
      <c r="O515" s="2">
        <v>553293241.22706795</v>
      </c>
      <c r="P515" s="2">
        <v>665238858.360232</v>
      </c>
      <c r="Q515" s="2">
        <v>799402377.48912895</v>
      </c>
      <c r="R515" s="2">
        <v>963836618.86429</v>
      </c>
      <c r="S515" s="2">
        <v>1162934318.01284</v>
      </c>
      <c r="T515" s="1">
        <f>(Table13[[#This Row],[2050_BUILDINGS]]/Table13[[#This Row],[2020_BUILDINGS]])-1</f>
        <v>1.9833767557297373</v>
      </c>
      <c r="U515" s="1">
        <f>(Table13[[#This Row],[2050_TOTAL_REPL_COST_USD]]/Table13[[#This Row],[2020_TOTAL_REPL_COST_USD]])-1</f>
        <v>2.0415504474045316</v>
      </c>
      <c r="V515"/>
      <c r="W515"/>
    </row>
    <row r="516" spans="1:23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912.63526811861402</v>
      </c>
      <c r="G516" s="2">
        <v>1097.93237231949</v>
      </c>
      <c r="H516" s="2">
        <v>1316.5650749141801</v>
      </c>
      <c r="I516" s="2">
        <v>1578.43801793534</v>
      </c>
      <c r="J516" s="2">
        <v>1889.2365518792701</v>
      </c>
      <c r="K516" s="2">
        <v>2267.3790026419601</v>
      </c>
      <c r="L516" s="2">
        <v>2722.7348453642498</v>
      </c>
      <c r="M516" s="2">
        <v>698553976.67235899</v>
      </c>
      <c r="N516" s="2">
        <v>841354725.10170197</v>
      </c>
      <c r="O516" s="2">
        <v>1010869683.09254</v>
      </c>
      <c r="P516" s="2">
        <v>1215394918.6873801</v>
      </c>
      <c r="Q516" s="2">
        <v>1460512378.93981</v>
      </c>
      <c r="R516" s="2">
        <v>1760934609.1117001</v>
      </c>
      <c r="S516" s="2">
        <v>2124687160.28403</v>
      </c>
      <c r="T516" s="1">
        <f>(Table13[[#This Row],[2050_BUILDINGS]]/Table13[[#This Row],[2020_BUILDINGS]])-1</f>
        <v>1.9833767557297377</v>
      </c>
      <c r="U516" s="1">
        <f>(Table13[[#This Row],[2050_TOTAL_REPL_COST_USD]]/Table13[[#This Row],[2020_TOTAL_REPL_COST_USD]])-1</f>
        <v>2.0415504474045343</v>
      </c>
      <c r="V516"/>
      <c r="W516"/>
    </row>
    <row r="517" spans="1:23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983.36399742196102</v>
      </c>
      <c r="G517" s="2">
        <v>1183.0215248735501</v>
      </c>
      <c r="H517" s="2">
        <v>1418.59814118589</v>
      </c>
      <c r="I517" s="2">
        <v>1700.7660926796</v>
      </c>
      <c r="J517" s="2">
        <v>2035.6513413748801</v>
      </c>
      <c r="K517" s="2">
        <v>2443.09962325369</v>
      </c>
      <c r="L517" s="2">
        <v>2933.7452923301498</v>
      </c>
      <c r="M517" s="2">
        <v>752691524.10868394</v>
      </c>
      <c r="N517" s="2">
        <v>906559251.68380904</v>
      </c>
      <c r="O517" s="2">
        <v>1089211525.30931</v>
      </c>
      <c r="P517" s="2">
        <v>1309587353.7197399</v>
      </c>
      <c r="Q517" s="2">
        <v>1573701281.78286</v>
      </c>
      <c r="R517" s="2">
        <v>1897406068.89378</v>
      </c>
      <c r="S517" s="2">
        <v>2289349241.9103599</v>
      </c>
      <c r="T517" s="1">
        <f>(Table13[[#This Row],[2050_BUILDINGS]]/Table13[[#This Row],[2020_BUILDINGS]])-1</f>
        <v>1.983376755729731</v>
      </c>
      <c r="U517" s="1">
        <f>(Table13[[#This Row],[2050_TOTAL_REPL_COST_USD]]/Table13[[#This Row],[2020_TOTAL_REPL_COST_USD]])-1</f>
        <v>2.0415504474045227</v>
      </c>
      <c r="V517"/>
      <c r="W517"/>
    </row>
    <row r="518" spans="1:23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726.87648396748602</v>
      </c>
      <c r="G518" s="2">
        <v>874.45801220334897</v>
      </c>
      <c r="H518" s="2">
        <v>1048.5899745479001</v>
      </c>
      <c r="I518" s="2">
        <v>1257.1610113234501</v>
      </c>
      <c r="J518" s="2">
        <v>1504.6992705462501</v>
      </c>
      <c r="K518" s="2">
        <v>1805.8741918440601</v>
      </c>
      <c r="L518" s="2">
        <v>2168.54640655515</v>
      </c>
      <c r="M518" s="2">
        <v>556369533.55074096</v>
      </c>
      <c r="N518" s="2">
        <v>670104460.91140103</v>
      </c>
      <c r="O518" s="2">
        <v>805116158.29877996</v>
      </c>
      <c r="P518" s="2">
        <v>968012102.96052003</v>
      </c>
      <c r="Q518" s="2">
        <v>1163238086.3203499</v>
      </c>
      <c r="R518" s="2">
        <v>1402512046.0295601</v>
      </c>
      <c r="S518" s="2">
        <v>1692226003.6935</v>
      </c>
      <c r="T518" s="1">
        <f>(Table13[[#This Row],[2050_BUILDINGS]]/Table13[[#This Row],[2020_BUILDINGS]])-1</f>
        <v>1.9833767557297279</v>
      </c>
      <c r="U518" s="1">
        <f>(Table13[[#This Row],[2050_TOTAL_REPL_COST_USD]]/Table13[[#This Row],[2020_TOTAL_REPL_COST_USD]])-1</f>
        <v>2.0415504474045196</v>
      </c>
      <c r="V518"/>
      <c r="W518"/>
    </row>
    <row r="519" spans="1:23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250.42229061172401</v>
      </c>
      <c r="G519" s="2">
        <v>301.26683596154601</v>
      </c>
      <c r="H519" s="2">
        <v>361.258493197478</v>
      </c>
      <c r="I519" s="2">
        <v>433.11504370727999</v>
      </c>
      <c r="J519" s="2">
        <v>518.39651759712103</v>
      </c>
      <c r="K519" s="2">
        <v>622.15680607768502</v>
      </c>
      <c r="L519" s="2">
        <v>747.10404092761701</v>
      </c>
      <c r="M519" s="2">
        <v>191679516.522349</v>
      </c>
      <c r="N519" s="2">
        <v>230863286.61318201</v>
      </c>
      <c r="O519" s="2">
        <v>277377294.51529598</v>
      </c>
      <c r="P519" s="2">
        <v>333497937.421359</v>
      </c>
      <c r="Q519" s="2">
        <v>400756872.07975698</v>
      </c>
      <c r="R519" s="2">
        <v>483191143.095186</v>
      </c>
      <c r="S519" s="2">
        <v>583002919.23683798</v>
      </c>
      <c r="T519" s="1">
        <f>(Table13[[#This Row],[2050_BUILDINGS]]/Table13[[#This Row],[2020_BUILDINGS]])-1</f>
        <v>1.983376755729747</v>
      </c>
      <c r="U519" s="1">
        <f>(Table13[[#This Row],[2050_TOTAL_REPL_COST_USD]]/Table13[[#This Row],[2020_TOTAL_REPL_COST_USD]])-1</f>
        <v>2.0415504474045476</v>
      </c>
      <c r="V519"/>
      <c r="W519"/>
    </row>
    <row r="520" spans="1:23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1028.8694166125599</v>
      </c>
      <c r="G520" s="2">
        <v>1237.7661469484001</v>
      </c>
      <c r="H520" s="2">
        <v>1484.2441311213699</v>
      </c>
      <c r="I520" s="2">
        <v>1779.46947636605</v>
      </c>
      <c r="J520" s="2">
        <v>2129.8516251538599</v>
      </c>
      <c r="K520" s="2">
        <v>2556.1546799488901</v>
      </c>
      <c r="L520" s="2">
        <v>3069.5051022031298</v>
      </c>
      <c r="M520" s="2">
        <v>787522515.90376103</v>
      </c>
      <c r="N520" s="2">
        <v>948510511.72296298</v>
      </c>
      <c r="O520" s="2">
        <v>1139615065.7850499</v>
      </c>
      <c r="P520" s="2">
        <v>1370188841.72821</v>
      </c>
      <c r="Q520" s="2">
        <v>1646524709.0143399</v>
      </c>
      <c r="R520" s="2">
        <v>1985209017.51318</v>
      </c>
      <c r="S520" s="2">
        <v>2395289460.5882201</v>
      </c>
      <c r="T520" s="1">
        <f>(Table13[[#This Row],[2050_BUILDINGS]]/Table13[[#This Row],[2020_BUILDINGS]])-1</f>
        <v>1.9833767557297404</v>
      </c>
      <c r="U520" s="1">
        <f>(Table13[[#This Row],[2050_TOTAL_REPL_COST_USD]]/Table13[[#This Row],[2020_TOTAL_REPL_COST_USD]])-1</f>
        <v>2.0415504474045232</v>
      </c>
      <c r="V520"/>
      <c r="W520"/>
    </row>
    <row r="521" spans="1:23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378.85718341572499</v>
      </c>
      <c r="G521" s="2">
        <v>438.43527661771799</v>
      </c>
      <c r="H521" s="2">
        <v>507.841332591678</v>
      </c>
      <c r="I521" s="2">
        <v>585.50404187673905</v>
      </c>
      <c r="J521" s="2">
        <v>671.957712643832</v>
      </c>
      <c r="K521" s="2">
        <v>768.28339292824501</v>
      </c>
      <c r="L521" s="2">
        <v>874.80429968552403</v>
      </c>
      <c r="M521" s="2">
        <v>501145135.42662901</v>
      </c>
      <c r="N521" s="2">
        <v>585565392.52938902</v>
      </c>
      <c r="O521" s="2">
        <v>683911559.29818702</v>
      </c>
      <c r="P521" s="2">
        <v>793957140.36291206</v>
      </c>
      <c r="Q521" s="2">
        <v>916459233.353549</v>
      </c>
      <c r="R521" s="2">
        <v>1052949648.84298</v>
      </c>
      <c r="S521" s="2">
        <v>1203886374.9443099</v>
      </c>
      <c r="T521" s="1">
        <f>(Table13[[#This Row],[2050_BUILDINGS]]/Table13[[#This Row],[2020_BUILDINGS]])-1</f>
        <v>1.3090608756534774</v>
      </c>
      <c r="U521" s="1">
        <f>(Table13[[#This Row],[2050_TOTAL_REPL_COST_USD]]/Table13[[#This Row],[2020_TOTAL_REPL_COST_USD]])-1</f>
        <v>1.402270898867314</v>
      </c>
      <c r="V521"/>
      <c r="W521"/>
    </row>
    <row r="522" spans="1:23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576.85938492553203</v>
      </c>
      <c r="G522" s="2">
        <v>667.57478825952398</v>
      </c>
      <c r="H522" s="2">
        <v>773.25454441004001</v>
      </c>
      <c r="I522" s="2">
        <v>891.50613015513704</v>
      </c>
      <c r="J522" s="2">
        <v>1023.14309924629</v>
      </c>
      <c r="K522" s="2">
        <v>1169.8114880582</v>
      </c>
      <c r="L522" s="2">
        <v>1332.0034364850701</v>
      </c>
      <c r="M522" s="2">
        <v>762469510.64707601</v>
      </c>
      <c r="N522" s="2">
        <v>890868005.35986197</v>
      </c>
      <c r="O522" s="2">
        <v>1040447030.67028</v>
      </c>
      <c r="P522" s="2">
        <v>1207820211.50892</v>
      </c>
      <c r="Q522" s="2">
        <v>1394139051.07391</v>
      </c>
      <c r="R522" s="2">
        <v>1601733347.6683099</v>
      </c>
      <c r="S522" s="2">
        <v>1831299675.62555</v>
      </c>
      <c r="T522" s="1">
        <f>(Table13[[#This Row],[2050_BUILDINGS]]/Table13[[#This Row],[2020_BUILDINGS]])-1</f>
        <v>1.3090608756534681</v>
      </c>
      <c r="U522" s="1">
        <f>(Table13[[#This Row],[2050_TOTAL_REPL_COST_USD]]/Table13[[#This Row],[2020_TOTAL_REPL_COST_USD]])-1</f>
        <v>1.4018005311076669</v>
      </c>
      <c r="V522"/>
      <c r="W522"/>
    </row>
    <row r="523" spans="1:23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299.49591119927499</v>
      </c>
      <c r="G523" s="2">
        <v>346.59385758153002</v>
      </c>
      <c r="H523" s="2">
        <v>401.46104998701099</v>
      </c>
      <c r="I523" s="2">
        <v>462.85532968319501</v>
      </c>
      <c r="J523" s="2">
        <v>531.19908040601103</v>
      </c>
      <c r="K523" s="2">
        <v>607.34689718638901</v>
      </c>
      <c r="L523" s="2">
        <v>691.55429096843295</v>
      </c>
      <c r="M523" s="2">
        <v>394353685.45743299</v>
      </c>
      <c r="N523" s="2">
        <v>460651787.589827</v>
      </c>
      <c r="O523" s="2">
        <v>537886380.71397197</v>
      </c>
      <c r="P523" s="2">
        <v>624308922.21094096</v>
      </c>
      <c r="Q523" s="2">
        <v>720513986.62621903</v>
      </c>
      <c r="R523" s="2">
        <v>827704556.95576596</v>
      </c>
      <c r="S523" s="2">
        <v>946240306.85776401</v>
      </c>
      <c r="T523" s="1">
        <f>(Table13[[#This Row],[2050_BUILDINGS]]/Table13[[#This Row],[2020_BUILDINGS]])-1</f>
        <v>1.3090608756534738</v>
      </c>
      <c r="U523" s="1">
        <f>(Table13[[#This Row],[2050_TOTAL_REPL_COST_USD]]/Table13[[#This Row],[2020_TOTAL_REPL_COST_USD]])-1</f>
        <v>1.3994711898284069</v>
      </c>
      <c r="V523"/>
      <c r="W523"/>
    </row>
    <row r="524" spans="1:23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429.28438047394502</v>
      </c>
      <c r="G524" s="2">
        <v>496.79252325072201</v>
      </c>
      <c r="H524" s="2">
        <v>575.43676452204897</v>
      </c>
      <c r="I524" s="2">
        <v>663.43664812140901</v>
      </c>
      <c r="J524" s="2">
        <v>761.39760047908101</v>
      </c>
      <c r="K524" s="2">
        <v>870.54456085029506</v>
      </c>
      <c r="L524" s="2">
        <v>991.24376748152804</v>
      </c>
      <c r="M524" s="2">
        <v>567774826.61382604</v>
      </c>
      <c r="N524" s="2">
        <v>663413724.64179897</v>
      </c>
      <c r="O524" s="2">
        <v>774829151.90820003</v>
      </c>
      <c r="P524" s="2">
        <v>899498733.20392501</v>
      </c>
      <c r="Q524" s="2">
        <v>1038280177.1585799</v>
      </c>
      <c r="R524" s="2">
        <v>1192908857.25015</v>
      </c>
      <c r="S524" s="2">
        <v>1363903623.8108499</v>
      </c>
      <c r="T524" s="1">
        <f>(Table13[[#This Row],[2050_BUILDINGS]]/Table13[[#This Row],[2020_BUILDINGS]])-1</f>
        <v>1.3090608756534774</v>
      </c>
      <c r="U524" s="1">
        <f>(Table13[[#This Row],[2050_TOTAL_REPL_COST_USD]]/Table13[[#This Row],[2020_TOTAL_REPL_COST_USD]])-1</f>
        <v>1.4021910797720407</v>
      </c>
      <c r="V524"/>
      <c r="W524"/>
    </row>
    <row r="525" spans="1:23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334.03713960953303</v>
      </c>
      <c r="G525" s="2">
        <v>386.56694954254402</v>
      </c>
      <c r="H525" s="2">
        <v>447.76204211039499</v>
      </c>
      <c r="I525" s="2">
        <v>516.23699890022499</v>
      </c>
      <c r="J525" s="2">
        <v>592.46291767895104</v>
      </c>
      <c r="K525" s="2">
        <v>677.39295496384602</v>
      </c>
      <c r="L525" s="2">
        <v>771.31209008757105</v>
      </c>
      <c r="M525" s="2">
        <v>441649277.12902898</v>
      </c>
      <c r="N525" s="2">
        <v>516031912.66159397</v>
      </c>
      <c r="O525" s="2">
        <v>602684658.45794797</v>
      </c>
      <c r="P525" s="2">
        <v>699645750.84532595</v>
      </c>
      <c r="Q525" s="2">
        <v>807582268.07018101</v>
      </c>
      <c r="R525" s="2">
        <v>927843887.46659005</v>
      </c>
      <c r="S525" s="2">
        <v>1060834142.07346</v>
      </c>
      <c r="T525" s="1">
        <f>(Table13[[#This Row],[2050_BUILDINGS]]/Table13[[#This Row],[2020_BUILDINGS]])-1</f>
        <v>1.309060875653477</v>
      </c>
      <c r="U525" s="1">
        <f>(Table13[[#This Row],[2050_TOTAL_REPL_COST_USD]]/Table13[[#This Row],[2020_TOTAL_REPL_COST_USD]])-1</f>
        <v>1.4019831957373148</v>
      </c>
      <c r="V525"/>
      <c r="W525"/>
    </row>
    <row r="526" spans="1:23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434.05956396890201</v>
      </c>
      <c r="G526" s="2">
        <v>502.31863965594903</v>
      </c>
      <c r="H526" s="2">
        <v>581.83768723277694</v>
      </c>
      <c r="I526" s="2">
        <v>670.81644546824202</v>
      </c>
      <c r="J526" s="2">
        <v>769.86707530808201</v>
      </c>
      <c r="K526" s="2">
        <v>880.22814172972699</v>
      </c>
      <c r="L526" s="2">
        <v>1002.26995686379</v>
      </c>
      <c r="M526" s="2">
        <v>573342231.96224904</v>
      </c>
      <c r="N526" s="2">
        <v>669864208.78345704</v>
      </c>
      <c r="O526" s="2">
        <v>782308386.93560302</v>
      </c>
      <c r="P526" s="2">
        <v>908129100.93646801</v>
      </c>
      <c r="Q526" s="2">
        <v>1048191979.04164</v>
      </c>
      <c r="R526" s="2">
        <v>1204248418.2461801</v>
      </c>
      <c r="S526" s="2">
        <v>1376822059.6707499</v>
      </c>
      <c r="T526" s="1">
        <f>(Table13[[#This Row],[2050_BUILDINGS]]/Table13[[#This Row],[2020_BUILDINGS]])-1</f>
        <v>1.3090608756534556</v>
      </c>
      <c r="U526" s="1">
        <f>(Table13[[#This Row],[2050_TOTAL_REPL_COST_USD]]/Table13[[#This Row],[2020_TOTAL_REPL_COST_USD]])-1</f>
        <v>1.4013965532568773</v>
      </c>
      <c r="V526"/>
      <c r="W526"/>
    </row>
    <row r="527" spans="1:23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440.64622864667899</v>
      </c>
      <c r="G527" s="2">
        <v>509.94110605332099</v>
      </c>
      <c r="H527" s="2">
        <v>590.66682051497901</v>
      </c>
      <c r="I527" s="2">
        <v>680.99579262105397</v>
      </c>
      <c r="J527" s="2">
        <v>781.549472592798</v>
      </c>
      <c r="K527" s="2">
        <v>893.58522009128603</v>
      </c>
      <c r="L527" s="2">
        <v>1017.4789665723</v>
      </c>
      <c r="M527" s="2">
        <v>583061783.83836997</v>
      </c>
      <c r="N527" s="2">
        <v>681294686.64680696</v>
      </c>
      <c r="O527" s="2">
        <v>795732024.00319898</v>
      </c>
      <c r="P527" s="2">
        <v>923783006.55435205</v>
      </c>
      <c r="Q527" s="2">
        <v>1066328606.47987</v>
      </c>
      <c r="R527" s="2">
        <v>1225151265.62833</v>
      </c>
      <c r="S527" s="2">
        <v>1400783907.0604401</v>
      </c>
      <c r="T527" s="1">
        <f>(Table13[[#This Row],[2050_BUILDINGS]]/Table13[[#This Row],[2020_BUILDINGS]])-1</f>
        <v>1.3090608756534707</v>
      </c>
      <c r="U527" s="1">
        <f>(Table13[[#This Row],[2050_TOTAL_REPL_COST_USD]]/Table13[[#This Row],[2020_TOTAL_REPL_COST_USD]])-1</f>
        <v>1.4024622190789136</v>
      </c>
      <c r="V527"/>
      <c r="W527"/>
    </row>
    <row r="528" spans="1:23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315.930946646103</v>
      </c>
      <c r="G528" s="2">
        <v>365.61342386607703</v>
      </c>
      <c r="H528" s="2">
        <v>423.49148960348703</v>
      </c>
      <c r="I528" s="2">
        <v>488.25482084698302</v>
      </c>
      <c r="J528" s="2">
        <v>560.34897991828302</v>
      </c>
      <c r="K528" s="2">
        <v>640.67545831368102</v>
      </c>
      <c r="L528" s="2">
        <v>729.50378830868203</v>
      </c>
      <c r="M528" s="2">
        <v>414603511.50555497</v>
      </c>
      <c r="N528" s="2">
        <v>484203831.17779398</v>
      </c>
      <c r="O528" s="2">
        <v>565285373.45876205</v>
      </c>
      <c r="P528" s="2">
        <v>656012503.21979904</v>
      </c>
      <c r="Q528" s="2">
        <v>757009409.94904697</v>
      </c>
      <c r="R528" s="2">
        <v>869538995.575611</v>
      </c>
      <c r="S528" s="2">
        <v>993978848.60929799</v>
      </c>
      <c r="T528" s="1">
        <f>(Table13[[#This Row],[2050_BUILDINGS]]/Table13[[#This Row],[2020_BUILDINGS]])-1</f>
        <v>1.3090608756534756</v>
      </c>
      <c r="U528" s="1">
        <f>(Table13[[#This Row],[2050_TOTAL_REPL_COST_USD]]/Table13[[#This Row],[2020_TOTAL_REPL_COST_USD]])-1</f>
        <v>1.3974202365046309</v>
      </c>
      <c r="V528"/>
      <c r="W528"/>
    </row>
    <row r="529" spans="1:23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547.68483631696995</v>
      </c>
      <c r="G529" s="2">
        <v>633.812326177984</v>
      </c>
      <c r="H529" s="2">
        <v>734.14734968945095</v>
      </c>
      <c r="I529" s="2">
        <v>846.41838501530503</v>
      </c>
      <c r="J529" s="2">
        <v>971.39784058793396</v>
      </c>
      <c r="K529" s="2">
        <v>1110.6485048198899</v>
      </c>
      <c r="L529" s="2">
        <v>1264.63762772819</v>
      </c>
      <c r="M529" s="2">
        <v>723965513.04287601</v>
      </c>
      <c r="N529" s="2">
        <v>845884229.55792797</v>
      </c>
      <c r="O529" s="2">
        <v>987914576.75329602</v>
      </c>
      <c r="P529" s="2">
        <v>1146841076.8850501</v>
      </c>
      <c r="Q529" s="2">
        <v>1323757121.21367</v>
      </c>
      <c r="R529" s="2">
        <v>1520874932.08249</v>
      </c>
      <c r="S529" s="2">
        <v>1738855930.3973601</v>
      </c>
      <c r="T529" s="1">
        <f>(Table13[[#This Row],[2050_BUILDINGS]]/Table13[[#This Row],[2020_BUILDINGS]])-1</f>
        <v>1.3090608756534698</v>
      </c>
      <c r="U529" s="1">
        <f>(Table13[[#This Row],[2050_TOTAL_REPL_COST_USD]]/Table13[[#This Row],[2020_TOTAL_REPL_COST_USD]])-1</f>
        <v>1.4018491199792531</v>
      </c>
      <c r="V529"/>
      <c r="W529"/>
    </row>
    <row r="530" spans="1:23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564.04795291693301</v>
      </c>
      <c r="G530" s="2">
        <v>652.74866384525899</v>
      </c>
      <c r="H530" s="2">
        <v>756.08138526601601</v>
      </c>
      <c r="I530" s="2">
        <v>871.70672934759602</v>
      </c>
      <c r="J530" s="2">
        <v>1000.4201816799</v>
      </c>
      <c r="K530" s="2">
        <v>1143.8312219244101</v>
      </c>
      <c r="L530" s="2">
        <v>1302.42106007292</v>
      </c>
      <c r="M530" s="2">
        <v>725246978.93863797</v>
      </c>
      <c r="N530" s="2">
        <v>845892558.08392406</v>
      </c>
      <c r="O530" s="2">
        <v>986439752.01272297</v>
      </c>
      <c r="P530" s="2">
        <v>1143706660.63837</v>
      </c>
      <c r="Q530" s="2">
        <v>1318775257.4726</v>
      </c>
      <c r="R530" s="2">
        <v>1513834663.7056201</v>
      </c>
      <c r="S530" s="2">
        <v>1729539393.3491499</v>
      </c>
      <c r="T530" s="1">
        <f>(Table13[[#This Row],[2050_BUILDINGS]]/Table13[[#This Row],[2020_BUILDINGS]])-1</f>
        <v>1.309060875653469</v>
      </c>
      <c r="U530" s="1">
        <f>(Table13[[#This Row],[2050_TOTAL_REPL_COST_USD]]/Table13[[#This Row],[2020_TOTAL_REPL_COST_USD]])-1</f>
        <v>1.3847591835270281</v>
      </c>
      <c r="V530"/>
      <c r="W530"/>
    </row>
    <row r="531" spans="1:23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837.06243770130004</v>
      </c>
      <c r="G531" s="2">
        <v>968.69669491566401</v>
      </c>
      <c r="H531" s="2">
        <v>1122.0452519655701</v>
      </c>
      <c r="I531" s="2">
        <v>1293.6363939535199</v>
      </c>
      <c r="J531" s="2">
        <v>1484.6506430382899</v>
      </c>
      <c r="K531" s="2">
        <v>1697.47651062553</v>
      </c>
      <c r="L531" s="2">
        <v>1932.82812537519</v>
      </c>
      <c r="M531" s="2">
        <v>1103199290.1309199</v>
      </c>
      <c r="N531" s="2">
        <v>1288742178.82301</v>
      </c>
      <c r="O531" s="2">
        <v>1504892099.4737501</v>
      </c>
      <c r="P531" s="2">
        <v>1746755553.8067</v>
      </c>
      <c r="Q531" s="2">
        <v>2015996527.29299</v>
      </c>
      <c r="R531" s="2">
        <v>2315981706.6542401</v>
      </c>
      <c r="S531" s="2">
        <v>2647717680.1241899</v>
      </c>
      <c r="T531" s="1">
        <f>(Table13[[#This Row],[2050_BUILDINGS]]/Table13[[#This Row],[2020_BUILDINGS]])-1</f>
        <v>1.3090608756534676</v>
      </c>
      <c r="U531" s="1">
        <f>(Table13[[#This Row],[2050_TOTAL_REPL_COST_USD]]/Table13[[#This Row],[2020_TOTAL_REPL_COST_USD]])-1</f>
        <v>1.4000356996331798</v>
      </c>
      <c r="V531"/>
      <c r="W531"/>
    </row>
    <row r="532" spans="1:23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450.34446971327702</v>
      </c>
      <c r="G532" s="2">
        <v>521.16446723233605</v>
      </c>
      <c r="H532" s="2">
        <v>603.66688460945204</v>
      </c>
      <c r="I532" s="2">
        <v>695.983918997312</v>
      </c>
      <c r="J532" s="2">
        <v>798.75069819719204</v>
      </c>
      <c r="K532" s="2">
        <v>913.25225526508098</v>
      </c>
      <c r="L532" s="2">
        <v>1039.8727955818299</v>
      </c>
      <c r="M532" s="2">
        <v>591116253.40620995</v>
      </c>
      <c r="N532" s="2">
        <v>690356872.58318901</v>
      </c>
      <c r="O532" s="2">
        <v>805968158.53245902</v>
      </c>
      <c r="P532" s="2">
        <v>935332744.44292796</v>
      </c>
      <c r="Q532" s="2">
        <v>1079340639.8947001</v>
      </c>
      <c r="R532" s="2">
        <v>1239792571.80966</v>
      </c>
      <c r="S532" s="2">
        <v>1417226930.20789</v>
      </c>
      <c r="T532" s="1">
        <f>(Table13[[#This Row],[2050_BUILDINGS]]/Table13[[#This Row],[2020_BUILDINGS]])-1</f>
        <v>1.3090608756534543</v>
      </c>
      <c r="U532" s="1">
        <f>(Table13[[#This Row],[2050_TOTAL_REPL_COST_USD]]/Table13[[#This Row],[2020_TOTAL_REPL_COST_USD]])-1</f>
        <v>1.397543498493492</v>
      </c>
      <c r="V532"/>
      <c r="W532"/>
    </row>
    <row r="533" spans="1:23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1332.84689215561</v>
      </c>
      <c r="G533" s="2">
        <v>1542.4469204536099</v>
      </c>
      <c r="H533" s="2">
        <v>1786.6224305168801</v>
      </c>
      <c r="I533" s="2">
        <v>2059.8454423487401</v>
      </c>
      <c r="J533" s="2">
        <v>2363.9956906256002</v>
      </c>
      <c r="K533" s="2">
        <v>2702.8763802942799</v>
      </c>
      <c r="L533" s="2">
        <v>3077.62461191286</v>
      </c>
      <c r="M533" s="2">
        <v>1748449178.9311199</v>
      </c>
      <c r="N533" s="2">
        <v>2041914957.7090099</v>
      </c>
      <c r="O533" s="2">
        <v>2383790656.8731899</v>
      </c>
      <c r="P533" s="2">
        <v>2766336425.5850201</v>
      </c>
      <c r="Q533" s="2">
        <v>3192184123.22539</v>
      </c>
      <c r="R533" s="2">
        <v>3666658703.75846</v>
      </c>
      <c r="S533" s="2">
        <v>4191352247.6029701</v>
      </c>
      <c r="T533" s="1">
        <f>(Table13[[#This Row],[2050_BUILDINGS]]/Table13[[#This Row],[2020_BUILDINGS]])-1</f>
        <v>1.3090608756534858</v>
      </c>
      <c r="U533" s="1">
        <f>(Table13[[#This Row],[2050_TOTAL_REPL_COST_USD]]/Table13[[#This Row],[2020_TOTAL_REPL_COST_USD]])-1</f>
        <v>1.397182770942917</v>
      </c>
      <c r="V533"/>
      <c r="W533"/>
    </row>
    <row r="534" spans="1:23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786.72845734588395</v>
      </c>
      <c r="G534" s="2">
        <v>910.44732400118505</v>
      </c>
      <c r="H534" s="2">
        <v>1054.5747729109701</v>
      </c>
      <c r="I534" s="2">
        <v>1215.84784926727</v>
      </c>
      <c r="J534" s="2">
        <v>1395.3760884344999</v>
      </c>
      <c r="K534" s="2">
        <v>1595.4043765870699</v>
      </c>
      <c r="L534" s="2">
        <v>1816.6039006205899</v>
      </c>
      <c r="M534" s="2">
        <v>1027869129.66934</v>
      </c>
      <c r="N534" s="2">
        <v>1200082531.6828001</v>
      </c>
      <c r="O534" s="2">
        <v>1400704142.3659201</v>
      </c>
      <c r="P534" s="2">
        <v>1625192014.61483</v>
      </c>
      <c r="Q534" s="2">
        <v>1875090592.41716</v>
      </c>
      <c r="R534" s="2">
        <v>2153524698.1680598</v>
      </c>
      <c r="S534" s="2">
        <v>2461428606.3383899</v>
      </c>
      <c r="T534" s="1">
        <f>(Table13[[#This Row],[2050_BUILDINGS]]/Table13[[#This Row],[2020_BUILDINGS]])-1</f>
        <v>1.3090608756534694</v>
      </c>
      <c r="U534" s="1">
        <f>(Table13[[#This Row],[2050_TOTAL_REPL_COST_USD]]/Table13[[#This Row],[2020_TOTAL_REPL_COST_USD]])-1</f>
        <v>1.3946906617676302</v>
      </c>
      <c r="V534"/>
      <c r="W534"/>
    </row>
    <row r="535" spans="1:23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439.55550299883703</v>
      </c>
      <c r="G535" s="2">
        <v>508.67885573299202</v>
      </c>
      <c r="H535" s="2">
        <v>589.204750925859</v>
      </c>
      <c r="I535" s="2">
        <v>679.31013294942795</v>
      </c>
      <c r="J535" s="2">
        <v>779.614913757625</v>
      </c>
      <c r="K535" s="2">
        <v>891.37334068616894</v>
      </c>
      <c r="L535" s="2">
        <v>1014.96041465279</v>
      </c>
      <c r="M535" s="2">
        <v>570363237.56750298</v>
      </c>
      <c r="N535" s="2">
        <v>665633968.81943405</v>
      </c>
      <c r="O535" s="2">
        <v>776620496.76240098</v>
      </c>
      <c r="P535" s="2">
        <v>900810156.19826996</v>
      </c>
      <c r="Q535" s="2">
        <v>1039057353.96389</v>
      </c>
      <c r="R535" s="2">
        <v>1193090783.12924</v>
      </c>
      <c r="S535" s="2">
        <v>1363427296.6859601</v>
      </c>
      <c r="T535" s="1">
        <f>(Table13[[#This Row],[2050_BUILDINGS]]/Table13[[#This Row],[2020_BUILDINGS]])-1</f>
        <v>1.3090608756534561</v>
      </c>
      <c r="U535" s="1">
        <f>(Table13[[#This Row],[2050_TOTAL_REPL_COST_USD]]/Table13[[#This Row],[2020_TOTAL_REPL_COST_USD]])-1</f>
        <v>1.3904543751815654</v>
      </c>
      <c r="V535"/>
      <c r="W535"/>
    </row>
    <row r="536" spans="1:23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432.338877659113</v>
      </c>
      <c r="G536" s="2">
        <v>500.32736270191901</v>
      </c>
      <c r="H536" s="2">
        <v>579.53118318115298</v>
      </c>
      <c r="I536" s="2">
        <v>668.15721440892798</v>
      </c>
      <c r="J536" s="2">
        <v>766.81519062035204</v>
      </c>
      <c r="K536" s="2">
        <v>876.73876690956195</v>
      </c>
      <c r="L536" s="2">
        <v>998.29678742659098</v>
      </c>
      <c r="M536" s="2">
        <v>571600387.14940298</v>
      </c>
      <c r="N536" s="2">
        <v>667868007.11237001</v>
      </c>
      <c r="O536" s="2">
        <v>780015869.86750197</v>
      </c>
      <c r="P536" s="2">
        <v>905505018.32683206</v>
      </c>
      <c r="Q536" s="2">
        <v>1045198799.62313</v>
      </c>
      <c r="R536" s="2">
        <v>1200843995.43118</v>
      </c>
      <c r="S536" s="2">
        <v>1372962866.9609101</v>
      </c>
      <c r="T536" s="1">
        <f>(Table13[[#This Row],[2050_BUILDINGS]]/Table13[[#This Row],[2020_BUILDINGS]])-1</f>
        <v>1.3090608756534725</v>
      </c>
      <c r="U536" s="1">
        <f>(Table13[[#This Row],[2050_TOTAL_REPL_COST_USD]]/Table13[[#This Row],[2020_TOTAL_REPL_COST_USD]])-1</f>
        <v>1.4019628009839846</v>
      </c>
      <c r="V536"/>
      <c r="W536"/>
    </row>
    <row r="537" spans="1:23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317.94999288646699</v>
      </c>
      <c r="G537" s="2">
        <v>367.94998005571301</v>
      </c>
      <c r="H537" s="2">
        <v>426.19793197321201</v>
      </c>
      <c r="I537" s="2">
        <v>491.375151637101</v>
      </c>
      <c r="J537" s="2">
        <v>563.93004886137601</v>
      </c>
      <c r="K537" s="2">
        <v>644.76987637919297</v>
      </c>
      <c r="L537" s="2">
        <v>734.16588898844202</v>
      </c>
      <c r="M537" s="2">
        <v>420201242.89874601</v>
      </c>
      <c r="N537" s="2">
        <v>490958552.61883903</v>
      </c>
      <c r="O537" s="2">
        <v>573387941.25921404</v>
      </c>
      <c r="P537" s="2">
        <v>665623259.29723299</v>
      </c>
      <c r="Q537" s="2">
        <v>768299072.33754599</v>
      </c>
      <c r="R537" s="2">
        <v>882699275.96230495</v>
      </c>
      <c r="S537" s="2">
        <v>1009207735.46496</v>
      </c>
      <c r="T537" s="1">
        <f>(Table13[[#This Row],[2050_BUILDINGS]]/Table13[[#This Row],[2020_BUILDINGS]])-1</f>
        <v>1.3090608756534765</v>
      </c>
      <c r="U537" s="1">
        <f>(Table13[[#This Row],[2050_TOTAL_REPL_COST_USD]]/Table13[[#This Row],[2020_TOTAL_REPL_COST_USD]])-1</f>
        <v>1.4017247747840291</v>
      </c>
      <c r="V537"/>
      <c r="W537"/>
    </row>
    <row r="538" spans="1:23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1196.33357144557</v>
      </c>
      <c r="G538" s="2">
        <v>1384.46587074012</v>
      </c>
      <c r="H538" s="2">
        <v>1603.6323494502899</v>
      </c>
      <c r="I538" s="2">
        <v>1848.8712163221501</v>
      </c>
      <c r="J538" s="2">
        <v>2121.86967917533</v>
      </c>
      <c r="K538" s="2">
        <v>2426.04140974042</v>
      </c>
      <c r="L538" s="2">
        <v>2762.4070440557598</v>
      </c>
      <c r="M538" s="2">
        <v>1582354658.17413</v>
      </c>
      <c r="N538" s="2">
        <v>1848900036.7411699</v>
      </c>
      <c r="O538" s="2">
        <v>2159414564.31598</v>
      </c>
      <c r="P538" s="2">
        <v>2506868387.2630301</v>
      </c>
      <c r="Q538" s="2">
        <v>2893651937.4682698</v>
      </c>
      <c r="R538" s="2">
        <v>3324601696.6370902</v>
      </c>
      <c r="S538" s="2">
        <v>3801163699.39641</v>
      </c>
      <c r="T538" s="1">
        <f>(Table13[[#This Row],[2050_BUILDINGS]]/Table13[[#This Row],[2020_BUILDINGS]])-1</f>
        <v>1.3090608756534774</v>
      </c>
      <c r="U538" s="1">
        <f>(Table13[[#This Row],[2050_TOTAL_REPL_COST_USD]]/Table13[[#This Row],[2020_TOTAL_REPL_COST_USD]])-1</f>
        <v>1.4022198056297639</v>
      </c>
      <c r="V538"/>
      <c r="W538"/>
    </row>
    <row r="539" spans="1:23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252.62619212912799</v>
      </c>
      <c r="G539" s="2">
        <v>292.35352865271199</v>
      </c>
      <c r="H539" s="2">
        <v>338.63426028176599</v>
      </c>
      <c r="I539" s="2">
        <v>390.420620356104</v>
      </c>
      <c r="J539" s="2">
        <v>448.06889151877698</v>
      </c>
      <c r="K539" s="2">
        <v>512.29992864760698</v>
      </c>
      <c r="L539" s="2">
        <v>583.329256410688</v>
      </c>
      <c r="M539" s="2">
        <v>332994297.463359</v>
      </c>
      <c r="N539" s="2">
        <v>389002846.14769799</v>
      </c>
      <c r="O539" s="2">
        <v>454250527.905922</v>
      </c>
      <c r="P539" s="2">
        <v>527260176.25439298</v>
      </c>
      <c r="Q539" s="2">
        <v>608534086.97996294</v>
      </c>
      <c r="R539" s="2">
        <v>699088538.52090502</v>
      </c>
      <c r="S539" s="2">
        <v>799227382.70625997</v>
      </c>
      <c r="T539" s="1">
        <f>(Table13[[#This Row],[2050_BUILDINGS]]/Table13[[#This Row],[2020_BUILDINGS]])-1</f>
        <v>1.3090608756534778</v>
      </c>
      <c r="U539" s="1">
        <f>(Table13[[#This Row],[2050_TOTAL_REPL_COST_USD]]/Table13[[#This Row],[2020_TOTAL_REPL_COST_USD]])-1</f>
        <v>1.4001233318243322</v>
      </c>
      <c r="V539"/>
      <c r="W539"/>
    </row>
    <row r="540" spans="1:23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569.91870571927495</v>
      </c>
      <c r="G540" s="2">
        <v>659.54263593163398</v>
      </c>
      <c r="H540" s="2">
        <v>763.95087027769705</v>
      </c>
      <c r="I540" s="2">
        <v>880.77967198956901</v>
      </c>
      <c r="J540" s="2">
        <v>1010.83280627103</v>
      </c>
      <c r="K540" s="2">
        <v>1155.73650465222</v>
      </c>
      <c r="L540" s="2">
        <v>1315.9769856794401</v>
      </c>
      <c r="M540" s="2">
        <v>752708765.70962203</v>
      </c>
      <c r="N540" s="2">
        <v>879420624.93198597</v>
      </c>
      <c r="O540" s="2">
        <v>1027034788.47923</v>
      </c>
      <c r="P540" s="2">
        <v>1192209364.5166299</v>
      </c>
      <c r="Q540" s="2">
        <v>1376080730.16031</v>
      </c>
      <c r="R540" s="2">
        <v>1580948079.6123199</v>
      </c>
      <c r="S540" s="2">
        <v>1807498837.0443399</v>
      </c>
      <c r="T540" s="1">
        <f>(Table13[[#This Row],[2050_BUILDINGS]]/Table13[[#This Row],[2020_BUILDINGS]])-1</f>
        <v>1.3090608756534676</v>
      </c>
      <c r="U540" s="1">
        <f>(Table13[[#This Row],[2050_TOTAL_REPL_COST_USD]]/Table13[[#This Row],[2020_TOTAL_REPL_COST_USD]])-1</f>
        <v>1.4013256114272914</v>
      </c>
      <c r="V540"/>
      <c r="W540"/>
    </row>
    <row r="541" spans="1:23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603.97590058308197</v>
      </c>
      <c r="G541" s="2">
        <v>698.95557649227703</v>
      </c>
      <c r="H541" s="2">
        <v>809.60303679605397</v>
      </c>
      <c r="I541" s="2">
        <v>933.413292574406</v>
      </c>
      <c r="J541" s="2">
        <v>1071.23814042207</v>
      </c>
      <c r="K541" s="2">
        <v>1224.80099219256</v>
      </c>
      <c r="L541" s="2">
        <v>1394.6171218739601</v>
      </c>
      <c r="M541" s="2">
        <v>798946060.90133703</v>
      </c>
      <c r="N541" s="2">
        <v>933533611.66173398</v>
      </c>
      <c r="O541" s="2">
        <v>1090322635.6038699</v>
      </c>
      <c r="P541" s="2">
        <v>1265763527.82335</v>
      </c>
      <c r="Q541" s="2">
        <v>1461063296.2019701</v>
      </c>
      <c r="R541" s="2">
        <v>1678664039.8319199</v>
      </c>
      <c r="S541" s="2">
        <v>1919295909.2781799</v>
      </c>
      <c r="T541" s="1">
        <f>(Table13[[#This Row],[2050_BUILDINGS]]/Table13[[#This Row],[2020_BUILDINGS]])-1</f>
        <v>1.3090608756534627</v>
      </c>
      <c r="U541" s="1">
        <f>(Table13[[#This Row],[2050_TOTAL_REPL_COST_USD]]/Table13[[#This Row],[2020_TOTAL_REPL_COST_USD]])-1</f>
        <v>1.4022847138302574</v>
      </c>
      <c r="V541"/>
      <c r="W541"/>
    </row>
    <row r="542" spans="1:23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481.75750133431598</v>
      </c>
      <c r="G542" s="2">
        <v>557.51743033046205</v>
      </c>
      <c r="H542" s="2">
        <v>645.77466700741195</v>
      </c>
      <c r="I542" s="2">
        <v>744.53112302785598</v>
      </c>
      <c r="J542" s="2">
        <v>854.46622847953597</v>
      </c>
      <c r="K542" s="2">
        <v>976.95465176812399</v>
      </c>
      <c r="L542" s="2">
        <v>1112.40739788364</v>
      </c>
      <c r="M542" s="2">
        <v>637001618.94812</v>
      </c>
      <c r="N542" s="2">
        <v>744288666.30423295</v>
      </c>
      <c r="O542" s="2">
        <v>869273713.89266801</v>
      </c>
      <c r="P542" s="2">
        <v>1009127178.83356</v>
      </c>
      <c r="Q542" s="2">
        <v>1164811232.6728101</v>
      </c>
      <c r="R542" s="2">
        <v>1338272605.2488999</v>
      </c>
      <c r="S542" s="2">
        <v>1530093339.2381201</v>
      </c>
      <c r="T542" s="1">
        <f>(Table13[[#This Row],[2050_BUILDINGS]]/Table13[[#This Row],[2020_BUILDINGS]])-1</f>
        <v>1.3090608756534627</v>
      </c>
      <c r="U542" s="1">
        <f>(Table13[[#This Row],[2050_TOTAL_REPL_COST_USD]]/Table13[[#This Row],[2020_TOTAL_REPL_COST_USD]])-1</f>
        <v>1.4020242550792279</v>
      </c>
      <c r="V542"/>
      <c r="W542"/>
    </row>
    <row r="543" spans="1:23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569.25279750560901</v>
      </c>
      <c r="G543" s="2">
        <v>658.77200872792605</v>
      </c>
      <c r="H543" s="2">
        <v>763.05824970874698</v>
      </c>
      <c r="I543" s="2">
        <v>879.75054553325003</v>
      </c>
      <c r="J543" s="2">
        <v>1009.65172226451</v>
      </c>
      <c r="K543" s="2">
        <v>1154.3861113004</v>
      </c>
      <c r="L543" s="2">
        <v>1314.4393630764901</v>
      </c>
      <c r="M543" s="2">
        <v>751219712.68130004</v>
      </c>
      <c r="N543" s="2">
        <v>877636261.03929996</v>
      </c>
      <c r="O543" s="2">
        <v>1024906399.43769</v>
      </c>
      <c r="P543" s="2">
        <v>1189696024.5548</v>
      </c>
      <c r="Q543" s="2">
        <v>1373138865.10024</v>
      </c>
      <c r="R543" s="2">
        <v>1577528756.8429401</v>
      </c>
      <c r="S543" s="2">
        <v>1803551521.8643799</v>
      </c>
      <c r="T543" s="1">
        <f>(Table13[[#This Row],[2050_BUILDINGS]]/Table13[[#This Row],[2020_BUILDINGS]])-1</f>
        <v>1.3090608756534721</v>
      </c>
      <c r="U543" s="1">
        <f>(Table13[[#This Row],[2050_TOTAL_REPL_COST_USD]]/Table13[[#This Row],[2020_TOTAL_REPL_COST_USD]])-1</f>
        <v>1.4008309305769302</v>
      </c>
      <c r="V543"/>
      <c r="W543"/>
    </row>
    <row r="544" spans="1:23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462.23688855357699</v>
      </c>
      <c r="G544" s="2">
        <v>534.92705686279101</v>
      </c>
      <c r="H544" s="2">
        <v>619.60814716423795</v>
      </c>
      <c r="I544" s="2">
        <v>714.36303282566496</v>
      </c>
      <c r="J544" s="2">
        <v>819.843613711378</v>
      </c>
      <c r="K544" s="2">
        <v>937.36885723728994</v>
      </c>
      <c r="L544" s="2">
        <v>1067.33311464285</v>
      </c>
      <c r="M544" s="2">
        <v>611092980.55281901</v>
      </c>
      <c r="N544" s="2">
        <v>714009223.96976995</v>
      </c>
      <c r="O544" s="2">
        <v>833902462.69778705</v>
      </c>
      <c r="P544" s="2">
        <v>968058389.20759797</v>
      </c>
      <c r="Q544" s="2">
        <v>1117399976.8074</v>
      </c>
      <c r="R544" s="2">
        <v>1283794646.8389499</v>
      </c>
      <c r="S544" s="2">
        <v>1467800729.9416499</v>
      </c>
      <c r="T544" s="1">
        <f>(Table13[[#This Row],[2050_BUILDINGS]]/Table13[[#This Row],[2020_BUILDINGS]])-1</f>
        <v>1.309060875653453</v>
      </c>
      <c r="U544" s="1">
        <f>(Table13[[#This Row],[2050_TOTAL_REPL_COST_USD]]/Table13[[#This Row],[2020_TOTAL_REPL_COST_USD]])-1</f>
        <v>1.4019270007222451</v>
      </c>
      <c r="V544"/>
      <c r="W544"/>
    </row>
    <row r="545" spans="1:23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789.71785004834896</v>
      </c>
      <c r="G545" s="2">
        <v>913.90682080841896</v>
      </c>
      <c r="H545" s="2">
        <v>1058.58192188455</v>
      </c>
      <c r="I545" s="2">
        <v>1220.4677999681401</v>
      </c>
      <c r="J545" s="2">
        <v>1400.67820641055</v>
      </c>
      <c r="K545" s="2">
        <v>1601.46655745306</v>
      </c>
      <c r="L545" s="2">
        <v>1823.50659035181</v>
      </c>
      <c r="M545" s="2">
        <v>1043982038.59488</v>
      </c>
      <c r="N545" s="2">
        <v>1219798795.0840399</v>
      </c>
      <c r="O545" s="2">
        <v>1424618167.2091999</v>
      </c>
      <c r="P545" s="2">
        <v>1653803173.1872599</v>
      </c>
      <c r="Q545" s="2">
        <v>1908930572.6043301</v>
      </c>
      <c r="R545" s="2">
        <v>2193190570.9362502</v>
      </c>
      <c r="S545" s="2">
        <v>2507536991.2027302</v>
      </c>
      <c r="T545" s="1">
        <f>(Table13[[#This Row],[2050_BUILDINGS]]/Table13[[#This Row],[2020_BUILDINGS]])-1</f>
        <v>1.3090608756534619</v>
      </c>
      <c r="U545" s="1">
        <f>(Table13[[#This Row],[2050_TOTAL_REPL_COST_USD]]/Table13[[#This Row],[2020_TOTAL_REPL_COST_USD]])-1</f>
        <v>1.4018966787758949</v>
      </c>
      <c r="V545"/>
      <c r="W545"/>
    </row>
    <row r="546" spans="1:23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428.04340640650503</v>
      </c>
      <c r="G546" s="2">
        <v>495.35639683593899</v>
      </c>
      <c r="H546" s="2">
        <v>573.77329355803295</v>
      </c>
      <c r="I546" s="2">
        <v>661.51878734390004</v>
      </c>
      <c r="J546" s="2">
        <v>759.19655445881097</v>
      </c>
      <c r="K546" s="2">
        <v>868.02799310707996</v>
      </c>
      <c r="L546" s="2">
        <v>988.37828281470001</v>
      </c>
      <c r="M546" s="2">
        <v>565068918.50041699</v>
      </c>
      <c r="N546" s="2">
        <v>660174164.787238</v>
      </c>
      <c r="O546" s="2">
        <v>770967909.47491705</v>
      </c>
      <c r="P546" s="2">
        <v>894941851.856987</v>
      </c>
      <c r="Q546" s="2">
        <v>1032948914.66827</v>
      </c>
      <c r="R546" s="2">
        <v>1186714788.24424</v>
      </c>
      <c r="S546" s="2">
        <v>1356755427.8044801</v>
      </c>
      <c r="T546" s="1">
        <f>(Table13[[#This Row],[2050_BUILDINGS]]/Table13[[#This Row],[2020_BUILDINGS]])-1</f>
        <v>1.3090608756534734</v>
      </c>
      <c r="U546" s="1">
        <f>(Table13[[#This Row],[2050_TOTAL_REPL_COST_USD]]/Table13[[#This Row],[2020_TOTAL_REPL_COST_USD]])-1</f>
        <v>1.4010441618432052</v>
      </c>
      <c r="V546"/>
      <c r="W546"/>
    </row>
    <row r="547" spans="1:23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735.593563638712</v>
      </c>
      <c r="G547" s="2">
        <v>851.27109018877104</v>
      </c>
      <c r="H547" s="2">
        <v>986.030704858582</v>
      </c>
      <c r="I547" s="2">
        <v>1136.82153471635</v>
      </c>
      <c r="J547" s="2">
        <v>1304.6809987915699</v>
      </c>
      <c r="K547" s="2">
        <v>1491.7080726654301</v>
      </c>
      <c r="L547" s="2">
        <v>1698.5303181806601</v>
      </c>
      <c r="M547" s="2">
        <v>971932075.43288004</v>
      </c>
      <c r="N547" s="2">
        <v>1135578378.3757501</v>
      </c>
      <c r="O547" s="2">
        <v>1326219667.0030501</v>
      </c>
      <c r="P547" s="2">
        <v>1539539942.42607</v>
      </c>
      <c r="Q547" s="2">
        <v>1777006817.1867099</v>
      </c>
      <c r="R547" s="2">
        <v>2041589663.1592801</v>
      </c>
      <c r="S547" s="2">
        <v>2334176277.4681902</v>
      </c>
      <c r="T547" s="1">
        <f>(Table13[[#This Row],[2050_BUILDINGS]]/Table13[[#This Row],[2020_BUILDINGS]])-1</f>
        <v>1.309060875653469</v>
      </c>
      <c r="U547" s="1">
        <f>(Table13[[#This Row],[2050_TOTAL_REPL_COST_USD]]/Table13[[#This Row],[2020_TOTAL_REPL_COST_USD]])-1</f>
        <v>1.4015837489760719</v>
      </c>
      <c r="V547"/>
      <c r="W547"/>
    </row>
    <row r="548" spans="1:23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514.21153986257798</v>
      </c>
      <c r="G548" s="2">
        <v>595.07510636873599</v>
      </c>
      <c r="H548" s="2">
        <v>689.27787321714902</v>
      </c>
      <c r="I548" s="2">
        <v>794.68714900630403</v>
      </c>
      <c r="J548" s="2">
        <v>912.02813425862303</v>
      </c>
      <c r="K548" s="2">
        <v>1042.76810318513</v>
      </c>
      <c r="L548" s="2">
        <v>1187.3457485061999</v>
      </c>
      <c r="M548" s="2">
        <v>650881384.65143001</v>
      </c>
      <c r="N548" s="2">
        <v>758382366.89371204</v>
      </c>
      <c r="O548" s="2">
        <v>883616639.92536402</v>
      </c>
      <c r="P548" s="2">
        <v>1023748978.5592099</v>
      </c>
      <c r="Q548" s="2">
        <v>1179743472.9517</v>
      </c>
      <c r="R548" s="2">
        <v>1353550734.80251</v>
      </c>
      <c r="S548" s="2">
        <v>1545753967.4055099</v>
      </c>
      <c r="T548" s="1">
        <f>(Table13[[#This Row],[2050_BUILDINGS]]/Table13[[#This Row],[2020_BUILDINGS]])-1</f>
        <v>1.3090608756534632</v>
      </c>
      <c r="U548" s="1">
        <f>(Table13[[#This Row],[2050_TOTAL_REPL_COST_USD]]/Table13[[#This Row],[2020_TOTAL_REPL_COST_USD]])-1</f>
        <v>1.3748627689410964</v>
      </c>
      <c r="V548"/>
      <c r="W548"/>
    </row>
    <row r="549" spans="1:23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304.46937607098101</v>
      </c>
      <c r="G549" s="2">
        <v>352.349436576009</v>
      </c>
      <c r="H549" s="2">
        <v>408.12776013164398</v>
      </c>
      <c r="I549" s="2">
        <v>470.54156056909699</v>
      </c>
      <c r="J549" s="2">
        <v>540.02023577906095</v>
      </c>
      <c r="K549" s="2">
        <v>617.43257229961603</v>
      </c>
      <c r="L549" s="2">
        <v>703.03832412012605</v>
      </c>
      <c r="M549" s="2">
        <v>400778619.258515</v>
      </c>
      <c r="N549" s="2">
        <v>468147780.34910798</v>
      </c>
      <c r="O549" s="2">
        <v>546630113.60739994</v>
      </c>
      <c r="P549" s="2">
        <v>634448828.36247694</v>
      </c>
      <c r="Q549" s="2">
        <v>732208104.62925398</v>
      </c>
      <c r="R549" s="2">
        <v>841130359.83202004</v>
      </c>
      <c r="S549" s="2">
        <v>961581078.22807598</v>
      </c>
      <c r="T549" s="1">
        <f>(Table13[[#This Row],[2050_BUILDINGS]]/Table13[[#This Row],[2020_BUILDINGS]])-1</f>
        <v>1.309060875653473</v>
      </c>
      <c r="U549" s="1">
        <f>(Table13[[#This Row],[2050_TOTAL_REPL_COST_USD]]/Table13[[#This Row],[2020_TOTAL_REPL_COST_USD]])-1</f>
        <v>1.3992823769070015</v>
      </c>
      <c r="V549"/>
      <c r="W549"/>
    </row>
    <row r="550" spans="1:23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338.46581149961798</v>
      </c>
      <c r="G550" s="2">
        <v>391.69206283107297</v>
      </c>
      <c r="H550" s="2">
        <v>453.69848130892001</v>
      </c>
      <c r="I550" s="2">
        <v>523.08128061190405</v>
      </c>
      <c r="J550" s="2">
        <v>600.31780433170297</v>
      </c>
      <c r="K550" s="2">
        <v>686.37384595607705</v>
      </c>
      <c r="L550" s="2">
        <v>781.53816308007197</v>
      </c>
      <c r="M550" s="2">
        <v>442344433.60291398</v>
      </c>
      <c r="N550" s="2">
        <v>516466642.86444902</v>
      </c>
      <c r="O550" s="2">
        <v>602816002.64469099</v>
      </c>
      <c r="P550" s="2">
        <v>699437617.73949099</v>
      </c>
      <c r="Q550" s="2">
        <v>806996230.84079099</v>
      </c>
      <c r="R550" s="2">
        <v>926836793.83252895</v>
      </c>
      <c r="S550" s="2">
        <v>1059361426.91574</v>
      </c>
      <c r="T550" s="1">
        <f>(Table13[[#This Row],[2050_BUILDINGS]]/Table13[[#This Row],[2020_BUILDINGS]])-1</f>
        <v>1.3090608756534752</v>
      </c>
      <c r="U550" s="1">
        <f>(Table13[[#This Row],[2050_TOTAL_REPL_COST_USD]]/Table13[[#This Row],[2020_TOTAL_REPL_COST_USD]])-1</f>
        <v>1.3948790725977869</v>
      </c>
      <c r="V550"/>
      <c r="W550"/>
    </row>
    <row r="551" spans="1:23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445.995765692536</v>
      </c>
      <c r="G551" s="2">
        <v>516.13189735185495</v>
      </c>
      <c r="H551" s="2">
        <v>597.83763881020798</v>
      </c>
      <c r="I551" s="2">
        <v>689.26322346208894</v>
      </c>
      <c r="J551" s="2">
        <v>791.03764606394304</v>
      </c>
      <c r="K551" s="2">
        <v>904.43353088516199</v>
      </c>
      <c r="L551" s="2">
        <v>1029.83137326774</v>
      </c>
      <c r="M551" s="2">
        <v>576076266.85115194</v>
      </c>
      <c r="N551" s="2">
        <v>672104202.75898802</v>
      </c>
      <c r="O551" s="2">
        <v>783972843.33609498</v>
      </c>
      <c r="P551" s="2">
        <v>909149552.909024</v>
      </c>
      <c r="Q551" s="2">
        <v>1048495529.07635</v>
      </c>
      <c r="R551" s="2">
        <v>1203753204.4314401</v>
      </c>
      <c r="S551" s="2">
        <v>1375443539.8749101</v>
      </c>
      <c r="T551" s="1">
        <f>(Table13[[#This Row],[2050_BUILDINGS]]/Table13[[#This Row],[2020_BUILDINGS]])-1</f>
        <v>1.3090608756534543</v>
      </c>
      <c r="U551" s="1">
        <f>(Table13[[#This Row],[2050_TOTAL_REPL_COST_USD]]/Table13[[#This Row],[2020_TOTAL_REPL_COST_USD]])-1</f>
        <v>1.3876066747084042</v>
      </c>
      <c r="V551"/>
      <c r="W551"/>
    </row>
    <row r="552" spans="1:23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544.16496792065504</v>
      </c>
      <c r="G552" s="2">
        <v>629.73893245193005</v>
      </c>
      <c r="H552" s="2">
        <v>729.42912146208596</v>
      </c>
      <c r="I552" s="2">
        <v>840.97861176266304</v>
      </c>
      <c r="J552" s="2">
        <v>965.15484766096597</v>
      </c>
      <c r="K552" s="2">
        <v>1103.51057381961</v>
      </c>
      <c r="L552" s="2">
        <v>1256.5100373268101</v>
      </c>
      <c r="M552" s="2">
        <v>718765974.51794505</v>
      </c>
      <c r="N552" s="2">
        <v>839769060.883008</v>
      </c>
      <c r="O552" s="2">
        <v>980732736.18563402</v>
      </c>
      <c r="P552" s="2">
        <v>1138465671.46276</v>
      </c>
      <c r="Q552" s="2">
        <v>1314053046.42188</v>
      </c>
      <c r="R552" s="2">
        <v>1509690469.2428999</v>
      </c>
      <c r="S552" s="2">
        <v>1726034393.4489901</v>
      </c>
      <c r="T552" s="1">
        <f>(Table13[[#This Row],[2050_BUILDINGS]]/Table13[[#This Row],[2020_BUILDINGS]])-1</f>
        <v>1.3090608756534698</v>
      </c>
      <c r="U552" s="1">
        <f>(Table13[[#This Row],[2050_TOTAL_REPL_COST_USD]]/Table13[[#This Row],[2020_TOTAL_REPL_COST_USD]])-1</f>
        <v>1.4013857843042583</v>
      </c>
      <c r="V552"/>
      <c r="W552"/>
    </row>
    <row r="553" spans="1:23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653.443863104039</v>
      </c>
      <c r="G553" s="2">
        <v>756.20274186485995</v>
      </c>
      <c r="H553" s="2">
        <v>875.912657167357</v>
      </c>
      <c r="I553" s="2">
        <v>1009.8634518093299</v>
      </c>
      <c r="J553" s="2">
        <v>1158.97668782149</v>
      </c>
      <c r="K553" s="2">
        <v>1325.11693115457</v>
      </c>
      <c r="L553" s="2">
        <v>1508.8416587294</v>
      </c>
      <c r="M553" s="2">
        <v>855862718.10490894</v>
      </c>
      <c r="N553" s="2">
        <v>999415249.65004206</v>
      </c>
      <c r="O553" s="2">
        <v>1166648111.6660299</v>
      </c>
      <c r="P553" s="2">
        <v>1353775257.32217</v>
      </c>
      <c r="Q553" s="2">
        <v>1562084094.2281899</v>
      </c>
      <c r="R553" s="2">
        <v>1794179391.58444</v>
      </c>
      <c r="S553" s="2">
        <v>2050839935.84937</v>
      </c>
      <c r="T553" s="1">
        <f>(Table13[[#This Row],[2050_BUILDINGS]]/Table13[[#This Row],[2020_BUILDINGS]])-1</f>
        <v>1.3090608756534725</v>
      </c>
      <c r="U553" s="1">
        <f>(Table13[[#This Row],[2050_TOTAL_REPL_COST_USD]]/Table13[[#This Row],[2020_TOTAL_REPL_COST_USD]])-1</f>
        <v>1.396225343698152</v>
      </c>
      <c r="V553"/>
      <c r="W553"/>
    </row>
    <row r="554" spans="1:23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238.19581440460499</v>
      </c>
      <c r="G554" s="2">
        <v>275.653867338895</v>
      </c>
      <c r="H554" s="2">
        <v>319.290975861628</v>
      </c>
      <c r="I554" s="2">
        <v>368.11922327728797</v>
      </c>
      <c r="J554" s="2">
        <v>422.474540843059</v>
      </c>
      <c r="K554" s="2">
        <v>483.03660715142399</v>
      </c>
      <c r="L554" s="2">
        <v>550.00863578609005</v>
      </c>
      <c r="M554" s="2">
        <v>314934144.98959398</v>
      </c>
      <c r="N554" s="2">
        <v>367975551.01424497</v>
      </c>
      <c r="O554" s="2">
        <v>429766632.225977</v>
      </c>
      <c r="P554" s="2">
        <v>498908477.40382099</v>
      </c>
      <c r="Q554" s="2">
        <v>575876772.41003895</v>
      </c>
      <c r="R554" s="2">
        <v>661633956.70333302</v>
      </c>
      <c r="S554" s="2">
        <v>756467785.07496405</v>
      </c>
      <c r="T554" s="1">
        <f>(Table13[[#This Row],[2050_BUILDINGS]]/Table13[[#This Row],[2020_BUILDINGS]])-1</f>
        <v>1.3090608756534761</v>
      </c>
      <c r="U554" s="1">
        <f>(Table13[[#This Row],[2050_TOTAL_REPL_COST_USD]]/Table13[[#This Row],[2020_TOTAL_REPL_COST_USD]])-1</f>
        <v>1.4019871998952644</v>
      </c>
      <c r="V554"/>
      <c r="W554"/>
    </row>
    <row r="555" spans="1:23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566.76913984382998</v>
      </c>
      <c r="G555" s="2">
        <v>655.89777753571695</v>
      </c>
      <c r="H555" s="2">
        <v>759.72901623536404</v>
      </c>
      <c r="I555" s="2">
        <v>875.91218199346099</v>
      </c>
      <c r="J555" s="2">
        <v>1005.24659813211</v>
      </c>
      <c r="K555" s="2">
        <v>1149.34950906929</v>
      </c>
      <c r="L555" s="2">
        <v>1308.7044463411601</v>
      </c>
      <c r="M555" s="2">
        <v>747219664.108531</v>
      </c>
      <c r="N555" s="2">
        <v>872910124.31088996</v>
      </c>
      <c r="O555" s="2">
        <v>1019334399.53267</v>
      </c>
      <c r="P555" s="2">
        <v>1183177536.2625799</v>
      </c>
      <c r="Q555" s="2">
        <v>1365566751.5074799</v>
      </c>
      <c r="R555" s="2">
        <v>1568782706.12363</v>
      </c>
      <c r="S555" s="2">
        <v>1793507283.0936</v>
      </c>
      <c r="T555" s="1">
        <f>(Table13[[#This Row],[2050_BUILDINGS]]/Table13[[#This Row],[2020_BUILDINGS]])-1</f>
        <v>1.3090608756534734</v>
      </c>
      <c r="U555" s="1">
        <f>(Table13[[#This Row],[2050_TOTAL_REPL_COST_USD]]/Table13[[#This Row],[2020_TOTAL_REPL_COST_USD]])-1</f>
        <v>1.4002410124382103</v>
      </c>
      <c r="V555"/>
      <c r="W555"/>
    </row>
    <row r="556" spans="1:23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601.90547356205798</v>
      </c>
      <c r="G556" s="2">
        <v>696.559559514336</v>
      </c>
      <c r="H556" s="2">
        <v>806.82772075767105</v>
      </c>
      <c r="I556" s="2">
        <v>930.21355546426105</v>
      </c>
      <c r="J556" s="2">
        <v>1067.56594027345</v>
      </c>
      <c r="K556" s="2">
        <v>1220.6023791896901</v>
      </c>
      <c r="L556" s="2">
        <v>1389.8363798438199</v>
      </c>
      <c r="M556" s="2">
        <v>787903789.49374604</v>
      </c>
      <c r="N556" s="2">
        <v>920024046.72165704</v>
      </c>
      <c r="O556" s="2">
        <v>1073938774.02527</v>
      </c>
      <c r="P556" s="2">
        <v>1246163438.76858</v>
      </c>
      <c r="Q556" s="2">
        <v>1437882921.65501</v>
      </c>
      <c r="R556" s="2">
        <v>1651494552.5892501</v>
      </c>
      <c r="S556" s="2">
        <v>1887715096.82868</v>
      </c>
      <c r="T556" s="1">
        <f>(Table13[[#This Row],[2050_BUILDINGS]]/Table13[[#This Row],[2020_BUILDINGS]])-1</f>
        <v>1.3090608756534663</v>
      </c>
      <c r="U556" s="1">
        <f>(Table13[[#This Row],[2050_TOTAL_REPL_COST_USD]]/Table13[[#This Row],[2020_TOTAL_REPL_COST_USD]])-1</f>
        <v>1.3958700567255793</v>
      </c>
      <c r="V556"/>
      <c r="W556"/>
    </row>
    <row r="557" spans="1:23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349.67864591106701</v>
      </c>
      <c r="G557" s="2">
        <v>404.66819835668002</v>
      </c>
      <c r="H557" s="2">
        <v>468.728790931932</v>
      </c>
      <c r="I557" s="2">
        <v>540.41013210577796</v>
      </c>
      <c r="J557" s="2">
        <v>620.20537910444796</v>
      </c>
      <c r="K557" s="2">
        <v>709.11232061901603</v>
      </c>
      <c r="L557" s="2">
        <v>807.42928032473105</v>
      </c>
      <c r="M557" s="2">
        <v>462131943.06375498</v>
      </c>
      <c r="N557" s="2">
        <v>539949798.27319205</v>
      </c>
      <c r="O557" s="2">
        <v>630604435.30778396</v>
      </c>
      <c r="P557" s="2">
        <v>732043490.19373906</v>
      </c>
      <c r="Q557" s="2">
        <v>844964848.90974796</v>
      </c>
      <c r="R557" s="2">
        <v>970780521.05469501</v>
      </c>
      <c r="S557" s="2">
        <v>1109912676.06865</v>
      </c>
      <c r="T557" s="1">
        <f>(Table13[[#This Row],[2050_BUILDINGS]]/Table13[[#This Row],[2020_BUILDINGS]])-1</f>
        <v>1.3090608756534787</v>
      </c>
      <c r="U557" s="1">
        <f>(Table13[[#This Row],[2050_TOTAL_REPL_COST_USD]]/Table13[[#This Row],[2020_TOTAL_REPL_COST_USD]])-1</f>
        <v>1.4017224793212968</v>
      </c>
      <c r="V557"/>
      <c r="W557"/>
    </row>
    <row r="558" spans="1:23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78.613385389470096</v>
      </c>
      <c r="G558" s="2">
        <v>88.338636839529002</v>
      </c>
      <c r="H558" s="2">
        <v>98.294274014491407</v>
      </c>
      <c r="I558" s="2">
        <v>109.510616242965</v>
      </c>
      <c r="J558" s="2">
        <v>122.00902498899499</v>
      </c>
      <c r="K558" s="2">
        <v>137.19732465843899</v>
      </c>
      <c r="L558" s="2">
        <v>153.488830133086</v>
      </c>
      <c r="M558" s="2">
        <v>72198797.034241602</v>
      </c>
      <c r="N558" s="2">
        <v>81166674.5066237</v>
      </c>
      <c r="O558" s="2">
        <v>90374741.967179</v>
      </c>
      <c r="P558" s="2">
        <v>100791328.686868</v>
      </c>
      <c r="Q558" s="2">
        <v>112447883.759124</v>
      </c>
      <c r="R558" s="2">
        <v>126652680.47174899</v>
      </c>
      <c r="S558" s="2">
        <v>141931171.41869</v>
      </c>
      <c r="T558" s="1">
        <f>(Table13[[#This Row],[2050_BUILDINGS]]/Table13[[#This Row],[2020_BUILDINGS]])-1</f>
        <v>0.95245160061056366</v>
      </c>
      <c r="U558" s="1">
        <f>(Table13[[#This Row],[2050_TOTAL_REPL_COST_USD]]/Table13[[#This Row],[2020_TOTAL_REPL_COST_USD]])-1</f>
        <v>0.96583845228579834</v>
      </c>
      <c r="V558"/>
      <c r="W558"/>
    </row>
    <row r="559" spans="1:23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65.358922547104399</v>
      </c>
      <c r="G559" s="2">
        <v>73.444466161928304</v>
      </c>
      <c r="H559" s="2">
        <v>81.721551747312603</v>
      </c>
      <c r="I559" s="2">
        <v>91.046783568085999</v>
      </c>
      <c r="J559" s="2">
        <v>101.437921478593</v>
      </c>
      <c r="K559" s="2">
        <v>114.06542628326901</v>
      </c>
      <c r="L559" s="2">
        <v>127.61013294127601</v>
      </c>
      <c r="M559" s="2">
        <v>59998661.553790599</v>
      </c>
      <c r="N559" s="2">
        <v>67447295.238051802</v>
      </c>
      <c r="O559" s="2">
        <v>75092484.281762004</v>
      </c>
      <c r="P559" s="2">
        <v>83736577.429123595</v>
      </c>
      <c r="Q559" s="2">
        <v>93404449.066390797</v>
      </c>
      <c r="R559" s="2">
        <v>105181668.289106</v>
      </c>
      <c r="S559" s="2">
        <v>117844702.76104601</v>
      </c>
      <c r="T559" s="1">
        <f>(Table13[[#This Row],[2050_BUILDINGS]]/Table13[[#This Row],[2020_BUILDINGS]])-1</f>
        <v>0.95245160061056611</v>
      </c>
      <c r="U559" s="1">
        <f>(Table13[[#This Row],[2050_TOTAL_REPL_COST_USD]]/Table13[[#This Row],[2020_TOTAL_REPL_COST_USD]])-1</f>
        <v>0.96412219388252018</v>
      </c>
      <c r="V559"/>
      <c r="W559"/>
    </row>
    <row r="560" spans="1:23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60.686572462087597</v>
      </c>
      <c r="G560" s="2">
        <v>68.194100269369599</v>
      </c>
      <c r="H560" s="2">
        <v>75.879477178548498</v>
      </c>
      <c r="I560" s="2">
        <v>84.538070903212102</v>
      </c>
      <c r="J560" s="2">
        <v>94.186371689001504</v>
      </c>
      <c r="K560" s="2">
        <v>105.911166950001</v>
      </c>
      <c r="L560" s="2">
        <v>118.48759553917201</v>
      </c>
      <c r="M560" s="2">
        <v>55600094.956296302</v>
      </c>
      <c r="N560" s="2">
        <v>62491386.023233503</v>
      </c>
      <c r="O560" s="2">
        <v>69555907.343059406</v>
      </c>
      <c r="P560" s="2">
        <v>77530304.198456004</v>
      </c>
      <c r="Q560" s="2">
        <v>86433939.843906999</v>
      </c>
      <c r="R560" s="2">
        <v>97268023.136483297</v>
      </c>
      <c r="S560" s="2">
        <v>108904122.04739401</v>
      </c>
      <c r="T560" s="1">
        <f>(Table13[[#This Row],[2050_BUILDINGS]]/Table13[[#This Row],[2020_BUILDINGS]])-1</f>
        <v>0.95245160061056566</v>
      </c>
      <c r="U560" s="1">
        <f>(Table13[[#This Row],[2050_TOTAL_REPL_COST_USD]]/Table13[[#This Row],[2020_TOTAL_REPL_COST_USD]])-1</f>
        <v>0.95870388590157285</v>
      </c>
      <c r="V560"/>
      <c r="W560"/>
    </row>
    <row r="561" spans="1:23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34.913963215437398</v>
      </c>
      <c r="G561" s="2">
        <v>39.233164960865899</v>
      </c>
      <c r="H561" s="2">
        <v>43.654686160987602</v>
      </c>
      <c r="I561" s="2">
        <v>48.636114680273003</v>
      </c>
      <c r="J561" s="2">
        <v>54.186937622810603</v>
      </c>
      <c r="K561" s="2">
        <v>60.932401303541802</v>
      </c>
      <c r="L561" s="2">
        <v>68.167823363639499</v>
      </c>
      <c r="M561" s="2">
        <v>32049842.143587399</v>
      </c>
      <c r="N561" s="2">
        <v>36029075.561151497</v>
      </c>
      <c r="O561" s="2">
        <v>40113582.793534502</v>
      </c>
      <c r="P561" s="2">
        <v>44732174.367786497</v>
      </c>
      <c r="Q561" s="2">
        <v>49898252.844741501</v>
      </c>
      <c r="R561" s="2">
        <v>56191852.412236497</v>
      </c>
      <c r="S561" s="2">
        <v>62959222.675353996</v>
      </c>
      <c r="T561" s="1">
        <f>(Table13[[#This Row],[2050_BUILDINGS]]/Table13[[#This Row],[2020_BUILDINGS]])-1</f>
        <v>0.95245160061057543</v>
      </c>
      <c r="U561" s="1">
        <f>(Table13[[#This Row],[2050_TOTAL_REPL_COST_USD]]/Table13[[#This Row],[2020_TOTAL_REPL_COST_USD]])-1</f>
        <v>0.96441599909567777</v>
      </c>
      <c r="V561"/>
      <c r="W561"/>
    </row>
    <row r="562" spans="1:23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40.023141168161303</v>
      </c>
      <c r="G562" s="2">
        <v>44.974398638542603</v>
      </c>
      <c r="H562" s="2">
        <v>50.042948607462897</v>
      </c>
      <c r="I562" s="2">
        <v>55.753340625012797</v>
      </c>
      <c r="J562" s="2">
        <v>62.1164501023814</v>
      </c>
      <c r="K562" s="2">
        <v>69.849019546667293</v>
      </c>
      <c r="L562" s="2">
        <v>78.1432460352395</v>
      </c>
      <c r="M562" s="2">
        <v>36752418.981447801</v>
      </c>
      <c r="N562" s="2">
        <v>41318742.819123</v>
      </c>
      <c r="O562" s="2">
        <v>46008340.556676403</v>
      </c>
      <c r="P562" s="2">
        <v>51314912.074073598</v>
      </c>
      <c r="Q562" s="2">
        <v>57254882.649915397</v>
      </c>
      <c r="R562" s="2">
        <v>64494761.0939207</v>
      </c>
      <c r="S562" s="2">
        <v>72283326.979105607</v>
      </c>
      <c r="T562" s="1">
        <f>(Table13[[#This Row],[2050_BUILDINGS]]/Table13[[#This Row],[2020_BUILDINGS]])-1</f>
        <v>0.9524516006105741</v>
      </c>
      <c r="U562" s="1">
        <f>(Table13[[#This Row],[2050_TOTAL_REPL_COST_USD]]/Table13[[#This Row],[2020_TOTAL_REPL_COST_USD]])-1</f>
        <v>0.96676379357759834</v>
      </c>
      <c r="V562"/>
      <c r="W562"/>
    </row>
    <row r="563" spans="1:23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5488.2062794521798</v>
      </c>
      <c r="G563" s="2">
        <v>6199.6786417204903</v>
      </c>
      <c r="H563" s="2">
        <v>6987.9101477725198</v>
      </c>
      <c r="I563" s="2">
        <v>7895.83378318226</v>
      </c>
      <c r="J563" s="2">
        <v>8934.4684508068895</v>
      </c>
      <c r="K563" s="2">
        <v>10136.0681627719</v>
      </c>
      <c r="L563" s="2">
        <v>11525.473495984001</v>
      </c>
      <c r="M563" s="2">
        <v>4287731749.4590101</v>
      </c>
      <c r="N563" s="2">
        <v>4859544128.0688</v>
      </c>
      <c r="O563" s="2">
        <v>5501440978.2036505</v>
      </c>
      <c r="P563" s="2">
        <v>6249973362.9965296</v>
      </c>
      <c r="Q563" s="2">
        <v>7110665118.28689</v>
      </c>
      <c r="R563" s="2">
        <v>8109996260.0933704</v>
      </c>
      <c r="S563" s="2">
        <v>9266351276.2428207</v>
      </c>
      <c r="T563" s="1">
        <f>(Table13[[#This Row],[2050_BUILDINGS]]/Table13[[#This Row],[2020_BUILDINGS]])-1</f>
        <v>1.1000437864617667</v>
      </c>
      <c r="U563" s="1">
        <f>(Table13[[#This Row],[2050_TOTAL_REPL_COST_USD]]/Table13[[#This Row],[2020_TOTAL_REPL_COST_USD]])-1</f>
        <v>1.1611312968475631</v>
      </c>
      <c r="V563"/>
      <c r="W563"/>
    </row>
    <row r="564" spans="1:23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653.75939174756297</v>
      </c>
      <c r="G564" s="2">
        <v>738.51053175904303</v>
      </c>
      <c r="H564" s="2">
        <v>832.40528055559798</v>
      </c>
      <c r="I564" s="2">
        <v>940.55784870177001</v>
      </c>
      <c r="J564" s="2">
        <v>1064.2808164583601</v>
      </c>
      <c r="K564" s="2">
        <v>1207.41630678413</v>
      </c>
      <c r="L564" s="2">
        <v>1372.9233484804899</v>
      </c>
      <c r="M564" s="2">
        <v>510757933.97161502</v>
      </c>
      <c r="N564" s="2">
        <v>578872668.33086705</v>
      </c>
      <c r="O564" s="2">
        <v>655335919.335114</v>
      </c>
      <c r="P564" s="2">
        <v>744501677.99431396</v>
      </c>
      <c r="Q564" s="2">
        <v>847027947.92105901</v>
      </c>
      <c r="R564" s="2">
        <v>966069049.17628002</v>
      </c>
      <c r="S564" s="2">
        <v>1103814956.21925</v>
      </c>
      <c r="T564" s="1">
        <f>(Table13[[#This Row],[2050_BUILDINGS]]/Table13[[#This Row],[2020_BUILDINGS]])-1</f>
        <v>1.1000437864617609</v>
      </c>
      <c r="U564" s="1">
        <f>(Table13[[#This Row],[2050_TOTAL_REPL_COST_USD]]/Table13[[#This Row],[2020_TOTAL_REPL_COST_USD]])-1</f>
        <v>1.1611312968475467</v>
      </c>
      <c r="V564"/>
      <c r="W564"/>
    </row>
    <row r="565" spans="1:23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2968.8089476273499</v>
      </c>
      <c r="G565" s="2">
        <v>3353.6752240645101</v>
      </c>
      <c r="H565" s="2">
        <v>3780.0638524822102</v>
      </c>
      <c r="I565" s="2">
        <v>4271.1991479353901</v>
      </c>
      <c r="J565" s="2">
        <v>4833.0417131656104</v>
      </c>
      <c r="K565" s="2">
        <v>5483.03914305531</v>
      </c>
      <c r="L565" s="2">
        <v>6234.62878365693</v>
      </c>
      <c r="M565" s="2">
        <v>2319420177.4956698</v>
      </c>
      <c r="N565" s="2">
        <v>2628738307.9632902</v>
      </c>
      <c r="O565" s="2">
        <v>2975968170.5267601</v>
      </c>
      <c r="P565" s="2">
        <v>3380881821.4370799</v>
      </c>
      <c r="Q565" s="2">
        <v>3846467343.2171001</v>
      </c>
      <c r="R565" s="2">
        <v>4387048925.6815796</v>
      </c>
      <c r="S565" s="2">
        <v>5012571536.1256199</v>
      </c>
      <c r="T565" s="1">
        <f>(Table13[[#This Row],[2050_BUILDINGS]]/Table13[[#This Row],[2020_BUILDINGS]])-1</f>
        <v>1.1000437864617725</v>
      </c>
      <c r="U565" s="1">
        <f>(Table13[[#This Row],[2050_TOTAL_REPL_COST_USD]]/Table13[[#This Row],[2020_TOTAL_REPL_COST_USD]])-1</f>
        <v>1.1611312968475622</v>
      </c>
      <c r="V565"/>
      <c r="W565"/>
    </row>
    <row r="566" spans="1:23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8833.1124261084897</v>
      </c>
      <c r="G566" s="2">
        <v>9978.2070242314094</v>
      </c>
      <c r="H566" s="2">
        <v>11246.843288292001</v>
      </c>
      <c r="I566" s="2">
        <v>12708.1206414996</v>
      </c>
      <c r="J566" s="2">
        <v>14379.773695637001</v>
      </c>
      <c r="K566" s="2">
        <v>16313.7143688777</v>
      </c>
      <c r="L566" s="2">
        <v>18549.9228655673</v>
      </c>
      <c r="M566" s="2">
        <v>6900982701.3548098</v>
      </c>
      <c r="N566" s="2">
        <v>7821298514.8859596</v>
      </c>
      <c r="O566" s="2">
        <v>8854413298.5693398</v>
      </c>
      <c r="P566" s="2">
        <v>10059154952.3612</v>
      </c>
      <c r="Q566" s="2">
        <v>11444413933.4547</v>
      </c>
      <c r="R566" s="2">
        <v>13052809076.971201</v>
      </c>
      <c r="S566" s="2">
        <v>14913929694.901501</v>
      </c>
      <c r="T566" s="1">
        <f>(Table13[[#This Row],[2050_BUILDINGS]]/Table13[[#This Row],[2020_BUILDINGS]])-1</f>
        <v>1.1000437864617605</v>
      </c>
      <c r="U566" s="1">
        <f>(Table13[[#This Row],[2050_TOTAL_REPL_COST_USD]]/Table13[[#This Row],[2020_TOTAL_REPL_COST_USD]])-1</f>
        <v>1.1611312968475604</v>
      </c>
      <c r="V566"/>
      <c r="W566"/>
    </row>
    <row r="567" spans="1:23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5164.3185559669901</v>
      </c>
      <c r="G567" s="2">
        <v>5833.8032173355596</v>
      </c>
      <c r="H567" s="2">
        <v>6575.5170644157897</v>
      </c>
      <c r="I567" s="2">
        <v>7429.8593830167401</v>
      </c>
      <c r="J567" s="2">
        <v>8407.1987929741808</v>
      </c>
      <c r="K567" s="2">
        <v>9537.8858286599607</v>
      </c>
      <c r="L567" s="2">
        <v>10845.2950947677</v>
      </c>
      <c r="M567" s="2">
        <v>4034690299.3868999</v>
      </c>
      <c r="N567" s="2">
        <v>4572757042.3302698</v>
      </c>
      <c r="O567" s="2">
        <v>5176772206.0057602</v>
      </c>
      <c r="P567" s="2">
        <v>5881129784.36448</v>
      </c>
      <c r="Q567" s="2">
        <v>6691027622.8359499</v>
      </c>
      <c r="R567" s="2">
        <v>7631383013.3592796</v>
      </c>
      <c r="S567" s="2">
        <v>8719495479.0923004</v>
      </c>
      <c r="T567" s="1">
        <f>(Table13[[#This Row],[2050_BUILDINGS]]/Table13[[#This Row],[2020_BUILDINGS]])-1</f>
        <v>1.1000437864617703</v>
      </c>
      <c r="U567" s="1">
        <f>(Table13[[#This Row],[2050_TOTAL_REPL_COST_USD]]/Table13[[#This Row],[2020_TOTAL_REPL_COST_USD]])-1</f>
        <v>1.1611312968475649</v>
      </c>
      <c r="V567"/>
      <c r="W567"/>
    </row>
    <row r="568" spans="1:23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1640.84273039288</v>
      </c>
      <c r="G568" s="2">
        <v>1853.55599116702</v>
      </c>
      <c r="H568" s="2">
        <v>2089.2184044794499</v>
      </c>
      <c r="I568" s="2">
        <v>2360.6659086469899</v>
      </c>
      <c r="J568" s="2">
        <v>2671.1928927158201</v>
      </c>
      <c r="K568" s="2">
        <v>3030.4425367392</v>
      </c>
      <c r="L568" s="2">
        <v>3445.84158052253</v>
      </c>
      <c r="M568" s="2">
        <v>1281929488.93255</v>
      </c>
      <c r="N568" s="2">
        <v>1452887746.8434</v>
      </c>
      <c r="O568" s="2">
        <v>1644799589.5431199</v>
      </c>
      <c r="P568" s="2">
        <v>1868592912.80969</v>
      </c>
      <c r="Q568" s="2">
        <v>2125919211.7618201</v>
      </c>
      <c r="R568" s="2">
        <v>2424695379.3828502</v>
      </c>
      <c r="S568" s="2">
        <v>2770417938.8839402</v>
      </c>
      <c r="T568" s="1">
        <f>(Table13[[#This Row],[2050_BUILDINGS]]/Table13[[#This Row],[2020_BUILDINGS]])-1</f>
        <v>1.100043786461768</v>
      </c>
      <c r="U568" s="1">
        <f>(Table13[[#This Row],[2050_TOTAL_REPL_COST_USD]]/Table13[[#This Row],[2020_TOTAL_REPL_COST_USD]])-1</f>
        <v>1.1611312968475667</v>
      </c>
      <c r="V568"/>
      <c r="W568"/>
    </row>
    <row r="569" spans="1:23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2853.49594845203</v>
      </c>
      <c r="G569" s="2">
        <v>3223.4134405785999</v>
      </c>
      <c r="H569" s="2">
        <v>3633.2404941612599</v>
      </c>
      <c r="I569" s="2">
        <v>4105.2993569713699</v>
      </c>
      <c r="J569" s="2">
        <v>4645.3191129861798</v>
      </c>
      <c r="K569" s="2">
        <v>5270.0696662936898</v>
      </c>
      <c r="L569" s="2">
        <v>5992.4664362405201</v>
      </c>
      <c r="M569" s="2">
        <v>2229330413.6432199</v>
      </c>
      <c r="N569" s="2">
        <v>2526634163.2757201</v>
      </c>
      <c r="O569" s="2">
        <v>2860377096.3796701</v>
      </c>
      <c r="P569" s="2">
        <v>3249563292.8403502</v>
      </c>
      <c r="Q569" s="2">
        <v>3697064773.5668201</v>
      </c>
      <c r="R569" s="2">
        <v>4216649355.32408</v>
      </c>
      <c r="S569" s="2">
        <v>4817875727.9384804</v>
      </c>
      <c r="T569" s="1">
        <f>(Table13[[#This Row],[2050_BUILDINGS]]/Table13[[#This Row],[2020_BUILDINGS]])-1</f>
        <v>1.1000437864617698</v>
      </c>
      <c r="U569" s="1">
        <f>(Table13[[#This Row],[2050_TOTAL_REPL_COST_USD]]/Table13[[#This Row],[2020_TOTAL_REPL_COST_USD]])-1</f>
        <v>1.1611312968475604</v>
      </c>
      <c r="V569"/>
      <c r="W569"/>
    </row>
    <row r="570" spans="1:23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1350.9957376811601</v>
      </c>
      <c r="G570" s="2">
        <v>1526.13422190708</v>
      </c>
      <c r="H570" s="2">
        <v>1720.1680010252801</v>
      </c>
      <c r="I570" s="2">
        <v>1943.66560645803</v>
      </c>
      <c r="J570" s="2">
        <v>2199.33948923869</v>
      </c>
      <c r="K570" s="2">
        <v>2495.1294079488598</v>
      </c>
      <c r="L570" s="2">
        <v>2837.1502044536701</v>
      </c>
      <c r="M570" s="2">
        <v>1055482797.63594</v>
      </c>
      <c r="N570" s="2">
        <v>1196242099.8413701</v>
      </c>
      <c r="O570" s="2">
        <v>1354253636.6544001</v>
      </c>
      <c r="P570" s="2">
        <v>1538514943.5148301</v>
      </c>
      <c r="Q570" s="2">
        <v>1750385786.8554101</v>
      </c>
      <c r="R570" s="2">
        <v>1996384578.51296</v>
      </c>
      <c r="S570" s="2">
        <v>2281036907.25526</v>
      </c>
      <c r="T570" s="1">
        <f>(Table13[[#This Row],[2050_BUILDINGS]]/Table13[[#This Row],[2020_BUILDINGS]])-1</f>
        <v>1.1000437864617809</v>
      </c>
      <c r="U570" s="1">
        <f>(Table13[[#This Row],[2050_TOTAL_REPL_COST_USD]]/Table13[[#This Row],[2020_TOTAL_REPL_COST_USD]])-1</f>
        <v>1.1611312968475698</v>
      </c>
      <c r="V570"/>
      <c r="W570"/>
    </row>
    <row r="571" spans="1:23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1073.5632062668501</v>
      </c>
      <c r="G571" s="2">
        <v>1212.73628240772</v>
      </c>
      <c r="H571" s="2">
        <v>1366.9244269178901</v>
      </c>
      <c r="I571" s="2">
        <v>1544.5258798234099</v>
      </c>
      <c r="J571" s="2">
        <v>1747.69607918157</v>
      </c>
      <c r="K571" s="2">
        <v>1982.74432149278</v>
      </c>
      <c r="L571" s="2">
        <v>2254.5297406946702</v>
      </c>
      <c r="M571" s="2">
        <v>838735063.91251695</v>
      </c>
      <c r="N571" s="2">
        <v>950588864.46329999</v>
      </c>
      <c r="O571" s="2">
        <v>1076152082.2860999</v>
      </c>
      <c r="P571" s="2">
        <v>1222574571.9110799</v>
      </c>
      <c r="Q571" s="2">
        <v>1390936866.1412499</v>
      </c>
      <c r="R571" s="2">
        <v>1586418794.1323299</v>
      </c>
      <c r="S571" s="2">
        <v>1812616596.3847799</v>
      </c>
      <c r="T571" s="1">
        <f>(Table13[[#This Row],[2050_BUILDINGS]]/Table13[[#This Row],[2020_BUILDINGS]])-1</f>
        <v>1.1000437864617663</v>
      </c>
      <c r="U571" s="1">
        <f>(Table13[[#This Row],[2050_TOTAL_REPL_COST_USD]]/Table13[[#This Row],[2020_TOTAL_REPL_COST_USD]])-1</f>
        <v>1.1611312968475613</v>
      </c>
      <c r="V571"/>
      <c r="W571"/>
    </row>
    <row r="572" spans="1:23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2058.9350144433001</v>
      </c>
      <c r="G572" s="2">
        <v>2325.8483343685102</v>
      </c>
      <c r="H572" s="2">
        <v>2621.5583286109099</v>
      </c>
      <c r="I572" s="2">
        <v>2962.17157603651</v>
      </c>
      <c r="J572" s="2">
        <v>3351.8218871761401</v>
      </c>
      <c r="K572" s="2">
        <v>3802.6095570151201</v>
      </c>
      <c r="L572" s="2">
        <v>4323.85368381024</v>
      </c>
      <c r="M572" s="2">
        <v>1608569463.6796</v>
      </c>
      <c r="N572" s="2">
        <v>1823088464.61798</v>
      </c>
      <c r="O572" s="2">
        <v>2063900094.7040501</v>
      </c>
      <c r="P572" s="2">
        <v>2344716714.5648899</v>
      </c>
      <c r="Q572" s="2">
        <v>2667610625.8678999</v>
      </c>
      <c r="R572" s="2">
        <v>3042515972.7373199</v>
      </c>
      <c r="S572" s="2">
        <v>3476329811.11129</v>
      </c>
      <c r="T572" s="1">
        <f>(Table13[[#This Row],[2050_BUILDINGS]]/Table13[[#This Row],[2020_BUILDINGS]])-1</f>
        <v>1.1000437864617765</v>
      </c>
      <c r="U572" s="1">
        <f>(Table13[[#This Row],[2050_TOTAL_REPL_COST_USD]]/Table13[[#This Row],[2020_TOTAL_REPL_COST_USD]])-1</f>
        <v>1.1611312968475676</v>
      </c>
      <c r="V572"/>
      <c r="W572"/>
    </row>
    <row r="573" spans="1:23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1049.9066346828599</v>
      </c>
      <c r="G573" s="2">
        <v>1186.01295348791</v>
      </c>
      <c r="H573" s="2">
        <v>1336.8034751504299</v>
      </c>
      <c r="I573" s="2">
        <v>1510.4913797342999</v>
      </c>
      <c r="J573" s="2">
        <v>1709.18460900183</v>
      </c>
      <c r="K573" s="2">
        <v>1939.05343054166</v>
      </c>
      <c r="L573" s="2">
        <v>2204.8499045307399</v>
      </c>
      <c r="M573" s="2">
        <v>820253063.07305002</v>
      </c>
      <c r="N573" s="2">
        <v>929642101.95519102</v>
      </c>
      <c r="O573" s="2">
        <v>1052438463.3568701</v>
      </c>
      <c r="P573" s="2">
        <v>1195634450.7255299</v>
      </c>
      <c r="Q573" s="2">
        <v>1360286786.7135999</v>
      </c>
      <c r="R573" s="2">
        <v>1551461160.0158701</v>
      </c>
      <c r="S573" s="2">
        <v>1772674565.94224</v>
      </c>
      <c r="T573" s="1">
        <f>(Table13[[#This Row],[2050_BUILDINGS]]/Table13[[#This Row],[2020_BUILDINGS]])-1</f>
        <v>1.1000437864617818</v>
      </c>
      <c r="U573" s="1">
        <f>(Table13[[#This Row],[2050_TOTAL_REPL_COST_USD]]/Table13[[#This Row],[2020_TOTAL_REPL_COST_USD]])-1</f>
        <v>1.1611312968475551</v>
      </c>
      <c r="V573"/>
      <c r="W573"/>
    </row>
    <row r="574" spans="1:23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885.49056226303003</v>
      </c>
      <c r="G574" s="2">
        <v>1000.2825416495</v>
      </c>
      <c r="H574" s="2">
        <v>1127.45916802753</v>
      </c>
      <c r="I574" s="2">
        <v>1273.94743203846</v>
      </c>
      <c r="J574" s="2">
        <v>1441.52517037242</v>
      </c>
      <c r="K574" s="2">
        <v>1635.3963826383799</v>
      </c>
      <c r="L574" s="2">
        <v>1859.56895325101</v>
      </c>
      <c r="M574" s="2">
        <v>691800891.64587498</v>
      </c>
      <c r="N574" s="2">
        <v>784059534.791242</v>
      </c>
      <c r="O574" s="2">
        <v>887625904.89450097</v>
      </c>
      <c r="P574" s="2">
        <v>1008397306.06502</v>
      </c>
      <c r="Q574" s="2">
        <v>1147264977.48996</v>
      </c>
      <c r="R574" s="2">
        <v>1308501317.6687601</v>
      </c>
      <c r="S574" s="2">
        <v>1495072558.1229401</v>
      </c>
      <c r="T574" s="1">
        <f>(Table13[[#This Row],[2050_BUILDINGS]]/Table13[[#This Row],[2020_BUILDINGS]])-1</f>
        <v>1.100043786461764</v>
      </c>
      <c r="U574" s="1">
        <f>(Table13[[#This Row],[2050_TOTAL_REPL_COST_USD]]/Table13[[#This Row],[2020_TOTAL_REPL_COST_USD]])-1</f>
        <v>1.1611312968475485</v>
      </c>
      <c r="V574"/>
      <c r="W574"/>
    </row>
    <row r="575" spans="1:23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3074.5534058366202</v>
      </c>
      <c r="G575" s="2">
        <v>3473.1280335361098</v>
      </c>
      <c r="H575" s="2">
        <v>3914.7039762249701</v>
      </c>
      <c r="I575" s="2">
        <v>4423.3327637287803</v>
      </c>
      <c r="J575" s="2">
        <v>5005.1873063907697</v>
      </c>
      <c r="K575" s="2">
        <v>5678.3366558797497</v>
      </c>
      <c r="L575" s="2">
        <v>6456.6967760720599</v>
      </c>
      <c r="M575" s="2">
        <v>2402034395.6402602</v>
      </c>
      <c r="N575" s="2">
        <v>2722369967.3436198</v>
      </c>
      <c r="O575" s="2">
        <v>3081967629.3642402</v>
      </c>
      <c r="P575" s="2">
        <v>3501303688.51719</v>
      </c>
      <c r="Q575" s="2">
        <v>3983472658.2789502</v>
      </c>
      <c r="R575" s="2">
        <v>4543308934.3138304</v>
      </c>
      <c r="S575" s="2">
        <v>5191111708.5224895</v>
      </c>
      <c r="T575" s="1">
        <f>(Table13[[#This Row],[2050_BUILDINGS]]/Table13[[#This Row],[2020_BUILDINGS]])-1</f>
        <v>1.1000437864617676</v>
      </c>
      <c r="U575" s="1">
        <f>(Table13[[#This Row],[2050_TOTAL_REPL_COST_USD]]/Table13[[#This Row],[2020_TOTAL_REPL_COST_USD]])-1</f>
        <v>1.1611312968475636</v>
      </c>
      <c r="V575"/>
      <c r="W575"/>
    </row>
    <row r="576" spans="1:23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1710.0143545143301</v>
      </c>
      <c r="G576" s="2">
        <v>1931.69478895319</v>
      </c>
      <c r="H576" s="2">
        <v>2177.2918240128802</v>
      </c>
      <c r="I576" s="2">
        <v>2460.1825118440302</v>
      </c>
      <c r="J576" s="2">
        <v>2783.8001202753999</v>
      </c>
      <c r="K576" s="2">
        <v>3158.1943487747199</v>
      </c>
      <c r="L576" s="2">
        <v>3591.1050199582601</v>
      </c>
      <c r="M576" s="2">
        <v>1335970710.01741</v>
      </c>
      <c r="N576" s="2">
        <v>1514135911.1274099</v>
      </c>
      <c r="O576" s="2">
        <v>1714138019.6410301</v>
      </c>
      <c r="P576" s="2">
        <v>1947365609.4287801</v>
      </c>
      <c r="Q576" s="2">
        <v>2215539796.2972798</v>
      </c>
      <c r="R576" s="2">
        <v>2526911219.0151701</v>
      </c>
      <c r="S576" s="2">
        <v>2887208113.0902901</v>
      </c>
      <c r="T576" s="1">
        <f>(Table13[[#This Row],[2050_BUILDINGS]]/Table13[[#This Row],[2020_BUILDINGS]])-1</f>
        <v>1.1000437864617738</v>
      </c>
      <c r="U576" s="1">
        <f>(Table13[[#This Row],[2050_TOTAL_REPL_COST_USD]]/Table13[[#This Row],[2020_TOTAL_REPL_COST_USD]])-1</f>
        <v>1.1611312968475667</v>
      </c>
      <c r="V576"/>
      <c r="W576"/>
    </row>
    <row r="577" spans="1:23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2063.0706666107199</v>
      </c>
      <c r="G577" s="2">
        <v>2330.5201183916201</v>
      </c>
      <c r="H577" s="2">
        <v>2626.8240865428802</v>
      </c>
      <c r="I577" s="2">
        <v>2968.1215021938401</v>
      </c>
      <c r="J577" s="2">
        <v>3358.5544791983498</v>
      </c>
      <c r="K577" s="2">
        <v>3810.24761763674</v>
      </c>
      <c r="L577" s="2">
        <v>4332.5387344473902</v>
      </c>
      <c r="M577" s="2">
        <v>1611800495.1314099</v>
      </c>
      <c r="N577" s="2">
        <v>1826750386.7802601</v>
      </c>
      <c r="O577" s="2">
        <v>2068045719.91326</v>
      </c>
      <c r="P577" s="2">
        <v>2349426398.30651</v>
      </c>
      <c r="Q577" s="2">
        <v>2672968886.1283202</v>
      </c>
      <c r="R577" s="2">
        <v>3048627281.58814</v>
      </c>
      <c r="S577" s="2">
        <v>3483312494.3028998</v>
      </c>
      <c r="T577" s="1">
        <f>(Table13[[#This Row],[2050_BUILDINGS]]/Table13[[#This Row],[2020_BUILDINGS]])-1</f>
        <v>1.1000437864617729</v>
      </c>
      <c r="U577" s="1">
        <f>(Table13[[#This Row],[2050_TOTAL_REPL_COST_USD]]/Table13[[#This Row],[2020_TOTAL_REPL_COST_USD]])-1</f>
        <v>1.1611312968475702</v>
      </c>
      <c r="V577"/>
      <c r="W577"/>
    </row>
    <row r="578" spans="1:23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4044.7106626382702</v>
      </c>
      <c r="G578" s="2">
        <v>4569.0531715219404</v>
      </c>
      <c r="H578" s="2">
        <v>5149.9658076035303</v>
      </c>
      <c r="I578" s="2">
        <v>5819.0894195843803</v>
      </c>
      <c r="J578" s="2">
        <v>6584.5447433858199</v>
      </c>
      <c r="K578" s="2">
        <v>7470.1024137314998</v>
      </c>
      <c r="L578" s="2">
        <v>8494.06949510917</v>
      </c>
      <c r="M578" s="2">
        <v>3159982231.4442301</v>
      </c>
      <c r="N578" s="2">
        <v>3581397810.0551701</v>
      </c>
      <c r="O578" s="2">
        <v>4054464400.8236098</v>
      </c>
      <c r="P578" s="2">
        <v>4606119488.8324299</v>
      </c>
      <c r="Q578" s="2">
        <v>5240434043.09793</v>
      </c>
      <c r="R578" s="2">
        <v>5976923365.6484299</v>
      </c>
      <c r="S578" s="2">
        <v>6829136497.8563204</v>
      </c>
      <c r="T578" s="1">
        <f>(Table13[[#This Row],[2050_BUILDINGS]]/Table13[[#This Row],[2020_BUILDINGS]])-1</f>
        <v>1.1000437864617707</v>
      </c>
      <c r="U578" s="1">
        <f>(Table13[[#This Row],[2050_TOTAL_REPL_COST_USD]]/Table13[[#This Row],[2020_TOTAL_REPL_COST_USD]])-1</f>
        <v>1.1611312968475618</v>
      </c>
      <c r="V578"/>
      <c r="W578"/>
    </row>
    <row r="579" spans="1:23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3321.08228371615</v>
      </c>
      <c r="G579" s="2">
        <v>3751.6160751535299</v>
      </c>
      <c r="H579" s="2">
        <v>4228.5991834629303</v>
      </c>
      <c r="I579" s="2">
        <v>4778.0116776353298</v>
      </c>
      <c r="J579" s="2">
        <v>5406.5214344234701</v>
      </c>
      <c r="K579" s="2">
        <v>6133.6463477975303</v>
      </c>
      <c r="L579" s="2">
        <v>6974.4182142463696</v>
      </c>
      <c r="M579" s="2">
        <v>2594638252.5324798</v>
      </c>
      <c r="N579" s="2">
        <v>2940659495.81565</v>
      </c>
      <c r="O579" s="2">
        <v>3329091006.6605501</v>
      </c>
      <c r="P579" s="2">
        <v>3782050956.6592898</v>
      </c>
      <c r="Q579" s="2">
        <v>4302881988.6373196</v>
      </c>
      <c r="R579" s="2">
        <v>4907607974.0735998</v>
      </c>
      <c r="S579" s="2">
        <v>5607353931.5458097</v>
      </c>
      <c r="T579" s="1">
        <f>(Table13[[#This Row],[2050_BUILDINGS]]/Table13[[#This Row],[2020_BUILDINGS]])-1</f>
        <v>1.1000437864617711</v>
      </c>
      <c r="U579" s="1">
        <f>(Table13[[#This Row],[2050_TOTAL_REPL_COST_USD]]/Table13[[#This Row],[2020_TOTAL_REPL_COST_USD]])-1</f>
        <v>1.1611312968475618</v>
      </c>
      <c r="V579"/>
      <c r="W579"/>
    </row>
    <row r="580" spans="1:23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2719.7465091917002</v>
      </c>
      <c r="G580" s="2">
        <v>3072.3251797329999</v>
      </c>
      <c r="H580" s="2">
        <v>3462.9427654907099</v>
      </c>
      <c r="I580" s="2">
        <v>3912.8752228881999</v>
      </c>
      <c r="J580" s="2">
        <v>4427.5831015212898</v>
      </c>
      <c r="K580" s="2">
        <v>5023.0502643169602</v>
      </c>
      <c r="L580" s="2">
        <v>5711.5867573791302</v>
      </c>
      <c r="M580" s="2">
        <v>2124836943.8303299</v>
      </c>
      <c r="N580" s="2">
        <v>2408205432.81355</v>
      </c>
      <c r="O580" s="2">
        <v>2726305123.0441599</v>
      </c>
      <c r="P580" s="2">
        <v>3097249332.6631498</v>
      </c>
      <c r="Q580" s="2">
        <v>3523775464.8359199</v>
      </c>
      <c r="R580" s="2">
        <v>4019006009.40029</v>
      </c>
      <c r="S580" s="2">
        <v>4592051620.0096502</v>
      </c>
      <c r="T580" s="1">
        <f>(Table13[[#This Row],[2050_BUILDINGS]]/Table13[[#This Row],[2020_BUILDINGS]])-1</f>
        <v>1.1000437864617743</v>
      </c>
      <c r="U580" s="1">
        <f>(Table13[[#This Row],[2050_TOTAL_REPL_COST_USD]]/Table13[[#This Row],[2020_TOTAL_REPL_COST_USD]])-1</f>
        <v>1.1611312968475618</v>
      </c>
      <c r="V580"/>
      <c r="W580"/>
    </row>
    <row r="581" spans="1:23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900.78261065788695</v>
      </c>
      <c r="G581" s="2">
        <v>1032.81571454507</v>
      </c>
      <c r="H581" s="2">
        <v>1177.2231589569001</v>
      </c>
      <c r="I581" s="2">
        <v>1337.95897247994</v>
      </c>
      <c r="J581" s="2">
        <v>1530.04701176407</v>
      </c>
      <c r="K581" s="2">
        <v>1752.4829251137101</v>
      </c>
      <c r="L581" s="2">
        <v>2016.37970959414</v>
      </c>
      <c r="M581" s="2">
        <v>1162349169.48685</v>
      </c>
      <c r="N581" s="2">
        <v>1341406945.5543499</v>
      </c>
      <c r="O581" s="2">
        <v>1539138383.2599699</v>
      </c>
      <c r="P581" s="2">
        <v>1761388060.83424</v>
      </c>
      <c r="Q581" s="2">
        <v>2027908996.8199601</v>
      </c>
      <c r="R581" s="2">
        <v>2335752250.5665002</v>
      </c>
      <c r="S581" s="2">
        <v>2699327671.0994802</v>
      </c>
      <c r="T581" s="1">
        <f>(Table13[[#This Row],[2050_BUILDINGS]]/Table13[[#This Row],[2020_BUILDINGS]])-1</f>
        <v>1.2384753943256923</v>
      </c>
      <c r="U581" s="1">
        <f>(Table13[[#This Row],[2050_TOTAL_REPL_COST_USD]]/Table13[[#This Row],[2020_TOTAL_REPL_COST_USD]])-1</f>
        <v>1.322303608898495</v>
      </c>
      <c r="V581"/>
      <c r="W581"/>
    </row>
    <row r="582" spans="1:23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261.22244498300103</v>
      </c>
      <c r="G582" s="2">
        <v>299.51138374361398</v>
      </c>
      <c r="H582" s="2">
        <v>341.38881927209798</v>
      </c>
      <c r="I582" s="2">
        <v>388.00140005244498</v>
      </c>
      <c r="J582" s="2">
        <v>443.70596925715398</v>
      </c>
      <c r="K582" s="2">
        <v>508.21126992540297</v>
      </c>
      <c r="L582" s="2">
        <v>584.74001554004599</v>
      </c>
      <c r="M582" s="2">
        <v>337075436.83104497</v>
      </c>
      <c r="N582" s="2">
        <v>389001294.97279</v>
      </c>
      <c r="O582" s="2">
        <v>446342421.45139802</v>
      </c>
      <c r="P582" s="2">
        <v>510793714.67766899</v>
      </c>
      <c r="Q582" s="2">
        <v>588083451.08421195</v>
      </c>
      <c r="R582" s="2">
        <v>677356452.65388203</v>
      </c>
      <c r="S582" s="2">
        <v>782791503.42377305</v>
      </c>
      <c r="T582" s="1">
        <f>(Table13[[#This Row],[2050_BUILDINGS]]/Table13[[#This Row],[2020_BUILDINGS]])-1</f>
        <v>1.2384753943256972</v>
      </c>
      <c r="U582" s="1">
        <f>(Table13[[#This Row],[2050_TOTAL_REPL_COST_USD]]/Table13[[#This Row],[2020_TOTAL_REPL_COST_USD]])-1</f>
        <v>1.3223036088984967</v>
      </c>
      <c r="V582"/>
      <c r="W582"/>
    </row>
    <row r="583" spans="1:23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132.48947223734601</v>
      </c>
      <c r="G583" s="2">
        <v>151.90924793560799</v>
      </c>
      <c r="H583" s="2">
        <v>173.149074138841</v>
      </c>
      <c r="I583" s="2">
        <v>196.79051975661901</v>
      </c>
      <c r="J583" s="2">
        <v>225.043333084436</v>
      </c>
      <c r="K583" s="2">
        <v>257.759791437025</v>
      </c>
      <c r="L583" s="2">
        <v>296.57442361049601</v>
      </c>
      <c r="M583" s="2">
        <v>170961368.70177501</v>
      </c>
      <c r="N583" s="2">
        <v>197297656.69233701</v>
      </c>
      <c r="O583" s="2">
        <v>226380515.88209799</v>
      </c>
      <c r="P583" s="2">
        <v>259069582.18770799</v>
      </c>
      <c r="Q583" s="2">
        <v>298270181.456783</v>
      </c>
      <c r="R583" s="2">
        <v>343548575.75318003</v>
      </c>
      <c r="S583" s="2">
        <v>397024203.51835799</v>
      </c>
      <c r="T583" s="1">
        <f>(Table13[[#This Row],[2050_BUILDINGS]]/Table13[[#This Row],[2020_BUILDINGS]])-1</f>
        <v>1.2384753943256928</v>
      </c>
      <c r="U583" s="1">
        <f>(Table13[[#This Row],[2050_TOTAL_REPL_COST_USD]]/Table13[[#This Row],[2020_TOTAL_REPL_COST_USD]])-1</f>
        <v>1.3223036088984932</v>
      </c>
      <c r="V583"/>
      <c r="W583"/>
    </row>
    <row r="584" spans="1:23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198.70241491360699</v>
      </c>
      <c r="G584" s="2">
        <v>227.82741830567099</v>
      </c>
      <c r="H584" s="2">
        <v>259.682060698442</v>
      </c>
      <c r="I584" s="2">
        <v>295.13855589744099</v>
      </c>
      <c r="J584" s="2">
        <v>337.51099607354399</v>
      </c>
      <c r="K584" s="2">
        <v>386.577832647805</v>
      </c>
      <c r="L584" s="2">
        <v>444.79046657720602</v>
      </c>
      <c r="M584" s="2">
        <v>256401027.52558801</v>
      </c>
      <c r="N584" s="2">
        <v>295899139.60358202</v>
      </c>
      <c r="O584" s="2">
        <v>339516449.38684899</v>
      </c>
      <c r="P584" s="2">
        <v>388542204.46389902</v>
      </c>
      <c r="Q584" s="2">
        <v>447333696.41634601</v>
      </c>
      <c r="R584" s="2">
        <v>515240422.42388302</v>
      </c>
      <c r="S584" s="2">
        <v>595441031.54795504</v>
      </c>
      <c r="T584" s="1">
        <f>(Table13[[#This Row],[2050_BUILDINGS]]/Table13[[#This Row],[2020_BUILDINGS]])-1</f>
        <v>1.2384753943257039</v>
      </c>
      <c r="U584" s="1">
        <f>(Table13[[#This Row],[2050_TOTAL_REPL_COST_USD]]/Table13[[#This Row],[2020_TOTAL_REPL_COST_USD]])-1</f>
        <v>1.3223036088984936</v>
      </c>
      <c r="V584"/>
      <c r="W584"/>
    </row>
    <row r="585" spans="1:23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514.40381983142595</v>
      </c>
      <c r="G585" s="2">
        <v>589.803069528489</v>
      </c>
      <c r="H585" s="2">
        <v>672.26884999386402</v>
      </c>
      <c r="I585" s="2">
        <v>764.05916153149201</v>
      </c>
      <c r="J585" s="2">
        <v>873.75357612450705</v>
      </c>
      <c r="K585" s="2">
        <v>1000.7785454577501</v>
      </c>
      <c r="L585" s="2">
        <v>1151.4802934397901</v>
      </c>
      <c r="M585" s="2">
        <v>663774861.64529002</v>
      </c>
      <c r="N585" s="2">
        <v>766028172.14422703</v>
      </c>
      <c r="O585" s="2">
        <v>878945324.02201498</v>
      </c>
      <c r="P585" s="2">
        <v>1005863940.95336</v>
      </c>
      <c r="Q585" s="2">
        <v>1158064245.34863</v>
      </c>
      <c r="R585" s="2">
        <v>1333862205.6588299</v>
      </c>
      <c r="S585" s="2">
        <v>1541486756.6949501</v>
      </c>
      <c r="T585" s="1">
        <f>(Table13[[#This Row],[2050_BUILDINGS]]/Table13[[#This Row],[2020_BUILDINGS]])-1</f>
        <v>1.2384753943256857</v>
      </c>
      <c r="U585" s="1">
        <f>(Table13[[#This Row],[2050_TOTAL_REPL_COST_USD]]/Table13[[#This Row],[2020_TOTAL_REPL_COST_USD]])-1</f>
        <v>1.3223036088984856</v>
      </c>
      <c r="V585"/>
      <c r="W585"/>
    </row>
    <row r="586" spans="1:23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158.314747690404</v>
      </c>
      <c r="G586" s="2">
        <v>181.519888732607</v>
      </c>
      <c r="H586" s="2">
        <v>206.89985039725099</v>
      </c>
      <c r="I586" s="2">
        <v>235.149562882406</v>
      </c>
      <c r="J586" s="2">
        <v>268.909505751864</v>
      </c>
      <c r="K586" s="2">
        <v>308.00316173786501</v>
      </c>
      <c r="L586" s="2">
        <v>354.38366726384902</v>
      </c>
      <c r="M586" s="2">
        <v>204285710.35698</v>
      </c>
      <c r="N586" s="2">
        <v>235755552.586092</v>
      </c>
      <c r="O586" s="2">
        <v>270507336.53534299</v>
      </c>
      <c r="P586" s="2">
        <v>309568261.12817901</v>
      </c>
      <c r="Q586" s="2">
        <v>356409967.70150203</v>
      </c>
      <c r="R586" s="2">
        <v>410514172.721048</v>
      </c>
      <c r="S586" s="2">
        <v>474413442.40840697</v>
      </c>
      <c r="T586" s="1">
        <f>(Table13[[#This Row],[2050_BUILDINGS]]/Table13[[#This Row],[2020_BUILDINGS]])-1</f>
        <v>1.2384753943256888</v>
      </c>
      <c r="U586" s="1">
        <f>(Table13[[#This Row],[2050_TOTAL_REPL_COST_USD]]/Table13[[#This Row],[2020_TOTAL_REPL_COST_USD]])-1</f>
        <v>1.3223036088984932</v>
      </c>
      <c r="V586"/>
      <c r="W586"/>
    </row>
    <row r="587" spans="1:23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435.482529674592</v>
      </c>
      <c r="G587" s="2">
        <v>499.313813051149</v>
      </c>
      <c r="H587" s="2">
        <v>569.12746004237795</v>
      </c>
      <c r="I587" s="2">
        <v>646.83504215388996</v>
      </c>
      <c r="J587" s="2">
        <v>739.69982914904494</v>
      </c>
      <c r="K587" s="2">
        <v>847.23626811874306</v>
      </c>
      <c r="L587" s="2">
        <v>974.81692733528303</v>
      </c>
      <c r="M587" s="2">
        <v>561936643.43009996</v>
      </c>
      <c r="N587" s="2">
        <v>648501961.58475804</v>
      </c>
      <c r="O587" s="2">
        <v>744095044.38788295</v>
      </c>
      <c r="P587" s="2">
        <v>851541447.84223199</v>
      </c>
      <c r="Q587" s="2">
        <v>980390750.70513999</v>
      </c>
      <c r="R587" s="2">
        <v>1129217290.3148301</v>
      </c>
      <c r="S587" s="2">
        <v>1304987495.01002</v>
      </c>
      <c r="T587" s="1">
        <f>(Table13[[#This Row],[2050_BUILDINGS]]/Table13[[#This Row],[2020_BUILDINGS]])-1</f>
        <v>1.2384753943256941</v>
      </c>
      <c r="U587" s="1">
        <f>(Table13[[#This Row],[2050_TOTAL_REPL_COST_USD]]/Table13[[#This Row],[2020_TOTAL_REPL_COST_USD]])-1</f>
        <v>1.3223036088984808</v>
      </c>
      <c r="V587"/>
      <c r="W587"/>
    </row>
    <row r="588" spans="1:23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209.64907640842901</v>
      </c>
      <c r="G588" s="2">
        <v>240.37859755789901</v>
      </c>
      <c r="H588" s="2">
        <v>273.98813551881801</v>
      </c>
      <c r="I588" s="2">
        <v>311.39795499374401</v>
      </c>
      <c r="J588" s="2">
        <v>356.104723917282</v>
      </c>
      <c r="K588" s="2">
        <v>407.874688437087</v>
      </c>
      <c r="L588" s="2">
        <v>469.294298983376</v>
      </c>
      <c r="M588" s="2">
        <v>270526347.826639</v>
      </c>
      <c r="N588" s="2">
        <v>312200439.81303102</v>
      </c>
      <c r="O588" s="2">
        <v>358220659.12168002</v>
      </c>
      <c r="P588" s="2">
        <v>409947278.93452001</v>
      </c>
      <c r="Q588" s="2">
        <v>471977637.21608901</v>
      </c>
      <c r="R588" s="2">
        <v>543625394.46951795</v>
      </c>
      <c r="S588" s="2">
        <v>628244313.85993302</v>
      </c>
      <c r="T588" s="1">
        <f>(Table13[[#This Row],[2050_BUILDINGS]]/Table13[[#This Row],[2020_BUILDINGS]])-1</f>
        <v>1.2384753943256954</v>
      </c>
      <c r="U588" s="1">
        <f>(Table13[[#This Row],[2050_TOTAL_REPL_COST_USD]]/Table13[[#This Row],[2020_TOTAL_REPL_COST_USD]])-1</f>
        <v>1.3223036088984941</v>
      </c>
      <c r="V588"/>
      <c r="W588"/>
    </row>
    <row r="589" spans="1:23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165.25881600994799</v>
      </c>
      <c r="G589" s="2">
        <v>189.48179074807999</v>
      </c>
      <c r="H589" s="2">
        <v>215.97497900922099</v>
      </c>
      <c r="I589" s="2">
        <v>245.46379231325901</v>
      </c>
      <c r="J589" s="2">
        <v>280.70452805368802</v>
      </c>
      <c r="K589" s="2">
        <v>321.51292648780498</v>
      </c>
      <c r="L589" s="2">
        <v>369.92779333366701</v>
      </c>
      <c r="M589" s="2">
        <v>213246176.45455199</v>
      </c>
      <c r="N589" s="2">
        <v>246096362.193239</v>
      </c>
      <c r="O589" s="2">
        <v>282372443.56575698</v>
      </c>
      <c r="P589" s="2">
        <v>323146674.92851901</v>
      </c>
      <c r="Q589" s="2">
        <v>372042972.21682298</v>
      </c>
      <c r="R589" s="2">
        <v>428520318.72515202</v>
      </c>
      <c r="S589" s="2">
        <v>495222365.16421199</v>
      </c>
      <c r="T589" s="1">
        <f>(Table13[[#This Row],[2050_BUILDINGS]]/Table13[[#This Row],[2020_BUILDINGS]])-1</f>
        <v>1.2384753943257021</v>
      </c>
      <c r="U589" s="1">
        <f>(Table13[[#This Row],[2050_TOTAL_REPL_COST_USD]]/Table13[[#This Row],[2020_TOTAL_REPL_COST_USD]])-1</f>
        <v>1.3223036088984981</v>
      </c>
      <c r="V589"/>
      <c r="W589"/>
    </row>
    <row r="590" spans="1:23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278.61021644119</v>
      </c>
      <c r="G590" s="2">
        <v>319.44778503561901</v>
      </c>
      <c r="H590" s="2">
        <v>364.11271180847899</v>
      </c>
      <c r="I590" s="2">
        <v>413.82796970272199</v>
      </c>
      <c r="J590" s="2">
        <v>473.240406807417</v>
      </c>
      <c r="K590" s="2">
        <v>542.03937920029398</v>
      </c>
      <c r="L590" s="2">
        <v>623.66211411135998</v>
      </c>
      <c r="M590" s="2">
        <v>359512217.33116198</v>
      </c>
      <c r="N590" s="2">
        <v>414894420.71229798</v>
      </c>
      <c r="O590" s="2">
        <v>476052349.38962197</v>
      </c>
      <c r="P590" s="2">
        <v>544793719.43864</v>
      </c>
      <c r="Q590" s="2">
        <v>627228099.03535104</v>
      </c>
      <c r="R590" s="2">
        <v>722443386.87671101</v>
      </c>
      <c r="S590" s="2">
        <v>834896519.75125694</v>
      </c>
      <c r="T590" s="1">
        <f>(Table13[[#This Row],[2050_BUILDINGS]]/Table13[[#This Row],[2020_BUILDINGS]])-1</f>
        <v>1.238475394325695</v>
      </c>
      <c r="U590" s="1">
        <f>(Table13[[#This Row],[2050_TOTAL_REPL_COST_USD]]/Table13[[#This Row],[2020_TOTAL_REPL_COST_USD]])-1</f>
        <v>1.3223036088984932</v>
      </c>
      <c r="V590"/>
      <c r="W590"/>
    </row>
    <row r="591" spans="1:23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43.959845238636298</v>
      </c>
      <c r="G591" s="2">
        <v>50.4033031213527</v>
      </c>
      <c r="H591" s="2">
        <v>57.450651540983799</v>
      </c>
      <c r="I591" s="2">
        <v>65.294854352157998</v>
      </c>
      <c r="J591" s="2">
        <v>74.669103343217103</v>
      </c>
      <c r="K591" s="2">
        <v>85.524384307425606</v>
      </c>
      <c r="L591" s="2">
        <v>98.403031905052899</v>
      </c>
      <c r="M591" s="2">
        <v>56724773.546173297</v>
      </c>
      <c r="N591" s="2">
        <v>65463121.768674098</v>
      </c>
      <c r="O591" s="2">
        <v>75112778.963991597</v>
      </c>
      <c r="P591" s="2">
        <v>85958971.280433595</v>
      </c>
      <c r="Q591" s="2">
        <v>98965682.289465502</v>
      </c>
      <c r="R591" s="2">
        <v>113988998.273077</v>
      </c>
      <c r="S591" s="2">
        <v>131732146.320228</v>
      </c>
      <c r="T591" s="1">
        <f>(Table13[[#This Row],[2050_BUILDINGS]]/Table13[[#This Row],[2020_BUILDINGS]])-1</f>
        <v>1.2384753943256945</v>
      </c>
      <c r="U591" s="1">
        <f>(Table13[[#This Row],[2050_TOTAL_REPL_COST_USD]]/Table13[[#This Row],[2020_TOTAL_REPL_COST_USD]])-1</f>
        <v>1.3223036088984927</v>
      </c>
      <c r="V591"/>
      <c r="W591"/>
    </row>
    <row r="592" spans="1:23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192.62339164858</v>
      </c>
      <c r="G592" s="2">
        <v>220.857356180892</v>
      </c>
      <c r="H592" s="2">
        <v>251.73745021556201</v>
      </c>
      <c r="I592" s="2">
        <v>286.10920339315697</v>
      </c>
      <c r="J592" s="2">
        <v>327.18531785656899</v>
      </c>
      <c r="K592" s="2">
        <v>374.75102299664002</v>
      </c>
      <c r="L592" s="2">
        <v>431.18272257690802</v>
      </c>
      <c r="M592" s="2">
        <v>248556795.67675599</v>
      </c>
      <c r="N592" s="2">
        <v>286846518.10155302</v>
      </c>
      <c r="O592" s="2">
        <v>329129417.122648</v>
      </c>
      <c r="P592" s="2">
        <v>376655297.59662199</v>
      </c>
      <c r="Q592" s="2">
        <v>433648145.846021</v>
      </c>
      <c r="R592" s="2">
        <v>499477360.277107</v>
      </c>
      <c r="S592" s="2">
        <v>577224343.616377</v>
      </c>
      <c r="T592" s="1">
        <f>(Table13[[#This Row],[2050_BUILDINGS]]/Table13[[#This Row],[2020_BUILDINGS]])-1</f>
        <v>1.2384753943256959</v>
      </c>
      <c r="U592" s="1">
        <f>(Table13[[#This Row],[2050_TOTAL_REPL_COST_USD]]/Table13[[#This Row],[2020_TOTAL_REPL_COST_USD]])-1</f>
        <v>1.3223036088984981</v>
      </c>
      <c r="V592"/>
      <c r="W592"/>
    </row>
    <row r="593" spans="1:23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257.04280367594401</v>
      </c>
      <c r="G593" s="2">
        <v>294.71910736969801</v>
      </c>
      <c r="H593" s="2">
        <v>335.926490754003</v>
      </c>
      <c r="I593" s="2">
        <v>381.79325557634201</v>
      </c>
      <c r="J593" s="2">
        <v>436.60653414767899</v>
      </c>
      <c r="K593" s="2">
        <v>500.07972971020399</v>
      </c>
      <c r="L593" s="2">
        <v>575.38399131709104</v>
      </c>
      <c r="M593" s="2">
        <v>331682123.78910899</v>
      </c>
      <c r="N593" s="2">
        <v>382777151.86337</v>
      </c>
      <c r="O593" s="2">
        <v>439200802.27732003</v>
      </c>
      <c r="P593" s="2">
        <v>502620854.53392798</v>
      </c>
      <c r="Q593" s="2">
        <v>578673930.84061897</v>
      </c>
      <c r="R593" s="2">
        <v>666518536.29758203</v>
      </c>
      <c r="S593" s="2">
        <v>770266593.082564</v>
      </c>
      <c r="T593" s="1">
        <f>(Table13[[#This Row],[2050_BUILDINGS]]/Table13[[#This Row],[2020_BUILDINGS]])-1</f>
        <v>1.2384753943256954</v>
      </c>
      <c r="U593" s="1">
        <f>(Table13[[#This Row],[2050_TOTAL_REPL_COST_USD]]/Table13[[#This Row],[2020_TOTAL_REPL_COST_USD]])-1</f>
        <v>1.3223036088984914</v>
      </c>
      <c r="V593"/>
      <c r="W593"/>
    </row>
    <row r="594" spans="1:23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162.65554406665899</v>
      </c>
      <c r="G594" s="2">
        <v>186.496941639704</v>
      </c>
      <c r="H594" s="2">
        <v>212.57279075154199</v>
      </c>
      <c r="I594" s="2">
        <v>241.59707573467799</v>
      </c>
      <c r="J594" s="2">
        <v>276.28267486679198</v>
      </c>
      <c r="K594" s="2">
        <v>316.44823099295201</v>
      </c>
      <c r="L594" s="2">
        <v>364.10043314387701</v>
      </c>
      <c r="M594" s="2">
        <v>209886974.194841</v>
      </c>
      <c r="N594" s="2">
        <v>242219680.93343499</v>
      </c>
      <c r="O594" s="2">
        <v>277924316.21230698</v>
      </c>
      <c r="P594" s="2">
        <v>318056243.49061102</v>
      </c>
      <c r="Q594" s="2">
        <v>366182292.25641799</v>
      </c>
      <c r="R594" s="2">
        <v>421769968.27607697</v>
      </c>
      <c r="S594" s="2">
        <v>487421277.63346601</v>
      </c>
      <c r="T594" s="1">
        <f>(Table13[[#This Row],[2050_BUILDINGS]]/Table13[[#This Row],[2020_BUILDINGS]])-1</f>
        <v>1.2384753943257079</v>
      </c>
      <c r="U594" s="1">
        <f>(Table13[[#This Row],[2050_TOTAL_REPL_COST_USD]]/Table13[[#This Row],[2020_TOTAL_REPL_COST_USD]])-1</f>
        <v>1.3223036088985021</v>
      </c>
      <c r="V594"/>
      <c r="W594"/>
    </row>
    <row r="595" spans="1:23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1250.6769256553</v>
      </c>
      <c r="G595" s="2">
        <v>1384.0066019887699</v>
      </c>
      <c r="H595" s="2">
        <v>1527.23416616024</v>
      </c>
      <c r="I595" s="2">
        <v>1696.2807931575701</v>
      </c>
      <c r="J595" s="2">
        <v>1900.1591574056799</v>
      </c>
      <c r="K595" s="2">
        <v>2141.9702866297198</v>
      </c>
      <c r="L595" s="2">
        <v>2388.18173875722</v>
      </c>
      <c r="M595" s="2">
        <v>992883691.45731294</v>
      </c>
      <c r="N595" s="2">
        <v>1101710564.46858</v>
      </c>
      <c r="O595" s="2">
        <v>1219147243.56741</v>
      </c>
      <c r="P595" s="2">
        <v>1357997867.0423901</v>
      </c>
      <c r="Q595" s="2">
        <v>1525049560.95909</v>
      </c>
      <c r="R595" s="2">
        <v>1723182201.9274399</v>
      </c>
      <c r="S595" s="2">
        <v>1924920332.85306</v>
      </c>
      <c r="T595" s="1">
        <f>(Table13[[#This Row],[2050_BUILDINGS]]/Table13[[#This Row],[2020_BUILDINGS]])-1</f>
        <v>0.90951131324815737</v>
      </c>
      <c r="U595" s="1">
        <f>(Table13[[#This Row],[2050_TOTAL_REPL_COST_USD]]/Table13[[#This Row],[2020_TOTAL_REPL_COST_USD]])-1</f>
        <v>0.93871684006385769</v>
      </c>
      <c r="V595"/>
      <c r="W595"/>
    </row>
    <row r="596" spans="1:23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1188.2603323547</v>
      </c>
      <c r="G596" s="2">
        <v>1314.93602474405</v>
      </c>
      <c r="H596" s="2">
        <v>1451.01563852246</v>
      </c>
      <c r="I596" s="2">
        <v>1611.6257825642799</v>
      </c>
      <c r="J596" s="2">
        <v>1805.3293425259899</v>
      </c>
      <c r="K596" s="2">
        <v>2035.07258547283</v>
      </c>
      <c r="L596" s="2">
        <v>2268.99654771532</v>
      </c>
      <c r="M596" s="2">
        <v>943332591.33446205</v>
      </c>
      <c r="N596" s="2">
        <v>1046728323.3903199</v>
      </c>
      <c r="O596" s="2">
        <v>1158304178.41258</v>
      </c>
      <c r="P596" s="2">
        <v>1290225288.1840701</v>
      </c>
      <c r="Q596" s="2">
        <v>1448940058.7711</v>
      </c>
      <c r="R596" s="2">
        <v>1637184642.9461901</v>
      </c>
      <c r="S596" s="2">
        <v>1828854780.6012001</v>
      </c>
      <c r="T596" s="1">
        <f>(Table13[[#This Row],[2050_BUILDINGS]]/Table13[[#This Row],[2020_BUILDINGS]])-1</f>
        <v>0.90951131324816137</v>
      </c>
      <c r="U596" s="1">
        <f>(Table13[[#This Row],[2050_TOTAL_REPL_COST_USD]]/Table13[[#This Row],[2020_TOTAL_REPL_COST_USD]])-1</f>
        <v>0.93871684006385925</v>
      </c>
      <c r="V596"/>
      <c r="W596"/>
    </row>
    <row r="597" spans="1:23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1166.6965135584101</v>
      </c>
      <c r="G597" s="2">
        <v>1291.0733732743099</v>
      </c>
      <c r="H597" s="2">
        <v>1424.68349778889</v>
      </c>
      <c r="I597" s="2">
        <v>1582.3789875679499</v>
      </c>
      <c r="J597" s="2">
        <v>1772.5673342775899</v>
      </c>
      <c r="K597" s="2">
        <v>1998.1413379376399</v>
      </c>
      <c r="L597" s="2">
        <v>2227.8201917669699</v>
      </c>
      <c r="M597" s="2">
        <v>926213570.77112997</v>
      </c>
      <c r="N597" s="2">
        <v>1027732940.57735</v>
      </c>
      <c r="O597" s="2">
        <v>1137283985.5018401</v>
      </c>
      <c r="P597" s="2">
        <v>1266811071.98646</v>
      </c>
      <c r="Q597" s="2">
        <v>1422645584.3842299</v>
      </c>
      <c r="R597" s="2">
        <v>1607474021.4474499</v>
      </c>
      <c r="S597" s="2">
        <v>1795665847.1496699</v>
      </c>
      <c r="T597" s="1">
        <f>(Table13[[#This Row],[2050_BUILDINGS]]/Table13[[#This Row],[2020_BUILDINGS]])-1</f>
        <v>0.90951131324816048</v>
      </c>
      <c r="U597" s="1">
        <f>(Table13[[#This Row],[2050_TOTAL_REPL_COST_USD]]/Table13[[#This Row],[2020_TOTAL_REPL_COST_USD]])-1</f>
        <v>0.93871684006386058</v>
      </c>
      <c r="V597"/>
      <c r="W597"/>
    </row>
    <row r="598" spans="1:23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1815.2566450510101</v>
      </c>
      <c r="G598" s="2">
        <v>2008.7739123660899</v>
      </c>
      <c r="H598" s="2">
        <v>2216.65716525373</v>
      </c>
      <c r="I598" s="2">
        <v>2462.0147045875301</v>
      </c>
      <c r="J598" s="2">
        <v>2757.9277000956299</v>
      </c>
      <c r="K598" s="2">
        <v>3108.8970433105001</v>
      </c>
      <c r="L598" s="2">
        <v>3466.2531001737998</v>
      </c>
      <c r="M598" s="2">
        <v>1441090566.0039401</v>
      </c>
      <c r="N598" s="2">
        <v>1599043991.3382399</v>
      </c>
      <c r="O598" s="2">
        <v>1769493855.51494</v>
      </c>
      <c r="P598" s="2">
        <v>1971024332.1409199</v>
      </c>
      <c r="Q598" s="2">
        <v>2213486387.0720401</v>
      </c>
      <c r="R598" s="2">
        <v>2501059928.84091</v>
      </c>
      <c r="S598" s="2">
        <v>2793866548.369</v>
      </c>
      <c r="T598" s="1">
        <f>(Table13[[#This Row],[2050_BUILDINGS]]/Table13[[#This Row],[2020_BUILDINGS]])-1</f>
        <v>0.90951131324815804</v>
      </c>
      <c r="U598" s="1">
        <f>(Table13[[#This Row],[2050_TOTAL_REPL_COST_USD]]/Table13[[#This Row],[2020_TOTAL_REPL_COST_USD]])-1</f>
        <v>0.93871684006386125</v>
      </c>
      <c r="V598"/>
      <c r="W598"/>
    </row>
    <row r="599" spans="1:23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40.950947151331697</v>
      </c>
      <c r="G599" s="2">
        <v>47.561422814287802</v>
      </c>
      <c r="H599" s="2">
        <v>55.392333930086799</v>
      </c>
      <c r="I599" s="2">
        <v>64.671178729628807</v>
      </c>
      <c r="J599" s="2">
        <v>75.204202847857104</v>
      </c>
      <c r="K599" s="2">
        <v>87.255677089117995</v>
      </c>
      <c r="L599" s="2">
        <v>101.43823029124999</v>
      </c>
      <c r="M599" s="2">
        <v>35347831.144248299</v>
      </c>
      <c r="N599" s="2">
        <v>41208512.919537701</v>
      </c>
      <c r="O599" s="2">
        <v>48171392.513748698</v>
      </c>
      <c r="P599" s="2">
        <v>56448109.755647197</v>
      </c>
      <c r="Q599" s="2">
        <v>65855541.126009002</v>
      </c>
      <c r="R599" s="2">
        <v>76639593.683899298</v>
      </c>
      <c r="S599" s="2">
        <v>89324262.760094404</v>
      </c>
      <c r="T599" s="1">
        <f>(Table13[[#This Row],[2050_BUILDINGS]]/Table13[[#This Row],[2020_BUILDINGS]])-1</f>
        <v>1.477066767623012</v>
      </c>
      <c r="U599" s="1">
        <f>(Table13[[#This Row],[2050_TOTAL_REPL_COST_USD]]/Table13[[#This Row],[2020_TOTAL_REPL_COST_USD]])-1</f>
        <v>1.5270083020250311</v>
      </c>
      <c r="V599"/>
      <c r="W599"/>
    </row>
    <row r="600" spans="1:23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15.609550218257001</v>
      </c>
      <c r="G600" s="2">
        <v>18.1293100530213</v>
      </c>
      <c r="H600" s="2">
        <v>21.114271545243898</v>
      </c>
      <c r="I600" s="2">
        <v>24.651151738286099</v>
      </c>
      <c r="J600" s="2">
        <v>28.666095966951001</v>
      </c>
      <c r="K600" s="2">
        <v>33.259838125778501</v>
      </c>
      <c r="L600" s="2">
        <v>38.665898103187097</v>
      </c>
      <c r="M600" s="2">
        <v>13473772.494531101</v>
      </c>
      <c r="N600" s="2">
        <v>15707728.308704</v>
      </c>
      <c r="O600" s="2">
        <v>18361816.339632001</v>
      </c>
      <c r="P600" s="2">
        <v>21516708.7759973</v>
      </c>
      <c r="Q600" s="2">
        <v>25102603.184197601</v>
      </c>
      <c r="R600" s="2">
        <v>29213233.625458099</v>
      </c>
      <c r="S600" s="2">
        <v>34048334.953276798</v>
      </c>
      <c r="T600" s="1">
        <f>(Table13[[#This Row],[2050_BUILDINGS]]/Table13[[#This Row],[2020_BUILDINGS]])-1</f>
        <v>1.4770667676230214</v>
      </c>
      <c r="U600" s="1">
        <f>(Table13[[#This Row],[2050_TOTAL_REPL_COST_USD]]/Table13[[#This Row],[2020_TOTAL_REPL_COST_USD]])-1</f>
        <v>1.5270083020250453</v>
      </c>
      <c r="V600"/>
      <c r="W600"/>
    </row>
    <row r="601" spans="1:23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43.733913287461597</v>
      </c>
      <c r="G601" s="2">
        <v>50.793627153522898</v>
      </c>
      <c r="H601" s="2">
        <v>59.156715470737502</v>
      </c>
      <c r="I601" s="2">
        <v>69.066136915163995</v>
      </c>
      <c r="J601" s="2">
        <v>80.314969860078193</v>
      </c>
      <c r="K601" s="2">
        <v>93.185444564989595</v>
      </c>
      <c r="L601" s="2">
        <v>108.33182322247799</v>
      </c>
      <c r="M601" s="2">
        <v>37750017.757821701</v>
      </c>
      <c r="N601" s="2">
        <v>44008982.846437097</v>
      </c>
      <c r="O601" s="2">
        <v>51445049.496591598</v>
      </c>
      <c r="P601" s="2">
        <v>60284240.2685261</v>
      </c>
      <c r="Q601" s="2">
        <v>70330986.837995097</v>
      </c>
      <c r="R601" s="2">
        <v>81847907.7461081</v>
      </c>
      <c r="S601" s="2">
        <v>95394608.275608003</v>
      </c>
      <c r="T601" s="1">
        <f>(Table13[[#This Row],[2050_BUILDINGS]]/Table13[[#This Row],[2020_BUILDINGS]])-1</f>
        <v>1.4770667676230214</v>
      </c>
      <c r="U601" s="1">
        <f>(Table13[[#This Row],[2050_TOTAL_REPL_COST_USD]]/Table13[[#This Row],[2020_TOTAL_REPL_COST_USD]])-1</f>
        <v>1.5270083020250369</v>
      </c>
      <c r="V601"/>
      <c r="W601"/>
    </row>
    <row r="602" spans="1:23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29.817017091312</v>
      </c>
      <c r="G602" s="2">
        <v>34.630206517570599</v>
      </c>
      <c r="H602" s="2">
        <v>40.3320138461645</v>
      </c>
      <c r="I602" s="2">
        <v>47.088084052627998</v>
      </c>
      <c r="J602" s="2">
        <v>54.757341591307501</v>
      </c>
      <c r="K602" s="2">
        <v>63.532206116400502</v>
      </c>
      <c r="L602" s="2">
        <v>73.858742146536599</v>
      </c>
      <c r="M602" s="2">
        <v>25737301.788747199</v>
      </c>
      <c r="N602" s="2">
        <v>30004554.705139499</v>
      </c>
      <c r="O602" s="2">
        <v>35074334.876477599</v>
      </c>
      <c r="P602" s="2">
        <v>41100740.530775599</v>
      </c>
      <c r="Q602" s="2">
        <v>47950436.605419397</v>
      </c>
      <c r="R602" s="2">
        <v>55802471.828047097</v>
      </c>
      <c r="S602" s="2">
        <v>65038375.291887902</v>
      </c>
      <c r="T602" s="1">
        <f>(Table13[[#This Row],[2050_BUILDINGS]]/Table13[[#This Row],[2020_BUILDINGS]])-1</f>
        <v>1.4770667676230214</v>
      </c>
      <c r="U602" s="1">
        <f>(Table13[[#This Row],[2050_TOTAL_REPL_COST_USD]]/Table13[[#This Row],[2020_TOTAL_REPL_COST_USD]])-1</f>
        <v>1.5270083020250329</v>
      </c>
      <c r="V602"/>
      <c r="W602"/>
    </row>
    <row r="603" spans="1:23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106.206824402225</v>
      </c>
      <c r="G603" s="2">
        <v>123.35118068185599</v>
      </c>
      <c r="H603" s="2">
        <v>143.66075249008901</v>
      </c>
      <c r="I603" s="2">
        <v>167.725559505143</v>
      </c>
      <c r="J603" s="2">
        <v>195.04309721227</v>
      </c>
      <c r="K603" s="2">
        <v>226.298755446488</v>
      </c>
      <c r="L603" s="2">
        <v>263.08139522152698</v>
      </c>
      <c r="M603" s="2">
        <v>91675068.746599704</v>
      </c>
      <c r="N603" s="2">
        <v>106874824.63711099</v>
      </c>
      <c r="O603" s="2">
        <v>124933145.184946</v>
      </c>
      <c r="P603" s="2">
        <v>146398921.092125</v>
      </c>
      <c r="Q603" s="2">
        <v>170797219.083518</v>
      </c>
      <c r="R603" s="2">
        <v>198765802.37727499</v>
      </c>
      <c r="S603" s="2">
        <v>231663659.811373</v>
      </c>
      <c r="T603" s="1">
        <f>(Table13[[#This Row],[2050_BUILDINGS]]/Table13[[#This Row],[2020_BUILDINGS]])-1</f>
        <v>1.4770667676230373</v>
      </c>
      <c r="U603" s="1">
        <f>(Table13[[#This Row],[2050_TOTAL_REPL_COST_USD]]/Table13[[#This Row],[2020_TOTAL_REPL_COST_USD]])-1</f>
        <v>1.527008302025032</v>
      </c>
      <c r="V603"/>
      <c r="W603"/>
    </row>
    <row r="604" spans="1:23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48.067143698332799</v>
      </c>
      <c r="G604" s="2">
        <v>55.826346005215598</v>
      </c>
      <c r="H604" s="2">
        <v>65.018063317662197</v>
      </c>
      <c r="I604" s="2">
        <v>75.9093270700223</v>
      </c>
      <c r="J604" s="2">
        <v>88.272713489338003</v>
      </c>
      <c r="K604" s="2">
        <v>102.4184166886</v>
      </c>
      <c r="L604" s="2">
        <v>119.06552426970001</v>
      </c>
      <c r="M604" s="2">
        <v>41490353.635928899</v>
      </c>
      <c r="N604" s="2">
        <v>48369467.616419099</v>
      </c>
      <c r="O604" s="2">
        <v>56542312.380480804</v>
      </c>
      <c r="P604" s="2">
        <v>66257305.187524296</v>
      </c>
      <c r="Q604" s="2">
        <v>77299500.471563697</v>
      </c>
      <c r="R604" s="2">
        <v>89957537.464821205</v>
      </c>
      <c r="S604" s="2">
        <v>104846468.09194601</v>
      </c>
      <c r="T604" s="1">
        <f>(Table13[[#This Row],[2050_BUILDINGS]]/Table13[[#This Row],[2020_BUILDINGS]])-1</f>
        <v>1.4770667676230111</v>
      </c>
      <c r="U604" s="1">
        <f>(Table13[[#This Row],[2050_TOTAL_REPL_COST_USD]]/Table13[[#This Row],[2020_TOTAL_REPL_COST_USD]])-1</f>
        <v>1.5270083020250129</v>
      </c>
      <c r="V604"/>
      <c r="W604"/>
    </row>
    <row r="605" spans="1:23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41.456661259377903</v>
      </c>
      <c r="G605" s="2">
        <v>48.148771439633499</v>
      </c>
      <c r="H605" s="2">
        <v>56.076388553842797</v>
      </c>
      <c r="I605" s="2">
        <v>65.469820268899994</v>
      </c>
      <c r="J605" s="2">
        <v>76.132919495703902</v>
      </c>
      <c r="K605" s="2">
        <v>88.3332205888576</v>
      </c>
      <c r="L605" s="2">
        <v>102.69091790221</v>
      </c>
      <c r="M605" s="2">
        <v>35784350.886573702</v>
      </c>
      <c r="N605" s="2">
        <v>41717407.775571398</v>
      </c>
      <c r="O605" s="2">
        <v>48766273.816699103</v>
      </c>
      <c r="P605" s="2">
        <v>57145202.435103104</v>
      </c>
      <c r="Q605" s="2">
        <v>66668808.670648903</v>
      </c>
      <c r="R605" s="2">
        <v>77586036.353898093</v>
      </c>
      <c r="S605" s="2">
        <v>90427351.772948802</v>
      </c>
      <c r="T605" s="1">
        <f>(Table13[[#This Row],[2050_BUILDINGS]]/Table13[[#This Row],[2020_BUILDINGS]])-1</f>
        <v>1.4770667676230271</v>
      </c>
      <c r="U605" s="1">
        <f>(Table13[[#This Row],[2050_TOTAL_REPL_COST_USD]]/Table13[[#This Row],[2020_TOTAL_REPL_COST_USD]])-1</f>
        <v>1.5270083020250387</v>
      </c>
      <c r="V605"/>
      <c r="W605"/>
    </row>
    <row r="606" spans="1:23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77.505482333817199</v>
      </c>
      <c r="G606" s="2">
        <v>90.016746183711405</v>
      </c>
      <c r="H606" s="2">
        <v>104.837857424444</v>
      </c>
      <c r="I606" s="2">
        <v>122.39938876171701</v>
      </c>
      <c r="J606" s="2">
        <v>142.334632547414</v>
      </c>
      <c r="K606" s="2">
        <v>165.143758804025</v>
      </c>
      <c r="L606" s="2">
        <v>191.98625459769201</v>
      </c>
      <c r="M606" s="2">
        <v>66900789.673193201</v>
      </c>
      <c r="N606" s="2">
        <v>77992962.123325497</v>
      </c>
      <c r="O606" s="2">
        <v>91171200.4528891</v>
      </c>
      <c r="P606" s="2">
        <v>106836063.089725</v>
      </c>
      <c r="Q606" s="2">
        <v>124640962.770988</v>
      </c>
      <c r="R606" s="2">
        <v>145051313.523653</v>
      </c>
      <c r="S606" s="2">
        <v>169058850.91618901</v>
      </c>
      <c r="T606" s="1">
        <f>(Table13[[#This Row],[2050_BUILDINGS]]/Table13[[#This Row],[2020_BUILDINGS]])-1</f>
        <v>1.4770667676230245</v>
      </c>
      <c r="U606" s="1">
        <f>(Table13[[#This Row],[2050_TOTAL_REPL_COST_USD]]/Table13[[#This Row],[2020_TOTAL_REPL_COST_USD]])-1</f>
        <v>1.5270083020250209</v>
      </c>
      <c r="V606"/>
      <c r="W606"/>
    </row>
    <row r="607" spans="1:23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48.321789883087703</v>
      </c>
      <c r="G607" s="2">
        <v>56.1220982576951</v>
      </c>
      <c r="H607" s="2">
        <v>65.362510698765405</v>
      </c>
      <c r="I607" s="2">
        <v>76.3114732979531</v>
      </c>
      <c r="J607" s="2">
        <v>88.740357455226501</v>
      </c>
      <c r="K607" s="2">
        <v>102.961000604593</v>
      </c>
      <c r="L607" s="2">
        <v>119.696299871459</v>
      </c>
      <c r="M607" s="2">
        <v>41710157.839894697</v>
      </c>
      <c r="N607" s="2">
        <v>48625715.4281146</v>
      </c>
      <c r="O607" s="2">
        <v>56841857.621098198</v>
      </c>
      <c r="P607" s="2">
        <v>66608317.722906798</v>
      </c>
      <c r="Q607" s="2">
        <v>77709011.446504906</v>
      </c>
      <c r="R607" s="2">
        <v>90434107.153445303</v>
      </c>
      <c r="S607" s="2">
        <v>105401915.14018799</v>
      </c>
      <c r="T607" s="1">
        <f>(Table13[[#This Row],[2050_BUILDINGS]]/Table13[[#This Row],[2020_BUILDINGS]])-1</f>
        <v>1.477066767623024</v>
      </c>
      <c r="U607" s="1">
        <f>(Table13[[#This Row],[2050_TOTAL_REPL_COST_USD]]/Table13[[#This Row],[2020_TOTAL_REPL_COST_USD]])-1</f>
        <v>1.5270083020250227</v>
      </c>
      <c r="V607"/>
      <c r="W607"/>
    </row>
    <row r="608" spans="1:23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37.1052963225927</v>
      </c>
      <c r="G608" s="2">
        <v>43.094990709900799</v>
      </c>
      <c r="H608" s="2">
        <v>50.190511024823699</v>
      </c>
      <c r="I608" s="2">
        <v>58.597991431712302</v>
      </c>
      <c r="J608" s="2">
        <v>68.141872788975803</v>
      </c>
      <c r="K608" s="2">
        <v>79.061608569288197</v>
      </c>
      <c r="L608" s="2">
        <v>91.912296423499399</v>
      </c>
      <c r="M608" s="2">
        <v>32028361.740240101</v>
      </c>
      <c r="N608" s="2">
        <v>37338674.420455202</v>
      </c>
      <c r="O608" s="2">
        <v>43647678.9386409</v>
      </c>
      <c r="P608" s="2">
        <v>51147140.299181603</v>
      </c>
      <c r="Q608" s="2">
        <v>59671131.877246402</v>
      </c>
      <c r="R608" s="2">
        <v>69442467.915951997</v>
      </c>
      <c r="S608" s="2">
        <v>80935936.017847806</v>
      </c>
      <c r="T608" s="1">
        <f>(Table13[[#This Row],[2050_BUILDINGS]]/Table13[[#This Row],[2020_BUILDINGS]])-1</f>
        <v>1.4770667676230298</v>
      </c>
      <c r="U608" s="1">
        <f>(Table13[[#This Row],[2050_TOTAL_REPL_COST_USD]]/Table13[[#This Row],[2020_TOTAL_REPL_COST_USD]])-1</f>
        <v>1.5270083020250373</v>
      </c>
      <c r="V608"/>
      <c r="W608"/>
    </row>
    <row r="609" spans="1:23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33.829996786320102</v>
      </c>
      <c r="G609" s="2">
        <v>39.290978423873803</v>
      </c>
      <c r="H609" s="2">
        <v>45.7601742864858</v>
      </c>
      <c r="I609" s="2">
        <v>53.425522992323103</v>
      </c>
      <c r="J609" s="2">
        <v>62.126962076334799</v>
      </c>
      <c r="K609" s="2">
        <v>72.082808356169096</v>
      </c>
      <c r="L609" s="2">
        <v>83.799160788187294</v>
      </c>
      <c r="M609" s="2">
        <v>29201205.276015699</v>
      </c>
      <c r="N609" s="2">
        <v>34042774.504952103</v>
      </c>
      <c r="O609" s="2">
        <v>39794880.638791002</v>
      </c>
      <c r="P609" s="2">
        <v>46632361.507303797</v>
      </c>
      <c r="Q609" s="2">
        <v>54403936.896043397</v>
      </c>
      <c r="R609" s="2">
        <v>63312753.144633502</v>
      </c>
      <c r="S609" s="2">
        <v>73791688.161628902</v>
      </c>
      <c r="T609" s="1">
        <f>(Table13[[#This Row],[2050_BUILDINGS]]/Table13[[#This Row],[2020_BUILDINGS]])-1</f>
        <v>1.4770667676230262</v>
      </c>
      <c r="U609" s="1">
        <f>(Table13[[#This Row],[2050_TOTAL_REPL_COST_USD]]/Table13[[#This Row],[2020_TOTAL_REPL_COST_USD]])-1</f>
        <v>1.5270083020250342</v>
      </c>
      <c r="V609"/>
      <c r="W609"/>
    </row>
    <row r="610" spans="1:23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112.47571000839901</v>
      </c>
      <c r="G610" s="2">
        <v>130.63201640435599</v>
      </c>
      <c r="H610" s="2">
        <v>152.140366003872</v>
      </c>
      <c r="I610" s="2">
        <v>177.62560455109099</v>
      </c>
      <c r="J610" s="2">
        <v>206.55556707076801</v>
      </c>
      <c r="K610" s="2">
        <v>239.65609871231001</v>
      </c>
      <c r="L610" s="2">
        <v>278.60984342660902</v>
      </c>
      <c r="M610" s="2">
        <v>97086213.672033206</v>
      </c>
      <c r="N610" s="2">
        <v>113183139.131974</v>
      </c>
      <c r="O610" s="2">
        <v>132307356.776263</v>
      </c>
      <c r="P610" s="2">
        <v>155040155.72426099</v>
      </c>
      <c r="Q610" s="2">
        <v>180878569.63997701</v>
      </c>
      <c r="R610" s="2">
        <v>210498005.882422</v>
      </c>
      <c r="S610" s="2">
        <v>245337667.961404</v>
      </c>
      <c r="T610" s="1">
        <f>(Table13[[#This Row],[2050_BUILDINGS]]/Table13[[#This Row],[2020_BUILDINGS]])-1</f>
        <v>1.4770667676230196</v>
      </c>
      <c r="U610" s="1">
        <f>(Table13[[#This Row],[2050_TOTAL_REPL_COST_USD]]/Table13[[#This Row],[2020_TOTAL_REPL_COST_USD]])-1</f>
        <v>1.5270083020250311</v>
      </c>
      <c r="V610"/>
      <c r="W610"/>
    </row>
    <row r="611" spans="1:23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50.525869965114303</v>
      </c>
      <c r="G611" s="2">
        <v>58.681970299492498</v>
      </c>
      <c r="H611" s="2">
        <v>68.343861519812094</v>
      </c>
      <c r="I611" s="2">
        <v>79.792234228644304</v>
      </c>
      <c r="J611" s="2">
        <v>92.788031492388697</v>
      </c>
      <c r="K611" s="2">
        <v>107.657314445764</v>
      </c>
      <c r="L611" s="2">
        <v>125.155953395827</v>
      </c>
      <c r="M611" s="2">
        <v>43612664.521363303</v>
      </c>
      <c r="N611" s="2">
        <v>50843658.329416499</v>
      </c>
      <c r="O611" s="2">
        <v>59434559.723217599</v>
      </c>
      <c r="P611" s="2">
        <v>69646492.979774401</v>
      </c>
      <c r="Q611" s="2">
        <v>81253517.6565938</v>
      </c>
      <c r="R611" s="2">
        <v>94559037.434277594</v>
      </c>
      <c r="S611" s="2">
        <v>110209565.31891701</v>
      </c>
      <c r="T611" s="1">
        <f>(Table13[[#This Row],[2050_BUILDINGS]]/Table13[[#This Row],[2020_BUILDINGS]])-1</f>
        <v>1.4770667676230254</v>
      </c>
      <c r="U611" s="1">
        <f>(Table13[[#This Row],[2050_TOTAL_REPL_COST_USD]]/Table13[[#This Row],[2020_TOTAL_REPL_COST_USD]])-1</f>
        <v>1.5270083020250174</v>
      </c>
      <c r="V611"/>
      <c r="W611"/>
    </row>
    <row r="612" spans="1:23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38.606353053231402</v>
      </c>
      <c r="G612" s="2">
        <v>44.838354387676297</v>
      </c>
      <c r="H612" s="2">
        <v>52.220916704191097</v>
      </c>
      <c r="I612" s="2">
        <v>60.968513113462699</v>
      </c>
      <c r="J612" s="2">
        <v>70.898482408771201</v>
      </c>
      <c r="K612" s="2">
        <v>82.259964907593201</v>
      </c>
      <c r="L612" s="2">
        <v>95.630514167281305</v>
      </c>
      <c r="M612" s="2">
        <v>33324036.286093101</v>
      </c>
      <c r="N612" s="2">
        <v>38849172.2228356</v>
      </c>
      <c r="O612" s="2">
        <v>45413401.052217104</v>
      </c>
      <c r="P612" s="2">
        <v>53216245.435319804</v>
      </c>
      <c r="Q612" s="2">
        <v>62085066.355776101</v>
      </c>
      <c r="R612" s="2">
        <v>72251691.778528497</v>
      </c>
      <c r="S612" s="2">
        <v>84210116.3519409</v>
      </c>
      <c r="T612" s="1">
        <f>(Table13[[#This Row],[2050_BUILDINGS]]/Table13[[#This Row],[2020_BUILDINGS]])-1</f>
        <v>1.4770667676230276</v>
      </c>
      <c r="U612" s="1">
        <f>(Table13[[#This Row],[2050_TOTAL_REPL_COST_USD]]/Table13[[#This Row],[2020_TOTAL_REPL_COST_USD]])-1</f>
        <v>1.5270083020250387</v>
      </c>
      <c r="V612"/>
      <c r="W612"/>
    </row>
    <row r="613" spans="1:23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41.011549118138099</v>
      </c>
      <c r="G613" s="2">
        <v>47.6318074077384</v>
      </c>
      <c r="H613" s="2">
        <v>55.474307232676402</v>
      </c>
      <c r="I613" s="2">
        <v>64.766883491040701</v>
      </c>
      <c r="J613" s="2">
        <v>75.315495087029305</v>
      </c>
      <c r="K613" s="2">
        <v>87.384803910705102</v>
      </c>
      <c r="L613" s="2">
        <v>101.588345409279</v>
      </c>
      <c r="M613" s="2">
        <v>35400141.243005402</v>
      </c>
      <c r="N613" s="2">
        <v>41269496.049497299</v>
      </c>
      <c r="O613" s="2">
        <v>48242679.781399801</v>
      </c>
      <c r="P613" s="2">
        <v>56531645.466336899</v>
      </c>
      <c r="Q613" s="2">
        <v>65952998.5865798</v>
      </c>
      <c r="R613" s="2">
        <v>76753010.111004993</v>
      </c>
      <c r="S613" s="2">
        <v>89456450.813933596</v>
      </c>
      <c r="T613" s="1">
        <f>(Table13[[#This Row],[2050_BUILDINGS]]/Table13[[#This Row],[2020_BUILDINGS]])-1</f>
        <v>1.4770667676230187</v>
      </c>
      <c r="U613" s="1">
        <f>(Table13[[#This Row],[2050_TOTAL_REPL_COST_USD]]/Table13[[#This Row],[2020_TOTAL_REPL_COST_USD]])-1</f>
        <v>1.5270083020250378</v>
      </c>
      <c r="V613"/>
      <c r="W613"/>
    </row>
    <row r="614" spans="1:23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64.326808010548405</v>
      </c>
      <c r="G614" s="2">
        <v>74.710714327976703</v>
      </c>
      <c r="H614" s="2">
        <v>87.011712251959906</v>
      </c>
      <c r="I614" s="2">
        <v>101.587161893553</v>
      </c>
      <c r="J614" s="2">
        <v>118.132708879802</v>
      </c>
      <c r="K614" s="2">
        <v>137.06347663217801</v>
      </c>
      <c r="L614" s="2">
        <v>159.341798390196</v>
      </c>
      <c r="M614" s="2">
        <v>55525288.321234897</v>
      </c>
      <c r="N614" s="2">
        <v>64731398.987657197</v>
      </c>
      <c r="O614" s="2">
        <v>75668870.524083093</v>
      </c>
      <c r="P614" s="2">
        <v>88670152.252920702</v>
      </c>
      <c r="Q614" s="2">
        <v>103447589.00908101</v>
      </c>
      <c r="R614" s="2">
        <v>120387457.967509</v>
      </c>
      <c r="S614" s="2">
        <v>140312864.560094</v>
      </c>
      <c r="T614" s="1">
        <f>(Table13[[#This Row],[2050_BUILDINGS]]/Table13[[#This Row],[2020_BUILDINGS]])-1</f>
        <v>1.4770667676230245</v>
      </c>
      <c r="U614" s="1">
        <f>(Table13[[#This Row],[2050_TOTAL_REPL_COST_USD]]/Table13[[#This Row],[2020_TOTAL_REPL_COST_USD]])-1</f>
        <v>1.5270083020250294</v>
      </c>
      <c r="V614"/>
      <c r="W614"/>
    </row>
    <row r="615" spans="1:23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87.456343709093602</v>
      </c>
      <c r="G615" s="2">
        <v>101.57391782828699</v>
      </c>
      <c r="H615" s="2">
        <v>118.29789863312099</v>
      </c>
      <c r="I615" s="2">
        <v>138.11413968398799</v>
      </c>
      <c r="J615" s="2">
        <v>160.60885205720299</v>
      </c>
      <c r="K615" s="2">
        <v>186.34642216883199</v>
      </c>
      <c r="L615" s="2">
        <v>216.63520261961199</v>
      </c>
      <c r="M615" s="2">
        <v>75490123.793677598</v>
      </c>
      <c r="N615" s="2">
        <v>88006410.604217798</v>
      </c>
      <c r="O615" s="2">
        <v>102876591.475639</v>
      </c>
      <c r="P615" s="2">
        <v>120552652.183479</v>
      </c>
      <c r="Q615" s="2">
        <v>140643507.42806399</v>
      </c>
      <c r="R615" s="2">
        <v>163674325.337953</v>
      </c>
      <c r="S615" s="2">
        <v>190764169.547521</v>
      </c>
      <c r="T615" s="1">
        <f>(Table13[[#This Row],[2050_BUILDINGS]]/Table13[[#This Row],[2020_BUILDINGS]])-1</f>
        <v>1.477066767623016</v>
      </c>
      <c r="U615" s="1">
        <f>(Table13[[#This Row],[2050_TOTAL_REPL_COST_USD]]/Table13[[#This Row],[2020_TOTAL_REPL_COST_USD]])-1</f>
        <v>1.527008302025036</v>
      </c>
      <c r="V615"/>
      <c r="W615"/>
    </row>
    <row r="616" spans="1:23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18.381886596207899</v>
      </c>
      <c r="G616" s="2">
        <v>21.349168733405101</v>
      </c>
      <c r="H616" s="2">
        <v>24.864274734339801</v>
      </c>
      <c r="I616" s="2">
        <v>29.029323035144401</v>
      </c>
      <c r="J616" s="2">
        <v>33.757342002346803</v>
      </c>
      <c r="K616" s="2">
        <v>39.166956388097901</v>
      </c>
      <c r="L616" s="2">
        <v>45.533160413681898</v>
      </c>
      <c r="M616" s="2">
        <v>15866783.767279699</v>
      </c>
      <c r="N616" s="2">
        <v>18497501.620317999</v>
      </c>
      <c r="O616" s="2">
        <v>21622969.331989098</v>
      </c>
      <c r="P616" s="2">
        <v>25338186.886475101</v>
      </c>
      <c r="Q616" s="2">
        <v>29560954.579064999</v>
      </c>
      <c r="R616" s="2">
        <v>34401654.122207098</v>
      </c>
      <c r="S616" s="2">
        <v>40095494.306351997</v>
      </c>
      <c r="T616" s="1">
        <f>(Table13[[#This Row],[2050_BUILDINGS]]/Table13[[#This Row],[2020_BUILDINGS]])-1</f>
        <v>1.4770667676230351</v>
      </c>
      <c r="U616" s="1">
        <f>(Table13[[#This Row],[2050_TOTAL_REPL_COST_USD]]/Table13[[#This Row],[2020_TOTAL_REPL_COST_USD]])-1</f>
        <v>1.5270083020250436</v>
      </c>
      <c r="V616"/>
      <c r="W616"/>
    </row>
    <row r="617" spans="1:23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644.519763653621</v>
      </c>
      <c r="G617" s="2">
        <v>720.619743211936</v>
      </c>
      <c r="H617" s="2">
        <v>801.63370816399697</v>
      </c>
      <c r="I617" s="2">
        <v>904.25270847041099</v>
      </c>
      <c r="J617" s="2">
        <v>1026.9842845722201</v>
      </c>
      <c r="K617" s="2">
        <v>1163.1391431914701</v>
      </c>
      <c r="L617" s="2">
        <v>1329.1693608331</v>
      </c>
      <c r="M617" s="2">
        <v>470709006.73079401</v>
      </c>
      <c r="N617" s="2">
        <v>527888749.120902</v>
      </c>
      <c r="O617" s="2">
        <v>589670691.15602899</v>
      </c>
      <c r="P617" s="2">
        <v>668679866.62515104</v>
      </c>
      <c r="Q617" s="2">
        <v>763828278.48143399</v>
      </c>
      <c r="R617" s="2">
        <v>870362570.83393502</v>
      </c>
      <c r="S617" s="2">
        <v>1000569249.59856</v>
      </c>
      <c r="T617" s="1">
        <f>(Table13[[#This Row],[2050_BUILDINGS]]/Table13[[#This Row],[2020_BUILDINGS]])-1</f>
        <v>1.0622631543497936</v>
      </c>
      <c r="U617" s="1">
        <f>(Table13[[#This Row],[2050_TOTAL_REPL_COST_USD]]/Table13[[#This Row],[2020_TOTAL_REPL_COST_USD]])-1</f>
        <v>1.1256641264372522</v>
      </c>
      <c r="V617"/>
      <c r="W617"/>
    </row>
    <row r="618" spans="1:23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775.22199509389702</v>
      </c>
      <c r="G618" s="2">
        <v>866.75429760294105</v>
      </c>
      <c r="H618" s="2">
        <v>964.19709312651901</v>
      </c>
      <c r="I618" s="2">
        <v>1087.6262114224601</v>
      </c>
      <c r="J618" s="2">
        <v>1235.24653689909</v>
      </c>
      <c r="K618" s="2">
        <v>1399.01225378294</v>
      </c>
      <c r="L618" s="2">
        <v>1598.71175692368</v>
      </c>
      <c r="M618" s="2">
        <v>566164136.28336704</v>
      </c>
      <c r="N618" s="2">
        <v>634939364.71598494</v>
      </c>
      <c r="O618" s="2">
        <v>709250073.34925306</v>
      </c>
      <c r="P618" s="2">
        <v>804281527.91736102</v>
      </c>
      <c r="Q618" s="2">
        <v>918725096.33659601</v>
      </c>
      <c r="R618" s="2">
        <v>1046863489.16919</v>
      </c>
      <c r="S618" s="2">
        <v>1203474794.1728899</v>
      </c>
      <c r="T618" s="1">
        <f>(Table13[[#This Row],[2050_BUILDINGS]]/Table13[[#This Row],[2020_BUILDINGS]])-1</f>
        <v>1.0622631543497931</v>
      </c>
      <c r="U618" s="1">
        <f>(Table13[[#This Row],[2050_TOTAL_REPL_COST_USD]]/Table13[[#This Row],[2020_TOTAL_REPL_COST_USD]])-1</f>
        <v>1.1256641264372611</v>
      </c>
      <c r="V618"/>
      <c r="W618"/>
    </row>
    <row r="619" spans="1:23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1339.5421388882201</v>
      </c>
      <c r="G619" s="2">
        <v>1497.70506132371</v>
      </c>
      <c r="H619" s="2">
        <v>1666.0809995207401</v>
      </c>
      <c r="I619" s="2">
        <v>1879.35991339264</v>
      </c>
      <c r="J619" s="2">
        <v>2134.43993922238</v>
      </c>
      <c r="K619" s="2">
        <v>2417.4183377449699</v>
      </c>
      <c r="L619" s="2">
        <v>2762.4883967280998</v>
      </c>
      <c r="M619" s="2">
        <v>978301341.91040897</v>
      </c>
      <c r="N619" s="2">
        <v>1097141257.6767199</v>
      </c>
      <c r="O619" s="2">
        <v>1225546187.1225801</v>
      </c>
      <c r="P619" s="2">
        <v>1389755457.1374199</v>
      </c>
      <c r="Q619" s="2">
        <v>1587507821.4827299</v>
      </c>
      <c r="R619" s="2">
        <v>1808924109.84267</v>
      </c>
      <c r="S619" s="2">
        <v>2079540067.3443799</v>
      </c>
      <c r="T619" s="1">
        <f>(Table13[[#This Row],[2050_BUILDINGS]]/Table13[[#This Row],[2020_BUILDINGS]])-1</f>
        <v>1.0622631543498011</v>
      </c>
      <c r="U619" s="1">
        <f>(Table13[[#This Row],[2050_TOTAL_REPL_COST_USD]]/Table13[[#This Row],[2020_TOTAL_REPL_COST_USD]])-1</f>
        <v>1.1256641264372509</v>
      </c>
      <c r="V619"/>
      <c r="W619"/>
    </row>
    <row r="620" spans="1:23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4450.1424901009595</v>
      </c>
      <c r="G620" s="2">
        <v>4975.5813852692299</v>
      </c>
      <c r="H620" s="2">
        <v>5534.9493178846697</v>
      </c>
      <c r="I620" s="2">
        <v>6243.49108697878</v>
      </c>
      <c r="J620" s="2">
        <v>7090.9018763572303</v>
      </c>
      <c r="K620" s="2">
        <v>8030.9948816368296</v>
      </c>
      <c r="L620" s="2">
        <v>9177.36488894172</v>
      </c>
      <c r="M620" s="2">
        <v>3250051075.9382701</v>
      </c>
      <c r="N620" s="2">
        <v>3644853556.0682502</v>
      </c>
      <c r="O620" s="2">
        <v>4071432321.9588799</v>
      </c>
      <c r="P620" s="2">
        <v>4616958012.07866</v>
      </c>
      <c r="Q620" s="2">
        <v>5273918456.6536703</v>
      </c>
      <c r="R620" s="2">
        <v>6009493698.54105</v>
      </c>
      <c r="S620" s="2">
        <v>6908516981.2107897</v>
      </c>
      <c r="T620" s="1">
        <f>(Table13[[#This Row],[2050_BUILDINGS]]/Table13[[#This Row],[2020_BUILDINGS]])-1</f>
        <v>1.0622631543498091</v>
      </c>
      <c r="U620" s="1">
        <f>(Table13[[#This Row],[2050_TOTAL_REPL_COST_USD]]/Table13[[#This Row],[2020_TOTAL_REPL_COST_USD]])-1</f>
        <v>1.1256641264372567</v>
      </c>
      <c r="V620"/>
      <c r="W620"/>
    </row>
    <row r="621" spans="1:23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1083.3671252708</v>
      </c>
      <c r="G621" s="2">
        <v>1211.2828553019499</v>
      </c>
      <c r="H621" s="2">
        <v>1347.4584565269199</v>
      </c>
      <c r="I621" s="2">
        <v>1519.9497556763899</v>
      </c>
      <c r="J621" s="2">
        <v>1726.24809170823</v>
      </c>
      <c r="K621" s="2">
        <v>1955.1094953335</v>
      </c>
      <c r="L621" s="2">
        <v>2234.1881050798502</v>
      </c>
      <c r="M621" s="2">
        <v>791210281.23363602</v>
      </c>
      <c r="N621" s="2">
        <v>887323165.01199496</v>
      </c>
      <c r="O621" s="2">
        <v>991171842.291991</v>
      </c>
      <c r="P621" s="2">
        <v>1123977611.9906199</v>
      </c>
      <c r="Q621" s="2">
        <v>1283911670.2458501</v>
      </c>
      <c r="R621" s="2">
        <v>1462984146.4635301</v>
      </c>
      <c r="S621" s="2">
        <v>1681847311.28667</v>
      </c>
      <c r="T621" s="1">
        <f>(Table13[[#This Row],[2050_BUILDINGS]]/Table13[[#This Row],[2020_BUILDINGS]])-1</f>
        <v>1.062263154349814</v>
      </c>
      <c r="U621" s="1">
        <f>(Table13[[#This Row],[2050_TOTAL_REPL_COST_USD]]/Table13[[#This Row],[2020_TOTAL_REPL_COST_USD]])-1</f>
        <v>1.1256641264372527</v>
      </c>
      <c r="V621"/>
      <c r="W621"/>
    </row>
    <row r="622" spans="1:23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331.93600596832198</v>
      </c>
      <c r="G622" s="2">
        <v>371.128478710607</v>
      </c>
      <c r="H622" s="2">
        <v>412.85171742310803</v>
      </c>
      <c r="I622" s="2">
        <v>465.70182849662802</v>
      </c>
      <c r="J622" s="2">
        <v>528.91017597459097</v>
      </c>
      <c r="K622" s="2">
        <v>599.03168738807994</v>
      </c>
      <c r="L622" s="2">
        <v>684.53939471051001</v>
      </c>
      <c r="M622" s="2">
        <v>242421220.38558</v>
      </c>
      <c r="N622" s="2">
        <v>271869526.522349</v>
      </c>
      <c r="O622" s="2">
        <v>303688024.94023103</v>
      </c>
      <c r="P622" s="2">
        <v>344378771.16561002</v>
      </c>
      <c r="Q622" s="2">
        <v>393381432.66161501</v>
      </c>
      <c r="R622" s="2">
        <v>448247969.72742897</v>
      </c>
      <c r="S622" s="2">
        <v>515306091.66076797</v>
      </c>
      <c r="T622" s="1">
        <f>(Table13[[#This Row],[2050_BUILDINGS]]/Table13[[#This Row],[2020_BUILDINGS]])-1</f>
        <v>1.0622631543498131</v>
      </c>
      <c r="U622" s="1">
        <f>(Table13[[#This Row],[2050_TOTAL_REPL_COST_USD]]/Table13[[#This Row],[2020_TOTAL_REPL_COST_USD]])-1</f>
        <v>1.1256641264372584</v>
      </c>
      <c r="V622"/>
      <c r="W622"/>
    </row>
    <row r="623" spans="1:23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696.32028189064795</v>
      </c>
      <c r="G623" s="2">
        <v>778.53647168990506</v>
      </c>
      <c r="H623" s="2">
        <v>866.061587433005</v>
      </c>
      <c r="I623" s="2">
        <v>976.92815080358901</v>
      </c>
      <c r="J623" s="2">
        <v>1109.5237521915701</v>
      </c>
      <c r="K623" s="2">
        <v>1256.6214749938999</v>
      </c>
      <c r="L623" s="2">
        <v>1435.99566096955</v>
      </c>
      <c r="M623" s="2">
        <v>508540229.08039302</v>
      </c>
      <c r="N623" s="2">
        <v>570315548.60482597</v>
      </c>
      <c r="O623" s="2">
        <v>637062949.87888801</v>
      </c>
      <c r="P623" s="2">
        <v>722422149.76243603</v>
      </c>
      <c r="Q623" s="2">
        <v>825217708.10131097</v>
      </c>
      <c r="R623" s="2">
        <v>940314238.36346495</v>
      </c>
      <c r="S623" s="2">
        <v>1080985721.80637</v>
      </c>
      <c r="T623" s="1">
        <f>(Table13[[#This Row],[2050_BUILDINGS]]/Table13[[#This Row],[2020_BUILDINGS]])-1</f>
        <v>1.0622631543498007</v>
      </c>
      <c r="U623" s="1">
        <f>(Table13[[#This Row],[2050_TOTAL_REPL_COST_USD]]/Table13[[#This Row],[2020_TOTAL_REPL_COST_USD]])-1</f>
        <v>1.1256641264372447</v>
      </c>
      <c r="V623"/>
      <c r="W623"/>
    </row>
    <row r="624" spans="1:23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502.25584222249199</v>
      </c>
      <c r="G624" s="2">
        <v>561.55838262793498</v>
      </c>
      <c r="H624" s="2">
        <v>624.69025149122899</v>
      </c>
      <c r="I624" s="2">
        <v>704.65830729568495</v>
      </c>
      <c r="J624" s="2">
        <v>800.29951893653799</v>
      </c>
      <c r="K624" s="2">
        <v>906.40111123037696</v>
      </c>
      <c r="L624" s="2">
        <v>1035.78371747237</v>
      </c>
      <c r="M624" s="2">
        <v>366810083.956312</v>
      </c>
      <c r="N624" s="2">
        <v>411368623.960437</v>
      </c>
      <c r="O624" s="2">
        <v>459513526.694049</v>
      </c>
      <c r="P624" s="2">
        <v>521083120.37663299</v>
      </c>
      <c r="Q624" s="2">
        <v>595229559.98634601</v>
      </c>
      <c r="R624" s="2">
        <v>678248691.04876995</v>
      </c>
      <c r="S624" s="2">
        <v>779715036.681373</v>
      </c>
      <c r="T624" s="1">
        <f>(Table13[[#This Row],[2050_BUILDINGS]]/Table13[[#This Row],[2020_BUILDINGS]])-1</f>
        <v>1.0622631543497962</v>
      </c>
      <c r="U624" s="1">
        <f>(Table13[[#This Row],[2050_TOTAL_REPL_COST_USD]]/Table13[[#This Row],[2020_TOTAL_REPL_COST_USD]])-1</f>
        <v>1.1256641264372629</v>
      </c>
      <c r="V624"/>
      <c r="W624"/>
    </row>
    <row r="625" spans="1:23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1490.40403806686</v>
      </c>
      <c r="G625" s="2">
        <v>1666.37958331248</v>
      </c>
      <c r="H625" s="2">
        <v>1853.7183544618599</v>
      </c>
      <c r="I625" s="2">
        <v>2091.01716369009</v>
      </c>
      <c r="J625" s="2">
        <v>2374.82480922065</v>
      </c>
      <c r="K625" s="2">
        <v>2689.6727976488501</v>
      </c>
      <c r="L625" s="2">
        <v>3073.60533279947</v>
      </c>
      <c r="M625" s="2">
        <v>1088479584.2553</v>
      </c>
      <c r="N625" s="2">
        <v>1220703487.6322</v>
      </c>
      <c r="O625" s="2">
        <v>1363569635.54796</v>
      </c>
      <c r="P625" s="2">
        <v>1546272480.0596399</v>
      </c>
      <c r="Q625" s="2">
        <v>1766296108.88115</v>
      </c>
      <c r="R625" s="2">
        <v>2012648739.8923199</v>
      </c>
      <c r="S625" s="2">
        <v>2313742004.6108398</v>
      </c>
      <c r="T625" s="1">
        <f>(Table13[[#This Row],[2050_BUILDINGS]]/Table13[[#This Row],[2020_BUILDINGS]])-1</f>
        <v>1.0622631543498189</v>
      </c>
      <c r="U625" s="1">
        <f>(Table13[[#This Row],[2050_TOTAL_REPL_COST_USD]]/Table13[[#This Row],[2020_TOTAL_REPL_COST_USD]])-1</f>
        <v>1.1256641264372651</v>
      </c>
      <c r="V625"/>
      <c r="W625"/>
    </row>
    <row r="626" spans="1:23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681.85117771566001</v>
      </c>
      <c r="G626" s="2">
        <v>762.35896601346099</v>
      </c>
      <c r="H626" s="2">
        <v>848.065364062203</v>
      </c>
      <c r="I626" s="2">
        <v>956.62818891381698</v>
      </c>
      <c r="J626" s="2">
        <v>1086.4685358312299</v>
      </c>
      <c r="K626" s="2">
        <v>1230.50965906223</v>
      </c>
      <c r="L626" s="2">
        <v>1406.15656055302</v>
      </c>
      <c r="M626" s="2">
        <v>497973078.09671497</v>
      </c>
      <c r="N626" s="2">
        <v>558464744.74345803</v>
      </c>
      <c r="O626" s="2">
        <v>623825176.36065197</v>
      </c>
      <c r="P626" s="2">
        <v>707410664.93989098</v>
      </c>
      <c r="Q626" s="2">
        <v>808070195.24538398</v>
      </c>
      <c r="R626" s="2">
        <v>920775090.896492</v>
      </c>
      <c r="S626" s="2">
        <v>1058523508.04172</v>
      </c>
      <c r="T626" s="1">
        <f>(Table13[[#This Row],[2050_BUILDINGS]]/Table13[[#This Row],[2020_BUILDINGS]])-1</f>
        <v>1.0622631543497953</v>
      </c>
      <c r="U626" s="1">
        <f>(Table13[[#This Row],[2050_TOTAL_REPL_COST_USD]]/Table13[[#This Row],[2020_TOTAL_REPL_COST_USD]])-1</f>
        <v>1.125664126437246</v>
      </c>
      <c r="V626"/>
      <c r="W626"/>
    </row>
    <row r="627" spans="1:23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1.68011019832714</v>
      </c>
      <c r="G627" s="2">
        <v>1.93276405961214</v>
      </c>
      <c r="H627" s="2">
        <v>2.1987320951010001</v>
      </c>
      <c r="I627" s="2">
        <v>2.4793055074686001</v>
      </c>
      <c r="J627" s="2">
        <v>2.76569822036307</v>
      </c>
      <c r="K627" s="2">
        <v>3.0691854585223699</v>
      </c>
      <c r="L627" s="2">
        <v>3.38618016976225</v>
      </c>
      <c r="M627" s="2">
        <v>1527974.7912717301</v>
      </c>
      <c r="N627" s="2">
        <v>1761715.82094873</v>
      </c>
      <c r="O627" s="2">
        <v>2007774.36982722</v>
      </c>
      <c r="P627" s="2">
        <v>2267344.98542456</v>
      </c>
      <c r="Q627" s="2">
        <v>2532299.2879769802</v>
      </c>
      <c r="R627" s="2">
        <v>2813068.4762268499</v>
      </c>
      <c r="S627" s="2">
        <v>3106334.0128409602</v>
      </c>
      <c r="T627" s="1">
        <f>(Table13[[#This Row],[2050_BUILDINGS]]/Table13[[#This Row],[2020_BUILDINGS]])-1</f>
        <v>1.0154512323857197</v>
      </c>
      <c r="U627" s="1">
        <f>(Table13[[#This Row],[2050_TOTAL_REPL_COST_USD]]/Table13[[#This Row],[2020_TOTAL_REPL_COST_USD]])-1</f>
        <v>1.032974647608921</v>
      </c>
      <c r="V627"/>
      <c r="W627"/>
    </row>
    <row r="628" spans="1:23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41.141547427501798</v>
      </c>
      <c r="G628" s="2">
        <v>47.328386140312404</v>
      </c>
      <c r="H628" s="2">
        <v>53.841254496899701</v>
      </c>
      <c r="I628" s="2">
        <v>60.711770706676297</v>
      </c>
      <c r="J628" s="2">
        <v>67.724786514907606</v>
      </c>
      <c r="K628" s="2">
        <v>75.156402973640198</v>
      </c>
      <c r="L628" s="2">
        <v>82.918782465014104</v>
      </c>
      <c r="M628" s="2">
        <v>37416145.325303704</v>
      </c>
      <c r="N628" s="2">
        <v>43139857.774513498</v>
      </c>
      <c r="O628" s="2">
        <v>49165194.367735997</v>
      </c>
      <c r="P628" s="2">
        <v>55521406.479903899</v>
      </c>
      <c r="Q628" s="2">
        <v>62009451.142352097</v>
      </c>
      <c r="R628" s="2">
        <v>68884761.396443993</v>
      </c>
      <c r="S628" s="2">
        <v>76066074.857593596</v>
      </c>
      <c r="T628" s="1">
        <f>(Table13[[#This Row],[2050_BUILDINGS]]/Table13[[#This Row],[2020_BUILDINGS]])-1</f>
        <v>1.0154512323857214</v>
      </c>
      <c r="U628" s="1">
        <f>(Table13[[#This Row],[2050_TOTAL_REPL_COST_USD]]/Table13[[#This Row],[2020_TOTAL_REPL_COST_USD]])-1</f>
        <v>1.0329746476089241</v>
      </c>
      <c r="V628"/>
      <c r="W628"/>
    </row>
    <row r="629" spans="1:23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465.68919872499202</v>
      </c>
      <c r="G629" s="2">
        <v>490.04357240903698</v>
      </c>
      <c r="H629" s="2">
        <v>523.39812342929395</v>
      </c>
      <c r="I629" s="2">
        <v>566.698955700841</v>
      </c>
      <c r="J629" s="2">
        <v>616.56237442122097</v>
      </c>
      <c r="K629" s="2">
        <v>666.69647121751404</v>
      </c>
      <c r="L629" s="2">
        <v>716.76377390904497</v>
      </c>
      <c r="M629" s="2">
        <v>538997751.49885905</v>
      </c>
      <c r="N629" s="2">
        <v>568565146.46350002</v>
      </c>
      <c r="O629" s="2">
        <v>609232223.72513497</v>
      </c>
      <c r="P629" s="2">
        <v>662329022.01778305</v>
      </c>
      <c r="Q629" s="2">
        <v>723790411.36018097</v>
      </c>
      <c r="R629" s="2">
        <v>786746088.55677605</v>
      </c>
      <c r="S629" s="2">
        <v>850246181.68452501</v>
      </c>
      <c r="T629" s="1">
        <f>(Table13[[#This Row],[2050_BUILDINGS]]/Table13[[#This Row],[2020_BUILDINGS]])-1</f>
        <v>0.53914622858221461</v>
      </c>
      <c r="U629" s="1">
        <f>(Table13[[#This Row],[2050_TOTAL_REPL_COST_USD]]/Table13[[#This Row],[2020_TOTAL_REPL_COST_USD]])-1</f>
        <v>0.57745775250478903</v>
      </c>
      <c r="V629"/>
      <c r="W629"/>
    </row>
    <row r="630" spans="1:23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282.36340201194997</v>
      </c>
      <c r="G630" s="2">
        <v>297.130297671383</v>
      </c>
      <c r="H630" s="2">
        <v>317.35431086397301</v>
      </c>
      <c r="I630" s="2">
        <v>343.60909698230699</v>
      </c>
      <c r="J630" s="2">
        <v>373.84300531512002</v>
      </c>
      <c r="K630" s="2">
        <v>404.24103508895899</v>
      </c>
      <c r="L630" s="2">
        <v>434.59856529633498</v>
      </c>
      <c r="M630" s="2">
        <v>326812902.69711697</v>
      </c>
      <c r="N630" s="2">
        <v>344740632.72329098</v>
      </c>
      <c r="O630" s="2">
        <v>369398482.458516</v>
      </c>
      <c r="P630" s="2">
        <v>401592900.20086998</v>
      </c>
      <c r="Q630" s="2">
        <v>438859057.61790901</v>
      </c>
      <c r="R630" s="2">
        <v>477031253.232207</v>
      </c>
      <c r="S630" s="2">
        <v>515533546.97816002</v>
      </c>
      <c r="T630" s="1">
        <f>(Table13[[#This Row],[2050_BUILDINGS]]/Table13[[#This Row],[2020_BUILDINGS]])-1</f>
        <v>0.53914622858220929</v>
      </c>
      <c r="U630" s="1">
        <f>(Table13[[#This Row],[2050_TOTAL_REPL_COST_USD]]/Table13[[#This Row],[2020_TOTAL_REPL_COST_USD]])-1</f>
        <v>0.5774577525047877</v>
      </c>
      <c r="V630"/>
      <c r="W630"/>
    </row>
    <row r="631" spans="1:23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249.31930949737</v>
      </c>
      <c r="G631" s="2">
        <v>262.358082238441</v>
      </c>
      <c r="H631" s="2">
        <v>280.21534337254798</v>
      </c>
      <c r="I631" s="2">
        <v>303.397615222875</v>
      </c>
      <c r="J631" s="2">
        <v>330.093345247493</v>
      </c>
      <c r="K631" s="2">
        <v>356.93399010193201</v>
      </c>
      <c r="L631" s="2">
        <v>383.738874925598</v>
      </c>
      <c r="M631" s="2">
        <v>288567026.23177701</v>
      </c>
      <c r="N631" s="2">
        <v>304396730.92839301</v>
      </c>
      <c r="O631" s="2">
        <v>326168950.79071099</v>
      </c>
      <c r="P631" s="2">
        <v>354595758.032727</v>
      </c>
      <c r="Q631" s="2">
        <v>387500775.356619</v>
      </c>
      <c r="R631" s="2">
        <v>421205800.10395801</v>
      </c>
      <c r="S631" s="2">
        <v>455202292.64657003</v>
      </c>
      <c r="T631" s="1">
        <f>(Table13[[#This Row],[2050_BUILDINGS]]/Table13[[#This Row],[2020_BUILDINGS]])-1</f>
        <v>0.53914622858221084</v>
      </c>
      <c r="U631" s="1">
        <f>(Table13[[#This Row],[2050_TOTAL_REPL_COST_USD]]/Table13[[#This Row],[2020_TOTAL_REPL_COST_USD]])-1</f>
        <v>0.57745775250479103</v>
      </c>
      <c r="V631"/>
      <c r="W631"/>
    </row>
    <row r="632" spans="1:23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404.39448859518302</v>
      </c>
      <c r="G632" s="2">
        <v>425.54330312208202</v>
      </c>
      <c r="H632" s="2">
        <v>454.50767815824003</v>
      </c>
      <c r="I632" s="2">
        <v>492.10919000377999</v>
      </c>
      <c r="J632" s="2">
        <v>535.40951083630898</v>
      </c>
      <c r="K632" s="2">
        <v>578.94488269081296</v>
      </c>
      <c r="L632" s="2">
        <v>622.42225198070798</v>
      </c>
      <c r="M632" s="2">
        <v>468054059.80664098</v>
      </c>
      <c r="N632" s="2">
        <v>493729749.94193798</v>
      </c>
      <c r="O632" s="2">
        <v>529044165.55841798</v>
      </c>
      <c r="P632" s="2">
        <v>575152283.69898295</v>
      </c>
      <c r="Q632" s="2">
        <v>628524032.88173795</v>
      </c>
      <c r="R632" s="2">
        <v>683193389.51226306</v>
      </c>
      <c r="S632" s="2">
        <v>738335505.23332596</v>
      </c>
      <c r="T632" s="1">
        <f>(Table13[[#This Row],[2050_BUILDINGS]]/Table13[[#This Row],[2020_BUILDINGS]])-1</f>
        <v>0.53914622858221128</v>
      </c>
      <c r="U632" s="1">
        <f>(Table13[[#This Row],[2050_TOTAL_REPL_COST_USD]]/Table13[[#This Row],[2020_TOTAL_REPL_COST_USD]])-1</f>
        <v>0.57745775250478903</v>
      </c>
      <c r="V632"/>
      <c r="W632"/>
    </row>
    <row r="633" spans="1:23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4.0851472783891403</v>
      </c>
      <c r="G633" s="2">
        <v>4.3378826508709203</v>
      </c>
      <c r="H633" s="2">
        <v>4.5701488498602396</v>
      </c>
      <c r="I633" s="2">
        <v>4.7957622340974</v>
      </c>
      <c r="J633" s="2">
        <v>5.0218840709172303</v>
      </c>
      <c r="K633" s="2">
        <v>5.21437511209934</v>
      </c>
      <c r="L633" s="2">
        <v>5.4123452990229604</v>
      </c>
      <c r="M633" s="2">
        <v>5347834.3169609401</v>
      </c>
      <c r="N633" s="2">
        <v>5692789.3337335996</v>
      </c>
      <c r="O633" s="2">
        <v>6009806.2585166898</v>
      </c>
      <c r="P633" s="2">
        <v>6317742.84839503</v>
      </c>
      <c r="Q633" s="2">
        <v>6626373.4181759702</v>
      </c>
      <c r="R633" s="2">
        <v>6889101.7798118098</v>
      </c>
      <c r="S633" s="2">
        <v>7159308.55174141</v>
      </c>
      <c r="T633" s="1">
        <f>(Table13[[#This Row],[2050_BUILDINGS]]/Table13[[#This Row],[2020_BUILDINGS]])-1</f>
        <v>0.32488376310319023</v>
      </c>
      <c r="U633" s="1">
        <f>(Table13[[#This Row],[2050_TOTAL_REPL_COST_USD]]/Table13[[#This Row],[2020_TOTAL_REPL_COST_USD]])-1</f>
        <v>0.33873043318400553</v>
      </c>
      <c r="V633"/>
      <c r="W633"/>
    </row>
    <row r="634" spans="1:23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31.1740310836379</v>
      </c>
      <c r="G634" s="2">
        <v>33.102671551354099</v>
      </c>
      <c r="H634" s="2">
        <v>34.875110392243698</v>
      </c>
      <c r="I634" s="2">
        <v>36.596781160468097</v>
      </c>
      <c r="J634" s="2">
        <v>38.322331964230102</v>
      </c>
      <c r="K634" s="2">
        <v>39.791243925587601</v>
      </c>
      <c r="L634" s="2">
        <v>41.301967613186001</v>
      </c>
      <c r="M634" s="2">
        <v>40809680.010563597</v>
      </c>
      <c r="N634" s="2">
        <v>43442054.728659101</v>
      </c>
      <c r="O634" s="2">
        <v>45861232.005206198</v>
      </c>
      <c r="P634" s="2">
        <v>48211116.641052604</v>
      </c>
      <c r="Q634" s="2">
        <v>50566297.083777301</v>
      </c>
      <c r="R634" s="2">
        <v>52571194.717582703</v>
      </c>
      <c r="S634" s="2">
        <v>54633160.598642603</v>
      </c>
      <c r="T634" s="1">
        <f>(Table13[[#This Row],[2050_BUILDINGS]]/Table13[[#This Row],[2020_BUILDINGS]])-1</f>
        <v>0.32488376310319023</v>
      </c>
      <c r="U634" s="1">
        <f>(Table13[[#This Row],[2050_TOTAL_REPL_COST_USD]]/Table13[[#This Row],[2020_TOTAL_REPL_COST_USD]])-1</f>
        <v>0.33873043318400908</v>
      </c>
      <c r="V634"/>
      <c r="W634"/>
    </row>
    <row r="635" spans="1:23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31.309628840254799</v>
      </c>
      <c r="G635" s="2">
        <v>33.246658319967601</v>
      </c>
      <c r="H635" s="2">
        <v>35.026806742268697</v>
      </c>
      <c r="I635" s="2">
        <v>36.755966265899197</v>
      </c>
      <c r="J635" s="2">
        <v>38.489022702066897</v>
      </c>
      <c r="K635" s="2">
        <v>39.964323993251298</v>
      </c>
      <c r="L635" s="2">
        <v>41.481618879240997</v>
      </c>
      <c r="M635" s="2">
        <v>40987189.972070999</v>
      </c>
      <c r="N635" s="2">
        <v>43631014.736693703</v>
      </c>
      <c r="O635" s="2">
        <v>46060714.714353099</v>
      </c>
      <c r="P635" s="2">
        <v>48420820.648948997</v>
      </c>
      <c r="Q635" s="2">
        <v>50786245.425606698</v>
      </c>
      <c r="R635" s="2">
        <v>52799863.767384201</v>
      </c>
      <c r="S635" s="2">
        <v>54870798.586305797</v>
      </c>
      <c r="T635" s="1">
        <f>(Table13[[#This Row],[2050_BUILDINGS]]/Table13[[#This Row],[2020_BUILDINGS]])-1</f>
        <v>0.32488376310319178</v>
      </c>
      <c r="U635" s="1">
        <f>(Table13[[#This Row],[2050_TOTAL_REPL_COST_USD]]/Table13[[#This Row],[2020_TOTAL_REPL_COST_USD]])-1</f>
        <v>0.33873043318400708</v>
      </c>
      <c r="V635"/>
      <c r="W635"/>
    </row>
    <row r="636" spans="1:23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20.4486376521</v>
      </c>
      <c r="G636" s="2">
        <v>21.7137313443369</v>
      </c>
      <c r="H636" s="2">
        <v>22.876364419302998</v>
      </c>
      <c r="I636" s="2">
        <v>24.0056961249518</v>
      </c>
      <c r="J636" s="2">
        <v>25.137572943889701</v>
      </c>
      <c r="K636" s="2">
        <v>26.1011072510201</v>
      </c>
      <c r="L636" s="2">
        <v>27.092068002847899</v>
      </c>
      <c r="M636" s="2">
        <v>26769151.445164401</v>
      </c>
      <c r="N636" s="2">
        <v>28495860.3404774</v>
      </c>
      <c r="O636" s="2">
        <v>30082722.1554152</v>
      </c>
      <c r="P636" s="2">
        <v>31624131.3916394</v>
      </c>
      <c r="Q636" s="2">
        <v>33169014.417815201</v>
      </c>
      <c r="R636" s="2">
        <v>34484129.076334901</v>
      </c>
      <c r="S636" s="2">
        <v>35836677.7101532</v>
      </c>
      <c r="T636" s="1">
        <f>(Table13[[#This Row],[2050_BUILDINGS]]/Table13[[#This Row],[2020_BUILDINGS]])-1</f>
        <v>0.32488376310319356</v>
      </c>
      <c r="U636" s="1">
        <f>(Table13[[#This Row],[2050_TOTAL_REPL_COST_USD]]/Table13[[#This Row],[2020_TOTAL_REPL_COST_USD]])-1</f>
        <v>0.33873043318400597</v>
      </c>
      <c r="V636"/>
      <c r="W636"/>
    </row>
    <row r="637" spans="1:23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24.515830706990201</v>
      </c>
      <c r="G637" s="2">
        <v>26.032548999671899</v>
      </c>
      <c r="H637" s="2">
        <v>27.426427463614001</v>
      </c>
      <c r="I637" s="2">
        <v>28.780380982609401</v>
      </c>
      <c r="J637" s="2">
        <v>30.137385832827299</v>
      </c>
      <c r="K637" s="2">
        <v>31.2925651829568</v>
      </c>
      <c r="L637" s="2">
        <v>32.480626042677997</v>
      </c>
      <c r="M637" s="2">
        <v>32093482.0287177</v>
      </c>
      <c r="N637" s="2">
        <v>34163629.863402501</v>
      </c>
      <c r="O637" s="2">
        <v>36066115.313644998</v>
      </c>
      <c r="P637" s="2">
        <v>37914107.758343801</v>
      </c>
      <c r="Q637" s="2">
        <v>39766264.9228549</v>
      </c>
      <c r="R637" s="2">
        <v>41342953.2517832</v>
      </c>
      <c r="S637" s="2">
        <v>42964521.098688498</v>
      </c>
      <c r="T637" s="1">
        <f>(Table13[[#This Row],[2050_BUILDINGS]]/Table13[[#This Row],[2020_BUILDINGS]])-1</f>
        <v>0.32488376310319333</v>
      </c>
      <c r="U637" s="1">
        <f>(Table13[[#This Row],[2050_TOTAL_REPL_COST_USD]]/Table13[[#This Row],[2020_TOTAL_REPL_COST_USD]])-1</f>
        <v>0.33873043318401042</v>
      </c>
      <c r="V637"/>
      <c r="W637"/>
    </row>
    <row r="638" spans="1:23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36.517631058775002</v>
      </c>
      <c r="G638" s="2">
        <v>38.776863458207899</v>
      </c>
      <c r="H638" s="2">
        <v>40.853119412793802</v>
      </c>
      <c r="I638" s="2">
        <v>42.869905042795097</v>
      </c>
      <c r="J638" s="2">
        <v>44.891235792607098</v>
      </c>
      <c r="K638" s="2">
        <v>46.611936747795099</v>
      </c>
      <c r="L638" s="2">
        <v>48.381616456763702</v>
      </c>
      <c r="M638" s="2">
        <v>47804944.899622299</v>
      </c>
      <c r="N638" s="2">
        <v>50888539.9761125</v>
      </c>
      <c r="O638" s="2">
        <v>53722393.032000698</v>
      </c>
      <c r="P638" s="2">
        <v>56475075.863819897</v>
      </c>
      <c r="Q638" s="2">
        <v>59233962.266849101</v>
      </c>
      <c r="R638" s="2">
        <v>61582523.218286201</v>
      </c>
      <c r="S638" s="2">
        <v>63997934.593809098</v>
      </c>
      <c r="T638" s="1">
        <f>(Table13[[#This Row],[2050_BUILDINGS]]/Table13[[#This Row],[2020_BUILDINGS]])-1</f>
        <v>0.32488376310318867</v>
      </c>
      <c r="U638" s="1">
        <f>(Table13[[#This Row],[2050_TOTAL_REPL_COST_USD]]/Table13[[#This Row],[2020_TOTAL_REPL_COST_USD]])-1</f>
        <v>0.33873043318401019</v>
      </c>
      <c r="V638"/>
      <c r="W638"/>
    </row>
    <row r="639" spans="1:23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27.148686850205401</v>
      </c>
      <c r="G639" s="2">
        <v>28.828291774065899</v>
      </c>
      <c r="H639" s="2">
        <v>30.3718645934857</v>
      </c>
      <c r="I639" s="2">
        <v>31.871224763502699</v>
      </c>
      <c r="J639" s="2">
        <v>33.373963959783303</v>
      </c>
      <c r="K639" s="2">
        <v>34.653202783354899</v>
      </c>
      <c r="L639" s="2">
        <v>35.968854397410198</v>
      </c>
      <c r="M639" s="2">
        <v>35540133.3915198</v>
      </c>
      <c r="N639" s="2">
        <v>37832602.937798098</v>
      </c>
      <c r="O639" s="2">
        <v>39939404.144863799</v>
      </c>
      <c r="P639" s="2">
        <v>41985860.117835097</v>
      </c>
      <c r="Q639" s="2">
        <v>44036928.0770512</v>
      </c>
      <c r="R639" s="2">
        <v>45782943.466619201</v>
      </c>
      <c r="S639" s="2">
        <v>47578658.170646802</v>
      </c>
      <c r="T639" s="1">
        <f>(Table13[[#This Row],[2050_BUILDINGS]]/Table13[[#This Row],[2020_BUILDINGS]])-1</f>
        <v>0.32488376310318912</v>
      </c>
      <c r="U639" s="1">
        <f>(Table13[[#This Row],[2050_TOTAL_REPL_COST_USD]]/Table13[[#This Row],[2020_TOTAL_REPL_COST_USD]])-1</f>
        <v>0.33873043318400997</v>
      </c>
      <c r="V639"/>
      <c r="W639"/>
    </row>
    <row r="640" spans="1:23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26.904550859247799</v>
      </c>
      <c r="G640" s="2">
        <v>28.5690518477038</v>
      </c>
      <c r="H640" s="2">
        <v>30.098744007555698</v>
      </c>
      <c r="I640" s="2">
        <v>31.5846211025742</v>
      </c>
      <c r="J640" s="2">
        <v>33.073846837785503</v>
      </c>
      <c r="K640" s="2">
        <v>34.341582039116098</v>
      </c>
      <c r="L640" s="2">
        <v>35.6454025870013</v>
      </c>
      <c r="M640" s="2">
        <v>35220536.877250902</v>
      </c>
      <c r="N640" s="2">
        <v>37492391.270851299</v>
      </c>
      <c r="O640" s="2">
        <v>39580246.9575212</v>
      </c>
      <c r="P640" s="2">
        <v>41608300.067780703</v>
      </c>
      <c r="Q640" s="2">
        <v>43640923.690756597</v>
      </c>
      <c r="R640" s="2">
        <v>45371237.9453227</v>
      </c>
      <c r="S640" s="2">
        <v>47150804.590655498</v>
      </c>
      <c r="T640" s="1">
        <f>(Table13[[#This Row],[2050_BUILDINGS]]/Table13[[#This Row],[2020_BUILDINGS]])-1</f>
        <v>0.32488376310318667</v>
      </c>
      <c r="U640" s="1">
        <f>(Table13[[#This Row],[2050_TOTAL_REPL_COST_USD]]/Table13[[#This Row],[2020_TOTAL_REPL_COST_USD]])-1</f>
        <v>0.33873043318400997</v>
      </c>
      <c r="V640"/>
      <c r="W640"/>
    </row>
    <row r="641" spans="1:23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31.6622137366139</v>
      </c>
      <c r="G641" s="2">
        <v>33.621056548635202</v>
      </c>
      <c r="H641" s="2">
        <v>35.421251629751197</v>
      </c>
      <c r="I641" s="2">
        <v>37.169883614538499</v>
      </c>
      <c r="J641" s="2">
        <v>38.922456395886996</v>
      </c>
      <c r="K641" s="2">
        <v>40.414371392570999</v>
      </c>
      <c r="L641" s="2">
        <v>41.948752883542497</v>
      </c>
      <c r="M641" s="2">
        <v>41448756.099286497</v>
      </c>
      <c r="N641" s="2">
        <v>44122353.579688802</v>
      </c>
      <c r="O641" s="2">
        <v>46579414.964893997</v>
      </c>
      <c r="P641" s="2">
        <v>48966098.592588499</v>
      </c>
      <c r="Q641" s="2">
        <v>51358160.959042497</v>
      </c>
      <c r="R641" s="2">
        <v>53394455.117833503</v>
      </c>
      <c r="S641" s="2">
        <v>55488711.207736097</v>
      </c>
      <c r="T641" s="1">
        <f>(Table13[[#This Row],[2050_BUILDINGS]]/Table13[[#This Row],[2020_BUILDINGS]])-1</f>
        <v>0.32488376310318867</v>
      </c>
      <c r="U641" s="1">
        <f>(Table13[[#This Row],[2050_TOTAL_REPL_COST_USD]]/Table13[[#This Row],[2020_TOTAL_REPL_COST_USD]])-1</f>
        <v>0.33873043318400775</v>
      </c>
      <c r="V641"/>
      <c r="W641"/>
    </row>
    <row r="642" spans="1:23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24.261729179570398</v>
      </c>
      <c r="G642" s="2">
        <v>25.762727000062402</v>
      </c>
      <c r="H642" s="2">
        <v>27.142158201296599</v>
      </c>
      <c r="I642" s="2">
        <v>28.482078271401601</v>
      </c>
      <c r="J642" s="2">
        <v>29.8250180463105</v>
      </c>
      <c r="K642" s="2">
        <v>30.968224200800801</v>
      </c>
      <c r="L642" s="2">
        <v>32.143971054819701</v>
      </c>
      <c r="M642" s="2">
        <v>31760839.708692599</v>
      </c>
      <c r="N642" s="2">
        <v>33809530.888162799</v>
      </c>
      <c r="O642" s="2">
        <v>35692297.469214998</v>
      </c>
      <c r="P642" s="2">
        <v>37521135.853483699</v>
      </c>
      <c r="Q642" s="2">
        <v>39354095.791102998</v>
      </c>
      <c r="R642" s="2">
        <v>40914442.070788302</v>
      </c>
      <c r="S642" s="2">
        <v>42519202.701505803</v>
      </c>
      <c r="T642" s="1">
        <f>(Table13[[#This Row],[2050_BUILDINGS]]/Table13[[#This Row],[2020_BUILDINGS]])-1</f>
        <v>0.32488376310319</v>
      </c>
      <c r="U642" s="1">
        <f>(Table13[[#This Row],[2050_TOTAL_REPL_COST_USD]]/Table13[[#This Row],[2020_TOTAL_REPL_COST_USD]])-1</f>
        <v>0.33873043318400531</v>
      </c>
      <c r="V642"/>
      <c r="W642"/>
    </row>
    <row r="643" spans="1:23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20.720812210508001</v>
      </c>
      <c r="G643" s="2">
        <v>22.002744497221698</v>
      </c>
      <c r="H643" s="2">
        <v>23.180852399858701</v>
      </c>
      <c r="I643" s="2">
        <v>24.325215686755602</v>
      </c>
      <c r="J643" s="2">
        <v>25.4721579627967</v>
      </c>
      <c r="K643" s="2">
        <v>26.4485170619262</v>
      </c>
      <c r="L643" s="2">
        <v>27.452667656012299</v>
      </c>
      <c r="M643" s="2">
        <v>27125453.028551001</v>
      </c>
      <c r="N643" s="2">
        <v>28875144.688734598</v>
      </c>
      <c r="O643" s="2">
        <v>30483127.882078201</v>
      </c>
      <c r="P643" s="2">
        <v>32045053.515792299</v>
      </c>
      <c r="Q643" s="2">
        <v>33610499.176144198</v>
      </c>
      <c r="R643" s="2">
        <v>34943118.216008402</v>
      </c>
      <c r="S643" s="2">
        <v>36313669.483224601</v>
      </c>
      <c r="T643" s="1">
        <f>(Table13[[#This Row],[2050_BUILDINGS]]/Table13[[#This Row],[2020_BUILDINGS]])-1</f>
        <v>0.32488376310318667</v>
      </c>
      <c r="U643" s="1">
        <f>(Table13[[#This Row],[2050_TOTAL_REPL_COST_USD]]/Table13[[#This Row],[2020_TOTAL_REPL_COST_USD]])-1</f>
        <v>0.33873043318401019</v>
      </c>
      <c r="V643"/>
      <c r="W643"/>
    </row>
    <row r="644" spans="1:23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44.176247664976998</v>
      </c>
      <c r="G644" s="2">
        <v>46.909294883988899</v>
      </c>
      <c r="H644" s="2">
        <v>49.420991141559497</v>
      </c>
      <c r="I644" s="2">
        <v>51.860744731673499</v>
      </c>
      <c r="J644" s="2">
        <v>54.305996661427898</v>
      </c>
      <c r="K644" s="2">
        <v>56.387569571549101</v>
      </c>
      <c r="L644" s="2">
        <v>58.5283932461532</v>
      </c>
      <c r="M644" s="2">
        <v>57830779.934692197</v>
      </c>
      <c r="N644" s="2">
        <v>61561078.309695899</v>
      </c>
      <c r="O644" s="2">
        <v>64989257.816783302</v>
      </c>
      <c r="P644" s="2">
        <v>68319243.771399304</v>
      </c>
      <c r="Q644" s="2">
        <v>71656734.333796307</v>
      </c>
      <c r="R644" s="2">
        <v>74497844.428807497</v>
      </c>
      <c r="S644" s="2">
        <v>77419825.073339507</v>
      </c>
      <c r="T644" s="1">
        <f>(Table13[[#This Row],[2050_BUILDINGS]]/Table13[[#This Row],[2020_BUILDINGS]])-1</f>
        <v>0.32488376310318912</v>
      </c>
      <c r="U644" s="1">
        <f>(Table13[[#This Row],[2050_TOTAL_REPL_COST_USD]]/Table13[[#This Row],[2020_TOTAL_REPL_COST_USD]])-1</f>
        <v>0.33873043318400775</v>
      </c>
      <c r="V644"/>
      <c r="W644"/>
    </row>
    <row r="645" spans="1:23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20.200521163609601</v>
      </c>
      <c r="G645" s="2">
        <v>21.4502646594241</v>
      </c>
      <c r="H645" s="2">
        <v>22.598790758616499</v>
      </c>
      <c r="I645" s="2">
        <v>23.714419555449901</v>
      </c>
      <c r="J645" s="2">
        <v>24.832562584073901</v>
      </c>
      <c r="K645" s="2">
        <v>25.7844057089901</v>
      </c>
      <c r="L645" s="2">
        <v>26.7633424958888</v>
      </c>
      <c r="M645" s="2">
        <v>26444344.092741098</v>
      </c>
      <c r="N645" s="2">
        <v>28150101.717116699</v>
      </c>
      <c r="O645" s="2">
        <v>29717709.115797501</v>
      </c>
      <c r="P645" s="2">
        <v>31240415.4411714</v>
      </c>
      <c r="Q645" s="2">
        <v>32766553.4067664</v>
      </c>
      <c r="R645" s="2">
        <v>34065710.932268903</v>
      </c>
      <c r="S645" s="2">
        <v>35401848.222542301</v>
      </c>
      <c r="T645" s="1">
        <f>(Table13[[#This Row],[2050_BUILDINGS]]/Table13[[#This Row],[2020_BUILDINGS]])-1</f>
        <v>0.324883763103194</v>
      </c>
      <c r="U645" s="1">
        <f>(Table13[[#This Row],[2050_TOTAL_REPL_COST_USD]]/Table13[[#This Row],[2020_TOTAL_REPL_COST_USD]])-1</f>
        <v>0.33873043318400975</v>
      </c>
      <c r="V645"/>
      <c r="W645"/>
    </row>
    <row r="646" spans="1:23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30.999371568467801</v>
      </c>
      <c r="G646" s="2">
        <v>32.917206394522701</v>
      </c>
      <c r="H646" s="2">
        <v>34.679714748469799</v>
      </c>
      <c r="I646" s="2">
        <v>36.391739469288503</v>
      </c>
      <c r="J646" s="2">
        <v>38.107622486873602</v>
      </c>
      <c r="K646" s="2">
        <v>39.568304538845702</v>
      </c>
      <c r="L646" s="2">
        <v>41.070564057465603</v>
      </c>
      <c r="M646" s="2">
        <v>40581034.606773198</v>
      </c>
      <c r="N646" s="2">
        <v>43198660.853913002</v>
      </c>
      <c r="O646" s="2">
        <v>45604284.146084502</v>
      </c>
      <c r="P646" s="2">
        <v>47941003.025147699</v>
      </c>
      <c r="Q646" s="2">
        <v>50282988.0401408</v>
      </c>
      <c r="R646" s="2">
        <v>52276652.784373902</v>
      </c>
      <c r="S646" s="2">
        <v>54327066.038180701</v>
      </c>
      <c r="T646" s="1">
        <f>(Table13[[#This Row],[2050_BUILDINGS]]/Table13[[#This Row],[2020_BUILDINGS]])-1</f>
        <v>0.32488376310318823</v>
      </c>
      <c r="U646" s="1">
        <f>(Table13[[#This Row],[2050_TOTAL_REPL_COST_USD]]/Table13[[#This Row],[2020_TOTAL_REPL_COST_USD]])-1</f>
        <v>0.33873043318400797</v>
      </c>
      <c r="V646"/>
      <c r="W646"/>
    </row>
    <row r="647" spans="1:23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26.053271080342299</v>
      </c>
      <c r="G647" s="2">
        <v>27.665106033195201</v>
      </c>
      <c r="H647" s="2">
        <v>29.1463976079399</v>
      </c>
      <c r="I647" s="2">
        <v>30.585260458731</v>
      </c>
      <c r="J647" s="2">
        <v>32.027365996275897</v>
      </c>
      <c r="K647" s="2">
        <v>33.2549891233502</v>
      </c>
      <c r="L647" s="2">
        <v>34.517555830071501</v>
      </c>
      <c r="M647" s="2">
        <v>34106133.183888704</v>
      </c>
      <c r="N647" s="2">
        <v>36306104.433406599</v>
      </c>
      <c r="O647" s="2">
        <v>38327898.8304222</v>
      </c>
      <c r="P647" s="2">
        <v>40291782.848532803</v>
      </c>
      <c r="Q647" s="2">
        <v>42260092.764975697</v>
      </c>
      <c r="R647" s="2">
        <v>43935658.603789702</v>
      </c>
      <c r="S647" s="2">
        <v>45658918.451498799</v>
      </c>
      <c r="T647" s="1">
        <f>(Table13[[#This Row],[2050_BUILDINGS]]/Table13[[#This Row],[2020_BUILDINGS]])-1</f>
        <v>0.32488376310319333</v>
      </c>
      <c r="U647" s="1">
        <f>(Table13[[#This Row],[2050_TOTAL_REPL_COST_USD]]/Table13[[#This Row],[2020_TOTAL_REPL_COST_USD]])-1</f>
        <v>0.3387304331840082</v>
      </c>
      <c r="V647"/>
      <c r="W647"/>
    </row>
    <row r="648" spans="1:23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20.210447395338601</v>
      </c>
      <c r="G648" s="2">
        <v>21.460804996276401</v>
      </c>
      <c r="H648" s="2">
        <v>22.609895463888598</v>
      </c>
      <c r="I648" s="2">
        <v>23.726072463903002</v>
      </c>
      <c r="J648" s="2">
        <v>24.844764931163699</v>
      </c>
      <c r="K648" s="2">
        <v>25.7970757774495</v>
      </c>
      <c r="L648" s="2">
        <v>26.7764935991353</v>
      </c>
      <c r="M648" s="2">
        <v>26457338.4449788</v>
      </c>
      <c r="N648" s="2">
        <v>28163934.252949599</v>
      </c>
      <c r="O648" s="2">
        <v>29732311.950286102</v>
      </c>
      <c r="P648" s="2">
        <v>31255766.510605</v>
      </c>
      <c r="Q648" s="2">
        <v>32782654.397401199</v>
      </c>
      <c r="R648" s="2">
        <v>34082450.309336796</v>
      </c>
      <c r="S648" s="2">
        <v>35419244.157342397</v>
      </c>
      <c r="T648" s="1">
        <f>(Table13[[#This Row],[2050_BUILDINGS]]/Table13[[#This Row],[2020_BUILDINGS]])-1</f>
        <v>0.32488376310319134</v>
      </c>
      <c r="U648" s="1">
        <f>(Table13[[#This Row],[2050_TOTAL_REPL_COST_USD]]/Table13[[#This Row],[2020_TOTAL_REPL_COST_USD]])-1</f>
        <v>0.33873043318400864</v>
      </c>
      <c r="V648"/>
      <c r="W648"/>
    </row>
    <row r="649" spans="1:23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16.253827488025099</v>
      </c>
      <c r="G649" s="2">
        <v>17.2594013056869</v>
      </c>
      <c r="H649" s="2">
        <v>18.1835331600372</v>
      </c>
      <c r="I649" s="2">
        <v>19.081195049922901</v>
      </c>
      <c r="J649" s="2">
        <v>19.980879951465599</v>
      </c>
      <c r="K649" s="2">
        <v>20.746755931730899</v>
      </c>
      <c r="L649" s="2">
        <v>21.534432127164699</v>
      </c>
      <c r="M649" s="2">
        <v>21277758.303171601</v>
      </c>
      <c r="N649" s="2">
        <v>22650252.108575501</v>
      </c>
      <c r="O649" s="2">
        <v>23911586.903888099</v>
      </c>
      <c r="P649" s="2">
        <v>25136793.210552</v>
      </c>
      <c r="Q649" s="2">
        <v>26364760.697865799</v>
      </c>
      <c r="R649" s="2">
        <v>27410094.237939298</v>
      </c>
      <c r="S649" s="2">
        <v>28485182.590389598</v>
      </c>
      <c r="T649" s="1">
        <f>(Table13[[#This Row],[2050_BUILDINGS]]/Table13[[#This Row],[2020_BUILDINGS]])-1</f>
        <v>0.32488376310318601</v>
      </c>
      <c r="U649" s="1">
        <f>(Table13[[#This Row],[2050_TOTAL_REPL_COST_USD]]/Table13[[#This Row],[2020_TOTAL_REPL_COST_USD]])-1</f>
        <v>0.33873043318401064</v>
      </c>
      <c r="V649"/>
      <c r="W649"/>
    </row>
    <row r="650" spans="1:23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13.295008258924801</v>
      </c>
      <c r="G650" s="2">
        <v>14.117529121818301</v>
      </c>
      <c r="H650" s="2">
        <v>14.8734335784747</v>
      </c>
      <c r="I650" s="2">
        <v>15.6076866181692</v>
      </c>
      <c r="J650" s="2">
        <v>16.343594403904799</v>
      </c>
      <c r="K650" s="2">
        <v>16.9700516177789</v>
      </c>
      <c r="L650" s="2">
        <v>17.614340572572299</v>
      </c>
      <c r="M650" s="2">
        <v>17404391.216806501</v>
      </c>
      <c r="N650" s="2">
        <v>18527038.574274302</v>
      </c>
      <c r="O650" s="2">
        <v>19558762.119593401</v>
      </c>
      <c r="P650" s="2">
        <v>20560933.945151601</v>
      </c>
      <c r="Q650" s="2">
        <v>21565364.310710501</v>
      </c>
      <c r="R650" s="2">
        <v>22420407.103483401</v>
      </c>
      <c r="S650" s="2">
        <v>23299788.192979399</v>
      </c>
      <c r="T650" s="1">
        <f>(Table13[[#This Row],[2050_BUILDINGS]]/Table13[[#This Row],[2020_BUILDINGS]])-1</f>
        <v>0.32488376310319134</v>
      </c>
      <c r="U650" s="1">
        <f>(Table13[[#This Row],[2050_TOTAL_REPL_COST_USD]]/Table13[[#This Row],[2020_TOTAL_REPL_COST_USD]])-1</f>
        <v>0.33873043318401308</v>
      </c>
      <c r="V650"/>
      <c r="W650"/>
    </row>
    <row r="651" spans="1:23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20.815102479038998</v>
      </c>
      <c r="G651" s="2">
        <v>22.1028682117743</v>
      </c>
      <c r="H651" s="2">
        <v>23.286337106508</v>
      </c>
      <c r="I651" s="2">
        <v>24.435907830281501</v>
      </c>
      <c r="J651" s="2">
        <v>25.5880692789158</v>
      </c>
      <c r="K651" s="2">
        <v>26.5688713101421</v>
      </c>
      <c r="L651" s="2">
        <v>27.5775913018078</v>
      </c>
      <c r="M651" s="2">
        <v>27248887.680827402</v>
      </c>
      <c r="N651" s="2">
        <v>29006541.330860101</v>
      </c>
      <c r="O651" s="2">
        <v>30621841.668220699</v>
      </c>
      <c r="P651" s="2">
        <v>32190874.8605542</v>
      </c>
      <c r="Q651" s="2">
        <v>33763444.097442903</v>
      </c>
      <c r="R651" s="2">
        <v>35102127.233918898</v>
      </c>
      <c r="S651" s="2">
        <v>36478915.208736502</v>
      </c>
      <c r="T651" s="1">
        <f>(Table13[[#This Row],[2050_BUILDINGS]]/Table13[[#This Row],[2020_BUILDINGS]])-1</f>
        <v>0.32488376310319356</v>
      </c>
      <c r="U651" s="1">
        <f>(Table13[[#This Row],[2050_TOTAL_REPL_COST_USD]]/Table13[[#This Row],[2020_TOTAL_REPL_COST_USD]])-1</f>
        <v>0.33873043318400997</v>
      </c>
      <c r="V651"/>
      <c r="W651"/>
    </row>
    <row r="652" spans="1:23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28.294809299141601</v>
      </c>
      <c r="G652" s="2">
        <v>30.045321258734798</v>
      </c>
      <c r="H652" s="2">
        <v>31.654058314998402</v>
      </c>
      <c r="I652" s="2">
        <v>33.216716218691303</v>
      </c>
      <c r="J652" s="2">
        <v>34.782895799299098</v>
      </c>
      <c r="K652" s="2">
        <v>36.116139604449899</v>
      </c>
      <c r="L652" s="2">
        <v>37.487333420533901</v>
      </c>
      <c r="M652" s="2">
        <v>37040513.315711297</v>
      </c>
      <c r="N652" s="2">
        <v>39429762.895034596</v>
      </c>
      <c r="O652" s="2">
        <v>41625505.8683149</v>
      </c>
      <c r="P652" s="2">
        <v>43758356.043124497</v>
      </c>
      <c r="Q652" s="2">
        <v>45896012.906081103</v>
      </c>
      <c r="R652" s="2">
        <v>47715738.948588297</v>
      </c>
      <c r="S652" s="2">
        <v>49587262.436500303</v>
      </c>
      <c r="T652" s="1">
        <f>(Table13[[#This Row],[2050_BUILDINGS]]/Table13[[#This Row],[2020_BUILDINGS]])-1</f>
        <v>0.32488376310319156</v>
      </c>
      <c r="U652" s="1">
        <f>(Table13[[#This Row],[2050_TOTAL_REPL_COST_USD]]/Table13[[#This Row],[2020_TOTAL_REPL_COST_USD]])-1</f>
        <v>0.33873043318401086</v>
      </c>
      <c r="V652"/>
      <c r="W652"/>
    </row>
    <row r="653" spans="1:23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28.021344830851</v>
      </c>
      <c r="G653" s="2">
        <v>29.754938393249599</v>
      </c>
      <c r="H653" s="2">
        <v>31.348127282389701</v>
      </c>
      <c r="I653" s="2">
        <v>32.895682366048199</v>
      </c>
      <c r="J653" s="2">
        <v>34.446725090219502</v>
      </c>
      <c r="K653" s="2">
        <v>35.7670833231644</v>
      </c>
      <c r="L653" s="2">
        <v>37.12502478671</v>
      </c>
      <c r="M653" s="2">
        <v>36682523.121396698</v>
      </c>
      <c r="N653" s="2">
        <v>39048681.014223203</v>
      </c>
      <c r="O653" s="2">
        <v>41223202.509092301</v>
      </c>
      <c r="P653" s="2">
        <v>43335439.053577296</v>
      </c>
      <c r="Q653" s="2">
        <v>45452435.830394603</v>
      </c>
      <c r="R653" s="2">
        <v>47254574.533493102</v>
      </c>
      <c r="S653" s="2">
        <v>49108010.068589903</v>
      </c>
      <c r="T653" s="1">
        <f>(Table13[[#This Row],[2050_BUILDINGS]]/Table13[[#This Row],[2020_BUILDINGS]])-1</f>
        <v>0.32488376310319023</v>
      </c>
      <c r="U653" s="1">
        <f>(Table13[[#This Row],[2050_TOTAL_REPL_COST_USD]]/Table13[[#This Row],[2020_TOTAL_REPL_COST_USD]])-1</f>
        <v>0.33873043318401108</v>
      </c>
      <c r="V653"/>
      <c r="W653"/>
    </row>
    <row r="654" spans="1:23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26.115167102345499</v>
      </c>
      <c r="G654" s="2">
        <v>27.730831369812901</v>
      </c>
      <c r="H654" s="2">
        <v>29.215642120925999</v>
      </c>
      <c r="I654" s="2">
        <v>30.657923348104301</v>
      </c>
      <c r="J654" s="2">
        <v>32.103454965845003</v>
      </c>
      <c r="K654" s="2">
        <v>33.333994616830999</v>
      </c>
      <c r="L654" s="2">
        <v>34.599560864624102</v>
      </c>
      <c r="M654" s="2">
        <v>34187160.781670302</v>
      </c>
      <c r="N654" s="2">
        <v>36392358.609779701</v>
      </c>
      <c r="O654" s="2">
        <v>38418956.281980798</v>
      </c>
      <c r="P654" s="2">
        <v>40387505.994776003</v>
      </c>
      <c r="Q654" s="2">
        <v>42360492.120725296</v>
      </c>
      <c r="R654" s="2">
        <v>44040038.682716303</v>
      </c>
      <c r="S654" s="2">
        <v>45767392.562576801</v>
      </c>
      <c r="T654" s="1">
        <f>(Table13[[#This Row],[2050_BUILDINGS]]/Table13[[#This Row],[2020_BUILDINGS]])-1</f>
        <v>0.32488376310318867</v>
      </c>
      <c r="U654" s="1">
        <f>(Table13[[#This Row],[2050_TOTAL_REPL_COST_USD]]/Table13[[#This Row],[2020_TOTAL_REPL_COST_USD]])-1</f>
        <v>0.33873043318400753</v>
      </c>
      <c r="V654"/>
      <c r="W654"/>
    </row>
    <row r="655" spans="1:23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26.796411031976099</v>
      </c>
      <c r="G655" s="2">
        <v>28.454221745231902</v>
      </c>
      <c r="H655" s="2">
        <v>29.977765478863699</v>
      </c>
      <c r="I655" s="2">
        <v>31.457670257405201</v>
      </c>
      <c r="J655" s="2">
        <v>32.940910216655602</v>
      </c>
      <c r="K655" s="2">
        <v>34.203549898406003</v>
      </c>
      <c r="L655" s="2">
        <v>35.502129885704299</v>
      </c>
      <c r="M655" s="2">
        <v>35078971.876064003</v>
      </c>
      <c r="N655" s="2">
        <v>37341694.805512004</v>
      </c>
      <c r="O655" s="2">
        <v>39421158.590213098</v>
      </c>
      <c r="P655" s="2">
        <v>41441060.168258198</v>
      </c>
      <c r="Q655" s="2">
        <v>43465513.888356097</v>
      </c>
      <c r="R655" s="2">
        <v>45188873.338673897</v>
      </c>
      <c r="S655" s="2">
        <v>46961287.215292901</v>
      </c>
      <c r="T655" s="1">
        <f>(Table13[[#This Row],[2050_BUILDINGS]]/Table13[[#This Row],[2020_BUILDINGS]])-1</f>
        <v>0.32488376310318889</v>
      </c>
      <c r="U655" s="1">
        <f>(Table13[[#This Row],[2050_TOTAL_REPL_COST_USD]]/Table13[[#This Row],[2020_TOTAL_REPL_COST_USD]])-1</f>
        <v>0.33873043318401108</v>
      </c>
      <c r="V655"/>
      <c r="W655"/>
    </row>
    <row r="656" spans="1:23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29.960013281138799</v>
      </c>
      <c r="G656" s="2">
        <v>31.8135462384998</v>
      </c>
      <c r="H656" s="2">
        <v>33.516960566617598</v>
      </c>
      <c r="I656" s="2">
        <v>35.171583895354402</v>
      </c>
      <c r="J656" s="2">
        <v>36.829936158469998</v>
      </c>
      <c r="K656" s="2">
        <v>38.241643927446802</v>
      </c>
      <c r="L656" s="2">
        <v>39.693535138536703</v>
      </c>
      <c r="M656" s="2">
        <v>39220418.810618199</v>
      </c>
      <c r="N656" s="2">
        <v>41750280.3259122</v>
      </c>
      <c r="O656" s="2">
        <v>44075246.998984702</v>
      </c>
      <c r="P656" s="2">
        <v>46333619.511356197</v>
      </c>
      <c r="Q656" s="2">
        <v>48597081.594722897</v>
      </c>
      <c r="R656" s="2">
        <v>50523902.0169833</v>
      </c>
      <c r="S656" s="2">
        <v>52505568.263997197</v>
      </c>
      <c r="T656" s="1">
        <f>(Table13[[#This Row],[2050_BUILDINGS]]/Table13[[#This Row],[2020_BUILDINGS]])-1</f>
        <v>0.32488376310318934</v>
      </c>
      <c r="U656" s="1">
        <f>(Table13[[#This Row],[2050_TOTAL_REPL_COST_USD]]/Table13[[#This Row],[2020_TOTAL_REPL_COST_USD]])-1</f>
        <v>0.33873043318400997</v>
      </c>
      <c r="V656"/>
      <c r="W656"/>
    </row>
    <row r="657" spans="1:23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31.704855799052101</v>
      </c>
      <c r="G657" s="2">
        <v>33.666336743018</v>
      </c>
      <c r="H657" s="2">
        <v>35.468956292356197</v>
      </c>
      <c r="I657" s="2">
        <v>37.219943301176102</v>
      </c>
      <c r="J657" s="2">
        <v>38.974876413946603</v>
      </c>
      <c r="K657" s="2">
        <v>40.468800693145397</v>
      </c>
      <c r="L657" s="2">
        <v>42.0052486596921</v>
      </c>
      <c r="M657" s="2">
        <v>41504578.489352897</v>
      </c>
      <c r="N657" s="2">
        <v>44181776.719584003</v>
      </c>
      <c r="O657" s="2">
        <v>46642147.2279566</v>
      </c>
      <c r="P657" s="2">
        <v>49032045.195403703</v>
      </c>
      <c r="Q657" s="2">
        <v>51427329.145592697</v>
      </c>
      <c r="R657" s="2">
        <v>53466365.746317297</v>
      </c>
      <c r="S657" s="2">
        <v>55563442.340171002</v>
      </c>
      <c r="T657" s="1">
        <f>(Table13[[#This Row],[2050_BUILDINGS]]/Table13[[#This Row],[2020_BUILDINGS]])-1</f>
        <v>0.32488376310318867</v>
      </c>
      <c r="U657" s="1">
        <f>(Table13[[#This Row],[2050_TOTAL_REPL_COST_USD]]/Table13[[#This Row],[2020_TOTAL_REPL_COST_USD]])-1</f>
        <v>0.33873043318400642</v>
      </c>
      <c r="V657"/>
      <c r="W657"/>
    </row>
    <row r="658" spans="1:23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40.841476875589898</v>
      </c>
      <c r="G658" s="2">
        <v>43.368212184611203</v>
      </c>
      <c r="H658" s="2">
        <v>45.690305844535203</v>
      </c>
      <c r="I658" s="2">
        <v>47.945887635647303</v>
      </c>
      <c r="J658" s="2">
        <v>50.206552708458197</v>
      </c>
      <c r="K658" s="2">
        <v>52.130992115768201</v>
      </c>
      <c r="L658" s="2">
        <v>54.110209573623401</v>
      </c>
      <c r="M658" s="2">
        <v>53465257.604316004</v>
      </c>
      <c r="N658" s="2">
        <v>56913963.704869397</v>
      </c>
      <c r="O658" s="2">
        <v>60083357.246980503</v>
      </c>
      <c r="P658" s="2">
        <v>63161969.658629701</v>
      </c>
      <c r="Q658" s="2">
        <v>66247520.171212196</v>
      </c>
      <c r="R658" s="2">
        <v>68874160.920023307</v>
      </c>
      <c r="S658" s="2">
        <v>71575567.472920507</v>
      </c>
      <c r="T658" s="1">
        <f>(Table13[[#This Row],[2050_BUILDINGS]]/Table13[[#This Row],[2020_BUILDINGS]])-1</f>
        <v>0.32488376310318867</v>
      </c>
      <c r="U658" s="1">
        <f>(Table13[[#This Row],[2050_TOTAL_REPL_COST_USD]]/Table13[[#This Row],[2020_TOTAL_REPL_COST_USD]])-1</f>
        <v>0.33873043318400731</v>
      </c>
      <c r="V658"/>
      <c r="W658"/>
    </row>
    <row r="659" spans="1:23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2.0449239119059501</v>
      </c>
      <c r="G659" s="2">
        <v>2.3720842715719699</v>
      </c>
      <c r="H659" s="2">
        <v>2.72528949230714</v>
      </c>
      <c r="I659" s="2">
        <v>3.13510637688149</v>
      </c>
      <c r="J659" s="2">
        <v>3.6070263003837</v>
      </c>
      <c r="K659" s="2">
        <v>4.17425795710147</v>
      </c>
      <c r="L659" s="2">
        <v>4.8281805546873402</v>
      </c>
      <c r="M659" s="2">
        <v>1606997.6159081899</v>
      </c>
      <c r="N659" s="2">
        <v>1873867.4421719001</v>
      </c>
      <c r="O659" s="2">
        <v>2169257.1630280698</v>
      </c>
      <c r="P659" s="2">
        <v>2520530.8179587098</v>
      </c>
      <c r="Q659" s="2">
        <v>2932479.1454544398</v>
      </c>
      <c r="R659" s="2">
        <v>3433274.7902083802</v>
      </c>
      <c r="S659" s="2">
        <v>4016387.2882321398</v>
      </c>
      <c r="T659" s="1">
        <f>(Table13[[#This Row],[2050_BUILDINGS]]/Table13[[#This Row],[2020_BUILDINGS]])-1</f>
        <v>1.3610563339675972</v>
      </c>
      <c r="U659" s="1">
        <f>(Table13[[#This Row],[2050_TOTAL_REPL_COST_USD]]/Table13[[#This Row],[2020_TOTAL_REPL_COST_USD]])-1</f>
        <v>1.4993112923582594</v>
      </c>
      <c r="V659"/>
      <c r="W659"/>
    </row>
    <row r="660" spans="1:23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23.956585621326798</v>
      </c>
      <c r="G660" s="2">
        <v>27.789317549693699</v>
      </c>
      <c r="H660" s="2">
        <v>31.927168871778001</v>
      </c>
      <c r="I660" s="2">
        <v>36.728234196120702</v>
      </c>
      <c r="J660" s="2">
        <v>42.256845792849198</v>
      </c>
      <c r="K660" s="2">
        <v>48.902048419787398</v>
      </c>
      <c r="L660" s="2">
        <v>56.562848221470603</v>
      </c>
      <c r="M660" s="2">
        <v>18826214.390974902</v>
      </c>
      <c r="N660" s="2">
        <v>21952633.8168579</v>
      </c>
      <c r="O660" s="2">
        <v>25413168.019695301</v>
      </c>
      <c r="P660" s="2">
        <v>29528390.763126802</v>
      </c>
      <c r="Q660" s="2">
        <v>34354426.256063797</v>
      </c>
      <c r="R660" s="2">
        <v>40221321.191608503</v>
      </c>
      <c r="S660" s="2">
        <v>47052570.219721302</v>
      </c>
      <c r="T660" s="1">
        <f>(Table13[[#This Row],[2050_BUILDINGS]]/Table13[[#This Row],[2020_BUILDINGS]])-1</f>
        <v>1.3610563339675932</v>
      </c>
      <c r="U660" s="1">
        <f>(Table13[[#This Row],[2050_TOTAL_REPL_COST_USD]]/Table13[[#This Row],[2020_TOTAL_REPL_COST_USD]])-1</f>
        <v>1.4993112923582679</v>
      </c>
      <c r="V660"/>
      <c r="W660"/>
    </row>
    <row r="661" spans="1:23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13.5107547729149</v>
      </c>
      <c r="G661" s="2">
        <v>15.6722940679131</v>
      </c>
      <c r="H661" s="2">
        <v>18.005911027489098</v>
      </c>
      <c r="I661" s="2">
        <v>20.713559657859602</v>
      </c>
      <c r="J661" s="2">
        <v>23.831521319791801</v>
      </c>
      <c r="K661" s="2">
        <v>27.579204922456999</v>
      </c>
      <c r="L661" s="2">
        <v>31.899653133273699</v>
      </c>
      <c r="M661" s="2">
        <v>10617388.051841101</v>
      </c>
      <c r="N661" s="2">
        <v>12380589.4883087</v>
      </c>
      <c r="O661" s="2">
        <v>14332221.0662327</v>
      </c>
      <c r="P661" s="2">
        <v>16653076.224863</v>
      </c>
      <c r="Q661" s="2">
        <v>19374807.238668598</v>
      </c>
      <c r="R661" s="2">
        <v>22683549.9787875</v>
      </c>
      <c r="S661" s="2">
        <v>26536157.853316199</v>
      </c>
      <c r="T661" s="1">
        <f>(Table13[[#This Row],[2050_BUILDINGS]]/Table13[[#This Row],[2020_BUILDINGS]])-1</f>
        <v>1.3610563339675994</v>
      </c>
      <c r="U661" s="1">
        <f>(Table13[[#This Row],[2050_TOTAL_REPL_COST_USD]]/Table13[[#This Row],[2020_TOTAL_REPL_COST_USD]])-1</f>
        <v>1.4993112923582665</v>
      </c>
      <c r="V661"/>
      <c r="W661"/>
    </row>
    <row r="662" spans="1:23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17.459246748470001</v>
      </c>
      <c r="G662" s="2">
        <v>20.252491725689399</v>
      </c>
      <c r="H662" s="2">
        <v>23.268103732453898</v>
      </c>
      <c r="I662" s="2">
        <v>26.767057443061098</v>
      </c>
      <c r="J662" s="2">
        <v>30.796237375856101</v>
      </c>
      <c r="K662" s="2">
        <v>35.639174269751798</v>
      </c>
      <c r="L662" s="2">
        <v>41.2222651217783</v>
      </c>
      <c r="M662" s="2">
        <v>13720299.1940144</v>
      </c>
      <c r="N662" s="2">
        <v>15998792.843255799</v>
      </c>
      <c r="O662" s="2">
        <v>18520784.978690699</v>
      </c>
      <c r="P662" s="2">
        <v>21519905.572842699</v>
      </c>
      <c r="Q662" s="2">
        <v>25037057.216232602</v>
      </c>
      <c r="R662" s="2">
        <v>29312773.6286682</v>
      </c>
      <c r="S662" s="2">
        <v>34291298.710134402</v>
      </c>
      <c r="T662" s="1">
        <f>(Table13[[#This Row],[2050_BUILDINGS]]/Table13[[#This Row],[2020_BUILDINGS]])-1</f>
        <v>1.361056333967599</v>
      </c>
      <c r="U662" s="1">
        <f>(Table13[[#This Row],[2050_TOTAL_REPL_COST_USD]]/Table13[[#This Row],[2020_TOTAL_REPL_COST_USD]])-1</f>
        <v>1.4993112923582803</v>
      </c>
      <c r="V662"/>
      <c r="W662"/>
    </row>
    <row r="663" spans="1:23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26.800256396851399</v>
      </c>
      <c r="G663" s="2">
        <v>31.087937454756101</v>
      </c>
      <c r="H663" s="2">
        <v>35.716955884877798</v>
      </c>
      <c r="I663" s="2">
        <v>41.0879124854658</v>
      </c>
      <c r="J663" s="2">
        <v>47.272775831727799</v>
      </c>
      <c r="K663" s="2">
        <v>54.706770685002297</v>
      </c>
      <c r="L663" s="2">
        <v>63.276915117741702</v>
      </c>
      <c r="M663" s="2">
        <v>21060904.948452301</v>
      </c>
      <c r="N663" s="2">
        <v>24558433.500399601</v>
      </c>
      <c r="O663" s="2">
        <v>28429736.588914599</v>
      </c>
      <c r="P663" s="2">
        <v>33033440.405368999</v>
      </c>
      <c r="Q663" s="2">
        <v>38432331.158643797</v>
      </c>
      <c r="R663" s="2">
        <v>44995632.415815197</v>
      </c>
      <c r="S663" s="2">
        <v>52637757.564950898</v>
      </c>
      <c r="T663" s="1">
        <f>(Table13[[#This Row],[2050_BUILDINGS]]/Table13[[#This Row],[2020_BUILDINGS]])-1</f>
        <v>1.3610563339676007</v>
      </c>
      <c r="U663" s="1">
        <f>(Table13[[#This Row],[2050_TOTAL_REPL_COST_USD]]/Table13[[#This Row],[2020_TOTAL_REPL_COST_USD]])-1</f>
        <v>1.4993112923582648</v>
      </c>
      <c r="V663"/>
      <c r="W663"/>
    </row>
    <row r="664" spans="1:23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19.713309398408999</v>
      </c>
      <c r="G664" s="2">
        <v>22.8671741243488</v>
      </c>
      <c r="H664" s="2">
        <v>26.272114404496499</v>
      </c>
      <c r="I664" s="2">
        <v>30.222797848154102</v>
      </c>
      <c r="J664" s="2">
        <v>34.7721619634193</v>
      </c>
      <c r="K664" s="2">
        <v>40.240342507617299</v>
      </c>
      <c r="L664" s="2">
        <v>46.544234018576503</v>
      </c>
      <c r="M664" s="2">
        <v>15491647.8899097</v>
      </c>
      <c r="N664" s="2">
        <v>18064304.712790199</v>
      </c>
      <c r="O664" s="2">
        <v>20911896.7070175</v>
      </c>
      <c r="P664" s="2">
        <v>24298216.4633861</v>
      </c>
      <c r="Q664" s="2">
        <v>28269447.269969702</v>
      </c>
      <c r="R664" s="2">
        <v>33097176.767840799</v>
      </c>
      <c r="S664" s="2">
        <v>38718450.508489497</v>
      </c>
      <c r="T664" s="1">
        <f>(Table13[[#This Row],[2050_BUILDINGS]]/Table13[[#This Row],[2020_BUILDINGS]])-1</f>
        <v>1.3610563339675958</v>
      </c>
      <c r="U664" s="1">
        <f>(Table13[[#This Row],[2050_TOTAL_REPL_COST_USD]]/Table13[[#This Row],[2020_TOTAL_REPL_COST_USD]])-1</f>
        <v>1.4993112923582714</v>
      </c>
      <c r="V664"/>
      <c r="W664"/>
    </row>
    <row r="665" spans="1:23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28.742463806311001</v>
      </c>
      <c r="G665" s="2">
        <v>33.340871963119</v>
      </c>
      <c r="H665" s="2">
        <v>38.305354120168502</v>
      </c>
      <c r="I665" s="2">
        <v>44.065542508358803</v>
      </c>
      <c r="J665" s="2">
        <v>50.698621246284603</v>
      </c>
      <c r="K665" s="2">
        <v>58.671355717274402</v>
      </c>
      <c r="L665" s="2">
        <v>67.862576223724901</v>
      </c>
      <c r="M665" s="2">
        <v>22587183.094269302</v>
      </c>
      <c r="N665" s="2">
        <v>26338176.604454301</v>
      </c>
      <c r="O665" s="2">
        <v>30490031.991851799</v>
      </c>
      <c r="P665" s="2">
        <v>35427364.991955601</v>
      </c>
      <c r="Q665" s="2">
        <v>41217511.9134029</v>
      </c>
      <c r="R665" s="2">
        <v>48256453.856373496</v>
      </c>
      <c r="S665" s="2">
        <v>56452401.770071</v>
      </c>
      <c r="T665" s="1">
        <f>(Table13[[#This Row],[2050_BUILDINGS]]/Table13[[#This Row],[2020_BUILDINGS]])-1</f>
        <v>1.3610563339675936</v>
      </c>
      <c r="U665" s="1">
        <f>(Table13[[#This Row],[2050_TOTAL_REPL_COST_USD]]/Table13[[#This Row],[2020_TOTAL_REPL_COST_USD]])-1</f>
        <v>1.4993112923582665</v>
      </c>
      <c r="V665"/>
      <c r="W665"/>
    </row>
    <row r="666" spans="1:23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36.908141027840202</v>
      </c>
      <c r="G666" s="2">
        <v>42.812947863424597</v>
      </c>
      <c r="H666" s="2">
        <v>49.187829599984099</v>
      </c>
      <c r="I666" s="2">
        <v>56.584476137000102</v>
      </c>
      <c r="J666" s="2">
        <v>65.101999448776198</v>
      </c>
      <c r="K666" s="2">
        <v>75.339772042516202</v>
      </c>
      <c r="L666" s="2">
        <v>87.1422001487513</v>
      </c>
      <c r="M666" s="2">
        <v>29004157.217792001</v>
      </c>
      <c r="N666" s="2">
        <v>33820800.578686602</v>
      </c>
      <c r="O666" s="2">
        <v>39152189.884693801</v>
      </c>
      <c r="P666" s="2">
        <v>45492209.4424197</v>
      </c>
      <c r="Q666" s="2">
        <v>52927325.672844097</v>
      </c>
      <c r="R666" s="2">
        <v>61966017.124928199</v>
      </c>
      <c r="S666" s="2">
        <v>72490417.659761906</v>
      </c>
      <c r="T666" s="1">
        <f>(Table13[[#This Row],[2050_BUILDINGS]]/Table13[[#This Row],[2020_BUILDINGS]])-1</f>
        <v>1.3610563339675932</v>
      </c>
      <c r="U666" s="1">
        <f>(Table13[[#This Row],[2050_TOTAL_REPL_COST_USD]]/Table13[[#This Row],[2020_TOTAL_REPL_COST_USD]])-1</f>
        <v>1.4993112923582608</v>
      </c>
      <c r="V666"/>
      <c r="W666"/>
    </row>
    <row r="667" spans="1:23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27.580885269560099</v>
      </c>
      <c r="G667" s="2">
        <v>31.9934564621413</v>
      </c>
      <c r="H667" s="2">
        <v>36.757307387346103</v>
      </c>
      <c r="I667" s="2">
        <v>42.284707409011801</v>
      </c>
      <c r="J667" s="2">
        <v>48.649721378848398</v>
      </c>
      <c r="K667" s="2">
        <v>56.3002511389573</v>
      </c>
      <c r="L667" s="2">
        <v>65.120023862128605</v>
      </c>
      <c r="M667" s="2">
        <v>21674359.9186095</v>
      </c>
      <c r="N667" s="2">
        <v>25273763.3082578</v>
      </c>
      <c r="O667" s="2">
        <v>29257828.413715899</v>
      </c>
      <c r="P667" s="2">
        <v>33995627.3696834</v>
      </c>
      <c r="Q667" s="2">
        <v>39551775.200659201</v>
      </c>
      <c r="R667" s="2">
        <v>46306250.093849801</v>
      </c>
      <c r="S667" s="2">
        <v>54170972.499218099</v>
      </c>
      <c r="T667" s="1">
        <f>(Table13[[#This Row],[2050_BUILDINGS]]/Table13[[#This Row],[2020_BUILDINGS]])-1</f>
        <v>1.3610563339676021</v>
      </c>
      <c r="U667" s="1">
        <f>(Table13[[#This Row],[2050_TOTAL_REPL_COST_USD]]/Table13[[#This Row],[2020_TOTAL_REPL_COST_USD]])-1</f>
        <v>1.4993112923582657</v>
      </c>
      <c r="V667"/>
      <c r="W667"/>
    </row>
    <row r="668" spans="1:23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33.819525774990502</v>
      </c>
      <c r="G668" s="2">
        <v>39.230195654618299</v>
      </c>
      <c r="H668" s="2">
        <v>45.0716027587981</v>
      </c>
      <c r="I668" s="2">
        <v>51.8492694534824</v>
      </c>
      <c r="J668" s="2">
        <v>59.654013641611797</v>
      </c>
      <c r="K668" s="2">
        <v>69.035050032778599</v>
      </c>
      <c r="L668" s="2">
        <v>79.849805542821898</v>
      </c>
      <c r="M668" s="2">
        <v>26576977.742365502</v>
      </c>
      <c r="N668" s="2">
        <v>30990545.8537976</v>
      </c>
      <c r="O668" s="2">
        <v>35875783.989064701</v>
      </c>
      <c r="P668" s="2">
        <v>41685246.315674901</v>
      </c>
      <c r="Q668" s="2">
        <v>48498163.411803298</v>
      </c>
      <c r="R668" s="2">
        <v>56780462.384958401</v>
      </c>
      <c r="S668" s="2">
        <v>66424140.588248298</v>
      </c>
      <c r="T668" s="1">
        <f>(Table13[[#This Row],[2050_BUILDINGS]]/Table13[[#This Row],[2020_BUILDINGS]])-1</f>
        <v>1.3610563339676021</v>
      </c>
      <c r="U668" s="1">
        <f>(Table13[[#This Row],[2050_TOTAL_REPL_COST_USD]]/Table13[[#This Row],[2020_TOTAL_REPL_COST_USD]])-1</f>
        <v>1.4993112923582625</v>
      </c>
      <c r="V668"/>
      <c r="W668"/>
    </row>
    <row r="669" spans="1:23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24.338535964593898</v>
      </c>
      <c r="G669" s="2">
        <v>28.232374817746798</v>
      </c>
      <c r="H669" s="2">
        <v>32.4361977168263</v>
      </c>
      <c r="I669" s="2">
        <v>37.313808529648298</v>
      </c>
      <c r="J669" s="2">
        <v>42.930565203915798</v>
      </c>
      <c r="K669" s="2">
        <v>49.681715208521098</v>
      </c>
      <c r="L669" s="2">
        <v>57.4646544987026</v>
      </c>
      <c r="M669" s="2">
        <v>19126368.977388602</v>
      </c>
      <c r="N669" s="2">
        <v>22302634.278296899</v>
      </c>
      <c r="O669" s="2">
        <v>25818341.294470601</v>
      </c>
      <c r="P669" s="2">
        <v>29999174.837551098</v>
      </c>
      <c r="Q669" s="2">
        <v>34902153.929308198</v>
      </c>
      <c r="R669" s="2">
        <v>40862587.341911599</v>
      </c>
      <c r="S669" s="2">
        <v>47802749.966998197</v>
      </c>
      <c r="T669" s="1">
        <f>(Table13[[#This Row],[2050_BUILDINGS]]/Table13[[#This Row],[2020_BUILDINGS]])-1</f>
        <v>1.3610563339675976</v>
      </c>
      <c r="U669" s="1">
        <f>(Table13[[#This Row],[2050_TOTAL_REPL_COST_USD]]/Table13[[#This Row],[2020_TOTAL_REPL_COST_USD]])-1</f>
        <v>1.4993112923582683</v>
      </c>
      <c r="V669"/>
      <c r="W669"/>
    </row>
    <row r="670" spans="1:23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7.6157450364461798</v>
      </c>
      <c r="G670" s="2">
        <v>8.8341619519812795</v>
      </c>
      <c r="H670" s="2">
        <v>10.1495756409696</v>
      </c>
      <c r="I670" s="2">
        <v>11.675823579280401</v>
      </c>
      <c r="J670" s="2">
        <v>13.4333568518325</v>
      </c>
      <c r="K670" s="2">
        <v>15.545851917791801</v>
      </c>
      <c r="L670" s="2">
        <v>17.981203056183499</v>
      </c>
      <c r="M670" s="2">
        <v>5984811.4864708399</v>
      </c>
      <c r="N670" s="2">
        <v>6978693.2357682399</v>
      </c>
      <c r="O670" s="2">
        <v>8078789.32605791</v>
      </c>
      <c r="P670" s="2">
        <v>9387009.4404576402</v>
      </c>
      <c r="Q670" s="2">
        <v>10921195.339567</v>
      </c>
      <c r="R670" s="2">
        <v>12786268.129612301</v>
      </c>
      <c r="S670" s="2">
        <v>14957906.930772001</v>
      </c>
      <c r="T670" s="1">
        <f>(Table13[[#This Row],[2050_BUILDINGS]]/Table13[[#This Row],[2020_BUILDINGS]])-1</f>
        <v>1.3610563339675914</v>
      </c>
      <c r="U670" s="1">
        <f>(Table13[[#This Row],[2050_TOTAL_REPL_COST_USD]]/Table13[[#This Row],[2020_TOTAL_REPL_COST_USD]])-1</f>
        <v>1.4993112923582612</v>
      </c>
      <c r="V670"/>
      <c r="W670"/>
    </row>
    <row r="671" spans="1:23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25.955294748457099</v>
      </c>
      <c r="G671" s="2">
        <v>30.1077932916563</v>
      </c>
      <c r="H671" s="2">
        <v>34.590867482094403</v>
      </c>
      <c r="I671" s="2">
        <v>39.7924879287485</v>
      </c>
      <c r="J671" s="2">
        <v>45.7823541730885</v>
      </c>
      <c r="K671" s="2">
        <v>52.981969158783897</v>
      </c>
      <c r="L671" s="2">
        <v>61.281913065840499</v>
      </c>
      <c r="M671" s="2">
        <v>20396894.2502557</v>
      </c>
      <c r="N671" s="2">
        <v>23784152.309010699</v>
      </c>
      <c r="O671" s="2">
        <v>27533400.4966073</v>
      </c>
      <c r="P671" s="2">
        <v>31991958.195507102</v>
      </c>
      <c r="Q671" s="2">
        <v>37220632.0835834</v>
      </c>
      <c r="R671" s="2">
        <v>43577004.8036898</v>
      </c>
      <c r="S671" s="2">
        <v>50978188.128701396</v>
      </c>
      <c r="T671" s="1">
        <f>(Table13[[#This Row],[2050_BUILDINGS]]/Table13[[#This Row],[2020_BUILDINGS]])-1</f>
        <v>1.3610563339675954</v>
      </c>
      <c r="U671" s="1">
        <f>(Table13[[#This Row],[2050_TOTAL_REPL_COST_USD]]/Table13[[#This Row],[2020_TOTAL_REPL_COST_USD]])-1</f>
        <v>1.499311292358263</v>
      </c>
      <c r="V671"/>
      <c r="W671"/>
    </row>
    <row r="672" spans="1:23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26.705273113733199</v>
      </c>
      <c r="G672" s="2">
        <v>30.977758122099601</v>
      </c>
      <c r="H672" s="2">
        <v>35.590370762605097</v>
      </c>
      <c r="I672" s="2">
        <v>40.942292056819397</v>
      </c>
      <c r="J672" s="2">
        <v>47.105235514794998</v>
      </c>
      <c r="K672" s="2">
        <v>54.512883409764598</v>
      </c>
      <c r="L672" s="2">
        <v>63.052654235514403</v>
      </c>
      <c r="M672" s="2">
        <v>20986262.606684301</v>
      </c>
      <c r="N672" s="2">
        <v>24471395.503166799</v>
      </c>
      <c r="O672" s="2">
        <v>28328978.234986398</v>
      </c>
      <c r="P672" s="2">
        <v>32916365.9798139</v>
      </c>
      <c r="Q672" s="2">
        <v>38296122.424768999</v>
      </c>
      <c r="R672" s="2">
        <v>44836162.564872503</v>
      </c>
      <c r="S672" s="2">
        <v>52451203.117282003</v>
      </c>
      <c r="T672" s="1">
        <f>(Table13[[#This Row],[2050_BUILDINGS]]/Table13[[#This Row],[2020_BUILDINGS]])-1</f>
        <v>1.3610563339675994</v>
      </c>
      <c r="U672" s="1">
        <f>(Table13[[#This Row],[2050_TOTAL_REPL_COST_USD]]/Table13[[#This Row],[2020_TOTAL_REPL_COST_USD]])-1</f>
        <v>1.4993112923582617</v>
      </c>
      <c r="V672"/>
      <c r="W672"/>
    </row>
    <row r="673" spans="1:23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43.209499351394903</v>
      </c>
      <c r="G673" s="2">
        <v>50.122438882536301</v>
      </c>
      <c r="H673" s="2">
        <v>57.5857096024925</v>
      </c>
      <c r="I673" s="2">
        <v>66.245191896726894</v>
      </c>
      <c r="J673" s="2">
        <v>76.216919211252502</v>
      </c>
      <c r="K673" s="2">
        <v>88.202595431446397</v>
      </c>
      <c r="L673" s="2">
        <v>102.020062131179</v>
      </c>
      <c r="M673" s="2">
        <v>33984562.314066701</v>
      </c>
      <c r="N673" s="2">
        <v>39632423.416505598</v>
      </c>
      <c r="O673" s="2">
        <v>45886826.883422002</v>
      </c>
      <c r="P673" s="2">
        <v>53327878.351913497</v>
      </c>
      <c r="Q673" s="2">
        <v>62057092.849115603</v>
      </c>
      <c r="R673" s="2">
        <v>72671139.911893696</v>
      </c>
      <c r="S673" s="2">
        <v>85032017.515881106</v>
      </c>
      <c r="T673" s="1">
        <f>(Table13[[#This Row],[2050_BUILDINGS]]/Table13[[#This Row],[2020_BUILDINGS]])-1</f>
        <v>1.3610563339675807</v>
      </c>
      <c r="U673" s="1">
        <f>(Table13[[#This Row],[2050_TOTAL_REPL_COST_USD]]/Table13[[#This Row],[2020_TOTAL_REPL_COST_USD]])-1</f>
        <v>1.5020777590148668</v>
      </c>
      <c r="V673"/>
      <c r="W673"/>
    </row>
    <row r="674" spans="1:23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7.0536035740457601</v>
      </c>
      <c r="G674" s="2">
        <v>8.1820854059567907</v>
      </c>
      <c r="H674" s="2">
        <v>9.4004043824448793</v>
      </c>
      <c r="I674" s="2">
        <v>10.8139952866872</v>
      </c>
      <c r="J674" s="2">
        <v>12.4417996463986</v>
      </c>
      <c r="K674" s="2">
        <v>14.3983649825666</v>
      </c>
      <c r="L674" s="2">
        <v>16.653955395797201</v>
      </c>
      <c r="M674" s="2">
        <v>5543054.2237086101</v>
      </c>
      <c r="N674" s="2">
        <v>6463574.5175831504</v>
      </c>
      <c r="O674" s="2">
        <v>7482469.1466872096</v>
      </c>
      <c r="P674" s="2">
        <v>8694125.5283554792</v>
      </c>
      <c r="Q674" s="2">
        <v>10115068.4682019</v>
      </c>
      <c r="R674" s="2">
        <v>11842474.524308201</v>
      </c>
      <c r="S674" s="2">
        <v>13853818.015469</v>
      </c>
      <c r="T674" s="1">
        <f>(Table13[[#This Row],[2050_BUILDINGS]]/Table13[[#This Row],[2020_BUILDINGS]])-1</f>
        <v>1.3610563339675941</v>
      </c>
      <c r="U674" s="1">
        <f>(Table13[[#This Row],[2050_TOTAL_REPL_COST_USD]]/Table13[[#This Row],[2020_TOTAL_REPL_COST_USD]])-1</f>
        <v>1.4993112923582461</v>
      </c>
      <c r="V674"/>
      <c r="W674"/>
    </row>
    <row r="675" spans="1:23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4.1761266838292297</v>
      </c>
      <c r="G675" s="2">
        <v>4.84425086191614</v>
      </c>
      <c r="H675" s="2">
        <v>5.5655636396640302</v>
      </c>
      <c r="I675" s="2">
        <v>6.4024882886401304</v>
      </c>
      <c r="J675" s="2">
        <v>7.3662392495897597</v>
      </c>
      <c r="K675" s="2">
        <v>8.5246350430664197</v>
      </c>
      <c r="L675" s="2">
        <v>9.8600703583060998</v>
      </c>
      <c r="M675" s="2">
        <v>3281797.22755025</v>
      </c>
      <c r="N675" s="2">
        <v>3826796.5774429501</v>
      </c>
      <c r="O675" s="2">
        <v>4430039.0199681399</v>
      </c>
      <c r="P675" s="2">
        <v>5147407.1700206297</v>
      </c>
      <c r="Q675" s="2">
        <v>5988684.6340854298</v>
      </c>
      <c r="R675" s="2">
        <v>7011405.3539254004</v>
      </c>
      <c r="S675" s="2">
        <v>8202232.8700463697</v>
      </c>
      <c r="T675" s="1">
        <f>(Table13[[#This Row],[2050_BUILDINGS]]/Table13[[#This Row],[2020_BUILDINGS]])-1</f>
        <v>1.3610563339675972</v>
      </c>
      <c r="U675" s="1">
        <f>(Table13[[#This Row],[2050_TOTAL_REPL_COST_USD]]/Table13[[#This Row],[2020_TOTAL_REPL_COST_USD]])-1</f>
        <v>1.4993112923582599</v>
      </c>
      <c r="V675"/>
      <c r="W675"/>
    </row>
    <row r="676" spans="1:23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34.058222447173598</v>
      </c>
      <c r="G676" s="2">
        <v>39.507080588314501</v>
      </c>
      <c r="H676" s="2">
        <v>45.389716077715001</v>
      </c>
      <c r="I676" s="2">
        <v>52.215219235156198</v>
      </c>
      <c r="J676" s="2">
        <v>60.075048952199801</v>
      </c>
      <c r="K676" s="2">
        <v>69.5222962708377</v>
      </c>
      <c r="L676" s="2">
        <v>80.413381832576505</v>
      </c>
      <c r="M676" s="2">
        <v>26764556.840487398</v>
      </c>
      <c r="N676" s="2">
        <v>31209275.714578401</v>
      </c>
      <c r="O676" s="2">
        <v>36128993.638044402</v>
      </c>
      <c r="P676" s="2">
        <v>41979458.885090597</v>
      </c>
      <c r="Q676" s="2">
        <v>48840461.239703201</v>
      </c>
      <c r="R676" s="2">
        <v>57181216.301688999</v>
      </c>
      <c r="S676" s="2">
        <v>66892959.146394797</v>
      </c>
      <c r="T676" s="1">
        <f>(Table13[[#This Row],[2050_BUILDINGS]]/Table13[[#This Row],[2020_BUILDINGS]])-1</f>
        <v>1.3610563339675936</v>
      </c>
      <c r="U676" s="1">
        <f>(Table13[[#This Row],[2050_TOTAL_REPL_COST_USD]]/Table13[[#This Row],[2020_TOTAL_REPL_COST_USD]])-1</f>
        <v>1.4993112923582648</v>
      </c>
      <c r="V676"/>
      <c r="W676"/>
    </row>
    <row r="677" spans="1:23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13.1101818883463</v>
      </c>
      <c r="G677" s="2">
        <v>15.207634902077499</v>
      </c>
      <c r="H677" s="2">
        <v>17.4720637450244</v>
      </c>
      <c r="I677" s="2">
        <v>20.099434800937001</v>
      </c>
      <c r="J677" s="2">
        <v>23.124953744613499</v>
      </c>
      <c r="K677" s="2">
        <v>26.7615243520092</v>
      </c>
      <c r="L677" s="2">
        <v>30.953877986947202</v>
      </c>
      <c r="M677" s="2">
        <v>10302598.994531199</v>
      </c>
      <c r="N677" s="2">
        <v>12013524.2482576</v>
      </c>
      <c r="O677" s="2">
        <v>13907292.9825489</v>
      </c>
      <c r="P677" s="2">
        <v>16159338.3921175</v>
      </c>
      <c r="Q677" s="2">
        <v>18800374.3106791</v>
      </c>
      <c r="R677" s="2">
        <v>22011017.970029902</v>
      </c>
      <c r="S677" s="2">
        <v>25749402.007670902</v>
      </c>
      <c r="T677" s="1">
        <f>(Table13[[#This Row],[2050_BUILDINGS]]/Table13[[#This Row],[2020_BUILDINGS]])-1</f>
        <v>1.3610563339675892</v>
      </c>
      <c r="U677" s="1">
        <f>(Table13[[#This Row],[2050_TOTAL_REPL_COST_USD]]/Table13[[#This Row],[2020_TOTAL_REPL_COST_USD]])-1</f>
        <v>1.4993112923582812</v>
      </c>
      <c r="V677"/>
      <c r="W677"/>
    </row>
    <row r="678" spans="1:23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19.730725180011401</v>
      </c>
      <c r="G678" s="2">
        <v>22.887376197088798</v>
      </c>
      <c r="H678" s="2">
        <v>26.295324581816502</v>
      </c>
      <c r="I678" s="2">
        <v>30.249498268469001</v>
      </c>
      <c r="J678" s="2">
        <v>34.802881532942401</v>
      </c>
      <c r="K678" s="2">
        <v>40.2758929574454</v>
      </c>
      <c r="L678" s="2">
        <v>46.585353660039701</v>
      </c>
      <c r="M678" s="2">
        <v>15505334.032142799</v>
      </c>
      <c r="N678" s="2">
        <v>18080263.676316701</v>
      </c>
      <c r="O678" s="2">
        <v>20930371.384129301</v>
      </c>
      <c r="P678" s="2">
        <v>24319682.794721</v>
      </c>
      <c r="Q678" s="2">
        <v>28294421.9969282</v>
      </c>
      <c r="R678" s="2">
        <v>33126416.566729601</v>
      </c>
      <c r="S678" s="2">
        <v>38752656.438321397</v>
      </c>
      <c r="T678" s="1">
        <f>(Table13[[#This Row],[2050_BUILDINGS]]/Table13[[#This Row],[2020_BUILDINGS]])-1</f>
        <v>1.3610563339675883</v>
      </c>
      <c r="U678" s="1">
        <f>(Table13[[#This Row],[2050_TOTAL_REPL_COST_USD]]/Table13[[#This Row],[2020_TOTAL_REPL_COST_USD]])-1</f>
        <v>1.4993112923582643</v>
      </c>
      <c r="V678"/>
      <c r="W678"/>
    </row>
    <row r="679" spans="1:23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37.086131148063998</v>
      </c>
      <c r="G679" s="2">
        <v>43.019414012223599</v>
      </c>
      <c r="H679" s="2">
        <v>49.4250387213389</v>
      </c>
      <c r="I679" s="2">
        <v>56.857355708551303</v>
      </c>
      <c r="J679" s="2">
        <v>65.415954917298905</v>
      </c>
      <c r="K679" s="2">
        <v>75.703099338609803</v>
      </c>
      <c r="L679" s="2">
        <v>87.562444849489395</v>
      </c>
      <c r="M679" s="2">
        <v>29144030.245433498</v>
      </c>
      <c r="N679" s="2">
        <v>33983901.948558502</v>
      </c>
      <c r="O679" s="2">
        <v>39341001.967625499</v>
      </c>
      <c r="P679" s="2">
        <v>45711596.3744734</v>
      </c>
      <c r="Q679" s="2">
        <v>53182568.575826697</v>
      </c>
      <c r="R679" s="2">
        <v>62264849.266854301</v>
      </c>
      <c r="S679" s="2">
        <v>72840003.897242799</v>
      </c>
      <c r="T679" s="1">
        <f>(Table13[[#This Row],[2050_BUILDINGS]]/Table13[[#This Row],[2020_BUILDINGS]])-1</f>
        <v>1.3610563339675945</v>
      </c>
      <c r="U679" s="1">
        <f>(Table13[[#This Row],[2050_TOTAL_REPL_COST_USD]]/Table13[[#This Row],[2020_TOTAL_REPL_COST_USD]])-1</f>
        <v>1.4993112923582665</v>
      </c>
      <c r="V679"/>
      <c r="W679"/>
    </row>
    <row r="680" spans="1:23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24.889898328351599</v>
      </c>
      <c r="G680" s="2">
        <v>28.871947754124299</v>
      </c>
      <c r="H680" s="2">
        <v>33.171003568356397</v>
      </c>
      <c r="I680" s="2">
        <v>38.159111209383603</v>
      </c>
      <c r="J680" s="2">
        <v>43.903109236256903</v>
      </c>
      <c r="K680" s="2">
        <v>50.807199008070697</v>
      </c>
      <c r="L680" s="2">
        <v>58.7664520999639</v>
      </c>
      <c r="M680" s="2">
        <v>19559655.5162673</v>
      </c>
      <c r="N680" s="2">
        <v>22807875.561979402</v>
      </c>
      <c r="O680" s="2">
        <v>26403226.9961056</v>
      </c>
      <c r="P680" s="2">
        <v>30678772.656141099</v>
      </c>
      <c r="Q680" s="2">
        <v>35692823.2661447</v>
      </c>
      <c r="R680" s="2">
        <v>41788283.644222699</v>
      </c>
      <c r="S680" s="2">
        <v>48885667.906444602</v>
      </c>
      <c r="T680" s="1">
        <f>(Table13[[#This Row],[2050_BUILDINGS]]/Table13[[#This Row],[2020_BUILDINGS]])-1</f>
        <v>1.361056333967591</v>
      </c>
      <c r="U680" s="1">
        <f>(Table13[[#This Row],[2050_TOTAL_REPL_COST_USD]]/Table13[[#This Row],[2020_TOTAL_REPL_COST_USD]])-1</f>
        <v>1.4993112923582705</v>
      </c>
      <c r="V680"/>
      <c r="W680"/>
    </row>
    <row r="681" spans="1:23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22.004127689825001</v>
      </c>
      <c r="G681" s="2">
        <v>25.524492573440899</v>
      </c>
      <c r="H681" s="2">
        <v>29.325109668541501</v>
      </c>
      <c r="I681" s="2">
        <v>33.734888929822397</v>
      </c>
      <c r="J681" s="2">
        <v>38.812919557591201</v>
      </c>
      <c r="K681" s="2">
        <v>44.916539223564698</v>
      </c>
      <c r="L681" s="2">
        <v>51.952985055493201</v>
      </c>
      <c r="M681" s="2">
        <v>17291880.9016863</v>
      </c>
      <c r="N681" s="2">
        <v>20163497.6398343</v>
      </c>
      <c r="O681" s="2">
        <v>23341998.853565499</v>
      </c>
      <c r="P681" s="2">
        <v>27121831.595587298</v>
      </c>
      <c r="Q681" s="2">
        <v>31554545.960679401</v>
      </c>
      <c r="R681" s="2">
        <v>36943289.8887619</v>
      </c>
      <c r="S681" s="2">
        <v>43217793.203698903</v>
      </c>
      <c r="T681" s="1">
        <f>(Table13[[#This Row],[2050_BUILDINGS]]/Table13[[#This Row],[2020_BUILDINGS]])-1</f>
        <v>1.3610563339676012</v>
      </c>
      <c r="U681" s="1">
        <f>(Table13[[#This Row],[2050_TOTAL_REPL_COST_USD]]/Table13[[#This Row],[2020_TOTAL_REPL_COST_USD]])-1</f>
        <v>1.4993112923582719</v>
      </c>
      <c r="V681"/>
      <c r="W681"/>
    </row>
    <row r="682" spans="1:23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1223.06724081929</v>
      </c>
      <c r="G682" s="2">
        <v>1379.6160648827499</v>
      </c>
      <c r="H682" s="2">
        <v>1557.3288134623999</v>
      </c>
      <c r="I682" s="2">
        <v>1767.6763745782901</v>
      </c>
      <c r="J682" s="2">
        <v>2021.3795574488499</v>
      </c>
      <c r="K682" s="2">
        <v>2314.1028572038199</v>
      </c>
      <c r="L682" s="2">
        <v>2651.4253985975101</v>
      </c>
      <c r="M682" s="2">
        <v>693474812.50853205</v>
      </c>
      <c r="N682" s="2">
        <v>785296948.64106095</v>
      </c>
      <c r="O682" s="2">
        <v>890141433.46256804</v>
      </c>
      <c r="P682" s="2">
        <v>1014456708.1921099</v>
      </c>
      <c r="Q682" s="2">
        <v>1164107959.4018199</v>
      </c>
      <c r="R682" s="2">
        <v>1336678624.87058</v>
      </c>
      <c r="S682" s="2">
        <v>1535542109.5834501</v>
      </c>
      <c r="T682" s="1">
        <f>(Table13[[#This Row],[2050_BUILDINGS]]/Table13[[#This Row],[2020_BUILDINGS]])-1</f>
        <v>1.1678492482730656</v>
      </c>
      <c r="U682" s="1">
        <f>(Table13[[#This Row],[2050_TOTAL_REPL_COST_USD]]/Table13[[#This Row],[2020_TOTAL_REPL_COST_USD]])-1</f>
        <v>1.2142723598408383</v>
      </c>
      <c r="V682"/>
      <c r="W682"/>
    </row>
    <row r="683" spans="1:23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961.27238319842797</v>
      </c>
      <c r="G683" s="2">
        <v>1084.31227517819</v>
      </c>
      <c r="H683" s="2">
        <v>1223.9860000973999</v>
      </c>
      <c r="I683" s="2">
        <v>1389.30912758008</v>
      </c>
      <c r="J683" s="2">
        <v>1588.70770116925</v>
      </c>
      <c r="K683" s="2">
        <v>1818.7742212934099</v>
      </c>
      <c r="L683" s="2">
        <v>2083.8936133023599</v>
      </c>
      <c r="M683" s="2">
        <v>545038051.43338704</v>
      </c>
      <c r="N683" s="2">
        <v>617205860.92467904</v>
      </c>
      <c r="O683" s="2">
        <v>699608613.95898497</v>
      </c>
      <c r="P683" s="2">
        <v>797314477.07014501</v>
      </c>
      <c r="Q683" s="2">
        <v>914933206.52170396</v>
      </c>
      <c r="R683" s="2">
        <v>1050565499.93033</v>
      </c>
      <c r="S683" s="2">
        <v>1206862692.3504601</v>
      </c>
      <c r="T683" s="1">
        <f>(Table13[[#This Row],[2050_BUILDINGS]]/Table13[[#This Row],[2020_BUILDINGS]])-1</f>
        <v>1.1678492482730549</v>
      </c>
      <c r="U683" s="1">
        <f>(Table13[[#This Row],[2050_TOTAL_REPL_COST_USD]]/Table13[[#This Row],[2020_TOTAL_REPL_COST_USD]])-1</f>
        <v>1.2142723598408418</v>
      </c>
      <c r="V683"/>
      <c r="W683"/>
    </row>
    <row r="684" spans="1:23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859.83055340951501</v>
      </c>
      <c r="G684" s="2">
        <v>969.88620492048801</v>
      </c>
      <c r="H684" s="2">
        <v>1094.8203425209699</v>
      </c>
      <c r="I684" s="2">
        <v>1242.69713444736</v>
      </c>
      <c r="J684" s="2">
        <v>1421.0534347789901</v>
      </c>
      <c r="K684" s="2">
        <v>1626.8413329615701</v>
      </c>
      <c r="L684" s="2">
        <v>1863.98301885102</v>
      </c>
      <c r="M684" s="2">
        <v>487520891.66851199</v>
      </c>
      <c r="N684" s="2">
        <v>552072925.67867005</v>
      </c>
      <c r="O684" s="2">
        <v>625779822.89359605</v>
      </c>
      <c r="P684" s="2">
        <v>713174912.79589498</v>
      </c>
      <c r="Q684" s="2">
        <v>818381490.04007101</v>
      </c>
      <c r="R684" s="2">
        <v>939700683.16378999</v>
      </c>
      <c r="S684" s="2">
        <v>1079504035.2665501</v>
      </c>
      <c r="T684" s="1">
        <f>(Table13[[#This Row],[2050_BUILDINGS]]/Table13[[#This Row],[2020_BUILDINGS]])-1</f>
        <v>1.1678492482730527</v>
      </c>
      <c r="U684" s="1">
        <f>(Table13[[#This Row],[2050_TOTAL_REPL_COST_USD]]/Table13[[#This Row],[2020_TOTAL_REPL_COST_USD]])-1</f>
        <v>1.2142723598408471</v>
      </c>
      <c r="V684"/>
      <c r="W684"/>
    </row>
    <row r="685" spans="1:23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1811.55090941341</v>
      </c>
      <c r="G685" s="2">
        <v>2043.4238229662201</v>
      </c>
      <c r="H685" s="2">
        <v>2306.6437675116699</v>
      </c>
      <c r="I685" s="2">
        <v>2618.2008944748</v>
      </c>
      <c r="J685" s="2">
        <v>2993.9743730795899</v>
      </c>
      <c r="K685" s="2">
        <v>3427.5426530397299</v>
      </c>
      <c r="L685" s="2">
        <v>3927.16927718024</v>
      </c>
      <c r="M685" s="2">
        <v>1027142977.36696</v>
      </c>
      <c r="N685" s="2">
        <v>1163145699.5915699</v>
      </c>
      <c r="O685" s="2">
        <v>1318436525.38308</v>
      </c>
      <c r="P685" s="2">
        <v>1502566589.1066599</v>
      </c>
      <c r="Q685" s="2">
        <v>1724223135.1868401</v>
      </c>
      <c r="R685" s="2">
        <v>1979826862.87608</v>
      </c>
      <c r="S685" s="2">
        <v>2274374304.3882899</v>
      </c>
      <c r="T685" s="1">
        <f>(Table13[[#This Row],[2050_BUILDINGS]]/Table13[[#This Row],[2020_BUILDINGS]])-1</f>
        <v>1.1678492482730607</v>
      </c>
      <c r="U685" s="1">
        <f>(Table13[[#This Row],[2050_TOTAL_REPL_COST_USD]]/Table13[[#This Row],[2020_TOTAL_REPL_COST_USD]])-1</f>
        <v>1.2142723598408445</v>
      </c>
      <c r="V685"/>
      <c r="W685"/>
    </row>
    <row r="686" spans="1:23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3983.6017609256601</v>
      </c>
      <c r="G686" s="2">
        <v>4493.4904656483104</v>
      </c>
      <c r="H686" s="2">
        <v>5072.3113142114498</v>
      </c>
      <c r="I686" s="2">
        <v>5757.4256618955396</v>
      </c>
      <c r="J686" s="2">
        <v>6583.7518133167796</v>
      </c>
      <c r="K686" s="2">
        <v>7537.16877474788</v>
      </c>
      <c r="L686" s="2">
        <v>8635.8480828419397</v>
      </c>
      <c r="M686" s="2">
        <v>2258688150.6335201</v>
      </c>
      <c r="N686" s="2">
        <v>2557758235.2385802</v>
      </c>
      <c r="O686" s="2">
        <v>2899242873.5472002</v>
      </c>
      <c r="P686" s="2">
        <v>3304145016.9410701</v>
      </c>
      <c r="Q686" s="2">
        <v>3791567922.1972098</v>
      </c>
      <c r="R686" s="2">
        <v>4353640704.3812504</v>
      </c>
      <c r="S686" s="2">
        <v>5001350741.4478598</v>
      </c>
      <c r="T686" s="1">
        <f>(Table13[[#This Row],[2050_BUILDINGS]]/Table13[[#This Row],[2020_BUILDINGS]])-1</f>
        <v>1.1678492482730625</v>
      </c>
      <c r="U686" s="1">
        <f>(Table13[[#This Row],[2050_TOTAL_REPL_COST_USD]]/Table13[[#This Row],[2020_TOTAL_REPL_COST_USD]])-1</f>
        <v>1.2142723598408542</v>
      </c>
      <c r="V686"/>
      <c r="W686"/>
    </row>
    <row r="687" spans="1:23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5250.7835336908902</v>
      </c>
      <c r="G687" s="2">
        <v>5582.7950877194999</v>
      </c>
      <c r="H687" s="2">
        <v>5957.2630064047098</v>
      </c>
      <c r="I687" s="2">
        <v>6282.2929517020802</v>
      </c>
      <c r="J687" s="2">
        <v>6636.2133309761402</v>
      </c>
      <c r="K687" s="2">
        <v>6954.3415852246399</v>
      </c>
      <c r="L687" s="2">
        <v>7271.1705697603502</v>
      </c>
      <c r="M687" s="2">
        <v>5883401641.9957304</v>
      </c>
      <c r="N687" s="2">
        <v>6281436913.7137804</v>
      </c>
      <c r="O687" s="2">
        <v>6730371409.9834995</v>
      </c>
      <c r="P687" s="2">
        <v>7120036712.3596697</v>
      </c>
      <c r="Q687" s="2">
        <v>7544337591.71632</v>
      </c>
      <c r="R687" s="2">
        <v>7925728734.8392401</v>
      </c>
      <c r="S687" s="2">
        <v>8305562235.8654099</v>
      </c>
      <c r="T687" s="1">
        <f>(Table13[[#This Row],[2050_BUILDINGS]]/Table13[[#This Row],[2020_BUILDINGS]])-1</f>
        <v>0.38477819988311079</v>
      </c>
      <c r="U687" s="1">
        <f>(Table13[[#This Row],[2050_TOTAL_REPL_COST_USD]]/Table13[[#This Row],[2020_TOTAL_REPL_COST_USD]])-1</f>
        <v>0.41169390452290267</v>
      </c>
      <c r="V687"/>
      <c r="W687"/>
    </row>
    <row r="688" spans="1:23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2507.7267599311999</v>
      </c>
      <c r="G688" s="2">
        <v>2666.2924774668199</v>
      </c>
      <c r="H688" s="2">
        <v>2845.1349710484501</v>
      </c>
      <c r="I688" s="2">
        <v>3000.3663353527099</v>
      </c>
      <c r="J688" s="2">
        <v>3169.39550981702</v>
      </c>
      <c r="K688" s="2">
        <v>3321.33068885274</v>
      </c>
      <c r="L688" s="2">
        <v>3472.6453484162398</v>
      </c>
      <c r="M688" s="2">
        <v>2809859450.9541702</v>
      </c>
      <c r="N688" s="2">
        <v>2999957499.34624</v>
      </c>
      <c r="O688" s="2">
        <v>3214364557.3649502</v>
      </c>
      <c r="P688" s="2">
        <v>3400465184.0458102</v>
      </c>
      <c r="Q688" s="2">
        <v>3603107449.2616301</v>
      </c>
      <c r="R688" s="2">
        <v>3785256412.26369</v>
      </c>
      <c r="S688" s="2">
        <v>3966661459.4780698</v>
      </c>
      <c r="T688" s="1">
        <f>(Table13[[#This Row],[2050_BUILDINGS]]/Table13[[#This Row],[2020_BUILDINGS]])-1</f>
        <v>0.38477819988311346</v>
      </c>
      <c r="U688" s="1">
        <f>(Table13[[#This Row],[2050_TOTAL_REPL_COST_USD]]/Table13[[#This Row],[2020_TOTAL_REPL_COST_USD]])-1</f>
        <v>0.41169390452290178</v>
      </c>
      <c r="V688"/>
      <c r="W688"/>
    </row>
    <row r="689" spans="1:23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2381.8065557885602</v>
      </c>
      <c r="G689" s="2">
        <v>2532.4102306323098</v>
      </c>
      <c r="H689" s="2">
        <v>2702.2725260276702</v>
      </c>
      <c r="I689" s="2">
        <v>2849.70927514704</v>
      </c>
      <c r="J689" s="2">
        <v>3010.2510065235701</v>
      </c>
      <c r="K689" s="2">
        <v>3154.5570813577101</v>
      </c>
      <c r="L689" s="2">
        <v>3298.2737947946698</v>
      </c>
      <c r="M689" s="2">
        <v>2668768291.6900702</v>
      </c>
      <c r="N689" s="2">
        <v>2849320967.9773698</v>
      </c>
      <c r="O689" s="2">
        <v>3052962028.3017902</v>
      </c>
      <c r="P689" s="2">
        <v>3229718004.9684801</v>
      </c>
      <c r="Q689" s="2">
        <v>3422185016.7190299</v>
      </c>
      <c r="R689" s="2">
        <v>3595187754.1545501</v>
      </c>
      <c r="S689" s="2">
        <v>3767483929.9628801</v>
      </c>
      <c r="T689" s="1">
        <f>(Table13[[#This Row],[2050_BUILDINGS]]/Table13[[#This Row],[2020_BUILDINGS]])-1</f>
        <v>0.3847781998831088</v>
      </c>
      <c r="U689" s="1">
        <f>(Table13[[#This Row],[2050_TOTAL_REPL_COST_USD]]/Table13[[#This Row],[2020_TOTAL_REPL_COST_USD]])-1</f>
        <v>0.41169390452290577</v>
      </c>
      <c r="V689"/>
      <c r="W689"/>
    </row>
    <row r="690" spans="1:23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873.83894160458306</v>
      </c>
      <c r="G690" s="2">
        <v>929.09252863808194</v>
      </c>
      <c r="H690" s="2">
        <v>991.41173254910905</v>
      </c>
      <c r="I690" s="2">
        <v>1045.5034355427699</v>
      </c>
      <c r="J690" s="2">
        <v>1104.4031040689599</v>
      </c>
      <c r="K690" s="2">
        <v>1157.34622297746</v>
      </c>
      <c r="L690" s="2">
        <v>1210.0731165429499</v>
      </c>
      <c r="M690" s="2">
        <v>979119674.40455306</v>
      </c>
      <c r="N690" s="2">
        <v>1045360973.1226701</v>
      </c>
      <c r="O690" s="2">
        <v>1120072955.16363</v>
      </c>
      <c r="P690" s="2">
        <v>1184921317.93152</v>
      </c>
      <c r="Q690" s="2">
        <v>1255533756.81038</v>
      </c>
      <c r="R690" s="2">
        <v>1319005128.40769</v>
      </c>
      <c r="S690" s="2">
        <v>1382217276.15535</v>
      </c>
      <c r="T690" s="1">
        <f>(Table13[[#This Row],[2050_BUILDINGS]]/Table13[[#This Row],[2020_BUILDINGS]])-1</f>
        <v>0.38477819988310236</v>
      </c>
      <c r="U690" s="1">
        <f>(Table13[[#This Row],[2050_TOTAL_REPL_COST_USD]]/Table13[[#This Row],[2020_TOTAL_REPL_COST_USD]])-1</f>
        <v>0.41169390452289578</v>
      </c>
      <c r="V690"/>
      <c r="W690"/>
    </row>
    <row r="691" spans="1:23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1609.97233980188</v>
      </c>
      <c r="G691" s="2">
        <v>1711.7722740499701</v>
      </c>
      <c r="H691" s="2">
        <v>1826.58999360707</v>
      </c>
      <c r="I691" s="2">
        <v>1926.2492574442599</v>
      </c>
      <c r="J691" s="2">
        <v>2034.76678010871</v>
      </c>
      <c r="K691" s="2">
        <v>2132.3098775461199</v>
      </c>
      <c r="L691" s="2">
        <v>2229.4545985724399</v>
      </c>
      <c r="M691" s="2">
        <v>1803942944.28281</v>
      </c>
      <c r="N691" s="2">
        <v>1925986782.8108799</v>
      </c>
      <c r="O691" s="2">
        <v>2063637119.51578</v>
      </c>
      <c r="P691" s="2">
        <v>2183114594.5594401</v>
      </c>
      <c r="Q691" s="2">
        <v>2313211879.1141601</v>
      </c>
      <c r="R691" s="2">
        <v>2430152367.5447898</v>
      </c>
      <c r="S691" s="2">
        <v>2546615258.5511498</v>
      </c>
      <c r="T691" s="1">
        <f>(Table13[[#This Row],[2050_BUILDINGS]]/Table13[[#This Row],[2020_BUILDINGS]])-1</f>
        <v>0.38477819988310613</v>
      </c>
      <c r="U691" s="1">
        <f>(Table13[[#This Row],[2050_TOTAL_REPL_COST_USD]]/Table13[[#This Row],[2020_TOTAL_REPL_COST_USD]])-1</f>
        <v>0.41169390452290755</v>
      </c>
      <c r="V691"/>
      <c r="W691"/>
    </row>
    <row r="692" spans="1:23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808.84815938882502</v>
      </c>
      <c r="G692" s="2">
        <v>859.99232342620496</v>
      </c>
      <c r="H692" s="2">
        <v>917.67660708315998</v>
      </c>
      <c r="I692" s="2">
        <v>967.74530089107895</v>
      </c>
      <c r="J692" s="2">
        <v>1022.26437323699</v>
      </c>
      <c r="K692" s="2">
        <v>1071.2699076010399</v>
      </c>
      <c r="L692" s="2">
        <v>1120.07529813722</v>
      </c>
      <c r="M692" s="2">
        <v>906298756.85017705</v>
      </c>
      <c r="N692" s="2">
        <v>967613433.95221996</v>
      </c>
      <c r="O692" s="2">
        <v>1036768796.89262</v>
      </c>
      <c r="P692" s="2">
        <v>1096794136.0791199</v>
      </c>
      <c r="Q692" s="2">
        <v>1162154854.73998</v>
      </c>
      <c r="R692" s="2">
        <v>1220905614.9156401</v>
      </c>
      <c r="S692" s="2">
        <v>1279416430.72207</v>
      </c>
      <c r="T692" s="1">
        <f>(Table13[[#This Row],[2050_BUILDINGS]]/Table13[[#This Row],[2020_BUILDINGS]])-1</f>
        <v>0.38477819988310502</v>
      </c>
      <c r="U692" s="1">
        <f>(Table13[[#This Row],[2050_TOTAL_REPL_COST_USD]]/Table13[[#This Row],[2020_TOTAL_REPL_COST_USD]])-1</f>
        <v>0.41169390452289245</v>
      </c>
      <c r="V692"/>
      <c r="W692"/>
    </row>
    <row r="693" spans="1:23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2080.1780446878402</v>
      </c>
      <c r="G693" s="2">
        <v>2211.7094896315498</v>
      </c>
      <c r="H693" s="2">
        <v>2360.0606714867599</v>
      </c>
      <c r="I693" s="2">
        <v>2488.8262455645099</v>
      </c>
      <c r="J693" s="2">
        <v>2629.0372060449099</v>
      </c>
      <c r="K693" s="2">
        <v>2755.0685698664201</v>
      </c>
      <c r="L693" s="2">
        <v>2880.5852081592002</v>
      </c>
      <c r="M693" s="2">
        <v>2330799364.5583</v>
      </c>
      <c r="N693" s="2">
        <v>2488487113.0489001</v>
      </c>
      <c r="O693" s="2">
        <v>2666339366.27002</v>
      </c>
      <c r="P693" s="2">
        <v>2820711223.6468501</v>
      </c>
      <c r="Q693" s="2">
        <v>2988804493.5209999</v>
      </c>
      <c r="R693" s="2">
        <v>3139898416.4131198</v>
      </c>
      <c r="S693" s="2">
        <v>3290375255.6128101</v>
      </c>
      <c r="T693" s="1">
        <f>(Table13[[#This Row],[2050_BUILDINGS]]/Table13[[#This Row],[2020_BUILDINGS]])-1</f>
        <v>0.38477819988311257</v>
      </c>
      <c r="U693" s="1">
        <f>(Table13[[#This Row],[2050_TOTAL_REPL_COST_USD]]/Table13[[#This Row],[2020_TOTAL_REPL_COST_USD]])-1</f>
        <v>0.411693904522904</v>
      </c>
      <c r="V693"/>
      <c r="W693"/>
    </row>
    <row r="694" spans="1:23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3140.9885958125601</v>
      </c>
      <c r="G694" s="2">
        <v>3339.5960032957601</v>
      </c>
      <c r="H694" s="2">
        <v>3563.60056462285</v>
      </c>
      <c r="I694" s="2">
        <v>3758.0316138036101</v>
      </c>
      <c r="J694" s="2">
        <v>3969.74475489821</v>
      </c>
      <c r="K694" s="2">
        <v>4160.0472520757903</v>
      </c>
      <c r="L694" s="2">
        <v>4349.5725335626903</v>
      </c>
      <c r="M694" s="2">
        <v>3519417120.0395398</v>
      </c>
      <c r="N694" s="2">
        <v>3757519536.7885199</v>
      </c>
      <c r="O694" s="2">
        <v>4026069577.7495198</v>
      </c>
      <c r="P694" s="2">
        <v>4259165126.8412399</v>
      </c>
      <c r="Q694" s="2">
        <v>4512979479.4423704</v>
      </c>
      <c r="R694" s="2">
        <v>4741125473.9223499</v>
      </c>
      <c r="S694" s="2">
        <v>4968339695.8333702</v>
      </c>
      <c r="T694" s="1">
        <f>(Table13[[#This Row],[2050_BUILDINGS]]/Table13[[#This Row],[2020_BUILDINGS]])-1</f>
        <v>0.3847781998831088</v>
      </c>
      <c r="U694" s="1">
        <f>(Table13[[#This Row],[2050_TOTAL_REPL_COST_USD]]/Table13[[#This Row],[2020_TOTAL_REPL_COST_USD]])-1</f>
        <v>0.41169390452290355</v>
      </c>
      <c r="V694"/>
      <c r="W694"/>
    </row>
    <row r="695" spans="1:23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4187.3003317216799</v>
      </c>
      <c r="G695" s="2">
        <v>4452.0669292017001</v>
      </c>
      <c r="H695" s="2">
        <v>4750.69086409995</v>
      </c>
      <c r="I695" s="2">
        <v>5009.8898939267301</v>
      </c>
      <c r="J695" s="2">
        <v>5292.1279469770097</v>
      </c>
      <c r="K695" s="2">
        <v>5545.8231404652797</v>
      </c>
      <c r="L695" s="2">
        <v>5798.4822157315102</v>
      </c>
      <c r="M695" s="2">
        <v>4691789232.8087902</v>
      </c>
      <c r="N695" s="2">
        <v>5009207236.1615896</v>
      </c>
      <c r="O695" s="2">
        <v>5367215436.8596096</v>
      </c>
      <c r="P695" s="2">
        <v>5677958707.7316599</v>
      </c>
      <c r="Q695" s="2">
        <v>6016322535.0500202</v>
      </c>
      <c r="R695" s="2">
        <v>6320467478.3460798</v>
      </c>
      <c r="S695" s="2">
        <v>6623370261.2623596</v>
      </c>
      <c r="T695" s="1">
        <f>(Table13[[#This Row],[2050_BUILDINGS]]/Table13[[#This Row],[2020_BUILDINGS]])-1</f>
        <v>0.38477819988311301</v>
      </c>
      <c r="U695" s="1">
        <f>(Table13[[#This Row],[2050_TOTAL_REPL_COST_USD]]/Table13[[#This Row],[2020_TOTAL_REPL_COST_USD]])-1</f>
        <v>0.41169390452290355</v>
      </c>
      <c r="V695"/>
      <c r="W695"/>
    </row>
    <row r="696" spans="1:23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4438.52262494141</v>
      </c>
      <c r="G696" s="2">
        <v>4719.1742238585102</v>
      </c>
      <c r="H696" s="2">
        <v>5035.7144732773804</v>
      </c>
      <c r="I696" s="2">
        <v>5310.4644713927601</v>
      </c>
      <c r="J696" s="2">
        <v>5609.6357475949499</v>
      </c>
      <c r="K696" s="2">
        <v>5878.55169986284</v>
      </c>
      <c r="L696" s="2">
        <v>6146.3693707068196</v>
      </c>
      <c r="M696" s="2">
        <v>4973278965.3318005</v>
      </c>
      <c r="N696" s="2">
        <v>5309740856.7256403</v>
      </c>
      <c r="O696" s="2">
        <v>5689228204.8565502</v>
      </c>
      <c r="P696" s="2">
        <v>6018614904.88978</v>
      </c>
      <c r="Q696" s="2">
        <v>6377279291.0186901</v>
      </c>
      <c r="R696" s="2">
        <v>6699671788.6034098</v>
      </c>
      <c r="S696" s="2">
        <v>7020747600.8508701</v>
      </c>
      <c r="T696" s="1">
        <f>(Table13[[#This Row],[2050_BUILDINGS]]/Table13[[#This Row],[2020_BUILDINGS]])-1</f>
        <v>0.38477819988310946</v>
      </c>
      <c r="U696" s="1">
        <f>(Table13[[#This Row],[2050_TOTAL_REPL_COST_USD]]/Table13[[#This Row],[2020_TOTAL_REPL_COST_USD]])-1</f>
        <v>0.41169390452290244</v>
      </c>
      <c r="V696"/>
      <c r="W696"/>
    </row>
    <row r="697" spans="1:23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3208.7461397607699</v>
      </c>
      <c r="G697" s="2">
        <v>3411.6379149615</v>
      </c>
      <c r="H697" s="2">
        <v>3640.4747125243098</v>
      </c>
      <c r="I697" s="2">
        <v>3839.10003683787</v>
      </c>
      <c r="J697" s="2">
        <v>4055.3802631110698</v>
      </c>
      <c r="K697" s="2">
        <v>4249.7879741162897</v>
      </c>
      <c r="L697" s="2">
        <v>4443.4017032997999</v>
      </c>
      <c r="M697" s="2">
        <v>3595338140.73382</v>
      </c>
      <c r="N697" s="2">
        <v>3838576913.27491</v>
      </c>
      <c r="O697" s="2">
        <v>4112920127.5148501</v>
      </c>
      <c r="P697" s="2">
        <v>4351044024.0296602</v>
      </c>
      <c r="Q697" s="2">
        <v>4610333670.9932003</v>
      </c>
      <c r="R697" s="2">
        <v>4843401240.8867998</v>
      </c>
      <c r="S697" s="2">
        <v>5075516937.97264</v>
      </c>
      <c r="T697" s="1">
        <f>(Table13[[#This Row],[2050_BUILDINGS]]/Table13[[#This Row],[2020_BUILDINGS]])-1</f>
        <v>0.38477819988311079</v>
      </c>
      <c r="U697" s="1">
        <f>(Table13[[#This Row],[2050_TOTAL_REPL_COST_USD]]/Table13[[#This Row],[2020_TOTAL_REPL_COST_USD]])-1</f>
        <v>0.41169390452290289</v>
      </c>
      <c r="V697"/>
      <c r="W697"/>
    </row>
    <row r="698" spans="1:23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3577.8513377520599</v>
      </c>
      <c r="G698" s="2">
        <v>3804.0819517372902</v>
      </c>
      <c r="H698" s="2">
        <v>4059.24206931146</v>
      </c>
      <c r="I698" s="2">
        <v>4280.7154584028403</v>
      </c>
      <c r="J698" s="2">
        <v>4521.87461004536</v>
      </c>
      <c r="K698" s="2">
        <v>4738.6452296560301</v>
      </c>
      <c r="L698" s="2">
        <v>4954.5305349416803</v>
      </c>
      <c r="M698" s="2">
        <v>4008913393.6455898</v>
      </c>
      <c r="N698" s="2">
        <v>4280132159.42623</v>
      </c>
      <c r="O698" s="2">
        <v>4586033341.1709204</v>
      </c>
      <c r="P698" s="2">
        <v>4851548861.7473698</v>
      </c>
      <c r="Q698" s="2">
        <v>5140664849.68993</v>
      </c>
      <c r="R698" s="2">
        <v>5400542409.46241</v>
      </c>
      <c r="S698" s="2">
        <v>5659358601.5697002</v>
      </c>
      <c r="T698" s="1">
        <f>(Table13[[#This Row],[2050_BUILDINGS]]/Table13[[#This Row],[2020_BUILDINGS]])-1</f>
        <v>0.38477819988311168</v>
      </c>
      <c r="U698" s="1">
        <f>(Table13[[#This Row],[2050_TOTAL_REPL_COST_USD]]/Table13[[#This Row],[2020_TOTAL_REPL_COST_USD]])-1</f>
        <v>0.411693904522902</v>
      </c>
      <c r="V698"/>
      <c r="W698"/>
    </row>
    <row r="699" spans="1:23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1148.37991259609</v>
      </c>
      <c r="G699" s="2">
        <v>1220.99296109635</v>
      </c>
      <c r="H699" s="2">
        <v>1302.8914878534599</v>
      </c>
      <c r="I699" s="2">
        <v>1373.97761391002</v>
      </c>
      <c r="J699" s="2">
        <v>1451.3822624941599</v>
      </c>
      <c r="K699" s="2">
        <v>1520.95894461487</v>
      </c>
      <c r="L699" s="2">
        <v>1590.2514681467401</v>
      </c>
      <c r="M699" s="2">
        <v>1286737535.46521</v>
      </c>
      <c r="N699" s="2">
        <v>1373790392.93169</v>
      </c>
      <c r="O699" s="2">
        <v>1471975236.06599</v>
      </c>
      <c r="P699" s="2">
        <v>1557197527.7512701</v>
      </c>
      <c r="Q699" s="2">
        <v>1649994841.4519</v>
      </c>
      <c r="R699" s="2">
        <v>1733407521.63462</v>
      </c>
      <c r="S699" s="2">
        <v>1816479535.53706</v>
      </c>
      <c r="T699" s="1">
        <f>(Table13[[#This Row],[2050_BUILDINGS]]/Table13[[#This Row],[2020_BUILDINGS]])-1</f>
        <v>0.38477819988311301</v>
      </c>
      <c r="U699" s="1">
        <f>(Table13[[#This Row],[2050_TOTAL_REPL_COST_USD]]/Table13[[#This Row],[2020_TOTAL_REPL_COST_USD]])-1</f>
        <v>0.41169390452290333</v>
      </c>
      <c r="V699"/>
      <c r="W699"/>
    </row>
    <row r="700" spans="1:23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1030.1608155322299</v>
      </c>
      <c r="G700" s="2">
        <v>1095.29876895759</v>
      </c>
      <c r="H700" s="2">
        <v>1168.7663141398</v>
      </c>
      <c r="I700" s="2">
        <v>1232.5345329916199</v>
      </c>
      <c r="J700" s="2">
        <v>1301.9708188729701</v>
      </c>
      <c r="K700" s="2">
        <v>1364.3849823473699</v>
      </c>
      <c r="L700" s="2">
        <v>1426.5442397228301</v>
      </c>
      <c r="M700" s="2">
        <v>1154275318.09937</v>
      </c>
      <c r="N700" s="2">
        <v>1232366585.3345699</v>
      </c>
      <c r="O700" s="2">
        <v>1320443864.43594</v>
      </c>
      <c r="P700" s="2">
        <v>1396893012.0926299</v>
      </c>
      <c r="Q700" s="2">
        <v>1480137376.8820901</v>
      </c>
      <c r="R700" s="2">
        <v>1554963202.1166201</v>
      </c>
      <c r="S700" s="2">
        <v>1629483430.7021101</v>
      </c>
      <c r="T700" s="1">
        <f>(Table13[[#This Row],[2050_BUILDINGS]]/Table13[[#This Row],[2020_BUILDINGS]])-1</f>
        <v>0.38477819988310236</v>
      </c>
      <c r="U700" s="1">
        <f>(Table13[[#This Row],[2050_TOTAL_REPL_COST_USD]]/Table13[[#This Row],[2020_TOTAL_REPL_COST_USD]])-1</f>
        <v>0.41169390452289822</v>
      </c>
      <c r="V700"/>
      <c r="W700"/>
    </row>
    <row r="701" spans="1:23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1826.5965849751799</v>
      </c>
      <c r="G701" s="2">
        <v>1942.0938563575801</v>
      </c>
      <c r="H701" s="2">
        <v>2072.3604760086</v>
      </c>
      <c r="I701" s="2">
        <v>2185.4290464963101</v>
      </c>
      <c r="J701" s="2">
        <v>2308.5477681094098</v>
      </c>
      <c r="K701" s="2">
        <v>2419.2154387657902</v>
      </c>
      <c r="L701" s="2">
        <v>2529.4311308545598</v>
      </c>
      <c r="M701" s="2">
        <v>2046666231.49721</v>
      </c>
      <c r="N701" s="2">
        <v>2185131255.4988399</v>
      </c>
      <c r="O701" s="2">
        <v>2341302655.9197998</v>
      </c>
      <c r="P701" s="2">
        <v>2476856008.2979202</v>
      </c>
      <c r="Q701" s="2">
        <v>2624458081.8288498</v>
      </c>
      <c r="R701" s="2">
        <v>2757133092.1579099</v>
      </c>
      <c r="S701" s="2">
        <v>2889266243.5974798</v>
      </c>
      <c r="T701" s="1">
        <f>(Table13[[#This Row],[2050_BUILDINGS]]/Table13[[#This Row],[2020_BUILDINGS]])-1</f>
        <v>0.3847781998831068</v>
      </c>
      <c r="U701" s="1">
        <f>(Table13[[#This Row],[2050_TOTAL_REPL_COST_USD]]/Table13[[#This Row],[2020_TOTAL_REPL_COST_USD]])-1</f>
        <v>0.41169390452290666</v>
      </c>
      <c r="V701"/>
      <c r="W701"/>
    </row>
    <row r="702" spans="1:23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2682.0360282010902</v>
      </c>
      <c r="G702" s="2">
        <v>2851.6234705266502</v>
      </c>
      <c r="H702" s="2">
        <v>3042.8971048090398</v>
      </c>
      <c r="I702" s="2">
        <v>3208.9184267581099</v>
      </c>
      <c r="J702" s="2">
        <v>3389.6966291420199</v>
      </c>
      <c r="K702" s="2">
        <v>3552.1926516896101</v>
      </c>
      <c r="L702" s="2">
        <v>3714.0250231539599</v>
      </c>
      <c r="M702" s="2">
        <v>3005169622.9645</v>
      </c>
      <c r="N702" s="2">
        <v>3208481173.02038</v>
      </c>
      <c r="O702" s="2">
        <v>3437791424.6374998</v>
      </c>
      <c r="P702" s="2">
        <v>3636827696.6923399</v>
      </c>
      <c r="Q702" s="2">
        <v>3853555397.9830499</v>
      </c>
      <c r="R702" s="2">
        <v>4048365330.6586599</v>
      </c>
      <c r="S702" s="2">
        <v>4242379638.79637</v>
      </c>
      <c r="T702" s="1">
        <f>(Table13[[#This Row],[2050_BUILDINGS]]/Table13[[#This Row],[2020_BUILDINGS]])-1</f>
        <v>0.38477819988311301</v>
      </c>
      <c r="U702" s="1">
        <f>(Table13[[#This Row],[2050_TOTAL_REPL_COST_USD]]/Table13[[#This Row],[2020_TOTAL_REPL_COST_USD]])-1</f>
        <v>0.41169390452290133</v>
      </c>
      <c r="V702"/>
      <c r="W702"/>
    </row>
    <row r="703" spans="1:23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605.45026496855496</v>
      </c>
      <c r="G703" s="2">
        <v>643.733405393113</v>
      </c>
      <c r="H703" s="2">
        <v>686.91204704448899</v>
      </c>
      <c r="I703" s="2">
        <v>724.39016154689295</v>
      </c>
      <c r="J703" s="2">
        <v>765.19953524023697</v>
      </c>
      <c r="K703" s="2">
        <v>801.88183886080799</v>
      </c>
      <c r="L703" s="2">
        <v>838.41432804190799</v>
      </c>
      <c r="M703" s="2">
        <v>678395340.46814299</v>
      </c>
      <c r="N703" s="2">
        <v>724291454.67323995</v>
      </c>
      <c r="O703" s="2">
        <v>776056588.00543904</v>
      </c>
      <c r="P703" s="2">
        <v>820987589.07584</v>
      </c>
      <c r="Q703" s="2">
        <v>869912302.53708804</v>
      </c>
      <c r="R703" s="2">
        <v>913889238.01325405</v>
      </c>
      <c r="S703" s="2">
        <v>957686566.99561596</v>
      </c>
      <c r="T703" s="1">
        <f>(Table13[[#This Row],[2050_BUILDINGS]]/Table13[[#This Row],[2020_BUILDINGS]])-1</f>
        <v>0.38477819988311079</v>
      </c>
      <c r="U703" s="1">
        <f>(Table13[[#This Row],[2050_TOTAL_REPL_COST_USD]]/Table13[[#This Row],[2020_TOTAL_REPL_COST_USD]])-1</f>
        <v>0.41169390452290155</v>
      </c>
      <c r="V703"/>
      <c r="W703"/>
    </row>
    <row r="704" spans="1:23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1242.4299727933201</v>
      </c>
      <c r="G704" s="2">
        <v>1320.9898874026601</v>
      </c>
      <c r="H704" s="2">
        <v>1409.5957427076401</v>
      </c>
      <c r="I704" s="2">
        <v>1486.50368292299</v>
      </c>
      <c r="J704" s="2">
        <v>1570.2476202555999</v>
      </c>
      <c r="K704" s="2">
        <v>1645.52249604026</v>
      </c>
      <c r="L704" s="2">
        <v>1720.4899412055599</v>
      </c>
      <c r="M704" s="2">
        <v>1392118813.33428</v>
      </c>
      <c r="N704" s="2">
        <v>1486301128.9141099</v>
      </c>
      <c r="O704" s="2">
        <v>1592527117.93223</v>
      </c>
      <c r="P704" s="2">
        <v>1684728947.98738</v>
      </c>
      <c r="Q704" s="2">
        <v>1785126179.4886899</v>
      </c>
      <c r="R704" s="2">
        <v>1875370194.41207</v>
      </c>
      <c r="S704" s="2">
        <v>1965245643.1556699</v>
      </c>
      <c r="T704" s="1">
        <f>(Table13[[#This Row],[2050_BUILDINGS]]/Table13[[#This Row],[2020_BUILDINGS]])-1</f>
        <v>0.3847781998831139</v>
      </c>
      <c r="U704" s="1">
        <f>(Table13[[#This Row],[2050_TOTAL_REPL_COST_USD]]/Table13[[#This Row],[2020_TOTAL_REPL_COST_USD]])-1</f>
        <v>0.41169390452290999</v>
      </c>
      <c r="V704"/>
      <c r="W704"/>
    </row>
    <row r="705" spans="1:23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4133.5361258678004</v>
      </c>
      <c r="G705" s="2">
        <v>4394.9031664203303</v>
      </c>
      <c r="H705" s="2">
        <v>4689.6928220845002</v>
      </c>
      <c r="I705" s="2">
        <v>4945.5637815813197</v>
      </c>
      <c r="J705" s="2">
        <v>5224.1779472621802</v>
      </c>
      <c r="K705" s="2">
        <v>5474.6157387190096</v>
      </c>
      <c r="L705" s="2">
        <v>5724.0307155310202</v>
      </c>
      <c r="M705" s="2">
        <v>4631547477.4647102</v>
      </c>
      <c r="N705" s="2">
        <v>4944889889.02279</v>
      </c>
      <c r="O705" s="2">
        <v>5298301326.8724699</v>
      </c>
      <c r="P705" s="2">
        <v>5605054708.3505497</v>
      </c>
      <c r="Q705" s="2">
        <v>5939074003.1481304</v>
      </c>
      <c r="R705" s="2">
        <v>6239313778.4253397</v>
      </c>
      <c r="S705" s="2">
        <v>6538327342.4453602</v>
      </c>
      <c r="T705" s="1">
        <f>(Table13[[#This Row],[2050_BUILDINGS]]/Table13[[#This Row],[2020_BUILDINGS]])-1</f>
        <v>0.38477819988311079</v>
      </c>
      <c r="U705" s="1">
        <f>(Table13[[#This Row],[2050_TOTAL_REPL_COST_USD]]/Table13[[#This Row],[2020_TOTAL_REPL_COST_USD]])-1</f>
        <v>0.41169390452290333</v>
      </c>
      <c r="V705"/>
      <c r="W705"/>
    </row>
    <row r="706" spans="1:23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5343.01154807285</v>
      </c>
      <c r="G706" s="2">
        <v>5680.8547586882296</v>
      </c>
      <c r="H706" s="2">
        <v>6061.9000638469897</v>
      </c>
      <c r="I706" s="2">
        <v>6392.63903643089</v>
      </c>
      <c r="J706" s="2">
        <v>6752.7758924688997</v>
      </c>
      <c r="K706" s="2">
        <v>7076.4919484273396</v>
      </c>
      <c r="L706" s="2">
        <v>7398.8859134949898</v>
      </c>
      <c r="M706" s="2">
        <v>5986741352.68295</v>
      </c>
      <c r="N706" s="2">
        <v>6391767962.4611197</v>
      </c>
      <c r="O706" s="2">
        <v>6848587822.2985401</v>
      </c>
      <c r="P706" s="2">
        <v>7245097447.4088602</v>
      </c>
      <c r="Q706" s="2">
        <v>7676851010.2274199</v>
      </c>
      <c r="R706" s="2">
        <v>8064941143.6262398</v>
      </c>
      <c r="S706" s="2">
        <v>8451446275.5377102</v>
      </c>
      <c r="T706" s="1">
        <f>(Table13[[#This Row],[2050_BUILDINGS]]/Table13[[#This Row],[2020_BUILDINGS]])-1</f>
        <v>0.38477819988310991</v>
      </c>
      <c r="U706" s="1">
        <f>(Table13[[#This Row],[2050_TOTAL_REPL_COST_USD]]/Table13[[#This Row],[2020_TOTAL_REPL_COST_USD]])-1</f>
        <v>0.41169390452290133</v>
      </c>
      <c r="V706"/>
      <c r="W706"/>
    </row>
    <row r="707" spans="1:23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2069.9883276561</v>
      </c>
      <c r="G707" s="2">
        <v>2200.87546803744</v>
      </c>
      <c r="H707" s="2">
        <v>2348.4999541329798</v>
      </c>
      <c r="I707" s="2">
        <v>2476.6347722200799</v>
      </c>
      <c r="J707" s="2">
        <v>2616.15891167779</v>
      </c>
      <c r="K707" s="2">
        <v>2741.5729129914398</v>
      </c>
      <c r="L707" s="2">
        <v>2866.47471015067</v>
      </c>
      <c r="M707" s="2">
        <v>2319381983.2224798</v>
      </c>
      <c r="N707" s="2">
        <v>2476297300.9393802</v>
      </c>
      <c r="O707" s="2">
        <v>2653278347.9008198</v>
      </c>
      <c r="P707" s="2">
        <v>2806894017.34059</v>
      </c>
      <c r="Q707" s="2">
        <v>2974163885.1702199</v>
      </c>
      <c r="R707" s="2">
        <v>3124517677.0320101</v>
      </c>
      <c r="S707" s="2">
        <v>3274257407.97541</v>
      </c>
      <c r="T707" s="1">
        <f>(Table13[[#This Row],[2050_BUILDINGS]]/Table13[[#This Row],[2020_BUILDINGS]])-1</f>
        <v>0.38477819988311324</v>
      </c>
      <c r="U707" s="1">
        <f>(Table13[[#This Row],[2050_TOTAL_REPL_COST_USD]]/Table13[[#This Row],[2020_TOTAL_REPL_COST_USD]])-1</f>
        <v>0.4116939045229</v>
      </c>
      <c r="V707"/>
      <c r="W707"/>
    </row>
    <row r="708" spans="1:23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3031.9494912097998</v>
      </c>
      <c r="G708" s="2">
        <v>3223.66226242839</v>
      </c>
      <c r="H708" s="2">
        <v>3439.8905278381299</v>
      </c>
      <c r="I708" s="2">
        <v>3627.5719226145802</v>
      </c>
      <c r="J708" s="2">
        <v>3831.93546321449</v>
      </c>
      <c r="K708" s="2">
        <v>4015.6316282571502</v>
      </c>
      <c r="L708" s="2">
        <v>4198.5775585740203</v>
      </c>
      <c r="M708" s="2">
        <v>3397240907.10954</v>
      </c>
      <c r="N708" s="2">
        <v>3627077622.3017998</v>
      </c>
      <c r="O708" s="2">
        <v>3886304975.4802098</v>
      </c>
      <c r="P708" s="2">
        <v>4111308635.9245901</v>
      </c>
      <c r="Q708" s="2">
        <v>4356311848.6891003</v>
      </c>
      <c r="R708" s="2">
        <v>4576537777.8145103</v>
      </c>
      <c r="S708" s="2">
        <v>4795864280.7623901</v>
      </c>
      <c r="T708" s="1">
        <f>(Table13[[#This Row],[2050_BUILDINGS]]/Table13[[#This Row],[2020_BUILDINGS]])-1</f>
        <v>0.38477819988311079</v>
      </c>
      <c r="U708" s="1">
        <f>(Table13[[#This Row],[2050_TOTAL_REPL_COST_USD]]/Table13[[#This Row],[2020_TOTAL_REPL_COST_USD]])-1</f>
        <v>0.41169390452290155</v>
      </c>
      <c r="V708"/>
      <c r="W708"/>
    </row>
    <row r="709" spans="1:23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2398.6884751097</v>
      </c>
      <c r="G709" s="2">
        <v>2550.3596082161798</v>
      </c>
      <c r="H709" s="2">
        <v>2721.42586434445</v>
      </c>
      <c r="I709" s="2">
        <v>2869.9076249898599</v>
      </c>
      <c r="J709" s="2">
        <v>3031.5872542154798</v>
      </c>
      <c r="K709" s="2">
        <v>3176.91615078423</v>
      </c>
      <c r="L709" s="2">
        <v>3321.6515086427798</v>
      </c>
      <c r="M709" s="2">
        <v>2687684156.5732398</v>
      </c>
      <c r="N709" s="2">
        <v>2869516565.5520501</v>
      </c>
      <c r="O709" s="2">
        <v>3074601005.8783102</v>
      </c>
      <c r="P709" s="2">
        <v>3252609804.7485299</v>
      </c>
      <c r="Q709" s="2">
        <v>3446440996.3719001</v>
      </c>
      <c r="R709" s="2">
        <v>3620669953.56428</v>
      </c>
      <c r="S709" s="2">
        <v>3794187341.1172199</v>
      </c>
      <c r="T709" s="1">
        <f>(Table13[[#This Row],[2050_BUILDINGS]]/Table13[[#This Row],[2020_BUILDINGS]])-1</f>
        <v>0.38477819988311301</v>
      </c>
      <c r="U709" s="1">
        <f>(Table13[[#This Row],[2050_TOTAL_REPL_COST_USD]]/Table13[[#This Row],[2020_TOTAL_REPL_COST_USD]])-1</f>
        <v>0.41169390452290222</v>
      </c>
      <c r="V709"/>
      <c r="W709"/>
    </row>
    <row r="710" spans="1:23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2187.0078388109</v>
      </c>
      <c r="G710" s="2">
        <v>2325.2942234194702</v>
      </c>
      <c r="H710" s="2">
        <v>2481.2641407266701</v>
      </c>
      <c r="I710" s="2">
        <v>2616.64261017844</v>
      </c>
      <c r="J710" s="2">
        <v>2764.0542562348501</v>
      </c>
      <c r="K710" s="2">
        <v>2896.5580971044101</v>
      </c>
      <c r="L710" s="2">
        <v>3028.5207781588001</v>
      </c>
      <c r="M710" s="2">
        <v>2450500087.7217698</v>
      </c>
      <c r="N710" s="2">
        <v>2616286061.1455698</v>
      </c>
      <c r="O710" s="2">
        <v>2803272109.2571998</v>
      </c>
      <c r="P710" s="2">
        <v>2965571900.39148</v>
      </c>
      <c r="Q710" s="2">
        <v>3142297782.0076699</v>
      </c>
      <c r="R710" s="2">
        <v>3301151296.7852201</v>
      </c>
      <c r="S710" s="2">
        <v>3459356036.8696599</v>
      </c>
      <c r="T710" s="1">
        <f>(Table13[[#This Row],[2050_BUILDINGS]]/Table13[[#This Row],[2020_BUILDINGS]])-1</f>
        <v>0.38477819988310591</v>
      </c>
      <c r="U710" s="1">
        <f>(Table13[[#This Row],[2050_TOTAL_REPL_COST_USD]]/Table13[[#This Row],[2020_TOTAL_REPL_COST_USD]])-1</f>
        <v>0.41169390452290244</v>
      </c>
      <c r="V710"/>
      <c r="W710"/>
    </row>
    <row r="711" spans="1:23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2100.4495623970502</v>
      </c>
      <c r="G711" s="2">
        <v>2438.6862598863499</v>
      </c>
      <c r="H711" s="2">
        <v>2849.8561901869598</v>
      </c>
      <c r="I711" s="2">
        <v>3340.2255806457902</v>
      </c>
      <c r="J711" s="2">
        <v>3930.8549480017</v>
      </c>
      <c r="K711" s="2">
        <v>4604.4788224343301</v>
      </c>
      <c r="L711" s="2">
        <v>5350.57886125185</v>
      </c>
      <c r="M711" s="2">
        <v>1918729396.8045299</v>
      </c>
      <c r="N711" s="2">
        <v>2252313882.2876701</v>
      </c>
      <c r="O711" s="2">
        <v>2659571573.5928302</v>
      </c>
      <c r="P711" s="2">
        <v>3148766879.7158699</v>
      </c>
      <c r="Q711" s="2">
        <v>3737922996.0185099</v>
      </c>
      <c r="R711" s="2">
        <v>4413873650.7152996</v>
      </c>
      <c r="S711" s="2">
        <v>5165531844.1334295</v>
      </c>
      <c r="T711" s="1">
        <f>(Table13[[#This Row],[2050_BUILDINGS]]/Table13[[#This Row],[2020_BUILDINGS]])-1</f>
        <v>1.5473493660784339</v>
      </c>
      <c r="U711" s="1">
        <f>(Table13[[#This Row],[2050_TOTAL_REPL_COST_USD]]/Table13[[#This Row],[2020_TOTAL_REPL_COST_USD]])-1</f>
        <v>1.6921627680985942</v>
      </c>
      <c r="V711"/>
      <c r="W711"/>
    </row>
    <row r="712" spans="1:23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7801.6312213832198</v>
      </c>
      <c r="G712" s="2">
        <v>9057.9327420627596</v>
      </c>
      <c r="H712" s="2">
        <v>10585.127787806299</v>
      </c>
      <c r="I712" s="2">
        <v>12406.490802230899</v>
      </c>
      <c r="J712" s="2">
        <v>14600.246174948001</v>
      </c>
      <c r="K712" s="2">
        <v>17102.2653351915</v>
      </c>
      <c r="L712" s="2">
        <v>19873.480346168199</v>
      </c>
      <c r="M712" s="2">
        <v>7126673944.2260199</v>
      </c>
      <c r="N712" s="2">
        <v>8365695905.76474</v>
      </c>
      <c r="O712" s="2">
        <v>9878359849.9581203</v>
      </c>
      <c r="P712" s="2">
        <v>11695362001.2728</v>
      </c>
      <c r="Q712" s="2">
        <v>13883645325.7103</v>
      </c>
      <c r="R712" s="2">
        <v>16394306769.910299</v>
      </c>
      <c r="S712" s="2">
        <v>19186166253.023602</v>
      </c>
      <c r="T712" s="1">
        <f>(Table13[[#This Row],[2050_BUILDINGS]]/Table13[[#This Row],[2020_BUILDINGS]])-1</f>
        <v>1.5473493660784254</v>
      </c>
      <c r="U712" s="1">
        <f>(Table13[[#This Row],[2050_TOTAL_REPL_COST_USD]]/Table13[[#This Row],[2020_TOTAL_REPL_COST_USD]])-1</f>
        <v>1.6921627680985876</v>
      </c>
      <c r="V712"/>
      <c r="W712"/>
    </row>
    <row r="713" spans="1:23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1057.30320615349</v>
      </c>
      <c r="G713" s="2">
        <v>1227.5613980646001</v>
      </c>
      <c r="H713" s="2">
        <v>1434.53198824846</v>
      </c>
      <c r="I713" s="2">
        <v>1681.36920729597</v>
      </c>
      <c r="J713" s="2">
        <v>1978.67428661488</v>
      </c>
      <c r="K713" s="2">
        <v>2317.75630740206</v>
      </c>
      <c r="L713" s="2">
        <v>2693.3206519477899</v>
      </c>
      <c r="M713" s="2">
        <v>965830734.19161105</v>
      </c>
      <c r="N713" s="2">
        <v>1133747142.3446701</v>
      </c>
      <c r="O713" s="2">
        <v>1338748428.95315</v>
      </c>
      <c r="P713" s="2">
        <v>1584994649.2189</v>
      </c>
      <c r="Q713" s="2">
        <v>1881558138.2183001</v>
      </c>
      <c r="R713" s="2">
        <v>2221811390.2872801</v>
      </c>
      <c r="S713" s="2">
        <v>2600173542.8759699</v>
      </c>
      <c r="T713" s="1">
        <f>(Table13[[#This Row],[2050_BUILDINGS]]/Table13[[#This Row],[2020_BUILDINGS]])-1</f>
        <v>1.5473493660784352</v>
      </c>
      <c r="U713" s="1">
        <f>(Table13[[#This Row],[2050_TOTAL_REPL_COST_USD]]/Table13[[#This Row],[2020_TOTAL_REPL_COST_USD]])-1</f>
        <v>1.6921627680985782</v>
      </c>
      <c r="V713"/>
      <c r="W713"/>
    </row>
    <row r="714" spans="1:23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3376.2553640833999</v>
      </c>
      <c r="G714" s="2">
        <v>3919.93586214063</v>
      </c>
      <c r="H714" s="2">
        <v>4580.8489864448202</v>
      </c>
      <c r="I714" s="2">
        <v>5369.06704916731</v>
      </c>
      <c r="J714" s="2">
        <v>6318.4426520953302</v>
      </c>
      <c r="K714" s="2">
        <v>7401.2233387366696</v>
      </c>
      <c r="L714" s="2">
        <v>8600.5019614167395</v>
      </c>
      <c r="M714" s="2">
        <v>3084158998.2255602</v>
      </c>
      <c r="N714" s="2">
        <v>3620361546.7895699</v>
      </c>
      <c r="O714" s="2">
        <v>4274986151.65944</v>
      </c>
      <c r="P714" s="2">
        <v>5061316995.2800999</v>
      </c>
      <c r="Q714" s="2">
        <v>6008324499.5589895</v>
      </c>
      <c r="R714" s="2">
        <v>7094845244.7518797</v>
      </c>
      <c r="S714" s="2">
        <v>8303058025.9190903</v>
      </c>
      <c r="T714" s="1">
        <f>(Table13[[#This Row],[2050_BUILDINGS]]/Table13[[#This Row],[2020_BUILDINGS]])-1</f>
        <v>1.5473493660784277</v>
      </c>
      <c r="U714" s="1">
        <f>(Table13[[#This Row],[2050_TOTAL_REPL_COST_USD]]/Table13[[#This Row],[2020_TOTAL_REPL_COST_USD]])-1</f>
        <v>1.6921627680985876</v>
      </c>
      <c r="V714"/>
      <c r="W714"/>
    </row>
    <row r="715" spans="1:23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1587.8188798829201</v>
      </c>
      <c r="G715" s="2">
        <v>1843.50634020445</v>
      </c>
      <c r="H715" s="2">
        <v>2154.3271234592398</v>
      </c>
      <c r="I715" s="2">
        <v>2525.0181365767598</v>
      </c>
      <c r="J715" s="2">
        <v>2971.4999170917799</v>
      </c>
      <c r="K715" s="2">
        <v>3480.7207643390602</v>
      </c>
      <c r="L715" s="2">
        <v>4044.7294171171202</v>
      </c>
      <c r="M715" s="2">
        <v>1450448902.0701799</v>
      </c>
      <c r="N715" s="2">
        <v>1702619558.0899799</v>
      </c>
      <c r="O715" s="2">
        <v>2010482914.0155101</v>
      </c>
      <c r="P715" s="2">
        <v>2380286387.0043302</v>
      </c>
      <c r="Q715" s="2">
        <v>2825654474.5847001</v>
      </c>
      <c r="R715" s="2">
        <v>3336634233.68539</v>
      </c>
      <c r="S715" s="2">
        <v>3904844531.1828299</v>
      </c>
      <c r="T715" s="1">
        <f>(Table13[[#This Row],[2050_BUILDINGS]]/Table13[[#This Row],[2020_BUILDINGS]])-1</f>
        <v>1.5473493660784308</v>
      </c>
      <c r="U715" s="1">
        <f>(Table13[[#This Row],[2050_TOTAL_REPL_COST_USD]]/Table13[[#This Row],[2020_TOTAL_REPL_COST_USD]])-1</f>
        <v>1.6921627680985996</v>
      </c>
      <c r="V715"/>
      <c r="W715"/>
    </row>
    <row r="716" spans="1:23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1886.0711333624099</v>
      </c>
      <c r="G716" s="2">
        <v>2189.7863392873701</v>
      </c>
      <c r="H716" s="2">
        <v>2558.9909849640799</v>
      </c>
      <c r="I716" s="2">
        <v>2999.3117470458201</v>
      </c>
      <c r="J716" s="2">
        <v>3529.6596402915002</v>
      </c>
      <c r="K716" s="2">
        <v>4134.5313625437602</v>
      </c>
      <c r="L716" s="2">
        <v>4804.4821059495698</v>
      </c>
      <c r="M716" s="2">
        <v>1722897894.25699</v>
      </c>
      <c r="N716" s="2">
        <v>2022435707.4331901</v>
      </c>
      <c r="O716" s="2">
        <v>2388127409.4200301</v>
      </c>
      <c r="P716" s="2">
        <v>2827393917.8726702</v>
      </c>
      <c r="Q716" s="2">
        <v>3356418924.65942</v>
      </c>
      <c r="R716" s="2">
        <v>3963379948.72996</v>
      </c>
      <c r="S716" s="2">
        <v>4638321564.1541405</v>
      </c>
      <c r="T716" s="1">
        <f>(Table13[[#This Row],[2050_BUILDINGS]]/Table13[[#This Row],[2020_BUILDINGS]])-1</f>
        <v>1.5473493660784348</v>
      </c>
      <c r="U716" s="1">
        <f>(Table13[[#This Row],[2050_TOTAL_REPL_COST_USD]]/Table13[[#This Row],[2020_TOTAL_REPL_COST_USD]])-1</f>
        <v>1.692162768098596</v>
      </c>
      <c r="V716"/>
      <c r="W716"/>
    </row>
    <row r="717" spans="1:23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3084.1834626805999</v>
      </c>
      <c r="G717" s="2">
        <v>3580.8314410675398</v>
      </c>
      <c r="H717" s="2">
        <v>4184.5705272550904</v>
      </c>
      <c r="I717" s="2">
        <v>4904.6017014061799</v>
      </c>
      <c r="J717" s="2">
        <v>5771.8490564408703</v>
      </c>
      <c r="K717" s="2">
        <v>6760.9609355287803</v>
      </c>
      <c r="L717" s="2">
        <v>7856.4927885289999</v>
      </c>
      <c r="M717" s="2">
        <v>2817355665.6272702</v>
      </c>
      <c r="N717" s="2">
        <v>3307172594.3231502</v>
      </c>
      <c r="O717" s="2">
        <v>3905167166.08494</v>
      </c>
      <c r="P717" s="2">
        <v>4623474380.0148096</v>
      </c>
      <c r="Q717" s="2">
        <v>5488558495.03829</v>
      </c>
      <c r="R717" s="2">
        <v>6481086889.0192499</v>
      </c>
      <c r="S717" s="2">
        <v>7584780027.4933596</v>
      </c>
      <c r="T717" s="1">
        <f>(Table13[[#This Row],[2050_BUILDINGS]]/Table13[[#This Row],[2020_BUILDINGS]])-1</f>
        <v>1.547349366078429</v>
      </c>
      <c r="U717" s="1">
        <f>(Table13[[#This Row],[2050_TOTAL_REPL_COST_USD]]/Table13[[#This Row],[2020_TOTAL_REPL_COST_USD]])-1</f>
        <v>1.6921627680985907</v>
      </c>
      <c r="V717"/>
      <c r="W717"/>
    </row>
    <row r="718" spans="1:23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1469.7270416423701</v>
      </c>
      <c r="G718" s="2">
        <v>1706.39809991264</v>
      </c>
      <c r="H718" s="2">
        <v>1994.1020162986899</v>
      </c>
      <c r="I718" s="2">
        <v>2337.2233968133201</v>
      </c>
      <c r="J718" s="2">
        <v>2750.4987109801</v>
      </c>
      <c r="K718" s="2">
        <v>3221.8469603613898</v>
      </c>
      <c r="L718" s="2">
        <v>3743.9082478360201</v>
      </c>
      <c r="M718" s="2">
        <v>1342573766.37959</v>
      </c>
      <c r="N718" s="2">
        <v>1575989577.8154199</v>
      </c>
      <c r="O718" s="2">
        <v>1860956021.4490199</v>
      </c>
      <c r="P718" s="2">
        <v>2203255871.40734</v>
      </c>
      <c r="Q718" s="2">
        <v>2615500322.01477</v>
      </c>
      <c r="R718" s="2">
        <v>3088476666.6073899</v>
      </c>
      <c r="S718" s="2">
        <v>3614427107.2730298</v>
      </c>
      <c r="T718" s="1">
        <f>(Table13[[#This Row],[2050_BUILDINGS]]/Table13[[#This Row],[2020_BUILDINGS]])-1</f>
        <v>1.5473493660784317</v>
      </c>
      <c r="U718" s="1">
        <f>(Table13[[#This Row],[2050_TOTAL_REPL_COST_USD]]/Table13[[#This Row],[2020_TOTAL_REPL_COST_USD]])-1</f>
        <v>1.6921627680985925</v>
      </c>
      <c r="V718"/>
      <c r="W718"/>
    </row>
    <row r="719" spans="1:23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2959.3228610874398</v>
      </c>
      <c r="G719" s="2">
        <v>3435.8644592567898</v>
      </c>
      <c r="H719" s="2">
        <v>4015.16167082215</v>
      </c>
      <c r="I719" s="2">
        <v>4706.0429819192996</v>
      </c>
      <c r="J719" s="2">
        <v>5538.1805492938302</v>
      </c>
      <c r="K719" s="2">
        <v>6487.2490568507501</v>
      </c>
      <c r="L719" s="2">
        <v>7538.4292142124796</v>
      </c>
      <c r="M719" s="2">
        <v>2703297365.4098201</v>
      </c>
      <c r="N719" s="2">
        <v>3173284463.25175</v>
      </c>
      <c r="O719" s="2">
        <v>3747069722.2787099</v>
      </c>
      <c r="P719" s="2">
        <v>4436296866.2499504</v>
      </c>
      <c r="Q719" s="2">
        <v>5266358770.5854101</v>
      </c>
      <c r="R719" s="2">
        <v>6218705478.2723103</v>
      </c>
      <c r="S719" s="2">
        <v>7277716518.2553196</v>
      </c>
      <c r="T719" s="1">
        <f>(Table13[[#This Row],[2050_BUILDINGS]]/Table13[[#This Row],[2020_BUILDINGS]])-1</f>
        <v>1.5473493660784245</v>
      </c>
      <c r="U719" s="1">
        <f>(Table13[[#This Row],[2050_TOTAL_REPL_COST_USD]]/Table13[[#This Row],[2020_TOTAL_REPL_COST_USD]])-1</f>
        <v>1.6921627680985876</v>
      </c>
      <c r="V719"/>
      <c r="W719"/>
    </row>
    <row r="720" spans="1:23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2787.9124197944302</v>
      </c>
      <c r="G720" s="2">
        <v>3236.8516881501801</v>
      </c>
      <c r="H720" s="2">
        <v>3782.5947404246099</v>
      </c>
      <c r="I720" s="2">
        <v>4433.45869756103</v>
      </c>
      <c r="J720" s="2">
        <v>5217.3970402021896</v>
      </c>
      <c r="K720" s="2">
        <v>6111.4934276715203</v>
      </c>
      <c r="L720" s="2">
        <v>7101.78693524554</v>
      </c>
      <c r="M720" s="2">
        <v>2546716479.8146501</v>
      </c>
      <c r="N720" s="2">
        <v>2989480898.8125801</v>
      </c>
      <c r="O720" s="2">
        <v>3530031262.8740401</v>
      </c>
      <c r="P720" s="2">
        <v>4179336865.85607</v>
      </c>
      <c r="Q720" s="2">
        <v>4961319772.39324</v>
      </c>
      <c r="R720" s="2">
        <v>5858504479.4836302</v>
      </c>
      <c r="S720" s="2">
        <v>6856175287.8600998</v>
      </c>
      <c r="T720" s="1">
        <f>(Table13[[#This Row],[2050_BUILDINGS]]/Table13[[#This Row],[2020_BUILDINGS]])-1</f>
        <v>1.5473493660784361</v>
      </c>
      <c r="U720" s="1">
        <f>(Table13[[#This Row],[2050_TOTAL_REPL_COST_USD]]/Table13[[#This Row],[2020_TOTAL_REPL_COST_USD]])-1</f>
        <v>1.692162768098588</v>
      </c>
      <c r="V720"/>
      <c r="W720"/>
    </row>
    <row r="721" spans="1:23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2778.6542971244899</v>
      </c>
      <c r="G721" s="2">
        <v>3226.1027242370701</v>
      </c>
      <c r="H721" s="2">
        <v>3770.0334684603699</v>
      </c>
      <c r="I721" s="2">
        <v>4418.7360311735501</v>
      </c>
      <c r="J721" s="2">
        <v>5200.0710648691702</v>
      </c>
      <c r="K721" s="2">
        <v>6091.1983296446997</v>
      </c>
      <c r="L721" s="2">
        <v>7078.2032623311898</v>
      </c>
      <c r="M721" s="2">
        <v>2538259322.6212301</v>
      </c>
      <c r="N721" s="2">
        <v>2979553405.86691</v>
      </c>
      <c r="O721" s="2">
        <v>3518308705.7993102</v>
      </c>
      <c r="P721" s="2">
        <v>4165458089.3534899</v>
      </c>
      <c r="Q721" s="2">
        <v>4944844180.5735302</v>
      </c>
      <c r="R721" s="2">
        <v>5839049509.2527399</v>
      </c>
      <c r="S721" s="2">
        <v>6833407244.1400204</v>
      </c>
      <c r="T721" s="1">
        <f>(Table13[[#This Row],[2050_BUILDINGS]]/Table13[[#This Row],[2020_BUILDINGS]])-1</f>
        <v>1.5473493660784352</v>
      </c>
      <c r="U721" s="1">
        <f>(Table13[[#This Row],[2050_TOTAL_REPL_COST_USD]]/Table13[[#This Row],[2020_TOTAL_REPL_COST_USD]])-1</f>
        <v>1.6921627680985889</v>
      </c>
      <c r="V721"/>
      <c r="W721"/>
    </row>
    <row r="722" spans="1:23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2440.4669499684201</v>
      </c>
      <c r="G722" s="2">
        <v>2833.45685854166</v>
      </c>
      <c r="H722" s="2">
        <v>3311.18631402751</v>
      </c>
      <c r="I722" s="2">
        <v>3880.9359105496901</v>
      </c>
      <c r="J722" s="2">
        <v>4567.1754073305301</v>
      </c>
      <c r="K722" s="2">
        <v>5349.8444281407201</v>
      </c>
      <c r="L722" s="2">
        <v>6216.7219379374101</v>
      </c>
      <c r="M722" s="2">
        <v>2229330217.04672</v>
      </c>
      <c r="N722" s="2">
        <v>2616914821.0372901</v>
      </c>
      <c r="O722" s="2">
        <v>3090098730.5887499</v>
      </c>
      <c r="P722" s="2">
        <v>3658484183.89642</v>
      </c>
      <c r="Q722" s="2">
        <v>4343011942.1195097</v>
      </c>
      <c r="R722" s="2">
        <v>5128384398.6304197</v>
      </c>
      <c r="S722" s="2">
        <v>6001719808.1303196</v>
      </c>
      <c r="T722" s="1">
        <f>(Table13[[#This Row],[2050_BUILDINGS]]/Table13[[#This Row],[2020_BUILDINGS]])-1</f>
        <v>1.5473493660784281</v>
      </c>
      <c r="U722" s="1">
        <f>(Table13[[#This Row],[2050_TOTAL_REPL_COST_USD]]/Table13[[#This Row],[2020_TOTAL_REPL_COST_USD]])-1</f>
        <v>1.6921627680985862</v>
      </c>
      <c r="V722"/>
      <c r="W722"/>
    </row>
    <row r="723" spans="1:23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146.91926245578401</v>
      </c>
      <c r="G723" s="2">
        <v>170.57776253130999</v>
      </c>
      <c r="H723" s="2">
        <v>199.33769277920399</v>
      </c>
      <c r="I723" s="2">
        <v>233.63735436921399</v>
      </c>
      <c r="J723" s="2">
        <v>274.949858411268</v>
      </c>
      <c r="K723" s="2">
        <v>322.06754434670398</v>
      </c>
      <c r="L723" s="2">
        <v>374.254690081452</v>
      </c>
      <c r="M723" s="2">
        <v>134208558.43310399</v>
      </c>
      <c r="N723" s="2">
        <v>157541652.191349</v>
      </c>
      <c r="O723" s="2">
        <v>186027934.70304</v>
      </c>
      <c r="P723" s="2">
        <v>220245473.109631</v>
      </c>
      <c r="Q723" s="2">
        <v>261454928.27965501</v>
      </c>
      <c r="R723" s="2">
        <v>308735364.53598797</v>
      </c>
      <c r="S723" s="2">
        <v>361311284.17378801</v>
      </c>
      <c r="T723" s="1">
        <f>(Table13[[#This Row],[2050_BUILDINGS]]/Table13[[#This Row],[2020_BUILDINGS]])-1</f>
        <v>1.5473493660784308</v>
      </c>
      <c r="U723" s="1">
        <f>(Table13[[#This Row],[2050_TOTAL_REPL_COST_USD]]/Table13[[#This Row],[2020_TOTAL_REPL_COST_USD]])-1</f>
        <v>1.6921627680986004</v>
      </c>
      <c r="V723"/>
      <c r="W723"/>
    </row>
    <row r="724" spans="1:23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274.89008877795101</v>
      </c>
      <c r="G724" s="2">
        <v>319.15581049072898</v>
      </c>
      <c r="H724" s="2">
        <v>372.966452110788</v>
      </c>
      <c r="I724" s="2">
        <v>437.14208750351997</v>
      </c>
      <c r="J724" s="2">
        <v>514.43894915348403</v>
      </c>
      <c r="K724" s="2">
        <v>602.59747005336703</v>
      </c>
      <c r="L724" s="2">
        <v>700.24109338975597</v>
      </c>
      <c r="M724" s="2">
        <v>251108002.625182</v>
      </c>
      <c r="N724" s="2">
        <v>294764879.92946702</v>
      </c>
      <c r="O724" s="2">
        <v>348063518.90779102</v>
      </c>
      <c r="P724" s="2">
        <v>412085499.50534201</v>
      </c>
      <c r="Q724" s="2">
        <v>489189553.80583203</v>
      </c>
      <c r="R724" s="2">
        <v>577652585.15187597</v>
      </c>
      <c r="S724" s="2">
        <v>676023615.43911803</v>
      </c>
      <c r="T724" s="1">
        <f>(Table13[[#This Row],[2050_BUILDINGS]]/Table13[[#This Row],[2020_BUILDINGS]])-1</f>
        <v>1.5473493660784268</v>
      </c>
      <c r="U724" s="1">
        <f>(Table13[[#This Row],[2050_TOTAL_REPL_COST_USD]]/Table13[[#This Row],[2020_TOTAL_REPL_COST_USD]])-1</f>
        <v>1.6921627680985902</v>
      </c>
      <c r="V724"/>
      <c r="W724"/>
    </row>
    <row r="725" spans="1:23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323.67528122242499</v>
      </c>
      <c r="G725" s="2">
        <v>375.79691277193803</v>
      </c>
      <c r="H725" s="2">
        <v>439.15741673394302</v>
      </c>
      <c r="I725" s="2">
        <v>514.72240682039705</v>
      </c>
      <c r="J725" s="2">
        <v>605.73726859074202</v>
      </c>
      <c r="K725" s="2">
        <v>709.54142599516797</v>
      </c>
      <c r="L725" s="2">
        <v>824.51402243720202</v>
      </c>
      <c r="M725" s="2">
        <v>295672549.44779402</v>
      </c>
      <c r="N725" s="2">
        <v>347077283.97851801</v>
      </c>
      <c r="O725" s="2">
        <v>409834919.35480303</v>
      </c>
      <c r="P725" s="2">
        <v>485218985.27894002</v>
      </c>
      <c r="Q725" s="2">
        <v>576006821.86500096</v>
      </c>
      <c r="R725" s="2">
        <v>680169531.68117094</v>
      </c>
      <c r="S725" s="2">
        <v>795998629.17214096</v>
      </c>
      <c r="T725" s="1">
        <f>(Table13[[#This Row],[2050_BUILDINGS]]/Table13[[#This Row],[2020_BUILDINGS]])-1</f>
        <v>1.5473493660784303</v>
      </c>
      <c r="U725" s="1">
        <f>(Table13[[#This Row],[2050_TOTAL_REPL_COST_USD]]/Table13[[#This Row],[2020_TOTAL_REPL_COST_USD]])-1</f>
        <v>1.692162768098592</v>
      </c>
      <c r="V725"/>
      <c r="W725"/>
    </row>
    <row r="726" spans="1:23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915.74568892357695</v>
      </c>
      <c r="G726" s="2">
        <v>1063.2087859227199</v>
      </c>
      <c r="H726" s="2">
        <v>1242.46902517269</v>
      </c>
      <c r="I726" s="2">
        <v>1456.25833167729</v>
      </c>
      <c r="J726" s="2">
        <v>1713.7585861897501</v>
      </c>
      <c r="K726" s="2">
        <v>2007.44245749571</v>
      </c>
      <c r="L726" s="2">
        <v>2332.7242001685199</v>
      </c>
      <c r="M726" s="2">
        <v>836520050.17892599</v>
      </c>
      <c r="N726" s="2">
        <v>981954894.19601405</v>
      </c>
      <c r="O726" s="2">
        <v>1159509490.96912</v>
      </c>
      <c r="P726" s="2">
        <v>1372786924.83075</v>
      </c>
      <c r="Q726" s="2">
        <v>1629644877.17853</v>
      </c>
      <c r="R726" s="2">
        <v>1924343168.9372001</v>
      </c>
      <c r="S726" s="2">
        <v>2252048133.8596601</v>
      </c>
      <c r="T726" s="1">
        <f>(Table13[[#This Row],[2050_BUILDINGS]]/Table13[[#This Row],[2020_BUILDINGS]])-1</f>
        <v>1.5473493660784201</v>
      </c>
      <c r="U726" s="1">
        <f>(Table13[[#This Row],[2050_TOTAL_REPL_COST_USD]]/Table13[[#This Row],[2020_TOTAL_REPL_COST_USD]])-1</f>
        <v>1.6921627680985796</v>
      </c>
      <c r="V726"/>
      <c r="W726"/>
    </row>
    <row r="727" spans="1:23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237.27396596915199</v>
      </c>
      <c r="G727" s="2">
        <v>275.48234006503202</v>
      </c>
      <c r="H727" s="2">
        <v>321.92950156618599</v>
      </c>
      <c r="I727" s="2">
        <v>377.32330494381102</v>
      </c>
      <c r="J727" s="2">
        <v>444.042818194326</v>
      </c>
      <c r="K727" s="2">
        <v>520.13767480003901</v>
      </c>
      <c r="L727" s="2">
        <v>604.41968679843296</v>
      </c>
      <c r="M727" s="2">
        <v>216746234.59268299</v>
      </c>
      <c r="N727" s="2">
        <v>254429078.91008499</v>
      </c>
      <c r="O727" s="2">
        <v>300434300.51471102</v>
      </c>
      <c r="P727" s="2">
        <v>355695475.31047302</v>
      </c>
      <c r="Q727" s="2">
        <v>422248565.08358699</v>
      </c>
      <c r="R727" s="2">
        <v>498606262.745377</v>
      </c>
      <c r="S727" s="2">
        <v>583516142.89598298</v>
      </c>
      <c r="T727" s="1">
        <f>(Table13[[#This Row],[2050_BUILDINGS]]/Table13[[#This Row],[2020_BUILDINGS]])-1</f>
        <v>1.5473493660784245</v>
      </c>
      <c r="U727" s="1">
        <f>(Table13[[#This Row],[2050_TOTAL_REPL_COST_USD]]/Table13[[#This Row],[2020_TOTAL_REPL_COST_USD]])-1</f>
        <v>1.6921627680985862</v>
      </c>
      <c r="V727"/>
      <c r="W727"/>
    </row>
    <row r="728" spans="1:23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839.40786732683205</v>
      </c>
      <c r="G728" s="2">
        <v>974.57823750565899</v>
      </c>
      <c r="H728" s="2">
        <v>1138.8950963730799</v>
      </c>
      <c r="I728" s="2">
        <v>1334.8626319027901</v>
      </c>
      <c r="J728" s="2">
        <v>1570.8973106251101</v>
      </c>
      <c r="K728" s="2">
        <v>1840.09929002072</v>
      </c>
      <c r="L728" s="2">
        <v>2138.2650987162501</v>
      </c>
      <c r="M728" s="2">
        <v>766786586.92044997</v>
      </c>
      <c r="N728" s="2">
        <v>900097782.07867599</v>
      </c>
      <c r="O728" s="2">
        <v>1062851183.17476</v>
      </c>
      <c r="P728" s="2">
        <v>1258349516.4698501</v>
      </c>
      <c r="Q728" s="2">
        <v>1493795436.2203801</v>
      </c>
      <c r="R728" s="2">
        <v>1763927272.5829201</v>
      </c>
      <c r="S728" s="2">
        <v>2064314300.38463</v>
      </c>
      <c r="T728" s="1">
        <f>(Table13[[#This Row],[2050_BUILDINGS]]/Table13[[#This Row],[2020_BUILDINGS]])-1</f>
        <v>1.5473493660784272</v>
      </c>
      <c r="U728" s="1">
        <f>(Table13[[#This Row],[2050_TOTAL_REPL_COST_USD]]/Table13[[#This Row],[2020_TOTAL_REPL_COST_USD]])-1</f>
        <v>1.6921627680985916</v>
      </c>
      <c r="V728"/>
      <c r="W728"/>
    </row>
    <row r="729" spans="1:23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858.55428216221503</v>
      </c>
      <c r="G729" s="2">
        <v>996.80781141261298</v>
      </c>
      <c r="H729" s="2">
        <v>1164.87264413968</v>
      </c>
      <c r="I729" s="2">
        <v>1365.31008741694</v>
      </c>
      <c r="J729" s="2">
        <v>1606.7285825773299</v>
      </c>
      <c r="K729" s="2">
        <v>1882.0709056278399</v>
      </c>
      <c r="L729" s="2">
        <v>2187.0377064098302</v>
      </c>
      <c r="M729" s="2">
        <v>784276551.75737906</v>
      </c>
      <c r="N729" s="2">
        <v>920628499.26502895</v>
      </c>
      <c r="O729" s="2">
        <v>1087094212.64046</v>
      </c>
      <c r="P729" s="2">
        <v>1287051751.44766</v>
      </c>
      <c r="Q729" s="2">
        <v>1527868058.3798001</v>
      </c>
      <c r="R729" s="2">
        <v>1804161447.90447</v>
      </c>
      <c r="S729" s="2">
        <v>2111400132.5339601</v>
      </c>
      <c r="T729" s="1">
        <f>(Table13[[#This Row],[2050_BUILDINGS]]/Table13[[#This Row],[2020_BUILDINGS]])-1</f>
        <v>1.5473493660784188</v>
      </c>
      <c r="U729" s="1">
        <f>(Table13[[#This Row],[2050_TOTAL_REPL_COST_USD]]/Table13[[#This Row],[2020_TOTAL_REPL_COST_USD]])-1</f>
        <v>1.6921627680985867</v>
      </c>
      <c r="V729"/>
      <c r="W729"/>
    </row>
    <row r="730" spans="1:23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2890.3835656029</v>
      </c>
      <c r="G730" s="2">
        <v>3355.8238262065402</v>
      </c>
      <c r="H730" s="2">
        <v>3921.6259432803199</v>
      </c>
      <c r="I730" s="2">
        <v>4596.4127377984496</v>
      </c>
      <c r="J730" s="2">
        <v>5409.1651348709001</v>
      </c>
      <c r="K730" s="2">
        <v>6336.1244920076797</v>
      </c>
      <c r="L730" s="2">
        <v>7362.8167435620599</v>
      </c>
      <c r="M730" s="2">
        <v>2640322345.58111</v>
      </c>
      <c r="N730" s="2">
        <v>3099360797.0830002</v>
      </c>
      <c r="O730" s="2">
        <v>3659779366.0347199</v>
      </c>
      <c r="P730" s="2">
        <v>4332950528.2950802</v>
      </c>
      <c r="Q730" s="2">
        <v>5143675616.2101803</v>
      </c>
      <c r="R730" s="2">
        <v>6073836805.7340403</v>
      </c>
      <c r="S730" s="2">
        <v>7108177514.5521898</v>
      </c>
      <c r="T730" s="1">
        <f>(Table13[[#This Row],[2050_BUILDINGS]]/Table13[[#This Row],[2020_BUILDINGS]])-1</f>
        <v>1.5473493660784299</v>
      </c>
      <c r="U730" s="1">
        <f>(Table13[[#This Row],[2050_TOTAL_REPL_COST_USD]]/Table13[[#This Row],[2020_TOTAL_REPL_COST_USD]])-1</f>
        <v>1.6921627680985849</v>
      </c>
      <c r="V730"/>
      <c r="W730"/>
    </row>
    <row r="731" spans="1:23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2373.8680128813398</v>
      </c>
      <c r="G731" s="2">
        <v>2756.13345325506</v>
      </c>
      <c r="H731" s="2">
        <v>3220.8259471254401</v>
      </c>
      <c r="I731" s="2">
        <v>3775.0274053970202</v>
      </c>
      <c r="J731" s="2">
        <v>4442.5398216601798</v>
      </c>
      <c r="K731" s="2">
        <v>5203.85025579596</v>
      </c>
      <c r="L731" s="2">
        <v>6047.0711777671504</v>
      </c>
      <c r="M731" s="2">
        <v>2168493079.7630801</v>
      </c>
      <c r="N731" s="2">
        <v>2545500723.2021298</v>
      </c>
      <c r="O731" s="2">
        <v>3005771716.4679399</v>
      </c>
      <c r="P731" s="2">
        <v>3558646258.2074299</v>
      </c>
      <c r="Q731" s="2">
        <v>4224493648.2719402</v>
      </c>
      <c r="R731" s="2">
        <v>4988433742.9056396</v>
      </c>
      <c r="S731" s="2">
        <v>5837936332.2175999</v>
      </c>
      <c r="T731" s="1">
        <f>(Table13[[#This Row],[2050_BUILDINGS]]/Table13[[#This Row],[2020_BUILDINGS]])-1</f>
        <v>1.547349366078433</v>
      </c>
      <c r="U731" s="1">
        <f>(Table13[[#This Row],[2050_TOTAL_REPL_COST_USD]]/Table13[[#This Row],[2020_TOTAL_REPL_COST_USD]])-1</f>
        <v>1.6921627680985853</v>
      </c>
      <c r="V731"/>
      <c r="W731"/>
    </row>
    <row r="732" spans="1:23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3891.7402480216501</v>
      </c>
      <c r="G732" s="2">
        <v>4518.4295970745397</v>
      </c>
      <c r="H732" s="2">
        <v>5280.2505877680696</v>
      </c>
      <c r="I732" s="2">
        <v>6188.8133675706003</v>
      </c>
      <c r="J732" s="2">
        <v>7283.1391356121003</v>
      </c>
      <c r="K732" s="2">
        <v>8531.2382050160595</v>
      </c>
      <c r="L732" s="2">
        <v>9913.6220537398603</v>
      </c>
      <c r="M732" s="2">
        <v>3555046763.4580402</v>
      </c>
      <c r="N732" s="2">
        <v>4173116433.6427398</v>
      </c>
      <c r="O732" s="2">
        <v>4927688777.0795097</v>
      </c>
      <c r="P732" s="2">
        <v>5834076198.1655102</v>
      </c>
      <c r="Q732" s="2">
        <v>6925672307.5081596</v>
      </c>
      <c r="R732" s="2">
        <v>8178082465.6259203</v>
      </c>
      <c r="S732" s="2">
        <v>9570764535.4311295</v>
      </c>
      <c r="T732" s="1">
        <f>(Table13[[#This Row],[2050_BUILDINGS]]/Table13[[#This Row],[2020_BUILDINGS]])-1</f>
        <v>1.5473493660784294</v>
      </c>
      <c r="U732" s="1">
        <f>(Table13[[#This Row],[2050_TOTAL_REPL_COST_USD]]/Table13[[#This Row],[2020_TOTAL_REPL_COST_USD]])-1</f>
        <v>1.6921627680985898</v>
      </c>
      <c r="V732"/>
      <c r="W732"/>
    </row>
    <row r="733" spans="1:23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2178.2486505218799</v>
      </c>
      <c r="G733" s="2">
        <v>2529.0133834880198</v>
      </c>
      <c r="H733" s="2">
        <v>2955.41274191411</v>
      </c>
      <c r="I733" s="2">
        <v>3463.9450495431502</v>
      </c>
      <c r="J733" s="2">
        <v>4076.4508889756398</v>
      </c>
      <c r="K733" s="2">
        <v>4775.0252902422299</v>
      </c>
      <c r="L733" s="2">
        <v>5548.7603190681002</v>
      </c>
      <c r="M733" s="2">
        <v>1989797705.2762401</v>
      </c>
      <c r="N733" s="2">
        <v>2335737911.76682</v>
      </c>
      <c r="O733" s="2">
        <v>2758080124.7775202</v>
      </c>
      <c r="P733" s="2">
        <v>3265394860.8610101</v>
      </c>
      <c r="Q733" s="2">
        <v>3876372881.11795</v>
      </c>
      <c r="R733" s="2">
        <v>4577360244.8575401</v>
      </c>
      <c r="S733" s="2">
        <v>5356859298.1926899</v>
      </c>
      <c r="T733" s="1">
        <f>(Table13[[#This Row],[2050_BUILDINGS]]/Table13[[#This Row],[2020_BUILDINGS]])-1</f>
        <v>1.5473493660784272</v>
      </c>
      <c r="U733" s="1">
        <f>(Table13[[#This Row],[2050_TOTAL_REPL_COST_USD]]/Table13[[#This Row],[2020_TOTAL_REPL_COST_USD]])-1</f>
        <v>1.6921627680985822</v>
      </c>
      <c r="V733"/>
      <c r="W733"/>
    </row>
    <row r="734" spans="1:23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2085.5980075613502</v>
      </c>
      <c r="G734" s="2">
        <v>2421.4431499521002</v>
      </c>
      <c r="H734" s="2">
        <v>2829.7058394048499</v>
      </c>
      <c r="I734" s="2">
        <v>3316.6079969329198</v>
      </c>
      <c r="J734" s="2">
        <v>3903.0612276208099</v>
      </c>
      <c r="K734" s="2">
        <v>4571.9221398338796</v>
      </c>
      <c r="L734" s="2">
        <v>5312.7467624558503</v>
      </c>
      <c r="M734" s="2">
        <v>1905162722.6212201</v>
      </c>
      <c r="N734" s="2">
        <v>2236388547.1932998</v>
      </c>
      <c r="O734" s="2">
        <v>2640766659.74401</v>
      </c>
      <c r="P734" s="2">
        <v>3126503034.4819198</v>
      </c>
      <c r="Q734" s="2">
        <v>3711493430.9668999</v>
      </c>
      <c r="R734" s="2">
        <v>4382664671.5829201</v>
      </c>
      <c r="S734" s="2">
        <v>5129008149.0101995</v>
      </c>
      <c r="T734" s="1">
        <f>(Table13[[#This Row],[2050_BUILDINGS]]/Table13[[#This Row],[2020_BUILDINGS]])-1</f>
        <v>1.5473493660784339</v>
      </c>
      <c r="U734" s="1">
        <f>(Table13[[#This Row],[2050_TOTAL_REPL_COST_USD]]/Table13[[#This Row],[2020_TOTAL_REPL_COST_USD]])-1</f>
        <v>1.6921627680985951</v>
      </c>
      <c r="V734"/>
      <c r="W734"/>
    </row>
    <row r="735" spans="1:23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2511.6747471738499</v>
      </c>
      <c r="G735" s="2">
        <v>2916.1312915537501</v>
      </c>
      <c r="H735" s="2">
        <v>3407.7999082258302</v>
      </c>
      <c r="I735" s="2">
        <v>3994.1736240492701</v>
      </c>
      <c r="J735" s="2">
        <v>4700.4361754024103</v>
      </c>
      <c r="K735" s="2">
        <v>5505.9418656104599</v>
      </c>
      <c r="L735" s="2">
        <v>6398.1130750085204</v>
      </c>
      <c r="M735" s="2">
        <v>2294377479.4165101</v>
      </c>
      <c r="N735" s="2">
        <v>2693271003.56323</v>
      </c>
      <c r="O735" s="2">
        <v>3180261444.6363101</v>
      </c>
      <c r="P735" s="2">
        <v>3765231214.3569398</v>
      </c>
      <c r="Q735" s="2">
        <v>4469732082.1481304</v>
      </c>
      <c r="R735" s="2">
        <v>5278020088.7404203</v>
      </c>
      <c r="S735" s="2">
        <v>6176837626.0490198</v>
      </c>
      <c r="T735" s="1">
        <f>(Table13[[#This Row],[2050_BUILDINGS]]/Table13[[#This Row],[2020_BUILDINGS]])-1</f>
        <v>1.5473493660784352</v>
      </c>
      <c r="U735" s="1">
        <f>(Table13[[#This Row],[2050_TOTAL_REPL_COST_USD]]/Table13[[#This Row],[2020_TOTAL_REPL_COST_USD]])-1</f>
        <v>1.6921627680985911</v>
      </c>
      <c r="V735"/>
      <c r="W735"/>
    </row>
    <row r="736" spans="1:23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3267.0519255751301</v>
      </c>
      <c r="G736" s="2">
        <v>3793.14732611002</v>
      </c>
      <c r="H736" s="2">
        <v>4432.6835171119901</v>
      </c>
      <c r="I736" s="2">
        <v>5195.4070264131697</v>
      </c>
      <c r="J736" s="2">
        <v>6114.0755088495098</v>
      </c>
      <c r="K736" s="2">
        <v>7161.8341484651901</v>
      </c>
      <c r="L736" s="2">
        <v>8322.3226515591195</v>
      </c>
      <c r="M736" s="2">
        <v>2984403283.3304901</v>
      </c>
      <c r="N736" s="2">
        <v>3503262605.23487</v>
      </c>
      <c r="O736" s="2">
        <v>4136713676.0929599</v>
      </c>
      <c r="P736" s="2">
        <v>4897611007.5326405</v>
      </c>
      <c r="Q736" s="2">
        <v>5813987986.3896303</v>
      </c>
      <c r="R736" s="2">
        <v>6865365714.0703201</v>
      </c>
      <c r="S736" s="2">
        <v>8034499404.3735304</v>
      </c>
      <c r="T736" s="1">
        <f>(Table13[[#This Row],[2050_BUILDINGS]]/Table13[[#This Row],[2020_BUILDINGS]])-1</f>
        <v>1.5473493660784294</v>
      </c>
      <c r="U736" s="1">
        <f>(Table13[[#This Row],[2050_TOTAL_REPL_COST_USD]]/Table13[[#This Row],[2020_TOTAL_REPL_COST_USD]])-1</f>
        <v>1.6921627680985893</v>
      </c>
      <c r="V736"/>
      <c r="W736"/>
    </row>
    <row r="737" spans="1:23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3885.0141919390599</v>
      </c>
      <c r="G737" s="2">
        <v>4510.6204400038496</v>
      </c>
      <c r="H737" s="2">
        <v>5271.1247830329003</v>
      </c>
      <c r="I737" s="2">
        <v>6178.1173027918403</v>
      </c>
      <c r="J737" s="2">
        <v>7270.5517584590798</v>
      </c>
      <c r="K737" s="2">
        <v>8516.4937506167607</v>
      </c>
      <c r="L737" s="2">
        <v>9896.4884390416701</v>
      </c>
      <c r="M737" s="2">
        <v>3548902611.3863802</v>
      </c>
      <c r="N737" s="2">
        <v>4165904077.8884902</v>
      </c>
      <c r="O737" s="2">
        <v>4919172301.4259701</v>
      </c>
      <c r="P737" s="2">
        <v>5823993222.1192799</v>
      </c>
      <c r="Q737" s="2">
        <v>6913702736.7297297</v>
      </c>
      <c r="R737" s="2">
        <v>8163948366.78934</v>
      </c>
      <c r="S737" s="2">
        <v>9554223477.9822693</v>
      </c>
      <c r="T737" s="1">
        <f>(Table13[[#This Row],[2050_BUILDINGS]]/Table13[[#This Row],[2020_BUILDINGS]])-1</f>
        <v>1.5473493660784303</v>
      </c>
      <c r="U737" s="1">
        <f>(Table13[[#This Row],[2050_TOTAL_REPL_COST_USD]]/Table13[[#This Row],[2020_TOTAL_REPL_COST_USD]])-1</f>
        <v>1.6921627680985893</v>
      </c>
      <c r="V737"/>
      <c r="W737"/>
    </row>
    <row r="738" spans="1:23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1926.1255362377999</v>
      </c>
      <c r="G738" s="2">
        <v>2236.2907275330399</v>
      </c>
      <c r="H738" s="2">
        <v>2613.3361546944998</v>
      </c>
      <c r="I738" s="2">
        <v>3063.0079878397</v>
      </c>
      <c r="J738" s="2">
        <v>3604.6188540477601</v>
      </c>
      <c r="K738" s="2">
        <v>4222.3362082714102</v>
      </c>
      <c r="L738" s="2">
        <v>4906.5146637228299</v>
      </c>
      <c r="M738" s="2">
        <v>1759486994.82113</v>
      </c>
      <c r="N738" s="2">
        <v>2065386078.27666</v>
      </c>
      <c r="O738" s="2">
        <v>2438843957.5303402</v>
      </c>
      <c r="P738" s="2">
        <v>2887439147.9123201</v>
      </c>
      <c r="Q738" s="2">
        <v>3427699033.5846801</v>
      </c>
      <c r="R738" s="2">
        <v>4047550060.02986</v>
      </c>
      <c r="S738" s="2">
        <v>4736825378.4111404</v>
      </c>
      <c r="T738" s="1">
        <f>(Table13[[#This Row],[2050_BUILDINGS]]/Table13[[#This Row],[2020_BUILDINGS]])-1</f>
        <v>1.5473493660784272</v>
      </c>
      <c r="U738" s="1">
        <f>(Table13[[#This Row],[2050_TOTAL_REPL_COST_USD]]/Table13[[#This Row],[2020_TOTAL_REPL_COST_USD]])-1</f>
        <v>1.6921627680986</v>
      </c>
      <c r="V738"/>
      <c r="W738"/>
    </row>
    <row r="739" spans="1:23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1620.2187841831999</v>
      </c>
      <c r="G739" s="2">
        <v>1881.1236212157401</v>
      </c>
      <c r="H739" s="2">
        <v>2198.28679261038</v>
      </c>
      <c r="I739" s="2">
        <v>2576.5418632549499</v>
      </c>
      <c r="J739" s="2">
        <v>3032.1342338654699</v>
      </c>
      <c r="K739" s="2">
        <v>3551.7458800429999</v>
      </c>
      <c r="L739" s="2">
        <v>4127.26329279745</v>
      </c>
      <c r="M739" s="2">
        <v>1480045732.1714799</v>
      </c>
      <c r="N739" s="2">
        <v>1737362003.49155</v>
      </c>
      <c r="O739" s="2">
        <v>2051507400.39538</v>
      </c>
      <c r="P739" s="2">
        <v>2428856820.3977699</v>
      </c>
      <c r="Q739" s="2">
        <v>2883312772.8466301</v>
      </c>
      <c r="R739" s="2">
        <v>3404719221.9835701</v>
      </c>
      <c r="S739" s="2">
        <v>3984524015.23528</v>
      </c>
      <c r="T739" s="1">
        <f>(Table13[[#This Row],[2050_BUILDINGS]]/Table13[[#This Row],[2020_BUILDINGS]])-1</f>
        <v>1.547349366078437</v>
      </c>
      <c r="U739" s="1">
        <f>(Table13[[#This Row],[2050_TOTAL_REPL_COST_USD]]/Table13[[#This Row],[2020_TOTAL_REPL_COST_USD]])-1</f>
        <v>1.6921627680985929</v>
      </c>
      <c r="V739"/>
      <c r="W739"/>
    </row>
    <row r="740" spans="1:23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1190.7295303276301</v>
      </c>
      <c r="G740" s="2">
        <v>1382.4734460831601</v>
      </c>
      <c r="H740" s="2">
        <v>1615.5626793389999</v>
      </c>
      <c r="I740" s="2">
        <v>1893.54950865459</v>
      </c>
      <c r="J740" s="2">
        <v>2228.37298729448</v>
      </c>
      <c r="K740" s="2">
        <v>2610.24544640046</v>
      </c>
      <c r="L740" s="2">
        <v>3033.2041142509602</v>
      </c>
      <c r="M740" s="2">
        <v>1087713694.4319501</v>
      </c>
      <c r="N740" s="2">
        <v>1276820305.1475301</v>
      </c>
      <c r="O740" s="2">
        <v>1507691718.6637399</v>
      </c>
      <c r="P740" s="2">
        <v>1785012968.1364501</v>
      </c>
      <c r="Q740" s="2">
        <v>2119001271.5042801</v>
      </c>
      <c r="R740" s="2">
        <v>2502192765.3639202</v>
      </c>
      <c r="S740" s="2">
        <v>2928302310.50067</v>
      </c>
      <c r="T740" s="1">
        <f>(Table13[[#This Row],[2050_BUILDINGS]]/Table13[[#This Row],[2020_BUILDINGS]])-1</f>
        <v>1.5473493660784343</v>
      </c>
      <c r="U740" s="1">
        <f>(Table13[[#This Row],[2050_TOTAL_REPL_COST_USD]]/Table13[[#This Row],[2020_TOTAL_REPL_COST_USD]])-1</f>
        <v>1.6921627680985969</v>
      </c>
      <c r="V740"/>
      <c r="W740"/>
    </row>
    <row r="741" spans="1:23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11411.383962756299</v>
      </c>
      <c r="G741" s="2">
        <v>13122.102737027701</v>
      </c>
      <c r="H741" s="2">
        <v>15136.3841011112</v>
      </c>
      <c r="I741" s="2">
        <v>17492.2994283314</v>
      </c>
      <c r="J741" s="2">
        <v>20203.0411108892</v>
      </c>
      <c r="K741" s="2">
        <v>23236.3304636381</v>
      </c>
      <c r="L741" s="2">
        <v>26666.7165348241</v>
      </c>
      <c r="M741" s="2">
        <v>10286984938.6043</v>
      </c>
      <c r="N741" s="2">
        <v>11953716274.742399</v>
      </c>
      <c r="O741" s="2">
        <v>13949351239.1497</v>
      </c>
      <c r="P741" s="2">
        <v>16308997539.8969</v>
      </c>
      <c r="Q741" s="2">
        <v>19057015267.876598</v>
      </c>
      <c r="R741" s="2">
        <v>22153173997.567101</v>
      </c>
      <c r="S741" s="2">
        <v>25674749894.941601</v>
      </c>
      <c r="T741" s="1">
        <f>(Table13[[#This Row],[2050_BUILDINGS]]/Table13[[#This Row],[2020_BUILDINGS]])-1</f>
        <v>1.3368520962800936</v>
      </c>
      <c r="U741" s="1">
        <f>(Table13[[#This Row],[2050_TOTAL_REPL_COST_USD]]/Table13[[#This Row],[2020_TOTAL_REPL_COST_USD]])-1</f>
        <v>1.4958479134727942</v>
      </c>
      <c r="V741"/>
      <c r="W741"/>
    </row>
    <row r="742" spans="1:23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14469.0643480738</v>
      </c>
      <c r="G742" s="2">
        <v>16638.170225781199</v>
      </c>
      <c r="H742" s="2">
        <v>19192.178290637399</v>
      </c>
      <c r="I742" s="2">
        <v>22179.3611406243</v>
      </c>
      <c r="J742" s="2">
        <v>25616.446069494101</v>
      </c>
      <c r="K742" s="2">
        <v>29462.5053182663</v>
      </c>
      <c r="L742" s="2">
        <v>33812.063353007798</v>
      </c>
      <c r="M742" s="2">
        <v>13043382600.227501</v>
      </c>
      <c r="N742" s="2">
        <v>15156714605.5515</v>
      </c>
      <c r="O742" s="2">
        <v>17687079967.852501</v>
      </c>
      <c r="P742" s="2">
        <v>20678993505.740101</v>
      </c>
      <c r="Q742" s="2">
        <v>24163342596.574001</v>
      </c>
      <c r="R742" s="2">
        <v>28089117072.128601</v>
      </c>
      <c r="S742" s="2">
        <v>32554299247.4053</v>
      </c>
      <c r="T742" s="1">
        <f>(Table13[[#This Row],[2050_BUILDINGS]]/Table13[[#This Row],[2020_BUILDINGS]])-1</f>
        <v>1.3368520962800918</v>
      </c>
      <c r="U742" s="1">
        <f>(Table13[[#This Row],[2050_TOTAL_REPL_COST_USD]]/Table13[[#This Row],[2020_TOTAL_REPL_COST_USD]])-1</f>
        <v>1.4958479134728053</v>
      </c>
      <c r="V742"/>
      <c r="W742"/>
    </row>
    <row r="743" spans="1:23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15396.710479200699</v>
      </c>
      <c r="G743" s="2">
        <v>17704.882894111499</v>
      </c>
      <c r="H743" s="2">
        <v>20422.6344909084</v>
      </c>
      <c r="I743" s="2">
        <v>23601.3327386499</v>
      </c>
      <c r="J743" s="2">
        <v>27258.7773576779</v>
      </c>
      <c r="K743" s="2">
        <v>31351.4166130339</v>
      </c>
      <c r="L743" s="2">
        <v>35979.8351591377</v>
      </c>
      <c r="M743" s="2">
        <v>13879624883.407301</v>
      </c>
      <c r="N743" s="2">
        <v>16128447630.3137</v>
      </c>
      <c r="O743" s="2">
        <v>18821040734.658699</v>
      </c>
      <c r="P743" s="2">
        <v>22004772965.954601</v>
      </c>
      <c r="Q743" s="2">
        <v>25712511964.791599</v>
      </c>
      <c r="R743" s="2">
        <v>29889977179.727699</v>
      </c>
      <c r="S743" s="2">
        <v>34641432805.0373</v>
      </c>
      <c r="T743" s="1">
        <f>(Table13[[#This Row],[2050_BUILDINGS]]/Table13[[#This Row],[2020_BUILDINGS]])-1</f>
        <v>1.3368520962800847</v>
      </c>
      <c r="U743" s="1">
        <f>(Table13[[#This Row],[2050_TOTAL_REPL_COST_USD]]/Table13[[#This Row],[2020_TOTAL_REPL_COST_USD]])-1</f>
        <v>1.4958479134728022</v>
      </c>
      <c r="V743"/>
      <c r="W743"/>
    </row>
    <row r="744" spans="1:23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14102.0490075542</v>
      </c>
      <c r="G744" s="2">
        <v>16216.134386825801</v>
      </c>
      <c r="H744" s="2">
        <v>18705.358709135598</v>
      </c>
      <c r="I744" s="2">
        <v>21616.7701129179</v>
      </c>
      <c r="J744" s="2">
        <v>24966.671595421099</v>
      </c>
      <c r="K744" s="2">
        <v>28715.1735515523</v>
      </c>
      <c r="L744" s="2">
        <v>32954.402785147598</v>
      </c>
      <c r="M744" s="2">
        <v>12712530418.539101</v>
      </c>
      <c r="N744" s="2">
        <v>14772256658.7005</v>
      </c>
      <c r="O744" s="2">
        <v>17238437987.898602</v>
      </c>
      <c r="P744" s="2">
        <v>20154460083.223202</v>
      </c>
      <c r="Q744" s="2">
        <v>23550426847.6469</v>
      </c>
      <c r="R744" s="2">
        <v>27376622012.384499</v>
      </c>
      <c r="S744" s="2">
        <v>31728542520.0704</v>
      </c>
      <c r="T744" s="1">
        <f>(Table13[[#This Row],[2050_BUILDINGS]]/Table13[[#This Row],[2020_BUILDINGS]])-1</f>
        <v>1.3368520962800901</v>
      </c>
      <c r="U744" s="1">
        <f>(Table13[[#This Row],[2050_TOTAL_REPL_COST_USD]]/Table13[[#This Row],[2020_TOTAL_REPL_COST_USD]])-1</f>
        <v>1.4958479134728067</v>
      </c>
      <c r="V744"/>
      <c r="W744"/>
    </row>
    <row r="745" spans="1:23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24130.553912425901</v>
      </c>
      <c r="G745" s="2">
        <v>26338.954878630699</v>
      </c>
      <c r="H745" s="2">
        <v>28580.712932617302</v>
      </c>
      <c r="I745" s="2">
        <v>30735.6540736762</v>
      </c>
      <c r="J745" s="2">
        <v>32896.560928210303</v>
      </c>
      <c r="K745" s="2">
        <v>34901.1464317953</v>
      </c>
      <c r="L745" s="2">
        <v>36893.7799811398</v>
      </c>
      <c r="M745" s="2">
        <v>40417559259.940697</v>
      </c>
      <c r="N745" s="2">
        <v>44322931083.832703</v>
      </c>
      <c r="O745" s="2">
        <v>48287292118.807297</v>
      </c>
      <c r="P745" s="2">
        <v>52098124727.208298</v>
      </c>
      <c r="Q745" s="2">
        <v>55919507199.366798</v>
      </c>
      <c r="R745" s="2">
        <v>59464448477.733101</v>
      </c>
      <c r="S745" s="2">
        <v>62988253727.794098</v>
      </c>
      <c r="T745" s="1">
        <f>(Table13[[#This Row],[2050_BUILDINGS]]/Table13[[#This Row],[2020_BUILDINGS]])-1</f>
        <v>0.52892387448021005</v>
      </c>
      <c r="U745" s="1">
        <f>(Table13[[#This Row],[2050_TOTAL_REPL_COST_USD]]/Table13[[#This Row],[2020_TOTAL_REPL_COST_USD]])-1</f>
        <v>0.55843783942253111</v>
      </c>
      <c r="V745"/>
      <c r="W745"/>
    </row>
    <row r="746" spans="1:23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4488.7557038303603</v>
      </c>
      <c r="G746" s="2">
        <v>4899.5615423275603</v>
      </c>
      <c r="H746" s="2">
        <v>5316.57245256027</v>
      </c>
      <c r="I746" s="2">
        <v>5717.43371639416</v>
      </c>
      <c r="J746" s="2">
        <v>6119.4047197925202</v>
      </c>
      <c r="K746" s="2">
        <v>6492.2968898474801</v>
      </c>
      <c r="L746" s="2">
        <v>6862.9657622954601</v>
      </c>
      <c r="M746" s="2">
        <v>7510211088.2481003</v>
      </c>
      <c r="N746" s="2">
        <v>8236686747.0205603</v>
      </c>
      <c r="O746" s="2">
        <v>8974135554.5517292</v>
      </c>
      <c r="P746" s="2">
        <v>9683025067.3819294</v>
      </c>
      <c r="Q746" s="2">
        <v>10393877061.5247</v>
      </c>
      <c r="R746" s="2">
        <v>11053305578.6138</v>
      </c>
      <c r="S746" s="2">
        <v>11708802380.419701</v>
      </c>
      <c r="T746" s="1">
        <f>(Table13[[#This Row],[2050_BUILDINGS]]/Table13[[#This Row],[2020_BUILDINGS]])-1</f>
        <v>0.52892387448021072</v>
      </c>
      <c r="U746" s="1">
        <f>(Table13[[#This Row],[2050_TOTAL_REPL_COST_USD]]/Table13[[#This Row],[2020_TOTAL_REPL_COST_USD]])-1</f>
        <v>0.55905103636055076</v>
      </c>
      <c r="V746"/>
      <c r="W746"/>
    </row>
    <row r="747" spans="1:23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22542.0327027852</v>
      </c>
      <c r="G747" s="2">
        <v>24605.0540068845</v>
      </c>
      <c r="H747" s="2">
        <v>26699.236492213899</v>
      </c>
      <c r="I747" s="2">
        <v>28712.317246622599</v>
      </c>
      <c r="J747" s="2">
        <v>30730.970989896101</v>
      </c>
      <c r="K747" s="2">
        <v>32603.594061100099</v>
      </c>
      <c r="L747" s="2">
        <v>34465.051978602001</v>
      </c>
      <c r="M747" s="2">
        <v>37811582770.8293</v>
      </c>
      <c r="N747" s="2">
        <v>41449028469.958702</v>
      </c>
      <c r="O747" s="2">
        <v>45141416454.182404</v>
      </c>
      <c r="P747" s="2">
        <v>48690808754.482201</v>
      </c>
      <c r="Q747" s="2">
        <v>52250027150.2939</v>
      </c>
      <c r="R747" s="2">
        <v>55551769465.269897</v>
      </c>
      <c r="S747" s="2">
        <v>58833825778.829903</v>
      </c>
      <c r="T747" s="1">
        <f>(Table13[[#This Row],[2050_BUILDINGS]]/Table13[[#This Row],[2020_BUILDINGS]])-1</f>
        <v>0.52892387448021227</v>
      </c>
      <c r="U747" s="1">
        <f>(Table13[[#This Row],[2050_TOTAL_REPL_COST_USD]]/Table13[[#This Row],[2020_TOTAL_REPL_COST_USD]])-1</f>
        <v>0.55597363208552975</v>
      </c>
      <c r="V747"/>
      <c r="W747"/>
    </row>
    <row r="748" spans="1:23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9195.0793235889705</v>
      </c>
      <c r="G748" s="2">
        <v>10036.602569853399</v>
      </c>
      <c r="H748" s="2">
        <v>10890.8367165501</v>
      </c>
      <c r="I748" s="2">
        <v>11711.9888045467</v>
      </c>
      <c r="J748" s="2">
        <v>12535.4141602364</v>
      </c>
      <c r="K748" s="2">
        <v>13299.272411616501</v>
      </c>
      <c r="L748" s="2">
        <v>14058.576305574499</v>
      </c>
      <c r="M748" s="2">
        <v>15389139079.452999</v>
      </c>
      <c r="N748" s="2">
        <v>16877302336.671301</v>
      </c>
      <c r="O748" s="2">
        <v>18387943754.8596</v>
      </c>
      <c r="P748" s="2">
        <v>19840082327.821301</v>
      </c>
      <c r="Q748" s="2">
        <v>21296240983.971199</v>
      </c>
      <c r="R748" s="2">
        <v>22647060213.8297</v>
      </c>
      <c r="S748" s="2">
        <v>23989825444.697701</v>
      </c>
      <c r="T748" s="1">
        <f>(Table13[[#This Row],[2050_BUILDINGS]]/Table13[[#This Row],[2020_BUILDINGS]])-1</f>
        <v>0.52892387448020806</v>
      </c>
      <c r="U748" s="1">
        <f>(Table13[[#This Row],[2050_TOTAL_REPL_COST_USD]]/Table13[[#This Row],[2020_TOTAL_REPL_COST_USD]])-1</f>
        <v>0.55888028049132488</v>
      </c>
      <c r="V748"/>
      <c r="W748"/>
    </row>
    <row r="749" spans="1:23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51368.905667354898</v>
      </c>
      <c r="G749" s="2">
        <v>56070.129738728203</v>
      </c>
      <c r="H749" s="2">
        <v>60842.364077906503</v>
      </c>
      <c r="I749" s="2">
        <v>65429.783355371103</v>
      </c>
      <c r="J749" s="2">
        <v>70029.902389909403</v>
      </c>
      <c r="K749" s="2">
        <v>74297.245941554007</v>
      </c>
      <c r="L749" s="2">
        <v>78539.146280740999</v>
      </c>
      <c r="M749" s="2">
        <v>85930502322.148102</v>
      </c>
      <c r="N749" s="2">
        <v>94244222659.672104</v>
      </c>
      <c r="O749" s="2">
        <v>102683518698.047</v>
      </c>
      <c r="P749" s="2">
        <v>110795984805.76601</v>
      </c>
      <c r="Q749" s="2">
        <v>118930909368.36</v>
      </c>
      <c r="R749" s="2">
        <v>126477348409.32001</v>
      </c>
      <c r="S749" s="2">
        <v>133978793263.733</v>
      </c>
      <c r="T749" s="1">
        <f>(Table13[[#This Row],[2050_BUILDINGS]]/Table13[[#This Row],[2020_BUILDINGS]])-1</f>
        <v>0.52892387448021649</v>
      </c>
      <c r="U749" s="1">
        <f>(Table13[[#This Row],[2050_TOTAL_REPL_COST_USD]]/Table13[[#This Row],[2020_TOTAL_REPL_COST_USD]])-1</f>
        <v>0.55915291593961425</v>
      </c>
      <c r="V749"/>
      <c r="W749"/>
    </row>
    <row r="750" spans="1:23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36073.562745180097</v>
      </c>
      <c r="G750" s="2">
        <v>39374.974354296901</v>
      </c>
      <c r="H750" s="2">
        <v>42726.252576648702</v>
      </c>
      <c r="I750" s="2">
        <v>45947.745325894299</v>
      </c>
      <c r="J750" s="2">
        <v>49178.156417426901</v>
      </c>
      <c r="K750" s="2">
        <v>52174.877553795603</v>
      </c>
      <c r="L750" s="2">
        <v>55153.731318665697</v>
      </c>
      <c r="M750" s="2">
        <v>60562665610.860001</v>
      </c>
      <c r="N750" s="2">
        <v>66385863284.346603</v>
      </c>
      <c r="O750" s="2">
        <v>72297018225.982697</v>
      </c>
      <c r="P750" s="2">
        <v>77979250950.541</v>
      </c>
      <c r="Q750" s="2">
        <v>83677214300.724503</v>
      </c>
      <c r="R750" s="2">
        <v>88962983424.816895</v>
      </c>
      <c r="S750" s="2">
        <v>94217237170.501495</v>
      </c>
      <c r="T750" s="1">
        <f>(Table13[[#This Row],[2050_BUILDINGS]]/Table13[[#This Row],[2020_BUILDINGS]])-1</f>
        <v>0.52892387448020961</v>
      </c>
      <c r="U750" s="1">
        <f>(Table13[[#This Row],[2050_TOTAL_REPL_COST_USD]]/Table13[[#This Row],[2020_TOTAL_REPL_COST_USD]])-1</f>
        <v>0.55569832041221456</v>
      </c>
      <c r="V750"/>
      <c r="W750"/>
    </row>
    <row r="751" spans="1:23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13499.8480845175</v>
      </c>
      <c r="G751" s="2">
        <v>14735.338892629999</v>
      </c>
      <c r="H751" s="2">
        <v>15989.491336908501</v>
      </c>
      <c r="I751" s="2">
        <v>17195.0740243574</v>
      </c>
      <c r="J751" s="2">
        <v>18403.994232607602</v>
      </c>
      <c r="K751" s="2">
        <v>19525.460398242802</v>
      </c>
      <c r="L751" s="2">
        <v>20640.240038274798</v>
      </c>
      <c r="M751" s="2">
        <v>22592891013.543201</v>
      </c>
      <c r="N751" s="2">
        <v>24777752850.011398</v>
      </c>
      <c r="O751" s="2">
        <v>26995616224.3279</v>
      </c>
      <c r="P751" s="2">
        <v>29127588058.693699</v>
      </c>
      <c r="Q751" s="2">
        <v>31265462018.5788</v>
      </c>
      <c r="R751" s="2">
        <v>33248680841.493401</v>
      </c>
      <c r="S751" s="2">
        <v>35220075104.878098</v>
      </c>
      <c r="T751" s="1">
        <f>(Table13[[#This Row],[2050_BUILDINGS]]/Table13[[#This Row],[2020_BUILDINGS]])-1</f>
        <v>0.5289238744802145</v>
      </c>
      <c r="U751" s="1">
        <f>(Table13[[#This Row],[2050_TOTAL_REPL_COST_USD]]/Table13[[#This Row],[2020_TOTAL_REPL_COST_USD]])-1</f>
        <v>0.55890076589868865</v>
      </c>
      <c r="V751"/>
      <c r="W751"/>
    </row>
    <row r="752" spans="1:23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19126.918628226202</v>
      </c>
      <c r="G752" s="2">
        <v>20877.392559839602</v>
      </c>
      <c r="H752" s="2">
        <v>22654.306759090301</v>
      </c>
      <c r="I752" s="2">
        <v>24362.406125695601</v>
      </c>
      <c r="J752" s="2">
        <v>26075.2341743119</v>
      </c>
      <c r="K752" s="2">
        <v>27664.1551725426</v>
      </c>
      <c r="L752" s="2">
        <v>29243.602535935301</v>
      </c>
      <c r="M752" s="2">
        <v>32025905637.266499</v>
      </c>
      <c r="N752" s="2">
        <v>35121471920.562103</v>
      </c>
      <c r="O752" s="2">
        <v>38263795598.835503</v>
      </c>
      <c r="P752" s="2">
        <v>41284426019.140198</v>
      </c>
      <c r="Q752" s="2">
        <v>44313418716.844803</v>
      </c>
      <c r="R752" s="2">
        <v>47123292191.744003</v>
      </c>
      <c r="S752" s="2">
        <v>49916412338.270302</v>
      </c>
      <c r="T752" s="1">
        <f>(Table13[[#This Row],[2050_BUILDINGS]]/Table13[[#This Row],[2020_BUILDINGS]])-1</f>
        <v>0.52892387448020961</v>
      </c>
      <c r="U752" s="1">
        <f>(Table13[[#This Row],[2050_TOTAL_REPL_COST_USD]]/Table13[[#This Row],[2020_TOTAL_REPL_COST_USD]])-1</f>
        <v>0.55862609799817076</v>
      </c>
      <c r="V752"/>
      <c r="W752"/>
    </row>
    <row r="753" spans="1:23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15753.9468097111</v>
      </c>
      <c r="G753" s="2">
        <v>17195.730180385799</v>
      </c>
      <c r="H753" s="2">
        <v>18659.291160830599</v>
      </c>
      <c r="I753" s="2">
        <v>20066.1725874861</v>
      </c>
      <c r="J753" s="2">
        <v>21476.948807983099</v>
      </c>
      <c r="K753" s="2">
        <v>22785.668595916901</v>
      </c>
      <c r="L753" s="2">
        <v>24086.585394658701</v>
      </c>
      <c r="M753" s="2">
        <v>26347169985.162399</v>
      </c>
      <c r="N753" s="2">
        <v>28895560701.4104</v>
      </c>
      <c r="O753" s="2">
        <v>31482443926.0956</v>
      </c>
      <c r="P753" s="2">
        <v>33969144521.6731</v>
      </c>
      <c r="Q753" s="2">
        <v>36462729269.661598</v>
      </c>
      <c r="R753" s="2">
        <v>38775926540.191902</v>
      </c>
      <c r="S753" s="2">
        <v>41075331818.3741</v>
      </c>
      <c r="T753" s="1">
        <f>(Table13[[#This Row],[2050_BUILDINGS]]/Table13[[#This Row],[2020_BUILDINGS]])-1</f>
        <v>0.52892387448021405</v>
      </c>
      <c r="U753" s="1">
        <f>(Table13[[#This Row],[2050_TOTAL_REPL_COST_USD]]/Table13[[#This Row],[2020_TOTAL_REPL_COST_USD]])-1</f>
        <v>0.55900356059136413</v>
      </c>
      <c r="V753"/>
      <c r="W753"/>
    </row>
    <row r="754" spans="1:23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243.628248903024</v>
      </c>
      <c r="G754" s="2">
        <v>281.65753886303401</v>
      </c>
      <c r="H754" s="2">
        <v>326.28106981774198</v>
      </c>
      <c r="I754" s="2">
        <v>378.52421044255499</v>
      </c>
      <c r="J754" s="2">
        <v>438.185015452892</v>
      </c>
      <c r="K754" s="2">
        <v>506.50586231397898</v>
      </c>
      <c r="L754" s="2">
        <v>586.95179926522496</v>
      </c>
      <c r="M754" s="2">
        <v>329275669.66064203</v>
      </c>
      <c r="N754" s="2">
        <v>382496201.56858897</v>
      </c>
      <c r="O754" s="2">
        <v>445261743.798195</v>
      </c>
      <c r="P754" s="2">
        <v>518995775.37893498</v>
      </c>
      <c r="Q754" s="2">
        <v>603483304.15601003</v>
      </c>
      <c r="R754" s="2">
        <v>700471396.70447004</v>
      </c>
      <c r="S754" s="2">
        <v>814446821.92506099</v>
      </c>
      <c r="T754" s="1">
        <f>(Table13[[#This Row],[2050_BUILDINGS]]/Table13[[#This Row],[2020_BUILDINGS]])-1</f>
        <v>1.4092107623318371</v>
      </c>
      <c r="U754" s="1">
        <f>(Table13[[#This Row],[2050_TOTAL_REPL_COST_USD]]/Table13[[#This Row],[2020_TOTAL_REPL_COST_USD]])-1</f>
        <v>1.4734497473331265</v>
      </c>
      <c r="V754"/>
      <c r="W754"/>
    </row>
    <row r="755" spans="1:23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119.560632612963</v>
      </c>
      <c r="G755" s="2">
        <v>138.22351750383001</v>
      </c>
      <c r="H755" s="2">
        <v>160.122528043009</v>
      </c>
      <c r="I755" s="2">
        <v>185.760864200311</v>
      </c>
      <c r="J755" s="2">
        <v>215.03942126974999</v>
      </c>
      <c r="K755" s="2">
        <v>248.56789634661399</v>
      </c>
      <c r="L755" s="2">
        <v>288.04676284235501</v>
      </c>
      <c r="M755" s="2">
        <v>161592128.769739</v>
      </c>
      <c r="N755" s="2">
        <v>187710119.977916</v>
      </c>
      <c r="O755" s="2">
        <v>218512327.72294</v>
      </c>
      <c r="P755" s="2">
        <v>254697324.74439099</v>
      </c>
      <c r="Q755" s="2">
        <v>296159603.58100498</v>
      </c>
      <c r="R755" s="2">
        <v>343756537.65261298</v>
      </c>
      <c r="S755" s="2">
        <v>399690010.07653302</v>
      </c>
      <c r="T755" s="1">
        <f>(Table13[[#This Row],[2050_BUILDINGS]]/Table13[[#This Row],[2020_BUILDINGS]])-1</f>
        <v>1.4092107623318513</v>
      </c>
      <c r="U755" s="1">
        <f>(Table13[[#This Row],[2050_TOTAL_REPL_COST_USD]]/Table13[[#This Row],[2020_TOTAL_REPL_COST_USD]])-1</f>
        <v>1.4734497473331269</v>
      </c>
      <c r="V755"/>
      <c r="W755"/>
    </row>
    <row r="756" spans="1:23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279.01234953258802</v>
      </c>
      <c r="G756" s="2">
        <v>322.564940788218</v>
      </c>
      <c r="H756" s="2">
        <v>373.66950798095502</v>
      </c>
      <c r="I756" s="2">
        <v>433.50034237032997</v>
      </c>
      <c r="J756" s="2">
        <v>501.82616852510301</v>
      </c>
      <c r="K756" s="2">
        <v>580.06980443596001</v>
      </c>
      <c r="L756" s="2">
        <v>672.199555317403</v>
      </c>
      <c r="M756" s="2">
        <v>377099037.77415103</v>
      </c>
      <c r="N756" s="2">
        <v>438049217.88615203</v>
      </c>
      <c r="O756" s="2">
        <v>509930707.35226101</v>
      </c>
      <c r="P756" s="2">
        <v>594373728.57202494</v>
      </c>
      <c r="Q756" s="2">
        <v>691132064.341524</v>
      </c>
      <c r="R756" s="2">
        <v>802206521.84173501</v>
      </c>
      <c r="S756" s="2">
        <v>932735519.70204103</v>
      </c>
      <c r="T756" s="1">
        <f>(Table13[[#This Row],[2050_BUILDINGS]]/Table13[[#This Row],[2020_BUILDINGS]])-1</f>
        <v>1.4092107623318357</v>
      </c>
      <c r="U756" s="1">
        <f>(Table13[[#This Row],[2050_TOTAL_REPL_COST_USD]]/Table13[[#This Row],[2020_TOTAL_REPL_COST_USD]])-1</f>
        <v>1.4734497473331318</v>
      </c>
      <c r="V756"/>
      <c r="W756"/>
    </row>
    <row r="757" spans="1:23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238.04734269871</v>
      </c>
      <c r="G757" s="2">
        <v>275.20547793327597</v>
      </c>
      <c r="H757" s="2">
        <v>318.80679680098302</v>
      </c>
      <c r="I757" s="2">
        <v>369.85317937758703</v>
      </c>
      <c r="J757" s="2">
        <v>428.14730643355801</v>
      </c>
      <c r="K757" s="2">
        <v>494.90309571266101</v>
      </c>
      <c r="L757" s="2">
        <v>573.50621997422797</v>
      </c>
      <c r="M757" s="2">
        <v>321732797.94517702</v>
      </c>
      <c r="N757" s="2">
        <v>373734182.245821</v>
      </c>
      <c r="O757" s="2">
        <v>435061924.85398</v>
      </c>
      <c r="P757" s="2">
        <v>507106896.499466</v>
      </c>
      <c r="Q757" s="2">
        <v>589659029.95328903</v>
      </c>
      <c r="R757" s="2">
        <v>684425370.91963303</v>
      </c>
      <c r="S757" s="2">
        <v>795789907.78628004</v>
      </c>
      <c r="T757" s="1">
        <f>(Table13[[#This Row],[2050_BUILDINGS]]/Table13[[#This Row],[2020_BUILDINGS]])-1</f>
        <v>1.4092107623318406</v>
      </c>
      <c r="U757" s="1">
        <f>(Table13[[#This Row],[2050_TOTAL_REPL_COST_USD]]/Table13[[#This Row],[2020_TOTAL_REPL_COST_USD]])-1</f>
        <v>1.4734497473331332</v>
      </c>
      <c r="V757"/>
      <c r="W757"/>
    </row>
    <row r="758" spans="1:23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185.022692821719</v>
      </c>
      <c r="G758" s="2">
        <v>213.90391520123001</v>
      </c>
      <c r="H758" s="2">
        <v>247.79311277018601</v>
      </c>
      <c r="I758" s="2">
        <v>287.46899848290701</v>
      </c>
      <c r="J758" s="2">
        <v>332.77820564023398</v>
      </c>
      <c r="K758" s="2">
        <v>384.66425382642097</v>
      </c>
      <c r="L758" s="2">
        <v>445.75866282170398</v>
      </c>
      <c r="M758" s="2">
        <v>250067352.02344</v>
      </c>
      <c r="N758" s="2">
        <v>290485514.41368198</v>
      </c>
      <c r="O758" s="2">
        <v>338152604.30176699</v>
      </c>
      <c r="P758" s="2">
        <v>394149678.27450001</v>
      </c>
      <c r="Q758" s="2">
        <v>458313461.22895199</v>
      </c>
      <c r="R758" s="2">
        <v>531970757.27634603</v>
      </c>
      <c r="S758" s="2">
        <v>618529028.67864299</v>
      </c>
      <c r="T758" s="1">
        <f>(Table13[[#This Row],[2050_BUILDINGS]]/Table13[[#This Row],[2020_BUILDINGS]])-1</f>
        <v>1.4092107623318424</v>
      </c>
      <c r="U758" s="1">
        <f>(Table13[[#This Row],[2050_TOTAL_REPL_COST_USD]]/Table13[[#This Row],[2020_TOTAL_REPL_COST_USD]])-1</f>
        <v>1.4734497473331318</v>
      </c>
      <c r="V758"/>
      <c r="W758"/>
    </row>
    <row r="759" spans="1:23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337.77573550652397</v>
      </c>
      <c r="G759" s="2">
        <v>390.50103088943501</v>
      </c>
      <c r="H759" s="2">
        <v>452.36883996737299</v>
      </c>
      <c r="I759" s="2">
        <v>524.80077398640799</v>
      </c>
      <c r="J759" s="2">
        <v>607.51684810349195</v>
      </c>
      <c r="K759" s="2">
        <v>702.23954304072004</v>
      </c>
      <c r="L759" s="2">
        <v>813.77293723687103</v>
      </c>
      <c r="M759" s="2">
        <v>456520670.34434098</v>
      </c>
      <c r="N759" s="2">
        <v>530307697.87582898</v>
      </c>
      <c r="O759" s="2">
        <v>617328301.13727498</v>
      </c>
      <c r="P759" s="2">
        <v>719556047.14450896</v>
      </c>
      <c r="Q759" s="2">
        <v>836692862.36319304</v>
      </c>
      <c r="R759" s="2">
        <v>971160948.24173605</v>
      </c>
      <c r="S759" s="2">
        <v>1129180936.71556</v>
      </c>
      <c r="T759" s="1">
        <f>(Table13[[#This Row],[2050_BUILDINGS]]/Table13[[#This Row],[2020_BUILDINGS]])-1</f>
        <v>1.4092107623318415</v>
      </c>
      <c r="U759" s="1">
        <f>(Table13[[#This Row],[2050_TOTAL_REPL_COST_USD]]/Table13[[#This Row],[2020_TOTAL_REPL_COST_USD]])-1</f>
        <v>1.4734497473331269</v>
      </c>
      <c r="V759"/>
      <c r="W759"/>
    </row>
    <row r="760" spans="1:23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110.784593230345</v>
      </c>
      <c r="G760" s="2">
        <v>128.07757726659099</v>
      </c>
      <c r="H760" s="2">
        <v>148.36914750763901</v>
      </c>
      <c r="I760" s="2">
        <v>172.125567829403</v>
      </c>
      <c r="J760" s="2">
        <v>199.25500805082899</v>
      </c>
      <c r="K760" s="2">
        <v>230.322412026921</v>
      </c>
      <c r="L760" s="2">
        <v>266.90343431110398</v>
      </c>
      <c r="M760" s="2">
        <v>149730875.98936099</v>
      </c>
      <c r="N760" s="2">
        <v>173931743.52205601</v>
      </c>
      <c r="O760" s="2">
        <v>202472994.777188</v>
      </c>
      <c r="P760" s="2">
        <v>236001925.56697199</v>
      </c>
      <c r="Q760" s="2">
        <v>274420772.93278402</v>
      </c>
      <c r="R760" s="2">
        <v>318523977.01337999</v>
      </c>
      <c r="S760" s="2">
        <v>370351797.38385302</v>
      </c>
      <c r="T760" s="1">
        <f>(Table13[[#This Row],[2050_BUILDINGS]]/Table13[[#This Row],[2020_BUILDINGS]])-1</f>
        <v>1.4092107623318553</v>
      </c>
      <c r="U760" s="1">
        <f>(Table13[[#This Row],[2050_TOTAL_REPL_COST_USD]]/Table13[[#This Row],[2020_TOTAL_REPL_COST_USD]])-1</f>
        <v>1.4734497473331292</v>
      </c>
      <c r="V760"/>
      <c r="W760"/>
    </row>
    <row r="761" spans="1:23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116.66801252854</v>
      </c>
      <c r="G761" s="2">
        <v>134.87937224352899</v>
      </c>
      <c r="H761" s="2">
        <v>156.24856359113801</v>
      </c>
      <c r="I761" s="2">
        <v>181.266612246785</v>
      </c>
      <c r="J761" s="2">
        <v>209.836811218988</v>
      </c>
      <c r="K761" s="2">
        <v>242.55410674378899</v>
      </c>
      <c r="L761" s="2">
        <v>281.077831403625</v>
      </c>
      <c r="M761" s="2">
        <v>157682609.16492701</v>
      </c>
      <c r="N761" s="2">
        <v>183168708.21694499</v>
      </c>
      <c r="O761" s="2">
        <v>213225695.040829</v>
      </c>
      <c r="P761" s="2">
        <v>248535241.281773</v>
      </c>
      <c r="Q761" s="2">
        <v>288994392.09967703</v>
      </c>
      <c r="R761" s="2">
        <v>335439777.83598799</v>
      </c>
      <c r="S761" s="2">
        <v>390020009.79781801</v>
      </c>
      <c r="T761" s="1">
        <f>(Table13[[#This Row],[2050_BUILDINGS]]/Table13[[#This Row],[2020_BUILDINGS]])-1</f>
        <v>1.4092107623318442</v>
      </c>
      <c r="U761" s="1">
        <f>(Table13[[#This Row],[2050_TOTAL_REPL_COST_USD]]/Table13[[#This Row],[2020_TOTAL_REPL_COST_USD]])-1</f>
        <v>1.4734497473331341</v>
      </c>
      <c r="V761"/>
      <c r="W761"/>
    </row>
    <row r="762" spans="1:23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171.52370629969499</v>
      </c>
      <c r="G762" s="2">
        <v>198.29779670693301</v>
      </c>
      <c r="H762" s="2">
        <v>229.71448771872701</v>
      </c>
      <c r="I762" s="2">
        <v>266.49567852501502</v>
      </c>
      <c r="J762" s="2">
        <v>308.499191837914</v>
      </c>
      <c r="K762" s="2">
        <v>356.59970942531498</v>
      </c>
      <c r="L762" s="2">
        <v>413.23675921226999</v>
      </c>
      <c r="M762" s="2">
        <v>231822801.78432199</v>
      </c>
      <c r="N762" s="2">
        <v>269292113.84150499</v>
      </c>
      <c r="O762" s="2">
        <v>313481482.19105703</v>
      </c>
      <c r="P762" s="2">
        <v>365393091.103787</v>
      </c>
      <c r="Q762" s="2">
        <v>424875577.790766</v>
      </c>
      <c r="R762" s="2">
        <v>493158944.665317</v>
      </c>
      <c r="S762" s="2">
        <v>573402050.49949098</v>
      </c>
      <c r="T762" s="1">
        <f>(Table13[[#This Row],[2050_BUILDINGS]]/Table13[[#This Row],[2020_BUILDINGS]])-1</f>
        <v>1.4092107623318353</v>
      </c>
      <c r="U762" s="1">
        <f>(Table13[[#This Row],[2050_TOTAL_REPL_COST_USD]]/Table13[[#This Row],[2020_TOTAL_REPL_COST_USD]])-1</f>
        <v>1.4734497473331363</v>
      </c>
      <c r="V762"/>
      <c r="W762"/>
    </row>
    <row r="763" spans="1:23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235.26197010725201</v>
      </c>
      <c r="G763" s="2">
        <v>271.98532102429999</v>
      </c>
      <c r="H763" s="2">
        <v>315.07646440695999</v>
      </c>
      <c r="I763" s="2">
        <v>365.52555741372402</v>
      </c>
      <c r="J763" s="2">
        <v>423.13758963131602</v>
      </c>
      <c r="K763" s="2">
        <v>489.11227485073402</v>
      </c>
      <c r="L763" s="2">
        <v>566.79567034978197</v>
      </c>
      <c r="M763" s="2">
        <v>317968228.6498</v>
      </c>
      <c r="N763" s="2">
        <v>369361148.98312199</v>
      </c>
      <c r="O763" s="2">
        <v>429971300.664114</v>
      </c>
      <c r="P763" s="2">
        <v>501173279.95732802</v>
      </c>
      <c r="Q763" s="2">
        <v>582759477.61333001</v>
      </c>
      <c r="R763" s="2">
        <v>676416965.33339202</v>
      </c>
      <c r="S763" s="2">
        <v>786478434.81380999</v>
      </c>
      <c r="T763" s="1">
        <f>(Table13[[#This Row],[2050_BUILDINGS]]/Table13[[#This Row],[2020_BUILDINGS]])-1</f>
        <v>1.4092107623318348</v>
      </c>
      <c r="U763" s="1">
        <f>(Table13[[#This Row],[2050_TOTAL_REPL_COST_USD]]/Table13[[#This Row],[2020_TOTAL_REPL_COST_USD]])-1</f>
        <v>1.4734497473331278</v>
      </c>
      <c r="V763"/>
      <c r="W763"/>
    </row>
    <row r="764" spans="1:23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132.189996989951</v>
      </c>
      <c r="G764" s="2">
        <v>142.86823015140499</v>
      </c>
      <c r="H764" s="2">
        <v>156.429976914539</v>
      </c>
      <c r="I764" s="2">
        <v>171.71513071838399</v>
      </c>
      <c r="J764" s="2">
        <v>189.82376031234301</v>
      </c>
      <c r="K764" s="2">
        <v>209.50530417081001</v>
      </c>
      <c r="L764" s="2">
        <v>230.265427679754</v>
      </c>
      <c r="M764" s="2">
        <v>177642780.194787</v>
      </c>
      <c r="N764" s="2">
        <v>192292052.30575299</v>
      </c>
      <c r="O764" s="2">
        <v>211162487.30794501</v>
      </c>
      <c r="P764" s="2">
        <v>232961403.08714601</v>
      </c>
      <c r="Q764" s="2">
        <v>259301758.18148899</v>
      </c>
      <c r="R764" s="2">
        <v>288247590.27165997</v>
      </c>
      <c r="S764" s="2">
        <v>319055827.96757799</v>
      </c>
      <c r="T764" s="1">
        <f>(Table13[[#This Row],[2050_BUILDINGS]]/Table13[[#This Row],[2020_BUILDINGS]])-1</f>
        <v>0.74192777761587081</v>
      </c>
      <c r="U764" s="1">
        <f>(Table13[[#This Row],[2050_TOTAL_REPL_COST_USD]]/Table13[[#This Row],[2020_TOTAL_REPL_COST_USD]])-1</f>
        <v>0.79605288555904297</v>
      </c>
      <c r="V764"/>
      <c r="W764"/>
    </row>
    <row r="765" spans="1:23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394.01150310661302</v>
      </c>
      <c r="G765" s="2">
        <v>425.83952938902303</v>
      </c>
      <c r="H765" s="2">
        <v>466.26228715109301</v>
      </c>
      <c r="I765" s="2">
        <v>511.82191013774201</v>
      </c>
      <c r="J765" s="2">
        <v>565.79731317871006</v>
      </c>
      <c r="K765" s="2">
        <v>624.46101584694202</v>
      </c>
      <c r="L765" s="2">
        <v>686.33958196159199</v>
      </c>
      <c r="M765" s="2">
        <v>529490131.13228899</v>
      </c>
      <c r="N765" s="2">
        <v>573154416.29221904</v>
      </c>
      <c r="O765" s="2">
        <v>629400491.09963703</v>
      </c>
      <c r="P765" s="2">
        <v>694375328.58987796</v>
      </c>
      <c r="Q765" s="2">
        <v>772886586.16917098</v>
      </c>
      <c r="R765" s="2">
        <v>859163846.70490503</v>
      </c>
      <c r="S765" s="2">
        <v>950992277.89518201</v>
      </c>
      <c r="T765" s="1">
        <f>(Table13[[#This Row],[2050_BUILDINGS]]/Table13[[#This Row],[2020_BUILDINGS]])-1</f>
        <v>0.74192777761587281</v>
      </c>
      <c r="U765" s="1">
        <f>(Table13[[#This Row],[2050_TOTAL_REPL_COST_USD]]/Table13[[#This Row],[2020_TOTAL_REPL_COST_USD]])-1</f>
        <v>0.79605288555903986</v>
      </c>
      <c r="V765"/>
      <c r="W765"/>
    </row>
    <row r="766" spans="1:23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120.167459461108</v>
      </c>
      <c r="G766" s="2">
        <v>129.874518843544</v>
      </c>
      <c r="H766" s="2">
        <v>142.20283937830101</v>
      </c>
      <c r="I766" s="2">
        <v>156.09782494381099</v>
      </c>
      <c r="J766" s="2">
        <v>172.559494224232</v>
      </c>
      <c r="K766" s="2">
        <v>190.45102291474299</v>
      </c>
      <c r="L766" s="2">
        <v>209.323035600834</v>
      </c>
      <c r="M766" s="2">
        <v>161486361.09915701</v>
      </c>
      <c r="N766" s="2">
        <v>174803297.72533101</v>
      </c>
      <c r="O766" s="2">
        <v>191957487.034464</v>
      </c>
      <c r="P766" s="2">
        <v>211773814.95519501</v>
      </c>
      <c r="Q766" s="2">
        <v>235718543.18777999</v>
      </c>
      <c r="R766" s="2">
        <v>262031783.096001</v>
      </c>
      <c r="S766" s="2">
        <v>290038044.830571</v>
      </c>
      <c r="T766" s="1">
        <f>(Table13[[#This Row],[2050_BUILDINGS]]/Table13[[#This Row],[2020_BUILDINGS]])-1</f>
        <v>0.74192777761587836</v>
      </c>
      <c r="U766" s="1">
        <f>(Table13[[#This Row],[2050_TOTAL_REPL_COST_USD]]/Table13[[#This Row],[2020_TOTAL_REPL_COST_USD]])-1</f>
        <v>0.79605288555904585</v>
      </c>
      <c r="V766"/>
      <c r="W766"/>
    </row>
    <row r="767" spans="1:23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325.69361141071698</v>
      </c>
      <c r="G767" s="2">
        <v>352.00295705738</v>
      </c>
      <c r="H767" s="2">
        <v>385.41678851891203</v>
      </c>
      <c r="I767" s="2">
        <v>423.07680105163598</v>
      </c>
      <c r="J767" s="2">
        <v>467.693376469246</v>
      </c>
      <c r="K767" s="2">
        <v>516.18534441966199</v>
      </c>
      <c r="L767" s="2">
        <v>567.33474870835801</v>
      </c>
      <c r="M767" s="2">
        <v>437681518.57268697</v>
      </c>
      <c r="N767" s="2">
        <v>473774827.04535002</v>
      </c>
      <c r="O767" s="2">
        <v>520268361.08501202</v>
      </c>
      <c r="P767" s="2">
        <v>573977172.39170802</v>
      </c>
      <c r="Q767" s="2">
        <v>638875315.76006997</v>
      </c>
      <c r="R767" s="2">
        <v>710192910.15756905</v>
      </c>
      <c r="S767" s="2">
        <v>786099154.38833594</v>
      </c>
      <c r="T767" s="1">
        <f>(Table13[[#This Row],[2050_BUILDINGS]]/Table13[[#This Row],[2020_BUILDINGS]])-1</f>
        <v>0.74192777761587303</v>
      </c>
      <c r="U767" s="1">
        <f>(Table13[[#This Row],[2050_TOTAL_REPL_COST_USD]]/Table13[[#This Row],[2020_TOTAL_REPL_COST_USD]])-1</f>
        <v>0.79605288555903764</v>
      </c>
      <c r="V767"/>
      <c r="W767"/>
    </row>
    <row r="768" spans="1:23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219.44102729956401</v>
      </c>
      <c r="G768" s="2">
        <v>237.16734932128301</v>
      </c>
      <c r="H768" s="2">
        <v>259.68042678133401</v>
      </c>
      <c r="I768" s="2">
        <v>285.05443335917198</v>
      </c>
      <c r="J768" s="2">
        <v>315.11553005008</v>
      </c>
      <c r="K768" s="2">
        <v>347.78773143814402</v>
      </c>
      <c r="L768" s="2">
        <v>382.250421001674</v>
      </c>
      <c r="M768" s="2">
        <v>294894584.052818</v>
      </c>
      <c r="N768" s="2">
        <v>319212999.92709601</v>
      </c>
      <c r="O768" s="2">
        <v>350538726.05435699</v>
      </c>
      <c r="P768" s="2">
        <v>386725855.04694003</v>
      </c>
      <c r="Q768" s="2">
        <v>430451966.80241102</v>
      </c>
      <c r="R768" s="2">
        <v>478503281.38403302</v>
      </c>
      <c r="S768" s="2">
        <v>529646268.623797</v>
      </c>
      <c r="T768" s="1">
        <f>(Table13[[#This Row],[2050_BUILDINGS]]/Table13[[#This Row],[2020_BUILDINGS]])-1</f>
        <v>0.74192777761587458</v>
      </c>
      <c r="U768" s="1">
        <f>(Table13[[#This Row],[2050_TOTAL_REPL_COST_USD]]/Table13[[#This Row],[2020_TOTAL_REPL_COST_USD]])-1</f>
        <v>0.79605288555904119</v>
      </c>
      <c r="V768"/>
      <c r="W768"/>
    </row>
    <row r="769" spans="1:23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277.31370768259501</v>
      </c>
      <c r="G769" s="2">
        <v>299.71495208028898</v>
      </c>
      <c r="H769" s="2">
        <v>328.16535198326301</v>
      </c>
      <c r="I769" s="2">
        <v>360.23118729881298</v>
      </c>
      <c r="J769" s="2">
        <v>398.22022828603298</v>
      </c>
      <c r="K769" s="2">
        <v>439.50899464196101</v>
      </c>
      <c r="L769" s="2">
        <v>483.06045052595999</v>
      </c>
      <c r="M769" s="2">
        <v>372666458.435624</v>
      </c>
      <c r="N769" s="2">
        <v>403398314.52494699</v>
      </c>
      <c r="O769" s="2">
        <v>442985502.77822298</v>
      </c>
      <c r="P769" s="2">
        <v>488716180.559012</v>
      </c>
      <c r="Q769" s="2">
        <v>543974079.78903902</v>
      </c>
      <c r="R769" s="2">
        <v>604697857.69708598</v>
      </c>
      <c r="S769" s="2">
        <v>669328668.02436996</v>
      </c>
      <c r="T769" s="1">
        <f>(Table13[[#This Row],[2050_BUILDINGS]]/Table13[[#This Row],[2020_BUILDINGS]])-1</f>
        <v>0.74192777761587081</v>
      </c>
      <c r="U769" s="1">
        <f>(Table13[[#This Row],[2050_TOTAL_REPL_COST_USD]]/Table13[[#This Row],[2020_TOTAL_REPL_COST_USD]])-1</f>
        <v>0.79605288555903853</v>
      </c>
      <c r="V769"/>
      <c r="W769"/>
    </row>
    <row r="770" spans="1:23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296.67268106348098</v>
      </c>
      <c r="G770" s="2">
        <v>320.63773237724001</v>
      </c>
      <c r="H770" s="2">
        <v>351.07422427328498</v>
      </c>
      <c r="I770" s="2">
        <v>385.37854126180002</v>
      </c>
      <c r="J770" s="2">
        <v>426.01955657579498</v>
      </c>
      <c r="K770" s="2">
        <v>470.190647557842</v>
      </c>
      <c r="L770" s="2">
        <v>516.78238400425198</v>
      </c>
      <c r="M770" s="2">
        <v>398681905.37870002</v>
      </c>
      <c r="N770" s="2">
        <v>431559119.47772998</v>
      </c>
      <c r="O770" s="2">
        <v>473909847.00940502</v>
      </c>
      <c r="P770" s="2">
        <v>522832934.50281203</v>
      </c>
      <c r="Q770" s="2">
        <v>581948328.58665395</v>
      </c>
      <c r="R770" s="2">
        <v>646911168.49395204</v>
      </c>
      <c r="S770" s="2">
        <v>716053786.57559001</v>
      </c>
      <c r="T770" s="1">
        <f>(Table13[[#This Row],[2050_BUILDINGS]]/Table13[[#This Row],[2020_BUILDINGS]])-1</f>
        <v>0.74192777761587259</v>
      </c>
      <c r="U770" s="1">
        <f>(Table13[[#This Row],[2050_TOTAL_REPL_COST_USD]]/Table13[[#This Row],[2020_TOTAL_REPL_COST_USD]])-1</f>
        <v>0.79605288555903919</v>
      </c>
      <c r="V770"/>
      <c r="W770"/>
    </row>
    <row r="771" spans="1:23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109.179924874956</v>
      </c>
      <c r="G771" s="2">
        <v>117.999417430459</v>
      </c>
      <c r="H771" s="2">
        <v>129.20049562463399</v>
      </c>
      <c r="I771" s="2">
        <v>141.82499053352399</v>
      </c>
      <c r="J771" s="2">
        <v>156.78148394207801</v>
      </c>
      <c r="K771" s="2">
        <v>173.03709729271401</v>
      </c>
      <c r="L771" s="2">
        <v>190.183543897699</v>
      </c>
      <c r="M771" s="2">
        <v>146720824.85726699</v>
      </c>
      <c r="N771" s="2">
        <v>158820124.84189099</v>
      </c>
      <c r="O771" s="2">
        <v>174405817.57818499</v>
      </c>
      <c r="P771" s="2">
        <v>192410235.77413699</v>
      </c>
      <c r="Q771" s="2">
        <v>214165573.21164799</v>
      </c>
      <c r="R771" s="2">
        <v>238072857.00777599</v>
      </c>
      <c r="S771" s="2">
        <v>263518360.85649601</v>
      </c>
      <c r="T771" s="1">
        <f>(Table13[[#This Row],[2050_BUILDINGS]]/Table13[[#This Row],[2020_BUILDINGS]])-1</f>
        <v>0.74192777761586304</v>
      </c>
      <c r="U771" s="1">
        <f>(Table13[[#This Row],[2050_TOTAL_REPL_COST_USD]]/Table13[[#This Row],[2020_TOTAL_REPL_COST_USD]])-1</f>
        <v>0.79605288555903386</v>
      </c>
      <c r="V771"/>
      <c r="W771"/>
    </row>
    <row r="772" spans="1:23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293.61087048406898</v>
      </c>
      <c r="G772" s="2">
        <v>317.32859047164698</v>
      </c>
      <c r="H772" s="2">
        <v>347.45096253517801</v>
      </c>
      <c r="I772" s="2">
        <v>381.40124180003602</v>
      </c>
      <c r="J772" s="2">
        <v>421.62282149157897</v>
      </c>
      <c r="K772" s="2">
        <v>465.338044703165</v>
      </c>
      <c r="L772" s="2">
        <v>511.448931106175</v>
      </c>
      <c r="M772" s="2">
        <v>394567308.53974301</v>
      </c>
      <c r="N772" s="2">
        <v>427105213.33132601</v>
      </c>
      <c r="O772" s="2">
        <v>469018860.15460098</v>
      </c>
      <c r="P772" s="2">
        <v>517437036.89475697</v>
      </c>
      <c r="Q772" s="2">
        <v>575942330.51918602</v>
      </c>
      <c r="R772" s="2">
        <v>640234721.39900994</v>
      </c>
      <c r="S772" s="2">
        <v>708663753.05006897</v>
      </c>
      <c r="T772" s="1">
        <f>(Table13[[#This Row],[2050_BUILDINGS]]/Table13[[#This Row],[2020_BUILDINGS]])-1</f>
        <v>0.74192777761586881</v>
      </c>
      <c r="U772" s="1">
        <f>(Table13[[#This Row],[2050_TOTAL_REPL_COST_USD]]/Table13[[#This Row],[2020_TOTAL_REPL_COST_USD]])-1</f>
        <v>0.79605288555903875</v>
      </c>
      <c r="V772"/>
      <c r="W772"/>
    </row>
    <row r="773" spans="1:23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272.13422843168701</v>
      </c>
      <c r="G773" s="2">
        <v>294.11707742613203</v>
      </c>
      <c r="H773" s="2">
        <v>322.03609986057501</v>
      </c>
      <c r="I773" s="2">
        <v>353.50303103226599</v>
      </c>
      <c r="J773" s="2">
        <v>390.78253821677799</v>
      </c>
      <c r="K773" s="2">
        <v>431.30014071491001</v>
      </c>
      <c r="L773" s="2">
        <v>474.03817174521998</v>
      </c>
      <c r="M773" s="2">
        <v>365706044.52350098</v>
      </c>
      <c r="N773" s="2">
        <v>395863911.637353</v>
      </c>
      <c r="O773" s="2">
        <v>434711716.96623999</v>
      </c>
      <c r="P773" s="2">
        <v>479588267.84982401</v>
      </c>
      <c r="Q773" s="2">
        <v>533814097.13674402</v>
      </c>
      <c r="R773" s="2">
        <v>593403717.08938396</v>
      </c>
      <c r="S773" s="2">
        <v>656827396.53281605</v>
      </c>
      <c r="T773" s="1">
        <f>(Table13[[#This Row],[2050_BUILDINGS]]/Table13[[#This Row],[2020_BUILDINGS]])-1</f>
        <v>0.74192777761587703</v>
      </c>
      <c r="U773" s="1">
        <f>(Table13[[#This Row],[2050_TOTAL_REPL_COST_USD]]/Table13[[#This Row],[2020_TOTAL_REPL_COST_USD]])-1</f>
        <v>0.7960528855590383</v>
      </c>
      <c r="V773"/>
      <c r="W773"/>
    </row>
  </sheetData>
  <mergeCells count="3">
    <mergeCell ref="A1:E1"/>
    <mergeCell ref="F1:L1"/>
    <mergeCell ref="M1:S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{56EF9E36-78A7-3C4A-9A3F-7E64DE0B74F0}</x14:id>
        </ext>
      </extLst>
    </cfRule>
  </conditionalFormatting>
  <conditionalFormatting sqref="W774:W1048576 T1:T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{5709401B-EAA9-4D43-BC3A-546CFF65161C}</x14:id>
        </ext>
      </extLst>
    </cfRule>
  </conditionalFormatting>
  <conditionalFormatting sqref="U3:U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{8F265367-F091-074E-8930-9192D7CED971}</x14:id>
        </ext>
      </extLst>
    </cfRule>
  </conditionalFormatting>
  <conditionalFormatting sqref="U3:U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{E795FA0A-51BA-384F-BF15-5C45AE7C5604}</x14:id>
        </ext>
      </extLst>
    </cfRule>
  </conditionalFormatting>
  <conditionalFormatting sqref="V774:V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{440D56DF-DB40-DB45-BFC8-235E32C86943}</x14:id>
        </ext>
      </extLst>
    </cfRule>
  </conditionalFormatting>
  <conditionalFormatting sqref="U774:U1048576 N774:O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{D53CA3B8-AB56-FF4D-823C-FAFEA8BD50B0}</x14:id>
        </ext>
      </extLst>
    </cfRule>
  </conditionalFormatting>
  <conditionalFormatting sqref="O774:O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{6BEDE54E-0CC8-B941-B228-EDE9129E48BB}</x14:id>
        </ext>
      </extLst>
    </cfRule>
  </conditionalFormatting>
  <conditionalFormatting sqref="P774:T1048576 M1 M2:S7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{65F26747-197B-9848-8953-ED624809F5FA}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EF9E36-78A7-3C4A-9A3F-7E64DE0B7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5709401B-EAA9-4D43-BC3A-546CFF651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W774:W1048576 T1:T773</xm:sqref>
        </x14:conditionalFormatting>
        <x14:conditionalFormatting xmlns:xm="http://schemas.microsoft.com/office/excel/2006/main">
          <x14:cfRule type="dataBar" id="{8F265367-F091-074E-8930-9192D7CED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E795FA0A-51BA-384F-BF15-5C45AE7C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440D56DF-DB40-DB45-BFC8-235E32C869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V774:V1048576</xm:sqref>
        </x14:conditionalFormatting>
        <x14:conditionalFormatting xmlns:xm="http://schemas.microsoft.com/office/excel/2006/main">
          <x14:cfRule type="dataBar" id="{D53CA3B8-AB56-FF4D-823C-FAFEA8BD50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U774:U1048576 N774:O1048576</xm:sqref>
        </x14:conditionalFormatting>
        <x14:conditionalFormatting xmlns:xm="http://schemas.microsoft.com/office/excel/2006/main">
          <x14:cfRule type="dataBar" id="{6BEDE54E-0CC8-B941-B228-EDE9129E4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O774:O1048576</xm:sqref>
        </x14:conditionalFormatting>
        <x14:conditionalFormatting xmlns:xm="http://schemas.microsoft.com/office/excel/2006/main">
          <x14:cfRule type="dataBar" id="{65F26747-197B-9848-8953-ED624809F5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P774:T1048576 M1 M2:S773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2021-11-04T15:57:48Z</dcterms:modified>
</cp:coreProperties>
</file>