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6126_ox_ac_uk/Documents/TDS_ML--HP_Tuning/TDSData/Novak/datasets_excel/detailed_datasets/"/>
    </mc:Choice>
  </mc:AlternateContent>
  <xr:revisionPtr revIDLastSave="181" documentId="8_{B439C001-0295-4EA7-9C01-5B540F58AA18}" xr6:coauthVersionLast="47" xr6:coauthVersionMax="47" xr10:uidLastSave="{9032DE4C-8800-466A-B877-E8B5A095EAFD}"/>
  <bookViews>
    <workbookView xWindow="30510" yWindow="2280" windowWidth="25380" windowHeight="10125" xr2:uid="{51734787-421F-427F-B132-D5A3367F4CF0}"/>
  </bookViews>
  <sheets>
    <sheet name="Raw Data - model input" sheetId="3" r:id="rId1"/>
    <sheet name="Raw Data" sheetId="1" r:id="rId2"/>
    <sheet name="Processed Data" sheetId="2" r:id="rId3"/>
    <sheet name="Raw Data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3" l="1"/>
  <c r="B82" i="3"/>
  <c r="B81" i="3"/>
  <c r="B77" i="3"/>
  <c r="B78" i="3" s="1"/>
  <c r="B79" i="3" s="1"/>
  <c r="B80" i="3" s="1"/>
  <c r="B76" i="3"/>
  <c r="F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2" i="4"/>
  <c r="E63" i="1"/>
  <c r="F63" i="1"/>
  <c r="E64" i="1"/>
  <c r="F64" i="1"/>
  <c r="E65" i="1"/>
  <c r="F65" i="1"/>
  <c r="E66" i="1"/>
  <c r="F66" i="1"/>
  <c r="E67" i="1"/>
  <c r="F67" i="1"/>
  <c r="J5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K5" i="2"/>
  <c r="L5" i="2"/>
  <c r="I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<sst xmlns="http://schemas.openxmlformats.org/spreadsheetml/2006/main" count="16" uniqueCount="10">
  <si>
    <t>Temp (°C)</t>
  </si>
  <si>
    <t>Desorption rate (wppm/min)</t>
  </si>
  <si>
    <t>Temp (K)</t>
  </si>
  <si>
    <t>Desorption rate (wppm/s)</t>
  </si>
  <si>
    <t>delta T</t>
  </si>
  <si>
    <t>ntp</t>
  </si>
  <si>
    <t>Tmax</t>
  </si>
  <si>
    <t>Tmin</t>
  </si>
  <si>
    <t>Temp (C)</t>
  </si>
  <si>
    <t>Desorption rate(wppm/s)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</si>
</sst>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/>
              <a:t>Experimental TDS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- model input'!$B$1</c:f>
              <c:strCache>
                <c:ptCount val="1"/>
                <c:pt idx="0">
                  <c:v>Desorption rate (wppm/s)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'Raw Data - model input'!$A$2:$A$171</c:f>
              <c:numCache>
                <c:formatCode>General</c:formatCode>
                <c:ptCount val="170"/>
                <c:pt idx="0">
                  <c:v>291.55294161817329</c:v>
                </c:pt>
                <c:pt idx="1">
                  <c:v>305.6092316017876</c:v>
                </c:pt>
                <c:pt idx="2">
                  <c:v>316.71535113385079</c:v>
                </c:pt>
                <c:pt idx="3">
                  <c:v>330.38042452300925</c:v>
                </c:pt>
                <c:pt idx="4">
                  <c:v>338.10924454824618</c:v>
                </c:pt>
                <c:pt idx="5">
                  <c:v>342.20097279690106</c:v>
                </c:pt>
                <c:pt idx="6">
                  <c:v>345.74255270960236</c:v>
                </c:pt>
                <c:pt idx="7">
                  <c:v>362.97136476388249</c:v>
                </c:pt>
                <c:pt idx="8">
                  <c:v>367.92040750273168</c:v>
                </c:pt>
                <c:pt idx="9">
                  <c:v>372.0121357513865</c:v>
                </c:pt>
                <c:pt idx="10">
                  <c:v>374.35026617918896</c:v>
                </c:pt>
                <c:pt idx="11">
                  <c:v>377.85746182089298</c:v>
                </c:pt>
                <c:pt idx="12">
                  <c:v>379.52755498360898</c:v>
                </c:pt>
                <c:pt idx="13">
                  <c:v>385.45638571125198</c:v>
                </c:pt>
                <c:pt idx="14">
                  <c:v>390.132646566858</c:v>
                </c:pt>
                <c:pt idx="15">
                  <c:v>391.88624438771001</c:v>
                </c:pt>
                <c:pt idx="16">
                  <c:v>394.80890742246299</c:v>
                </c:pt>
                <c:pt idx="17">
                  <c:v>396.172816838681</c:v>
                </c:pt>
                <c:pt idx="18">
                  <c:v>402.40783131282194</c:v>
                </c:pt>
                <c:pt idx="19">
                  <c:v>405.91502695452596</c:v>
                </c:pt>
                <c:pt idx="20">
                  <c:v>409.42222259623099</c:v>
                </c:pt>
                <c:pt idx="21">
                  <c:v>413.29475111727896</c:v>
                </c:pt>
                <c:pt idx="22">
                  <c:v>419.35927691439201</c:v>
                </c:pt>
                <c:pt idx="23">
                  <c:v>423.45100516304694</c:v>
                </c:pt>
                <c:pt idx="24">
                  <c:v>426.37366819780095</c:v>
                </c:pt>
                <c:pt idx="25">
                  <c:v>430.20560417669998</c:v>
                </c:pt>
                <c:pt idx="26">
                  <c:v>438.64885294376495</c:v>
                </c:pt>
                <c:pt idx="27">
                  <c:v>442.15604858546897</c:v>
                </c:pt>
                <c:pt idx="28">
                  <c:v>446.62600381509196</c:v>
                </c:pt>
                <c:pt idx="29">
                  <c:v>457.13225299451494</c:v>
                </c:pt>
                <c:pt idx="30">
                  <c:v>465.34250866117998</c:v>
                </c:pt>
                <c:pt idx="31">
                  <c:v>476.93573869903594</c:v>
                </c:pt>
                <c:pt idx="32">
                  <c:v>485.23160531306701</c:v>
                </c:pt>
                <c:pt idx="33">
                  <c:v>496.05610792113299</c:v>
                </c:pt>
                <c:pt idx="34">
                  <c:v>503.53197231529197</c:v>
                </c:pt>
                <c:pt idx="35">
                  <c:v>507.62370056394695</c:v>
                </c:pt>
                <c:pt idx="36">
                  <c:v>512.75459789162596</c:v>
                </c:pt>
                <c:pt idx="37">
                  <c:v>519.31435270296095</c:v>
                </c:pt>
                <c:pt idx="38">
                  <c:v>522.82154834466496</c:v>
                </c:pt>
                <c:pt idx="39">
                  <c:v>526.32874398636898</c:v>
                </c:pt>
                <c:pt idx="40">
                  <c:v>530.45485650602097</c:v>
                </c:pt>
                <c:pt idx="41">
                  <c:v>537.43486351843296</c:v>
                </c:pt>
                <c:pt idx="42">
                  <c:v>541.52659176708789</c:v>
                </c:pt>
                <c:pt idx="43">
                  <c:v>546.94120959989391</c:v>
                </c:pt>
                <c:pt idx="44">
                  <c:v>554.97084172695395</c:v>
                </c:pt>
                <c:pt idx="45">
                  <c:v>561.40070040341095</c:v>
                </c:pt>
                <c:pt idx="46">
                  <c:v>564.49037275443595</c:v>
                </c:pt>
                <c:pt idx="47">
                  <c:v>571.33775472157299</c:v>
                </c:pt>
                <c:pt idx="48">
                  <c:v>578.10163203057391</c:v>
                </c:pt>
                <c:pt idx="49">
                  <c:v>580.37552810596389</c:v>
                </c:pt>
                <c:pt idx="50">
                  <c:v>585.95106989533997</c:v>
                </c:pt>
                <c:pt idx="51">
                  <c:v>589.45826553704501</c:v>
                </c:pt>
                <c:pt idx="52">
                  <c:v>592.96546117874891</c:v>
                </c:pt>
                <c:pt idx="53">
                  <c:v>597.381929764598</c:v>
                </c:pt>
                <c:pt idx="54">
                  <c:v>605.82517853166405</c:v>
                </c:pt>
                <c:pt idx="55">
                  <c:v>609.33237417336795</c:v>
                </c:pt>
                <c:pt idx="56">
                  <c:v>615.59398067352595</c:v>
                </c:pt>
                <c:pt idx="57">
                  <c:v>622.42590456906396</c:v>
                </c:pt>
                <c:pt idx="58">
                  <c:v>629.38633899644606</c:v>
                </c:pt>
                <c:pt idx="59">
                  <c:v>641.48166755565603</c:v>
                </c:pt>
                <c:pt idx="60">
                  <c:v>652.58778708772002</c:v>
                </c:pt>
                <c:pt idx="61">
                  <c:v>665.19699046622691</c:v>
                </c:pt>
                <c:pt idx="62">
                  <c:v>678.30722179354996</c:v>
                </c:pt>
                <c:pt idx="63">
                  <c:v>686.72449133364</c:v>
                </c:pt>
                <c:pt idx="64">
                  <c:v>698.93287235309595</c:v>
                </c:pt>
                <c:pt idx="65">
                  <c:v>712.56982537019803</c:v>
                </c:pt>
                <c:pt idx="66">
                  <c:v>722.38098035763301</c:v>
                </c:pt>
                <c:pt idx="67">
                  <c:v>732.78566076135496</c:v>
                </c:pt>
                <c:pt idx="68">
                  <c:v>746.53052749050994</c:v>
                </c:pt>
                <c:pt idx="69">
                  <c:v>754.7974886459549</c:v>
                </c:pt>
                <c:pt idx="70">
                  <c:v>765.73659886174698</c:v>
                </c:pt>
                <c:pt idx="71">
                  <c:v>779.34785813788403</c:v>
                </c:pt>
                <c:pt idx="72">
                  <c:v>792.19365804777692</c:v>
                </c:pt>
                <c:pt idx="73">
                  <c:v>804.56626489489997</c:v>
                </c:pt>
                <c:pt idx="74">
                  <c:v>816.95835616225497</c:v>
                </c:pt>
                <c:pt idx="75">
                  <c:v>830.75332568629096</c:v>
                </c:pt>
                <c:pt idx="76">
                  <c:v>844.49433835430193</c:v>
                </c:pt>
                <c:pt idx="77">
                  <c:v>855.51802380076901</c:v>
                </c:pt>
                <c:pt idx="78">
                  <c:v>868.86485165947693</c:v>
                </c:pt>
                <c:pt idx="79">
                  <c:v>873.15</c:v>
                </c:pt>
                <c:pt idx="80">
                  <c:v>883.15</c:v>
                </c:pt>
                <c:pt idx="81">
                  <c:v>893.15</c:v>
                </c:pt>
              </c:numCache>
            </c:numRef>
          </c:xVal>
          <c:yVal>
            <c:numRef>
              <c:f>'Raw Data - model input'!$B$2:$B$171</c:f>
              <c:numCache>
                <c:formatCode>General</c:formatCode>
                <c:ptCount val="170"/>
                <c:pt idx="0">
                  <c:v>2.9330575272722334E-5</c:v>
                </c:pt>
                <c:pt idx="1">
                  <c:v>2.9432728663051503E-5</c:v>
                </c:pt>
                <c:pt idx="2">
                  <c:v>3.5046346864758504E-5</c:v>
                </c:pt>
                <c:pt idx="3">
                  <c:v>4.8322740863169006E-5</c:v>
                </c:pt>
                <c:pt idx="4">
                  <c:v>6.4256439852207665E-5</c:v>
                </c:pt>
                <c:pt idx="5">
                  <c:v>7.1808223718092175E-5</c:v>
                </c:pt>
                <c:pt idx="6">
                  <c:v>8.2241413516230495E-5</c:v>
                </c:pt>
                <c:pt idx="7">
                  <c:v>1.2919658747133949E-4</c:v>
                </c:pt>
                <c:pt idx="8">
                  <c:v>1.4068358688029784E-4</c:v>
                </c:pt>
                <c:pt idx="9">
                  <c:v>1.5765694521558681E-4</c:v>
                </c:pt>
                <c:pt idx="10">
                  <c:v>1.6550144821011816E-4</c:v>
                </c:pt>
                <c:pt idx="11">
                  <c:v>1.8204761322966666E-4</c:v>
                </c:pt>
                <c:pt idx="12">
                  <c:v>1.9252377546051167E-4</c:v>
                </c:pt>
                <c:pt idx="13">
                  <c:v>2.0639583530152167E-4</c:v>
                </c:pt>
                <c:pt idx="14">
                  <c:v>2.2723643226652834E-4</c:v>
                </c:pt>
                <c:pt idx="15">
                  <c:v>2.3799529265045E-4</c:v>
                </c:pt>
                <c:pt idx="16">
                  <c:v>2.4915032060149832E-4</c:v>
                </c:pt>
                <c:pt idx="17">
                  <c:v>2.6110043595290833E-4</c:v>
                </c:pt>
                <c:pt idx="18">
                  <c:v>2.7794579339608666E-4</c:v>
                </c:pt>
                <c:pt idx="19">
                  <c:v>2.892765881437983E-4</c:v>
                </c:pt>
                <c:pt idx="20">
                  <c:v>3.0322314135602333E-4</c:v>
                </c:pt>
                <c:pt idx="21">
                  <c:v>3.1816016154923E-4</c:v>
                </c:pt>
                <c:pt idx="22">
                  <c:v>3.3361955081020333E-4</c:v>
                </c:pt>
                <c:pt idx="23">
                  <c:v>3.4505864239418502E-4</c:v>
                </c:pt>
                <c:pt idx="24">
                  <c:v>3.5312043216100669E-4</c:v>
                </c:pt>
                <c:pt idx="25">
                  <c:v>3.6470918836831336E-4</c:v>
                </c:pt>
                <c:pt idx="26">
                  <c:v>3.7948144158338665E-4</c:v>
                </c:pt>
                <c:pt idx="27">
                  <c:v>3.860166791461583E-4</c:v>
                </c:pt>
                <c:pt idx="28">
                  <c:v>3.9546291295281167E-4</c:v>
                </c:pt>
                <c:pt idx="29">
                  <c:v>4.0263597559633666E-4</c:v>
                </c:pt>
                <c:pt idx="30">
                  <c:v>4.0687400590173667E-4</c:v>
                </c:pt>
                <c:pt idx="31">
                  <c:v>4.03135936116525E-4</c:v>
                </c:pt>
                <c:pt idx="32">
                  <c:v>3.9624897794404002E-4</c:v>
                </c:pt>
                <c:pt idx="33">
                  <c:v>3.7939425085053497E-4</c:v>
                </c:pt>
                <c:pt idx="34">
                  <c:v>3.6708864474048497E-4</c:v>
                </c:pt>
                <c:pt idx="35">
                  <c:v>3.5687506903488332E-4</c:v>
                </c:pt>
                <c:pt idx="36">
                  <c:v>3.4187220062926999E-4</c:v>
                </c:pt>
                <c:pt idx="37">
                  <c:v>3.2852382367427998E-4</c:v>
                </c:pt>
                <c:pt idx="38">
                  <c:v>3.1791131130302002E-4</c:v>
                </c:pt>
                <c:pt idx="39">
                  <c:v>3.080738384768E-4</c:v>
                </c:pt>
                <c:pt idx="40">
                  <c:v>2.9418733239195663E-4</c:v>
                </c:pt>
                <c:pt idx="41">
                  <c:v>2.7843962696947499E-4</c:v>
                </c:pt>
                <c:pt idx="42">
                  <c:v>2.6600992256477164E-4</c:v>
                </c:pt>
                <c:pt idx="43">
                  <c:v>2.4877238459776333E-4</c:v>
                </c:pt>
                <c:pt idx="44">
                  <c:v>2.3678467841674165E-4</c:v>
                </c:pt>
                <c:pt idx="45">
                  <c:v>2.2628910847603833E-4</c:v>
                </c:pt>
                <c:pt idx="46">
                  <c:v>2.1703271838025665E-4</c:v>
                </c:pt>
                <c:pt idx="47">
                  <c:v>2.0581212979360833E-4</c:v>
                </c:pt>
                <c:pt idx="48">
                  <c:v>1.9182670641569165E-4</c:v>
                </c:pt>
                <c:pt idx="49">
                  <c:v>1.8293700159609165E-4</c:v>
                </c:pt>
                <c:pt idx="50">
                  <c:v>1.7149930243174168E-4</c:v>
                </c:pt>
                <c:pt idx="51">
                  <c:v>1.6190402946334766E-4</c:v>
                </c:pt>
                <c:pt idx="52">
                  <c:v>1.5075867740487083E-4</c:v>
                </c:pt>
                <c:pt idx="53">
                  <c:v>1.3693593876225451E-4</c:v>
                </c:pt>
                <c:pt idx="54">
                  <c:v>1.2369454908839418E-4</c:v>
                </c:pt>
                <c:pt idx="55">
                  <c:v>1.181391697485255E-4</c:v>
                </c:pt>
                <c:pt idx="56">
                  <c:v>1.0740328002264051E-4</c:v>
                </c:pt>
                <c:pt idx="57">
                  <c:v>1.0213107666007784E-4</c:v>
                </c:pt>
                <c:pt idx="58">
                  <c:v>9.4014642166043998E-5</c:v>
                </c:pt>
                <c:pt idx="59">
                  <c:v>9.0161842462863E-5</c:v>
                </c:pt>
                <c:pt idx="60">
                  <c:v>8.4863784597149E-5</c:v>
                </c:pt>
                <c:pt idx="61">
                  <c:v>8.1275850815470997E-5</c:v>
                </c:pt>
                <c:pt idx="62">
                  <c:v>7.5221036396035833E-5</c:v>
                </c:pt>
                <c:pt idx="63">
                  <c:v>6.9660231345289328E-5</c:v>
                </c:pt>
                <c:pt idx="64">
                  <c:v>6.5645098210336659E-5</c:v>
                </c:pt>
                <c:pt idx="65">
                  <c:v>5.9256091239481502E-5</c:v>
                </c:pt>
                <c:pt idx="66">
                  <c:v>5.3831849927072332E-5</c:v>
                </c:pt>
                <c:pt idx="67">
                  <c:v>4.6695376933451668E-5</c:v>
                </c:pt>
                <c:pt idx="68">
                  <c:v>3.5956891481925497E-5</c:v>
                </c:pt>
                <c:pt idx="69">
                  <c:v>3.0363690348678332E-5</c:v>
                </c:pt>
                <c:pt idx="70">
                  <c:v>2.6505969738810501E-5</c:v>
                </c:pt>
                <c:pt idx="71">
                  <c:v>2.4243599734579667E-5</c:v>
                </c:pt>
                <c:pt idx="72">
                  <c:v>2.2461693079471002E-5</c:v>
                </c:pt>
                <c:pt idx="73">
                  <c:v>2.1222371914210669E-5</c:v>
                </c:pt>
                <c:pt idx="74">
                  <c:v>2.1722371914210667E-5</c:v>
                </c:pt>
                <c:pt idx="75">
                  <c:v>2.2222371914210666E-5</c:v>
                </c:pt>
                <c:pt idx="76">
                  <c:v>2.2722371914210665E-5</c:v>
                </c:pt>
                <c:pt idx="77">
                  <c:v>2.3222371914210663E-5</c:v>
                </c:pt>
                <c:pt idx="78">
                  <c:v>2.3722371914210662E-5</c:v>
                </c:pt>
                <c:pt idx="79">
                  <c:v>2.422237191421066E-5</c:v>
                </c:pt>
                <c:pt idx="80">
                  <c:v>2.4722371914210659E-5</c:v>
                </c:pt>
                <c:pt idx="81">
                  <c:v>2.5222371914210658E-5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B-4CA7-AC96-36E9A1E2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77360"/>
        <c:axId val="790579760"/>
      </c:scatterChart>
      <c:valAx>
        <c:axId val="790577360"/>
        <c:scaling>
          <c:orientation val="minMax"/>
          <c:max val="1800"/>
          <c:min val="273.150000000000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/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6186179852518433"/>
              <c:y val="0.90327799063431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90579760"/>
        <c:crosses val="autoZero"/>
        <c:crossBetween val="midCat"/>
      </c:valAx>
      <c:valAx>
        <c:axId val="790579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/>
                  <a:t>Desorption</a:t>
                </a:r>
                <a:r>
                  <a:rPr lang="en-GB" baseline="0"/>
                  <a:t> rate (wppm/s)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84126984126984E-2"/>
              <c:y val="0.2305021738183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GB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905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/>
              <a:t>Experimental TDS Curve - restricted temperature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- model input'!$B$1</c:f>
              <c:strCache>
                <c:ptCount val="1"/>
                <c:pt idx="0">
                  <c:v>Desorption rate (wppm/s)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'Raw Data - model input'!$A$2:$A$80</c:f>
              <c:numCache>
                <c:formatCode>General</c:formatCode>
                <c:ptCount val="79"/>
                <c:pt idx="0">
                  <c:v>291.55294161817329</c:v>
                </c:pt>
                <c:pt idx="1">
                  <c:v>305.6092316017876</c:v>
                </c:pt>
                <c:pt idx="2">
                  <c:v>316.71535113385079</c:v>
                </c:pt>
                <c:pt idx="3">
                  <c:v>330.38042452300925</c:v>
                </c:pt>
                <c:pt idx="4">
                  <c:v>338.10924454824618</c:v>
                </c:pt>
                <c:pt idx="5">
                  <c:v>342.20097279690106</c:v>
                </c:pt>
                <c:pt idx="6">
                  <c:v>345.74255270960236</c:v>
                </c:pt>
                <c:pt idx="7">
                  <c:v>362.97136476388249</c:v>
                </c:pt>
                <c:pt idx="8">
                  <c:v>367.92040750273168</c:v>
                </c:pt>
                <c:pt idx="9">
                  <c:v>372.0121357513865</c:v>
                </c:pt>
                <c:pt idx="10">
                  <c:v>374.35026617918896</c:v>
                </c:pt>
                <c:pt idx="11">
                  <c:v>377.85746182089298</c:v>
                </c:pt>
                <c:pt idx="12">
                  <c:v>379.52755498360898</c:v>
                </c:pt>
                <c:pt idx="13">
                  <c:v>385.45638571125198</c:v>
                </c:pt>
                <c:pt idx="14">
                  <c:v>390.132646566858</c:v>
                </c:pt>
                <c:pt idx="15">
                  <c:v>391.88624438771001</c:v>
                </c:pt>
                <c:pt idx="16">
                  <c:v>394.80890742246299</c:v>
                </c:pt>
                <c:pt idx="17">
                  <c:v>396.172816838681</c:v>
                </c:pt>
                <c:pt idx="18">
                  <c:v>402.40783131282194</c:v>
                </c:pt>
                <c:pt idx="19">
                  <c:v>405.91502695452596</c:v>
                </c:pt>
                <c:pt idx="20">
                  <c:v>409.42222259623099</c:v>
                </c:pt>
                <c:pt idx="21">
                  <c:v>413.29475111727896</c:v>
                </c:pt>
                <c:pt idx="22">
                  <c:v>419.35927691439201</c:v>
                </c:pt>
                <c:pt idx="23">
                  <c:v>423.45100516304694</c:v>
                </c:pt>
                <c:pt idx="24">
                  <c:v>426.37366819780095</c:v>
                </c:pt>
                <c:pt idx="25">
                  <c:v>430.20560417669998</c:v>
                </c:pt>
                <c:pt idx="26">
                  <c:v>438.64885294376495</c:v>
                </c:pt>
                <c:pt idx="27">
                  <c:v>442.15604858546897</c:v>
                </c:pt>
                <c:pt idx="28">
                  <c:v>446.62600381509196</c:v>
                </c:pt>
                <c:pt idx="29">
                  <c:v>457.13225299451494</c:v>
                </c:pt>
                <c:pt idx="30">
                  <c:v>465.34250866117998</c:v>
                </c:pt>
                <c:pt idx="31">
                  <c:v>476.93573869903594</c:v>
                </c:pt>
                <c:pt idx="32">
                  <c:v>485.23160531306701</c:v>
                </c:pt>
                <c:pt idx="33">
                  <c:v>496.05610792113299</c:v>
                </c:pt>
                <c:pt idx="34">
                  <c:v>503.53197231529197</c:v>
                </c:pt>
                <c:pt idx="35">
                  <c:v>507.62370056394695</c:v>
                </c:pt>
                <c:pt idx="36">
                  <c:v>512.75459789162596</c:v>
                </c:pt>
                <c:pt idx="37">
                  <c:v>519.31435270296095</c:v>
                </c:pt>
                <c:pt idx="38">
                  <c:v>522.82154834466496</c:v>
                </c:pt>
                <c:pt idx="39">
                  <c:v>526.32874398636898</c:v>
                </c:pt>
                <c:pt idx="40">
                  <c:v>530.45485650602097</c:v>
                </c:pt>
                <c:pt idx="41">
                  <c:v>537.43486351843296</c:v>
                </c:pt>
                <c:pt idx="42">
                  <c:v>541.52659176708789</c:v>
                </c:pt>
                <c:pt idx="43">
                  <c:v>546.94120959989391</c:v>
                </c:pt>
                <c:pt idx="44">
                  <c:v>554.97084172695395</c:v>
                </c:pt>
                <c:pt idx="45">
                  <c:v>561.40070040341095</c:v>
                </c:pt>
                <c:pt idx="46">
                  <c:v>564.49037275443595</c:v>
                </c:pt>
                <c:pt idx="47">
                  <c:v>571.33775472157299</c:v>
                </c:pt>
                <c:pt idx="48">
                  <c:v>578.10163203057391</c:v>
                </c:pt>
                <c:pt idx="49">
                  <c:v>580.37552810596389</c:v>
                </c:pt>
                <c:pt idx="50">
                  <c:v>585.95106989533997</c:v>
                </c:pt>
                <c:pt idx="51">
                  <c:v>589.45826553704501</c:v>
                </c:pt>
                <c:pt idx="52">
                  <c:v>592.96546117874891</c:v>
                </c:pt>
                <c:pt idx="53">
                  <c:v>597.381929764598</c:v>
                </c:pt>
                <c:pt idx="54">
                  <c:v>605.82517853166405</c:v>
                </c:pt>
                <c:pt idx="55">
                  <c:v>609.33237417336795</c:v>
                </c:pt>
                <c:pt idx="56">
                  <c:v>615.59398067352595</c:v>
                </c:pt>
                <c:pt idx="57">
                  <c:v>622.42590456906396</c:v>
                </c:pt>
                <c:pt idx="58">
                  <c:v>629.38633899644606</c:v>
                </c:pt>
                <c:pt idx="59">
                  <c:v>641.48166755565603</c:v>
                </c:pt>
                <c:pt idx="60">
                  <c:v>652.58778708772002</c:v>
                </c:pt>
                <c:pt idx="61">
                  <c:v>665.19699046622691</c:v>
                </c:pt>
                <c:pt idx="62">
                  <c:v>678.30722179354996</c:v>
                </c:pt>
                <c:pt idx="63">
                  <c:v>686.72449133364</c:v>
                </c:pt>
                <c:pt idx="64">
                  <c:v>698.93287235309595</c:v>
                </c:pt>
                <c:pt idx="65">
                  <c:v>712.56982537019803</c:v>
                </c:pt>
                <c:pt idx="66">
                  <c:v>722.38098035763301</c:v>
                </c:pt>
                <c:pt idx="67">
                  <c:v>732.78566076135496</c:v>
                </c:pt>
                <c:pt idx="68">
                  <c:v>746.53052749050994</c:v>
                </c:pt>
                <c:pt idx="69">
                  <c:v>754.7974886459549</c:v>
                </c:pt>
                <c:pt idx="70">
                  <c:v>765.73659886174698</c:v>
                </c:pt>
                <c:pt idx="71">
                  <c:v>779.34785813788403</c:v>
                </c:pt>
                <c:pt idx="72">
                  <c:v>792.19365804777692</c:v>
                </c:pt>
                <c:pt idx="73">
                  <c:v>804.56626489489997</c:v>
                </c:pt>
                <c:pt idx="74">
                  <c:v>816.95835616225497</c:v>
                </c:pt>
                <c:pt idx="75">
                  <c:v>830.75332568629096</c:v>
                </c:pt>
                <c:pt idx="76">
                  <c:v>844.49433835430193</c:v>
                </c:pt>
                <c:pt idx="77">
                  <c:v>855.51802380076901</c:v>
                </c:pt>
                <c:pt idx="78">
                  <c:v>868.86485165947693</c:v>
                </c:pt>
              </c:numCache>
            </c:numRef>
          </c:xVal>
          <c:yVal>
            <c:numRef>
              <c:f>'Raw Data - model input'!$B$2:$B$80</c:f>
              <c:numCache>
                <c:formatCode>General</c:formatCode>
                <c:ptCount val="79"/>
                <c:pt idx="0">
                  <c:v>2.9330575272722334E-5</c:v>
                </c:pt>
                <c:pt idx="1">
                  <c:v>2.9432728663051503E-5</c:v>
                </c:pt>
                <c:pt idx="2">
                  <c:v>3.5046346864758504E-5</c:v>
                </c:pt>
                <c:pt idx="3">
                  <c:v>4.8322740863169006E-5</c:v>
                </c:pt>
                <c:pt idx="4">
                  <c:v>6.4256439852207665E-5</c:v>
                </c:pt>
                <c:pt idx="5">
                  <c:v>7.1808223718092175E-5</c:v>
                </c:pt>
                <c:pt idx="6">
                  <c:v>8.2241413516230495E-5</c:v>
                </c:pt>
                <c:pt idx="7">
                  <c:v>1.2919658747133949E-4</c:v>
                </c:pt>
                <c:pt idx="8">
                  <c:v>1.4068358688029784E-4</c:v>
                </c:pt>
                <c:pt idx="9">
                  <c:v>1.5765694521558681E-4</c:v>
                </c:pt>
                <c:pt idx="10">
                  <c:v>1.6550144821011816E-4</c:v>
                </c:pt>
                <c:pt idx="11">
                  <c:v>1.8204761322966666E-4</c:v>
                </c:pt>
                <c:pt idx="12">
                  <c:v>1.9252377546051167E-4</c:v>
                </c:pt>
                <c:pt idx="13">
                  <c:v>2.0639583530152167E-4</c:v>
                </c:pt>
                <c:pt idx="14">
                  <c:v>2.2723643226652834E-4</c:v>
                </c:pt>
                <c:pt idx="15">
                  <c:v>2.3799529265045E-4</c:v>
                </c:pt>
                <c:pt idx="16">
                  <c:v>2.4915032060149832E-4</c:v>
                </c:pt>
                <c:pt idx="17">
                  <c:v>2.6110043595290833E-4</c:v>
                </c:pt>
                <c:pt idx="18">
                  <c:v>2.7794579339608666E-4</c:v>
                </c:pt>
                <c:pt idx="19">
                  <c:v>2.892765881437983E-4</c:v>
                </c:pt>
                <c:pt idx="20">
                  <c:v>3.0322314135602333E-4</c:v>
                </c:pt>
                <c:pt idx="21">
                  <c:v>3.1816016154923E-4</c:v>
                </c:pt>
                <c:pt idx="22">
                  <c:v>3.3361955081020333E-4</c:v>
                </c:pt>
                <c:pt idx="23">
                  <c:v>3.4505864239418502E-4</c:v>
                </c:pt>
                <c:pt idx="24">
                  <c:v>3.5312043216100669E-4</c:v>
                </c:pt>
                <c:pt idx="25">
                  <c:v>3.6470918836831336E-4</c:v>
                </c:pt>
                <c:pt idx="26">
                  <c:v>3.7948144158338665E-4</c:v>
                </c:pt>
                <c:pt idx="27">
                  <c:v>3.860166791461583E-4</c:v>
                </c:pt>
                <c:pt idx="28">
                  <c:v>3.9546291295281167E-4</c:v>
                </c:pt>
                <c:pt idx="29">
                  <c:v>4.0263597559633666E-4</c:v>
                </c:pt>
                <c:pt idx="30">
                  <c:v>4.0687400590173667E-4</c:v>
                </c:pt>
                <c:pt idx="31">
                  <c:v>4.03135936116525E-4</c:v>
                </c:pt>
                <c:pt idx="32">
                  <c:v>3.9624897794404002E-4</c:v>
                </c:pt>
                <c:pt idx="33">
                  <c:v>3.7939425085053497E-4</c:v>
                </c:pt>
                <c:pt idx="34">
                  <c:v>3.6708864474048497E-4</c:v>
                </c:pt>
                <c:pt idx="35">
                  <c:v>3.5687506903488332E-4</c:v>
                </c:pt>
                <c:pt idx="36">
                  <c:v>3.4187220062926999E-4</c:v>
                </c:pt>
                <c:pt idx="37">
                  <c:v>3.2852382367427998E-4</c:v>
                </c:pt>
                <c:pt idx="38">
                  <c:v>3.1791131130302002E-4</c:v>
                </c:pt>
                <c:pt idx="39">
                  <c:v>3.080738384768E-4</c:v>
                </c:pt>
                <c:pt idx="40">
                  <c:v>2.9418733239195663E-4</c:v>
                </c:pt>
                <c:pt idx="41">
                  <c:v>2.7843962696947499E-4</c:v>
                </c:pt>
                <c:pt idx="42">
                  <c:v>2.6600992256477164E-4</c:v>
                </c:pt>
                <c:pt idx="43">
                  <c:v>2.4877238459776333E-4</c:v>
                </c:pt>
                <c:pt idx="44">
                  <c:v>2.3678467841674165E-4</c:v>
                </c:pt>
                <c:pt idx="45">
                  <c:v>2.2628910847603833E-4</c:v>
                </c:pt>
                <c:pt idx="46">
                  <c:v>2.1703271838025665E-4</c:v>
                </c:pt>
                <c:pt idx="47">
                  <c:v>2.0581212979360833E-4</c:v>
                </c:pt>
                <c:pt idx="48">
                  <c:v>1.9182670641569165E-4</c:v>
                </c:pt>
                <c:pt idx="49">
                  <c:v>1.8293700159609165E-4</c:v>
                </c:pt>
                <c:pt idx="50">
                  <c:v>1.7149930243174168E-4</c:v>
                </c:pt>
                <c:pt idx="51">
                  <c:v>1.6190402946334766E-4</c:v>
                </c:pt>
                <c:pt idx="52">
                  <c:v>1.5075867740487083E-4</c:v>
                </c:pt>
                <c:pt idx="53">
                  <c:v>1.3693593876225451E-4</c:v>
                </c:pt>
                <c:pt idx="54">
                  <c:v>1.2369454908839418E-4</c:v>
                </c:pt>
                <c:pt idx="55">
                  <c:v>1.181391697485255E-4</c:v>
                </c:pt>
                <c:pt idx="56">
                  <c:v>1.0740328002264051E-4</c:v>
                </c:pt>
                <c:pt idx="57">
                  <c:v>1.0213107666007784E-4</c:v>
                </c:pt>
                <c:pt idx="58">
                  <c:v>9.4014642166043998E-5</c:v>
                </c:pt>
                <c:pt idx="59">
                  <c:v>9.0161842462863E-5</c:v>
                </c:pt>
                <c:pt idx="60">
                  <c:v>8.4863784597149E-5</c:v>
                </c:pt>
                <c:pt idx="61">
                  <c:v>8.1275850815470997E-5</c:v>
                </c:pt>
                <c:pt idx="62">
                  <c:v>7.5221036396035833E-5</c:v>
                </c:pt>
                <c:pt idx="63">
                  <c:v>6.9660231345289328E-5</c:v>
                </c:pt>
                <c:pt idx="64">
                  <c:v>6.5645098210336659E-5</c:v>
                </c:pt>
                <c:pt idx="65">
                  <c:v>5.9256091239481502E-5</c:v>
                </c:pt>
                <c:pt idx="66">
                  <c:v>5.3831849927072332E-5</c:v>
                </c:pt>
                <c:pt idx="67">
                  <c:v>4.6695376933451668E-5</c:v>
                </c:pt>
                <c:pt idx="68">
                  <c:v>3.5956891481925497E-5</c:v>
                </c:pt>
                <c:pt idx="69">
                  <c:v>3.0363690348678332E-5</c:v>
                </c:pt>
                <c:pt idx="70">
                  <c:v>2.6505969738810501E-5</c:v>
                </c:pt>
                <c:pt idx="71">
                  <c:v>2.4243599734579667E-5</c:v>
                </c:pt>
                <c:pt idx="72">
                  <c:v>2.2461693079471002E-5</c:v>
                </c:pt>
                <c:pt idx="73">
                  <c:v>2.1222371914210669E-5</c:v>
                </c:pt>
                <c:pt idx="74">
                  <c:v>2.1722371914210667E-5</c:v>
                </c:pt>
                <c:pt idx="75">
                  <c:v>2.2222371914210666E-5</c:v>
                </c:pt>
                <c:pt idx="76">
                  <c:v>2.2722371914210665E-5</c:v>
                </c:pt>
                <c:pt idx="77">
                  <c:v>2.3222371914210663E-5</c:v>
                </c:pt>
                <c:pt idx="78">
                  <c:v>2.3722371914210662E-5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5-4D2A-BDD2-F841B7D7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77360"/>
        <c:axId val="790579760"/>
      </c:scatterChart>
      <c:valAx>
        <c:axId val="790577360"/>
        <c:scaling>
          <c:orientation val="minMax"/>
          <c:max val="873.15"/>
          <c:min val="273.150000000000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/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6186179852518433"/>
              <c:y val="0.90327799063431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90579760"/>
        <c:crosses val="autoZero"/>
        <c:crossBetween val="midCat"/>
      </c:valAx>
      <c:valAx>
        <c:axId val="790579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/>
                  <a:t>Desorption</a:t>
                </a:r>
                <a:r>
                  <a:rPr lang="en-GB" baseline="0"/>
                  <a:t> rate (wppm/s)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84126984126984E-2"/>
              <c:y val="0.2305021738183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GB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905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Simplified TDS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Data'!$C$1</c:f>
              <c:strCache>
                <c:ptCount val="1"/>
                <c:pt idx="0">
                  <c:v>Desorption rate (wppm/s)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'Processed Data'!$B$2:$B$17</c:f>
              <c:numCache>
                <c:formatCode>General</c:formatCode>
                <c:ptCount val="16"/>
                <c:pt idx="0">
                  <c:v>293.14999999999998</c:v>
                </c:pt>
                <c:pt idx="1">
                  <c:v>387.328125</c:v>
                </c:pt>
                <c:pt idx="2">
                  <c:v>481.50625000000002</c:v>
                </c:pt>
                <c:pt idx="3">
                  <c:v>575.68437500000005</c:v>
                </c:pt>
                <c:pt idx="4">
                  <c:v>669.86250000000007</c:v>
                </c:pt>
                <c:pt idx="5">
                  <c:v>764.04062500000009</c:v>
                </c:pt>
                <c:pt idx="6">
                  <c:v>858.21875000000011</c:v>
                </c:pt>
                <c:pt idx="7">
                  <c:v>952.39687500000014</c:v>
                </c:pt>
                <c:pt idx="8">
                  <c:v>1046.575</c:v>
                </c:pt>
                <c:pt idx="9">
                  <c:v>1140.753125</c:v>
                </c:pt>
                <c:pt idx="10">
                  <c:v>1234.9312499999999</c:v>
                </c:pt>
                <c:pt idx="11">
                  <c:v>1329.1093749999998</c:v>
                </c:pt>
                <c:pt idx="12">
                  <c:v>1423.2874999999997</c:v>
                </c:pt>
                <c:pt idx="13">
                  <c:v>1517.4656249999996</c:v>
                </c:pt>
                <c:pt idx="14">
                  <c:v>1611.6437499999995</c:v>
                </c:pt>
                <c:pt idx="15">
                  <c:v>1705.8218749999994</c:v>
                </c:pt>
              </c:numCache>
            </c:numRef>
          </c:xVal>
          <c:yVal>
            <c:numRef>
              <c:f>'Processed Data'!$C$2:$C$17</c:f>
              <c:numCache>
                <c:formatCode>General</c:formatCode>
                <c:ptCount val="16"/>
                <c:pt idx="0">
                  <c:v>3.0367905097933334E-5</c:v>
                </c:pt>
                <c:pt idx="1">
                  <c:v>2.2068955654982333E-4</c:v>
                </c:pt>
                <c:pt idx="2">
                  <c:v>4.0171976990234666E-4</c:v>
                </c:pt>
                <c:pt idx="3">
                  <c:v>2.0390148612847833E-4</c:v>
                </c:pt>
                <c:pt idx="4">
                  <c:v>8.22182595951265E-5</c:v>
                </c:pt>
                <c:pt idx="5">
                  <c:v>2.7884167472519169E-5</c:v>
                </c:pt>
                <c:pt idx="6">
                  <c:v>1.6508651255753866E-5</c:v>
                </c:pt>
                <c:pt idx="7">
                  <c:v>1.4586649953996752E-5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B-4554-BF52-1DDE26EEF4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8310335"/>
        <c:axId val="128304095"/>
      </c:scatterChart>
      <c:valAx>
        <c:axId val="128310335"/>
        <c:scaling>
          <c:orientation val="minMax"/>
          <c:max val="1800"/>
          <c:min val="293.15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8304095"/>
        <c:crosses val="autoZero"/>
        <c:crossBetween val="midCat"/>
      </c:valAx>
      <c:valAx>
        <c:axId val="1283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/>
                  <a:t>Desorption rate (wppm/s)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831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140970</xdr:rowOff>
    </xdr:from>
    <xdr:to>
      <xdr:col>12</xdr:col>
      <xdr:colOff>15240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D7AE1-7034-2694-F057-98CAE56D7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5</xdr:row>
      <xdr:rowOff>91440</xdr:rowOff>
    </xdr:from>
    <xdr:to>
      <xdr:col>20</xdr:col>
      <xdr:colOff>457200</xdr:colOff>
      <xdr:row>21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8E562-ECB0-4712-B02E-2161D837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308610</xdr:colOff>
      <xdr:row>5</xdr:row>
      <xdr:rowOff>179070</xdr:rowOff>
    </xdr:from>
    <xdr:to>
      <xdr:col>12</xdr:col>
      <xdr:colOff>3810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ECE21-5E1C-A450-03DD-5F2CBC41A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BCE5-3BFD-499F-835D-AA1F378737E2}">
  <dimension ref="A1:C83"/>
  <sheetViews>
    <sheetView tabSelected="1" topLeftCell="A79" workbookViewId="0">
      <selection activeCell="D90" sqref="D90"/>
    </sheetView>
  </sheetViews>
  <sheetFormatPr defaultRowHeight="15" x14ac:dyDescent="0.25"/>
  <cols>
    <col min="2" max="2" width="26.85546875" customWidth="1"/>
  </cols>
  <sheetData>
    <row r="1" spans="1:3" x14ac:dyDescent="0.25">
      <c r="A1" s="1" t="s">
        <v>2</v>
      </c>
      <c r="B1" s="1" t="s">
        <v>3</v>
      </c>
      <c r="C1" s="1"/>
    </row>
    <row r="2" spans="1:3" x14ac:dyDescent="0.25">
      <c r="A2">
        <v>291.55294161817329</v>
      </c>
      <c r="B2">
        <v>2.9330575272722334E-5</v>
      </c>
    </row>
    <row r="3" spans="1:3" x14ac:dyDescent="0.25">
      <c r="A3">
        <v>305.6092316017876</v>
      </c>
      <c r="B3">
        <v>2.9432728663051503E-5</v>
      </c>
    </row>
    <row r="4" spans="1:3" x14ac:dyDescent="0.25">
      <c r="A4">
        <v>316.71535113385079</v>
      </c>
      <c r="B4">
        <v>3.5046346864758504E-5</v>
      </c>
    </row>
    <row r="5" spans="1:3" x14ac:dyDescent="0.25">
      <c r="A5">
        <v>330.38042452300925</v>
      </c>
      <c r="B5">
        <v>4.8322740863169006E-5</v>
      </c>
    </row>
    <row r="6" spans="1:3" x14ac:dyDescent="0.25">
      <c r="A6">
        <v>338.10924454824618</v>
      </c>
      <c r="B6">
        <v>6.4256439852207665E-5</v>
      </c>
    </row>
    <row r="7" spans="1:3" x14ac:dyDescent="0.25">
      <c r="A7">
        <v>342.20097279690106</v>
      </c>
      <c r="B7">
        <v>7.1808223718092175E-5</v>
      </c>
    </row>
    <row r="8" spans="1:3" x14ac:dyDescent="0.25">
      <c r="A8">
        <v>345.74255270960236</v>
      </c>
      <c r="B8">
        <v>8.2241413516230495E-5</v>
      </c>
    </row>
    <row r="9" spans="1:3" x14ac:dyDescent="0.25">
      <c r="A9">
        <v>362.97136476388249</v>
      </c>
      <c r="B9">
        <v>1.2919658747133949E-4</v>
      </c>
    </row>
    <row r="10" spans="1:3" x14ac:dyDescent="0.25">
      <c r="A10">
        <v>367.92040750273168</v>
      </c>
      <c r="B10">
        <v>1.4068358688029784E-4</v>
      </c>
    </row>
    <row r="11" spans="1:3" x14ac:dyDescent="0.25">
      <c r="A11">
        <v>372.0121357513865</v>
      </c>
      <c r="B11">
        <v>1.5765694521558681E-4</v>
      </c>
    </row>
    <row r="12" spans="1:3" x14ac:dyDescent="0.25">
      <c r="A12">
        <v>374.35026617918896</v>
      </c>
      <c r="B12">
        <v>1.6550144821011816E-4</v>
      </c>
    </row>
    <row r="13" spans="1:3" x14ac:dyDescent="0.25">
      <c r="A13">
        <v>377.85746182089298</v>
      </c>
      <c r="B13">
        <v>1.8204761322966666E-4</v>
      </c>
    </row>
    <row r="14" spans="1:3" x14ac:dyDescent="0.25">
      <c r="A14">
        <v>379.52755498360898</v>
      </c>
      <c r="B14">
        <v>1.9252377546051167E-4</v>
      </c>
    </row>
    <row r="15" spans="1:3" x14ac:dyDescent="0.25">
      <c r="A15">
        <v>385.45638571125198</v>
      </c>
      <c r="B15">
        <v>2.0639583530152167E-4</v>
      </c>
    </row>
    <row r="16" spans="1:3" x14ac:dyDescent="0.25">
      <c r="A16">
        <v>390.132646566858</v>
      </c>
      <c r="B16">
        <v>2.2723643226652834E-4</v>
      </c>
    </row>
    <row r="17" spans="1:2" x14ac:dyDescent="0.25">
      <c r="A17">
        <v>391.88624438771001</v>
      </c>
      <c r="B17">
        <v>2.3799529265045E-4</v>
      </c>
    </row>
    <row r="18" spans="1:2" x14ac:dyDescent="0.25">
      <c r="A18">
        <v>394.80890742246299</v>
      </c>
      <c r="B18">
        <v>2.4915032060149832E-4</v>
      </c>
    </row>
    <row r="19" spans="1:2" x14ac:dyDescent="0.25">
      <c r="A19">
        <v>396.172816838681</v>
      </c>
      <c r="B19">
        <v>2.6110043595290833E-4</v>
      </c>
    </row>
    <row r="20" spans="1:2" x14ac:dyDescent="0.25">
      <c r="A20">
        <v>402.40783131282194</v>
      </c>
      <c r="B20">
        <v>2.7794579339608666E-4</v>
      </c>
    </row>
    <row r="21" spans="1:2" x14ac:dyDescent="0.25">
      <c r="A21">
        <v>405.91502695452596</v>
      </c>
      <c r="B21">
        <v>2.892765881437983E-4</v>
      </c>
    </row>
    <row r="22" spans="1:2" x14ac:dyDescent="0.25">
      <c r="A22">
        <v>409.42222259623099</v>
      </c>
      <c r="B22">
        <v>3.0322314135602333E-4</v>
      </c>
    </row>
    <row r="23" spans="1:2" x14ac:dyDescent="0.25">
      <c r="A23">
        <v>413.29475111727896</v>
      </c>
      <c r="B23">
        <v>3.1816016154923E-4</v>
      </c>
    </row>
    <row r="24" spans="1:2" x14ac:dyDescent="0.25">
      <c r="A24">
        <v>419.35927691439201</v>
      </c>
      <c r="B24">
        <v>3.3361955081020333E-4</v>
      </c>
    </row>
    <row r="25" spans="1:2" x14ac:dyDescent="0.25">
      <c r="A25">
        <v>423.45100516304694</v>
      </c>
      <c r="B25">
        <v>3.4505864239418502E-4</v>
      </c>
    </row>
    <row r="26" spans="1:2" x14ac:dyDescent="0.25">
      <c r="A26">
        <v>426.37366819780095</v>
      </c>
      <c r="B26">
        <v>3.5312043216100669E-4</v>
      </c>
    </row>
    <row r="27" spans="1:2" x14ac:dyDescent="0.25">
      <c r="A27">
        <v>430.20560417669998</v>
      </c>
      <c r="B27">
        <v>3.6470918836831336E-4</v>
      </c>
    </row>
    <row r="28" spans="1:2" x14ac:dyDescent="0.25">
      <c r="A28">
        <v>438.64885294376495</v>
      </c>
      <c r="B28">
        <v>3.7948144158338665E-4</v>
      </c>
    </row>
    <row r="29" spans="1:2" x14ac:dyDescent="0.25">
      <c r="A29">
        <v>442.15604858546897</v>
      </c>
      <c r="B29">
        <v>3.860166791461583E-4</v>
      </c>
    </row>
    <row r="30" spans="1:2" x14ac:dyDescent="0.25">
      <c r="A30">
        <v>446.62600381509196</v>
      </c>
      <c r="B30">
        <v>3.9546291295281167E-4</v>
      </c>
    </row>
    <row r="31" spans="1:2" x14ac:dyDescent="0.25">
      <c r="A31">
        <v>457.13225299451494</v>
      </c>
      <c r="B31">
        <v>4.0263597559633666E-4</v>
      </c>
    </row>
    <row r="32" spans="1:2" x14ac:dyDescent="0.25">
      <c r="A32">
        <v>465.34250866117998</v>
      </c>
      <c r="B32">
        <v>4.0687400590173667E-4</v>
      </c>
    </row>
    <row r="33" spans="1:2" x14ac:dyDescent="0.25">
      <c r="A33">
        <v>476.93573869903594</v>
      </c>
      <c r="B33">
        <v>4.03135936116525E-4</v>
      </c>
    </row>
    <row r="34" spans="1:2" x14ac:dyDescent="0.25">
      <c r="A34">
        <v>485.23160531306701</v>
      </c>
      <c r="B34">
        <v>3.9624897794404002E-4</v>
      </c>
    </row>
    <row r="35" spans="1:2" x14ac:dyDescent="0.25">
      <c r="A35">
        <v>496.05610792113299</v>
      </c>
      <c r="B35">
        <v>3.7939425085053497E-4</v>
      </c>
    </row>
    <row r="36" spans="1:2" x14ac:dyDescent="0.25">
      <c r="A36">
        <v>503.53197231529197</v>
      </c>
      <c r="B36">
        <v>3.6708864474048497E-4</v>
      </c>
    </row>
    <row r="37" spans="1:2" x14ac:dyDescent="0.25">
      <c r="A37">
        <v>507.62370056394695</v>
      </c>
      <c r="B37">
        <v>3.5687506903488332E-4</v>
      </c>
    </row>
    <row r="38" spans="1:2" x14ac:dyDescent="0.25">
      <c r="A38">
        <v>512.75459789162596</v>
      </c>
      <c r="B38">
        <v>3.4187220062926999E-4</v>
      </c>
    </row>
    <row r="39" spans="1:2" x14ac:dyDescent="0.25">
      <c r="A39">
        <v>519.31435270296095</v>
      </c>
      <c r="B39">
        <v>3.2852382367427998E-4</v>
      </c>
    </row>
    <row r="40" spans="1:2" x14ac:dyDescent="0.25">
      <c r="A40">
        <v>522.82154834466496</v>
      </c>
      <c r="B40">
        <v>3.1791131130302002E-4</v>
      </c>
    </row>
    <row r="41" spans="1:2" x14ac:dyDescent="0.25">
      <c r="A41">
        <v>526.32874398636898</v>
      </c>
      <c r="B41">
        <v>3.080738384768E-4</v>
      </c>
    </row>
    <row r="42" spans="1:2" x14ac:dyDescent="0.25">
      <c r="A42">
        <v>530.45485650602097</v>
      </c>
      <c r="B42">
        <v>2.9418733239195663E-4</v>
      </c>
    </row>
    <row r="43" spans="1:2" x14ac:dyDescent="0.25">
      <c r="A43">
        <v>537.43486351843296</v>
      </c>
      <c r="B43">
        <v>2.7843962696947499E-4</v>
      </c>
    </row>
    <row r="44" spans="1:2" x14ac:dyDescent="0.25">
      <c r="A44">
        <v>541.52659176708789</v>
      </c>
      <c r="B44">
        <v>2.6600992256477164E-4</v>
      </c>
    </row>
    <row r="45" spans="1:2" x14ac:dyDescent="0.25">
      <c r="A45">
        <v>546.94120959989391</v>
      </c>
      <c r="B45">
        <v>2.4877238459776333E-4</v>
      </c>
    </row>
    <row r="46" spans="1:2" x14ac:dyDescent="0.25">
      <c r="A46">
        <v>554.97084172695395</v>
      </c>
      <c r="B46">
        <v>2.3678467841674165E-4</v>
      </c>
    </row>
    <row r="47" spans="1:2" x14ac:dyDescent="0.25">
      <c r="A47">
        <v>561.40070040341095</v>
      </c>
      <c r="B47">
        <v>2.2628910847603833E-4</v>
      </c>
    </row>
    <row r="48" spans="1:2" x14ac:dyDescent="0.25">
      <c r="A48">
        <v>564.49037275443595</v>
      </c>
      <c r="B48">
        <v>2.1703271838025665E-4</v>
      </c>
    </row>
    <row r="49" spans="1:2" x14ac:dyDescent="0.25">
      <c r="A49">
        <v>571.33775472157299</v>
      </c>
      <c r="B49">
        <v>2.0581212979360833E-4</v>
      </c>
    </row>
    <row r="50" spans="1:2" x14ac:dyDescent="0.25">
      <c r="A50">
        <v>578.10163203057391</v>
      </c>
      <c r="B50">
        <v>1.9182670641569165E-4</v>
      </c>
    </row>
    <row r="51" spans="1:2" x14ac:dyDescent="0.25">
      <c r="A51">
        <v>580.37552810596389</v>
      </c>
      <c r="B51">
        <v>1.8293700159609165E-4</v>
      </c>
    </row>
    <row r="52" spans="1:2" x14ac:dyDescent="0.25">
      <c r="A52">
        <v>585.95106989533997</v>
      </c>
      <c r="B52">
        <v>1.7149930243174168E-4</v>
      </c>
    </row>
    <row r="53" spans="1:2" x14ac:dyDescent="0.25">
      <c r="A53">
        <v>589.45826553704501</v>
      </c>
      <c r="B53">
        <v>1.6190402946334766E-4</v>
      </c>
    </row>
    <row r="54" spans="1:2" x14ac:dyDescent="0.25">
      <c r="A54">
        <v>592.96546117874891</v>
      </c>
      <c r="B54">
        <v>1.5075867740487083E-4</v>
      </c>
    </row>
    <row r="55" spans="1:2" x14ac:dyDescent="0.25">
      <c r="A55">
        <v>597.381929764598</v>
      </c>
      <c r="B55">
        <v>1.3693593876225451E-4</v>
      </c>
    </row>
    <row r="56" spans="1:2" x14ac:dyDescent="0.25">
      <c r="A56">
        <v>605.82517853166405</v>
      </c>
      <c r="B56">
        <v>1.2369454908839418E-4</v>
      </c>
    </row>
    <row r="57" spans="1:2" x14ac:dyDescent="0.25">
      <c r="A57">
        <v>609.33237417336795</v>
      </c>
      <c r="B57">
        <v>1.181391697485255E-4</v>
      </c>
    </row>
    <row r="58" spans="1:2" x14ac:dyDescent="0.25">
      <c r="A58">
        <v>615.59398067352595</v>
      </c>
      <c r="B58">
        <v>1.0740328002264051E-4</v>
      </c>
    </row>
    <row r="59" spans="1:2" x14ac:dyDescent="0.25">
      <c r="A59">
        <v>622.42590456906396</v>
      </c>
      <c r="B59">
        <v>1.0213107666007784E-4</v>
      </c>
    </row>
    <row r="60" spans="1:2" x14ac:dyDescent="0.25">
      <c r="A60">
        <v>629.38633899644606</v>
      </c>
      <c r="B60">
        <v>9.4014642166043998E-5</v>
      </c>
    </row>
    <row r="61" spans="1:2" x14ac:dyDescent="0.25">
      <c r="A61">
        <v>641.48166755565603</v>
      </c>
      <c r="B61">
        <v>9.0161842462863E-5</v>
      </c>
    </row>
    <row r="62" spans="1:2" x14ac:dyDescent="0.25">
      <c r="A62">
        <v>652.58778708772002</v>
      </c>
      <c r="B62">
        <v>8.4863784597149E-5</v>
      </c>
    </row>
    <row r="63" spans="1:2" x14ac:dyDescent="0.25">
      <c r="A63">
        <v>665.19699046622691</v>
      </c>
      <c r="B63">
        <v>8.1275850815470997E-5</v>
      </c>
    </row>
    <row r="64" spans="1:2" x14ac:dyDescent="0.25">
      <c r="A64">
        <v>678.30722179354996</v>
      </c>
      <c r="B64">
        <v>7.5221036396035833E-5</v>
      </c>
    </row>
    <row r="65" spans="1:2" x14ac:dyDescent="0.25">
      <c r="A65">
        <v>686.72449133364</v>
      </c>
      <c r="B65">
        <v>6.9660231345289328E-5</v>
      </c>
    </row>
    <row r="66" spans="1:2" x14ac:dyDescent="0.25">
      <c r="A66">
        <v>698.93287235309595</v>
      </c>
      <c r="B66">
        <v>6.5645098210336659E-5</v>
      </c>
    </row>
    <row r="67" spans="1:2" x14ac:dyDescent="0.25">
      <c r="A67">
        <v>712.56982537019803</v>
      </c>
      <c r="B67">
        <v>5.9256091239481502E-5</v>
      </c>
    </row>
    <row r="68" spans="1:2" x14ac:dyDescent="0.25">
      <c r="A68">
        <v>722.38098035763301</v>
      </c>
      <c r="B68">
        <v>5.3831849927072332E-5</v>
      </c>
    </row>
    <row r="69" spans="1:2" x14ac:dyDescent="0.25">
      <c r="A69">
        <v>732.78566076135496</v>
      </c>
      <c r="B69">
        <v>4.6695376933451668E-5</v>
      </c>
    </row>
    <row r="70" spans="1:2" x14ac:dyDescent="0.25">
      <c r="A70">
        <v>746.53052749050994</v>
      </c>
      <c r="B70">
        <v>3.5956891481925497E-5</v>
      </c>
    </row>
    <row r="71" spans="1:2" x14ac:dyDescent="0.25">
      <c r="A71">
        <v>754.7974886459549</v>
      </c>
      <c r="B71">
        <v>3.0363690348678332E-5</v>
      </c>
    </row>
    <row r="72" spans="1:2" x14ac:dyDescent="0.25">
      <c r="A72">
        <v>765.73659886174698</v>
      </c>
      <c r="B72">
        <v>2.6505969738810501E-5</v>
      </c>
    </row>
    <row r="73" spans="1:2" x14ac:dyDescent="0.25">
      <c r="A73">
        <v>779.34785813788403</v>
      </c>
      <c r="B73">
        <v>2.4243599734579667E-5</v>
      </c>
    </row>
    <row r="74" spans="1:2" x14ac:dyDescent="0.25">
      <c r="A74">
        <v>792.19365804777692</v>
      </c>
      <c r="B74">
        <v>2.2461693079471002E-5</v>
      </c>
    </row>
    <row r="75" spans="1:2" x14ac:dyDescent="0.25">
      <c r="A75">
        <v>804.56626489489997</v>
      </c>
      <c r="B75">
        <v>2.1222371914210669E-5</v>
      </c>
    </row>
    <row r="76" spans="1:2" x14ac:dyDescent="0.25">
      <c r="A76">
        <v>816.95835616225497</v>
      </c>
      <c r="B76">
        <f>B75+0.0000005</f>
        <v>2.1722371914210667E-5</v>
      </c>
    </row>
    <row r="77" spans="1:2" x14ac:dyDescent="0.25">
      <c r="A77">
        <v>830.75332568629096</v>
      </c>
      <c r="B77">
        <f t="shared" ref="B77:B83" si="0">B76+0.0000005</f>
        <v>2.2222371914210666E-5</v>
      </c>
    </row>
    <row r="78" spans="1:2" x14ac:dyDescent="0.25">
      <c r="A78">
        <v>844.49433835430193</v>
      </c>
      <c r="B78">
        <f t="shared" si="0"/>
        <v>2.2722371914210665E-5</v>
      </c>
    </row>
    <row r="79" spans="1:2" x14ac:dyDescent="0.25">
      <c r="A79">
        <v>855.51802380076901</v>
      </c>
      <c r="B79">
        <f t="shared" si="0"/>
        <v>2.3222371914210663E-5</v>
      </c>
    </row>
    <row r="80" spans="1:2" x14ac:dyDescent="0.25">
      <c r="A80">
        <v>868.86485165947693</v>
      </c>
      <c r="B80">
        <f t="shared" si="0"/>
        <v>2.3722371914210662E-5</v>
      </c>
    </row>
    <row r="81" spans="1:2" x14ac:dyDescent="0.25">
      <c r="A81">
        <v>873.15</v>
      </c>
      <c r="B81">
        <f t="shared" si="0"/>
        <v>2.422237191421066E-5</v>
      </c>
    </row>
    <row r="82" spans="1:2" x14ac:dyDescent="0.25">
      <c r="A82">
        <v>883.15</v>
      </c>
      <c r="B82">
        <f t="shared" si="0"/>
        <v>2.4722371914210659E-5</v>
      </c>
    </row>
    <row r="83" spans="1:2" x14ac:dyDescent="0.25">
      <c r="A83">
        <v>893.15</v>
      </c>
      <c r="B83">
        <f t="shared" si="0"/>
        <v>2.5222371914210658E-5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B87A-7E9F-4351-A348-49F4A33EDF23}">
  <dimension ref="B1:F67"/>
  <sheetViews>
    <sheetView workbookViewId="0">
      <selection activeCell="H3" sqref="H3"/>
    </sheetView>
  </sheetViews>
  <sheetFormatPr defaultRowHeight="15" x14ac:dyDescent="0.25"/>
  <cols>
    <col min="3" max="3" width="26.85546875" customWidth="1"/>
    <col min="6" max="6" width="22.28515625" customWidth="1"/>
  </cols>
  <sheetData>
    <row r="1" spans="2:6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2:6" x14ac:dyDescent="0.25">
      <c r="B2">
        <v>19.8062842724494</v>
      </c>
      <c r="C2">
        <v>1.822074305876E-3</v>
      </c>
      <c r="E2">
        <f>B2+273.15</f>
        <v>292.95628427244935</v>
      </c>
      <c r="F2">
        <f>C2/60</f>
        <v>3.0367905097933334E-5</v>
      </c>
    </row>
    <row r="3" spans="2:6" x14ac:dyDescent="0.25">
      <c r="B3">
        <v>38.930518111736298</v>
      </c>
      <c r="C3">
        <v>1.93236452285617E-3</v>
      </c>
      <c r="E3">
        <f t="shared" ref="E3:E62" si="0">B3+273.15</f>
        <v>312.0805181117363</v>
      </c>
      <c r="F3">
        <f t="shared" ref="F3:F62" si="1">C3/60</f>
        <v>3.220607538093617E-5</v>
      </c>
    </row>
    <row r="4" spans="2:6" x14ac:dyDescent="0.25">
      <c r="B4">
        <v>57.617991816406402</v>
      </c>
      <c r="C4">
        <v>2.93833674790613E-3</v>
      </c>
      <c r="E4">
        <f t="shared" si="0"/>
        <v>330.76799181640638</v>
      </c>
      <c r="F4">
        <f t="shared" si="1"/>
        <v>4.8972279131768831E-5</v>
      </c>
    </row>
    <row r="5" spans="2:6" x14ac:dyDescent="0.25">
      <c r="B5">
        <v>66.966375994859703</v>
      </c>
      <c r="C5">
        <v>3.9638150968673404E-3</v>
      </c>
      <c r="E5">
        <f t="shared" si="0"/>
        <v>340.11637599485971</v>
      </c>
      <c r="F5">
        <f t="shared" si="1"/>
        <v>6.6063584947789012E-5</v>
      </c>
    </row>
    <row r="6" spans="2:6" x14ac:dyDescent="0.25">
      <c r="B6">
        <v>74.535763735251294</v>
      </c>
      <c r="C6">
        <v>4.9792653380414404E-3</v>
      </c>
      <c r="E6">
        <f t="shared" si="0"/>
        <v>347.68576373525127</v>
      </c>
      <c r="F6">
        <f t="shared" si="1"/>
        <v>8.2987755634024004E-5</v>
      </c>
    </row>
    <row r="7" spans="2:6" x14ac:dyDescent="0.25">
      <c r="B7">
        <v>93.016630598779102</v>
      </c>
      <c r="C7">
        <v>7.7567255660980598E-3</v>
      </c>
      <c r="E7">
        <f t="shared" si="0"/>
        <v>366.16663059877908</v>
      </c>
      <c r="F7">
        <f t="shared" si="1"/>
        <v>1.2927875943496766E-4</v>
      </c>
    </row>
    <row r="8" spans="2:6" x14ac:dyDescent="0.25">
      <c r="B8">
        <v>108.393437697313</v>
      </c>
      <c r="C8">
        <v>1.1549180787055901E-2</v>
      </c>
      <c r="E8">
        <f t="shared" si="0"/>
        <v>381.54343769731298</v>
      </c>
      <c r="F8">
        <f t="shared" si="1"/>
        <v>1.9248634645093168E-4</v>
      </c>
    </row>
    <row r="9" spans="2:6" x14ac:dyDescent="0.25">
      <c r="B9">
        <v>115.746481341839</v>
      </c>
      <c r="C9">
        <v>1.32413733929894E-2</v>
      </c>
      <c r="E9">
        <f t="shared" si="0"/>
        <v>388.89648134183898</v>
      </c>
      <c r="F9">
        <f t="shared" si="1"/>
        <v>2.2068955654982333E-4</v>
      </c>
    </row>
    <row r="10" spans="2:6" x14ac:dyDescent="0.25">
      <c r="B10">
        <v>121.317872933378</v>
      </c>
      <c r="C10">
        <v>1.46249708988864E-2</v>
      </c>
      <c r="E10">
        <f t="shared" si="0"/>
        <v>394.46787293337798</v>
      </c>
      <c r="F10">
        <f t="shared" si="1"/>
        <v>2.4374951498144001E-4</v>
      </c>
    </row>
    <row r="11" spans="2:6" x14ac:dyDescent="0.25">
      <c r="B11">
        <v>125.32935631814399</v>
      </c>
      <c r="C11">
        <v>1.5630317157561299E-2</v>
      </c>
      <c r="E11">
        <f t="shared" si="0"/>
        <v>398.47935631814397</v>
      </c>
      <c r="F11">
        <f t="shared" si="1"/>
        <v>2.6050528595935495E-4</v>
      </c>
    </row>
    <row r="12" spans="2:6" x14ac:dyDescent="0.25">
      <c r="B12">
        <v>129.117502487742</v>
      </c>
      <c r="C12">
        <v>1.6526179368072401E-2</v>
      </c>
      <c r="E12">
        <f t="shared" si="0"/>
        <v>402.26750248774198</v>
      </c>
      <c r="F12">
        <f t="shared" si="1"/>
        <v>2.7543632280120666E-4</v>
      </c>
    </row>
    <row r="13" spans="2:6" x14ac:dyDescent="0.25">
      <c r="B13">
        <v>133.12712694205999</v>
      </c>
      <c r="C13">
        <v>1.7322528732172701E-2</v>
      </c>
      <c r="E13">
        <f t="shared" si="0"/>
        <v>406.27712694205997</v>
      </c>
      <c r="F13">
        <f t="shared" si="1"/>
        <v>2.8870881220287835E-4</v>
      </c>
    </row>
    <row r="14" spans="2:6" x14ac:dyDescent="0.25">
      <c r="B14">
        <v>136.46948388629701</v>
      </c>
      <c r="C14">
        <v>1.8098945177106099E-2</v>
      </c>
      <c r="E14">
        <f t="shared" si="0"/>
        <v>409.61948388629696</v>
      </c>
      <c r="F14">
        <f t="shared" si="1"/>
        <v>3.0164908628510165E-4</v>
      </c>
    </row>
    <row r="15" spans="2:6" x14ac:dyDescent="0.25">
      <c r="B15">
        <v>141.81541377072901</v>
      </c>
      <c r="C15">
        <v>1.9134205041039999E-2</v>
      </c>
      <c r="E15">
        <f t="shared" si="0"/>
        <v>414.96541377072901</v>
      </c>
      <c r="F15">
        <f t="shared" si="1"/>
        <v>3.1890341735066666E-4</v>
      </c>
    </row>
    <row r="16" spans="2:6" x14ac:dyDescent="0.25">
      <c r="B16">
        <v>145.601966571372</v>
      </c>
      <c r="C16">
        <v>1.9850927056201499E-2</v>
      </c>
      <c r="E16">
        <f t="shared" si="0"/>
        <v>418.75196657137201</v>
      </c>
      <c r="F16">
        <f t="shared" si="1"/>
        <v>3.3084878427002497E-4</v>
      </c>
    </row>
    <row r="17" spans="2:6" x14ac:dyDescent="0.25">
      <c r="B17">
        <v>149.83271522842099</v>
      </c>
      <c r="C17">
        <v>2.0507954641591199E-2</v>
      </c>
      <c r="E17">
        <f t="shared" si="0"/>
        <v>422.98271522842094</v>
      </c>
      <c r="F17">
        <f t="shared" si="1"/>
        <v>3.4179924402651996E-4</v>
      </c>
    </row>
    <row r="18" spans="2:6" x14ac:dyDescent="0.25">
      <c r="B18">
        <v>153.396019334394</v>
      </c>
      <c r="C18">
        <v>2.1125144841664001E-2</v>
      </c>
      <c r="E18">
        <f t="shared" si="0"/>
        <v>426.54601933439397</v>
      </c>
      <c r="F18">
        <f t="shared" si="1"/>
        <v>3.5208574736106667E-4</v>
      </c>
    </row>
    <row r="19" spans="2:6" x14ac:dyDescent="0.25">
      <c r="B19">
        <v>158.51728419619499</v>
      </c>
      <c r="C19">
        <v>2.1901637161309499E-2</v>
      </c>
      <c r="E19">
        <f t="shared" si="0"/>
        <v>431.66728419619494</v>
      </c>
      <c r="F19">
        <f t="shared" si="1"/>
        <v>3.6502728602182496E-4</v>
      </c>
    </row>
    <row r="20" spans="2:6" x14ac:dyDescent="0.25">
      <c r="B20">
        <v>166.53122187498201</v>
      </c>
      <c r="C20">
        <v>2.2897201905011599E-2</v>
      </c>
      <c r="E20">
        <f t="shared" si="0"/>
        <v>439.68122187498199</v>
      </c>
      <c r="F20">
        <f t="shared" si="1"/>
        <v>3.8162003175019334E-4</v>
      </c>
    </row>
    <row r="21" spans="2:6" x14ac:dyDescent="0.25">
      <c r="B21">
        <v>174.32146825661201</v>
      </c>
      <c r="C21">
        <v>2.3743473668250199E-2</v>
      </c>
      <c r="E21">
        <f t="shared" si="0"/>
        <v>447.47146825661196</v>
      </c>
      <c r="F21">
        <f t="shared" si="1"/>
        <v>3.9572456113750335E-4</v>
      </c>
    </row>
    <row r="22" spans="2:6" x14ac:dyDescent="0.25">
      <c r="B22">
        <v>192.33901883627601</v>
      </c>
      <c r="C22">
        <v>2.44309459818839E-2</v>
      </c>
      <c r="E22">
        <f t="shared" si="0"/>
        <v>465.48901883627599</v>
      </c>
      <c r="F22">
        <f t="shared" si="1"/>
        <v>4.071824330313983E-4</v>
      </c>
    </row>
    <row r="23" spans="2:6" x14ac:dyDescent="0.25">
      <c r="B23">
        <v>207.90154193854499</v>
      </c>
      <c r="C23">
        <v>2.4103186194140799E-2</v>
      </c>
      <c r="E23">
        <f t="shared" si="0"/>
        <v>481.05154193854497</v>
      </c>
      <c r="F23">
        <f t="shared" si="1"/>
        <v>4.0171976990234666E-4</v>
      </c>
    </row>
    <row r="24" spans="2:6" x14ac:dyDescent="0.25">
      <c r="B24">
        <v>216.568318286324</v>
      </c>
      <c r="C24">
        <v>2.3496469865788999E-2</v>
      </c>
      <c r="E24">
        <f t="shared" si="0"/>
        <v>489.71831828632401</v>
      </c>
      <c r="F24">
        <f t="shared" si="1"/>
        <v>3.9160783109648333E-4</v>
      </c>
    </row>
    <row r="25" spans="2:6" x14ac:dyDescent="0.25">
      <c r="B25">
        <v>224.789570970233</v>
      </c>
      <c r="C25">
        <v>2.2800164471084301E-2</v>
      </c>
      <c r="E25">
        <f t="shared" si="0"/>
        <v>497.93957097023298</v>
      </c>
      <c r="F25">
        <f t="shared" si="1"/>
        <v>3.8000274118473837E-4</v>
      </c>
    </row>
    <row r="26" spans="2:6" x14ac:dyDescent="0.25">
      <c r="B26">
        <v>233.22964632393899</v>
      </c>
      <c r="C26">
        <v>2.1705779237719599E-2</v>
      </c>
      <c r="E26">
        <f t="shared" si="0"/>
        <v>506.37964632393897</v>
      </c>
      <c r="F26">
        <f t="shared" si="1"/>
        <v>3.6176298729532667E-4</v>
      </c>
    </row>
    <row r="27" spans="2:6" x14ac:dyDescent="0.25">
      <c r="B27">
        <v>238.33789867260899</v>
      </c>
      <c r="C27">
        <v>2.1019293295343699E-2</v>
      </c>
      <c r="E27">
        <f t="shared" si="0"/>
        <v>511.48789867260894</v>
      </c>
      <c r="F27">
        <f t="shared" si="1"/>
        <v>3.5032155492239499E-4</v>
      </c>
    </row>
    <row r="28" spans="2:6" x14ac:dyDescent="0.25">
      <c r="B28">
        <v>242.11312084957399</v>
      </c>
      <c r="C28">
        <v>2.04621294769083E-2</v>
      </c>
      <c r="E28">
        <f t="shared" si="0"/>
        <v>515.26312084957397</v>
      </c>
      <c r="F28">
        <f t="shared" si="1"/>
        <v>3.4103549128180501E-4</v>
      </c>
    </row>
    <row r="29" spans="2:6" x14ac:dyDescent="0.25">
      <c r="B29">
        <v>245.887546342061</v>
      </c>
      <c r="C29">
        <v>1.9815395560798199E-2</v>
      </c>
      <c r="E29">
        <f t="shared" si="0"/>
        <v>519.03754634206098</v>
      </c>
      <c r="F29">
        <f t="shared" si="1"/>
        <v>3.3025659267997001E-4</v>
      </c>
    </row>
    <row r="30" spans="2:6" x14ac:dyDescent="0.25">
      <c r="B30">
        <v>249.44005094734001</v>
      </c>
      <c r="C30">
        <v>1.9218413325723899E-2</v>
      </c>
      <c r="E30">
        <f t="shared" si="0"/>
        <v>522.59005094733993</v>
      </c>
      <c r="F30">
        <f t="shared" si="1"/>
        <v>3.2030688876206499E-4</v>
      </c>
    </row>
    <row r="31" spans="2:6" x14ac:dyDescent="0.25">
      <c r="B31">
        <v>254.54777217302501</v>
      </c>
      <c r="C31">
        <v>1.8472213984898098E-2</v>
      </c>
      <c r="E31">
        <f t="shared" si="0"/>
        <v>527.69777217302499</v>
      </c>
      <c r="F31">
        <f t="shared" si="1"/>
        <v>3.0787023308163496E-4</v>
      </c>
    </row>
    <row r="32" spans="2:6" x14ac:dyDescent="0.25">
      <c r="B32">
        <v>258.543675950232</v>
      </c>
      <c r="C32">
        <v>1.7725967222377199E-2</v>
      </c>
      <c r="E32">
        <f t="shared" si="0"/>
        <v>531.69367595023198</v>
      </c>
      <c r="F32">
        <f t="shared" si="1"/>
        <v>2.9543278703961999E-4</v>
      </c>
    </row>
    <row r="33" spans="2:6" x14ac:dyDescent="0.25">
      <c r="B33">
        <v>262.98404114533798</v>
      </c>
      <c r="C33">
        <v>1.6949882729309501E-2</v>
      </c>
      <c r="E33">
        <f t="shared" si="0"/>
        <v>536.13404114533796</v>
      </c>
      <c r="F33">
        <f t="shared" si="1"/>
        <v>2.8249804548849167E-4</v>
      </c>
    </row>
    <row r="34" spans="2:6" x14ac:dyDescent="0.25">
      <c r="B34">
        <v>267.20345917870901</v>
      </c>
      <c r="C34">
        <v>1.6333024481102298E-2</v>
      </c>
      <c r="E34">
        <f t="shared" si="0"/>
        <v>540.35345917870904</v>
      </c>
      <c r="F34">
        <f t="shared" si="1"/>
        <v>2.7221707468503832E-4</v>
      </c>
    </row>
    <row r="35" spans="2:6" x14ac:dyDescent="0.25">
      <c r="B35">
        <v>270.7555211815</v>
      </c>
      <c r="C35">
        <v>1.5686281080653099E-2</v>
      </c>
      <c r="E35">
        <f t="shared" si="0"/>
        <v>543.90552118150003</v>
      </c>
      <c r="F35">
        <f t="shared" si="1"/>
        <v>2.6143801801088495E-4</v>
      </c>
    </row>
    <row r="36" spans="2:6" x14ac:dyDescent="0.25">
      <c r="B36">
        <v>275.418958030282</v>
      </c>
      <c r="C36">
        <v>1.49898239365242E-2</v>
      </c>
      <c r="E36">
        <f t="shared" si="0"/>
        <v>548.56895803028192</v>
      </c>
      <c r="F36">
        <f t="shared" si="1"/>
        <v>2.4983039894207001E-4</v>
      </c>
    </row>
    <row r="37" spans="2:6" x14ac:dyDescent="0.25">
      <c r="B37">
        <v>284.08272468114598</v>
      </c>
      <c r="C37">
        <v>1.40447316836231E-2</v>
      </c>
      <c r="E37">
        <f t="shared" si="0"/>
        <v>557.23272468114601</v>
      </c>
      <c r="F37">
        <f t="shared" si="1"/>
        <v>2.3407886139371835E-4</v>
      </c>
    </row>
    <row r="38" spans="2:6" x14ac:dyDescent="0.25">
      <c r="B38">
        <v>291.63600169099402</v>
      </c>
      <c r="C38">
        <v>1.32488755051517E-2</v>
      </c>
      <c r="E38">
        <f t="shared" si="0"/>
        <v>564.786001690994</v>
      </c>
      <c r="F38">
        <f t="shared" si="1"/>
        <v>2.2081459175252833E-4</v>
      </c>
    </row>
    <row r="39" spans="2:6" x14ac:dyDescent="0.25">
      <c r="B39">
        <v>299.63205822928899</v>
      </c>
      <c r="C39">
        <v>1.2234089167708699E-2</v>
      </c>
      <c r="E39">
        <f t="shared" si="0"/>
        <v>572.78205822928896</v>
      </c>
      <c r="F39">
        <f t="shared" si="1"/>
        <v>2.0390148612847833E-4</v>
      </c>
    </row>
    <row r="40" spans="2:6" x14ac:dyDescent="0.25">
      <c r="B40">
        <v>308.51659500089301</v>
      </c>
      <c r="C40">
        <v>1.1109866203797201E-2</v>
      </c>
      <c r="E40">
        <f t="shared" si="0"/>
        <v>581.66659500089304</v>
      </c>
      <c r="F40">
        <f t="shared" si="1"/>
        <v>1.8516443672995334E-4</v>
      </c>
    </row>
    <row r="41" spans="2:6" x14ac:dyDescent="0.25">
      <c r="B41">
        <v>313.17888108320699</v>
      </c>
      <c r="C41">
        <v>1.0284030029693501E-2</v>
      </c>
      <c r="E41">
        <f t="shared" si="0"/>
        <v>586.32888108320697</v>
      </c>
      <c r="F41">
        <f t="shared" si="1"/>
        <v>1.7140050049489167E-4</v>
      </c>
    </row>
    <row r="42" spans="2:6" x14ac:dyDescent="0.25">
      <c r="B42">
        <v>317.62022000378602</v>
      </c>
      <c r="C42">
        <v>9.6174201004505296E-3</v>
      </c>
      <c r="E42">
        <f t="shared" si="0"/>
        <v>590.77022000378599</v>
      </c>
      <c r="F42">
        <f t="shared" si="1"/>
        <v>1.6029033500750882E-4</v>
      </c>
    </row>
    <row r="43" spans="2:6" x14ac:dyDescent="0.25">
      <c r="B43">
        <v>321.17228200657701</v>
      </c>
      <c r="C43">
        <v>8.9706767000013801E-3</v>
      </c>
      <c r="E43">
        <f t="shared" si="0"/>
        <v>594.32228200657698</v>
      </c>
      <c r="F43">
        <f t="shared" si="1"/>
        <v>1.4951127833335635E-4</v>
      </c>
    </row>
    <row r="44" spans="2:6" x14ac:dyDescent="0.25">
      <c r="B44">
        <v>324.94670749906402</v>
      </c>
      <c r="C44">
        <v>8.3239427838912392E-3</v>
      </c>
      <c r="E44">
        <f t="shared" si="0"/>
        <v>598.096707499064</v>
      </c>
      <c r="F44">
        <f t="shared" si="1"/>
        <v>1.3873237973152064E-4</v>
      </c>
    </row>
    <row r="45" spans="2:6" x14ac:dyDescent="0.25">
      <c r="B45">
        <v>332.943649242334</v>
      </c>
      <c r="C45">
        <v>7.4086787771980699E-3</v>
      </c>
      <c r="E45">
        <f t="shared" si="0"/>
        <v>606.09364924233398</v>
      </c>
      <c r="F45">
        <f t="shared" si="1"/>
        <v>1.2347797961996784E-4</v>
      </c>
    </row>
    <row r="46" spans="2:6" x14ac:dyDescent="0.25">
      <c r="B46">
        <v>341.38611464947201</v>
      </c>
      <c r="C46">
        <v>6.5830038368577303E-3</v>
      </c>
      <c r="E46">
        <f t="shared" si="0"/>
        <v>614.53611464947198</v>
      </c>
      <c r="F46">
        <f t="shared" si="1"/>
        <v>1.0971673061429551E-4</v>
      </c>
    </row>
    <row r="47" spans="2:6" x14ac:dyDescent="0.25">
      <c r="B47">
        <v>358.722500000948</v>
      </c>
      <c r="C47">
        <v>5.6880426385532302E-3</v>
      </c>
      <c r="E47">
        <f t="shared" si="0"/>
        <v>631.87250000094798</v>
      </c>
      <c r="F47">
        <f t="shared" si="1"/>
        <v>9.4800710642553836E-5</v>
      </c>
    </row>
    <row r="48" spans="2:6" x14ac:dyDescent="0.25">
      <c r="B48">
        <v>374.72913043912598</v>
      </c>
      <c r="C48">
        <v>5.2906361879634101E-3</v>
      </c>
      <c r="E48">
        <f t="shared" si="0"/>
        <v>647.8791304391259</v>
      </c>
      <c r="F48">
        <f t="shared" si="1"/>
        <v>8.8177269799390165E-5</v>
      </c>
    </row>
    <row r="49" spans="2:6" x14ac:dyDescent="0.25">
      <c r="B49">
        <v>392.070295897466</v>
      </c>
      <c r="C49">
        <v>4.9330955757075903E-3</v>
      </c>
      <c r="E49">
        <f t="shared" si="0"/>
        <v>665.22029589746603</v>
      </c>
      <c r="F49">
        <f t="shared" si="1"/>
        <v>8.22182595951265E-5</v>
      </c>
    </row>
    <row r="50" spans="2:6" x14ac:dyDescent="0.25">
      <c r="B50">
        <v>408.52112219204997</v>
      </c>
      <c r="C50">
        <v>4.4759946953459497E-3</v>
      </c>
      <c r="E50">
        <f t="shared" si="0"/>
        <v>681.67112219205001</v>
      </c>
      <c r="F50">
        <f t="shared" si="1"/>
        <v>7.4599911589099164E-5</v>
      </c>
    </row>
    <row r="51" spans="2:6" x14ac:dyDescent="0.25">
      <c r="B51">
        <v>425.41649842503</v>
      </c>
      <c r="C51">
        <v>3.9990083175124001E-3</v>
      </c>
      <c r="E51">
        <f t="shared" si="0"/>
        <v>698.56649842502998</v>
      </c>
      <c r="F51">
        <f t="shared" si="1"/>
        <v>6.6650138625206672E-5</v>
      </c>
    </row>
    <row r="52" spans="2:6" x14ac:dyDescent="0.25">
      <c r="B52">
        <v>442.08986525030502</v>
      </c>
      <c r="C52">
        <v>3.56182138763972E-3</v>
      </c>
      <c r="E52">
        <f t="shared" si="0"/>
        <v>715.239865250305</v>
      </c>
      <c r="F52">
        <f t="shared" si="1"/>
        <v>5.9363689793995334E-5</v>
      </c>
    </row>
    <row r="53" spans="2:6" x14ac:dyDescent="0.25">
      <c r="B53">
        <v>458.09445971704002</v>
      </c>
      <c r="C53">
        <v>2.9355135763254598E-3</v>
      </c>
      <c r="E53">
        <f t="shared" si="0"/>
        <v>731.24445971703994</v>
      </c>
      <c r="F53">
        <f t="shared" si="1"/>
        <v>4.8925226272090999E-5</v>
      </c>
    </row>
    <row r="54" spans="2:6" x14ac:dyDescent="0.25">
      <c r="B54">
        <v>475.43234991697398</v>
      </c>
      <c r="C54">
        <v>2.20974034029555E-3</v>
      </c>
      <c r="E54">
        <f t="shared" si="0"/>
        <v>748.58234991697395</v>
      </c>
      <c r="F54">
        <f t="shared" si="1"/>
        <v>3.6829005671592498E-5</v>
      </c>
    </row>
    <row r="55" spans="2:6" x14ac:dyDescent="0.25">
      <c r="B55">
        <v>492.54955851666398</v>
      </c>
      <c r="C55">
        <v>1.6730500483511501E-3</v>
      </c>
      <c r="E55">
        <f t="shared" si="0"/>
        <v>765.69955851666396</v>
      </c>
      <c r="F55">
        <f t="shared" si="1"/>
        <v>2.7884167472519169E-5</v>
      </c>
    </row>
    <row r="56" spans="2:6" x14ac:dyDescent="0.25">
      <c r="B56">
        <v>508.78067693647699</v>
      </c>
      <c r="C56">
        <v>1.5145066758997701E-3</v>
      </c>
      <c r="E56">
        <f t="shared" si="0"/>
        <v>781.93067693647697</v>
      </c>
      <c r="F56">
        <f t="shared" si="1"/>
        <v>2.5241777931662835E-5</v>
      </c>
    </row>
    <row r="57" spans="2:6" x14ac:dyDescent="0.25">
      <c r="B57">
        <v>525.23398180498998</v>
      </c>
      <c r="C57">
        <v>1.3360683216374499E-3</v>
      </c>
      <c r="E57">
        <f t="shared" si="0"/>
        <v>798.38398180498996</v>
      </c>
      <c r="F57">
        <f t="shared" si="1"/>
        <v>2.2267805360624166E-5</v>
      </c>
    </row>
    <row r="58" spans="2:6" x14ac:dyDescent="0.25">
      <c r="B58">
        <v>541.02116992988999</v>
      </c>
      <c r="C58">
        <v>1.26707607818282E-3</v>
      </c>
      <c r="E58">
        <f t="shared" si="0"/>
        <v>814.17116992988997</v>
      </c>
      <c r="F58">
        <f t="shared" si="1"/>
        <v>2.1117934636380335E-5</v>
      </c>
    </row>
    <row r="59" spans="2:6" x14ac:dyDescent="0.25">
      <c r="B59">
        <v>557.697546452079</v>
      </c>
      <c r="C59">
        <v>1.1682650728593201E-3</v>
      </c>
      <c r="E59">
        <f t="shared" si="0"/>
        <v>830.84754645207897</v>
      </c>
      <c r="F59">
        <f t="shared" si="1"/>
        <v>1.9471084547655336E-5</v>
      </c>
    </row>
    <row r="60" spans="2:6" x14ac:dyDescent="0.25">
      <c r="B60">
        <v>574.373922974268</v>
      </c>
      <c r="C60">
        <v>1.0694540675358201E-3</v>
      </c>
      <c r="E60">
        <f t="shared" si="0"/>
        <v>847.52392297426798</v>
      </c>
      <c r="F60">
        <f t="shared" si="1"/>
        <v>1.7824234458930336E-5</v>
      </c>
    </row>
    <row r="61" spans="2:6" x14ac:dyDescent="0.25">
      <c r="B61">
        <v>590.38338606836498</v>
      </c>
      <c r="C61">
        <v>9.9051907534523204E-4</v>
      </c>
      <c r="E61">
        <f t="shared" si="0"/>
        <v>863.53338606836496</v>
      </c>
      <c r="F61">
        <f t="shared" si="1"/>
        <v>1.6508651255753866E-5</v>
      </c>
    </row>
    <row r="62" spans="2:6" x14ac:dyDescent="0.25">
      <c r="B62">
        <v>607.72756122362102</v>
      </c>
      <c r="C62">
        <v>9.7135438763859203E-4</v>
      </c>
      <c r="E62">
        <f t="shared" si="0"/>
        <v>880.877561223621</v>
      </c>
      <c r="F62">
        <f t="shared" si="1"/>
        <v>1.6189239793976532E-5</v>
      </c>
    </row>
    <row r="63" spans="2:6" x14ac:dyDescent="0.25">
      <c r="B63">
        <v>626.62801524525298</v>
      </c>
      <c r="C63">
        <v>9.22399391080141E-4</v>
      </c>
      <c r="E63">
        <f t="shared" ref="E63:E67" si="2">B63+273.15</f>
        <v>899.77801524525296</v>
      </c>
      <c r="F63">
        <f t="shared" ref="F63:F67" si="3">C63/60</f>
        <v>1.5373323184669016E-5</v>
      </c>
    </row>
    <row r="64" spans="2:6" x14ac:dyDescent="0.25">
      <c r="B64">
        <v>647.75298936881404</v>
      </c>
      <c r="C64">
        <v>9.7306156866161801E-4</v>
      </c>
      <c r="E64">
        <f t="shared" si="2"/>
        <v>920.90298936881402</v>
      </c>
      <c r="F64">
        <f t="shared" si="3"/>
        <v>1.6217692811026966E-5</v>
      </c>
    </row>
    <row r="65" spans="2:6" x14ac:dyDescent="0.25">
      <c r="B65">
        <v>665.54162594196805</v>
      </c>
      <c r="C65">
        <v>9.2405915040808299E-4</v>
      </c>
      <c r="E65">
        <f t="shared" si="2"/>
        <v>938.69162594196803</v>
      </c>
      <c r="F65">
        <f t="shared" si="3"/>
        <v>1.5400985840134717E-5</v>
      </c>
    </row>
    <row r="66" spans="2:6" x14ac:dyDescent="0.25">
      <c r="B66">
        <v>686.665714860555</v>
      </c>
      <c r="C66">
        <v>8.7519899723980505E-4</v>
      </c>
      <c r="E66">
        <f t="shared" si="2"/>
        <v>959.81571486055498</v>
      </c>
      <c r="F66">
        <f t="shared" si="3"/>
        <v>1.4586649953996752E-5</v>
      </c>
    </row>
    <row r="67" spans="2:6" x14ac:dyDescent="0.25">
      <c r="B67">
        <v>700.00752424228597</v>
      </c>
      <c r="C67">
        <v>8.75768057580814E-4</v>
      </c>
      <c r="E67">
        <f t="shared" si="2"/>
        <v>973.15752424228594</v>
      </c>
      <c r="F67">
        <f t="shared" si="3"/>
        <v>1.4596134293013567E-5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7705-7D56-40E5-ACDA-21B5878339E7}">
  <dimension ref="B1:L17"/>
  <sheetViews>
    <sheetView workbookViewId="0">
      <selection activeCell="C21" sqref="C21"/>
    </sheetView>
  </sheetViews>
  <sheetFormatPr defaultRowHeight="15" x14ac:dyDescent="0.25"/>
  <cols>
    <col min="3" max="3" width="26.140625" customWidth="1"/>
  </cols>
  <sheetData>
    <row r="1" spans="2:12" x14ac:dyDescent="0.25">
      <c r="B1" s="1" t="s">
        <v>2</v>
      </c>
      <c r="C1" s="1" t="s">
        <v>3</v>
      </c>
    </row>
    <row r="2" spans="2:12" x14ac:dyDescent="0.25">
      <c r="B2">
        <v>293.14999999999998</v>
      </c>
      <c r="C2">
        <v>3.0367905097933334E-5</v>
      </c>
      <c r="H2" t="s">
        <v>5</v>
      </c>
      <c r="I2">
        <v>8</v>
      </c>
      <c r="J2">
        <v>16</v>
      </c>
      <c r="K2">
        <v>32</v>
      </c>
      <c r="L2">
        <v>64</v>
      </c>
    </row>
    <row r="3" spans="2:12" x14ac:dyDescent="0.25">
      <c r="B3">
        <f>293.15+J5</f>
        <v>387.328125</v>
      </c>
      <c r="C3">
        <v>2.2068955654982333E-4</v>
      </c>
      <c r="H3" t="s">
        <v>6</v>
      </c>
      <c r="I3">
        <v>1800</v>
      </c>
      <c r="J3">
        <v>1800</v>
      </c>
      <c r="K3">
        <v>1800</v>
      </c>
      <c r="L3">
        <v>1800</v>
      </c>
    </row>
    <row r="4" spans="2:12" x14ac:dyDescent="0.25">
      <c r="B4">
        <f>B3+$J$5</f>
        <v>481.50625000000002</v>
      </c>
      <c r="C4">
        <v>4.0171976990234666E-4</v>
      </c>
      <c r="H4" t="s">
        <v>7</v>
      </c>
      <c r="I4">
        <v>293.14999999999998</v>
      </c>
      <c r="J4">
        <v>293.14999999999998</v>
      </c>
      <c r="K4">
        <v>293.14999999999998</v>
      </c>
      <c r="L4">
        <v>293.14999999999998</v>
      </c>
    </row>
    <row r="5" spans="2:12" x14ac:dyDescent="0.25">
      <c r="B5">
        <f t="shared" ref="B5:B17" si="0">B4+$J$5</f>
        <v>575.68437500000005</v>
      </c>
      <c r="C5">
        <v>2.0390148612847833E-4</v>
      </c>
      <c r="H5" t="s">
        <v>4</v>
      </c>
      <c r="I5">
        <f>(I3-I4)/I2</f>
        <v>188.35624999999999</v>
      </c>
      <c r="J5">
        <f>(J3-J4)/J2</f>
        <v>94.178124999999994</v>
      </c>
      <c r="K5">
        <f t="shared" ref="K5:L5" si="1">(K3-K4)/K2</f>
        <v>47.089062499999997</v>
      </c>
      <c r="L5">
        <f t="shared" si="1"/>
        <v>23.544531249999999</v>
      </c>
    </row>
    <row r="6" spans="2:12" x14ac:dyDescent="0.25">
      <c r="B6">
        <f t="shared" si="0"/>
        <v>669.86250000000007</v>
      </c>
      <c r="C6">
        <v>8.22182595951265E-5</v>
      </c>
    </row>
    <row r="7" spans="2:12" x14ac:dyDescent="0.25">
      <c r="B7">
        <f t="shared" si="0"/>
        <v>764.04062500000009</v>
      </c>
      <c r="C7">
        <v>2.7884167472519169E-5</v>
      </c>
    </row>
    <row r="8" spans="2:12" x14ac:dyDescent="0.25">
      <c r="B8">
        <f t="shared" si="0"/>
        <v>858.21875000000011</v>
      </c>
      <c r="C8">
        <v>1.6508651255753866E-5</v>
      </c>
    </row>
    <row r="9" spans="2:12" x14ac:dyDescent="0.25">
      <c r="B9">
        <f t="shared" si="0"/>
        <v>952.39687500000014</v>
      </c>
      <c r="C9">
        <v>1.4586649953996752E-5</v>
      </c>
    </row>
    <row r="10" spans="2:12" x14ac:dyDescent="0.25">
      <c r="B10" s="2">
        <f t="shared" si="0"/>
        <v>1046.575</v>
      </c>
      <c r="C10" s="2">
        <v>0</v>
      </c>
    </row>
    <row r="11" spans="2:12" x14ac:dyDescent="0.25">
      <c r="B11" s="2">
        <f t="shared" si="0"/>
        <v>1140.753125</v>
      </c>
      <c r="C11" s="2">
        <v>0</v>
      </c>
    </row>
    <row r="12" spans="2:12" x14ac:dyDescent="0.25">
      <c r="B12">
        <f t="shared" si="0"/>
        <v>1234.9312499999999</v>
      </c>
      <c r="C12">
        <v>0</v>
      </c>
    </row>
    <row r="13" spans="2:12" x14ac:dyDescent="0.25">
      <c r="B13">
        <f t="shared" si="0"/>
        <v>1329.1093749999998</v>
      </c>
      <c r="C13">
        <v>0</v>
      </c>
    </row>
    <row r="14" spans="2:12" x14ac:dyDescent="0.25">
      <c r="B14">
        <f t="shared" si="0"/>
        <v>1423.2874999999997</v>
      </c>
      <c r="C14">
        <v>0</v>
      </c>
    </row>
    <row r="15" spans="2:12" x14ac:dyDescent="0.25">
      <c r="B15">
        <f t="shared" si="0"/>
        <v>1517.4656249999996</v>
      </c>
      <c r="C15">
        <v>0</v>
      </c>
    </row>
    <row r="16" spans="2:12" x14ac:dyDescent="0.25">
      <c r="B16">
        <f t="shared" si="0"/>
        <v>1611.6437499999995</v>
      </c>
      <c r="C16">
        <v>0</v>
      </c>
    </row>
    <row r="17" spans="2:3" x14ac:dyDescent="0.25">
      <c r="B17">
        <f t="shared" si="0"/>
        <v>1705.8218749999994</v>
      </c>
      <c r="C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EC6E-C04D-4865-8E05-DB146B1F017F}">
  <dimension ref="B1:E88"/>
  <sheetViews>
    <sheetView topLeftCell="A71" workbookViewId="0">
      <selection activeCell="H87" sqref="H87"/>
    </sheetView>
  </sheetViews>
  <sheetFormatPr defaultRowHeight="15" x14ac:dyDescent="0.25"/>
  <cols>
    <col min="4" max="4" width="24" customWidth="1"/>
    <col min="5" max="5" width="12" bestFit="1" customWidth="1"/>
  </cols>
  <sheetData>
    <row r="1" spans="2:5" x14ac:dyDescent="0.25">
      <c r="B1" t="s">
        <v>8</v>
      </c>
      <c r="C1" t="s">
        <v>2</v>
      </c>
      <c r="D1" t="s">
        <v>1</v>
      </c>
      <c r="E1" t="s">
        <v>9</v>
      </c>
    </row>
    <row r="2" spans="2:5" x14ac:dyDescent="0.25">
      <c r="B2">
        <v>18.402941618173301</v>
      </c>
      <c r="C2">
        <f>B2+273.15</f>
        <v>291.55294161817329</v>
      </c>
      <c r="D2">
        <v>1.7598345163633399E-3</v>
      </c>
      <c r="E2">
        <f>D2/60</f>
        <v>2.9330575272722334E-5</v>
      </c>
    </row>
    <row r="3" spans="2:5" x14ac:dyDescent="0.25">
      <c r="B3">
        <v>32.4592316017876</v>
      </c>
      <c r="C3">
        <f t="shared" ref="C3:C66" si="0">B3+273.15</f>
        <v>305.6092316017876</v>
      </c>
      <c r="D3">
        <v>1.7659637197830901E-3</v>
      </c>
      <c r="E3">
        <f t="shared" ref="E3:E66" si="1">D3/60</f>
        <v>2.9432728663051503E-5</v>
      </c>
    </row>
    <row r="4" spans="2:5" x14ac:dyDescent="0.25">
      <c r="B4">
        <v>43.565351133850797</v>
      </c>
      <c r="C4">
        <f t="shared" si="0"/>
        <v>316.71535113385079</v>
      </c>
      <c r="D4">
        <v>2.1027808118855101E-3</v>
      </c>
      <c r="E4">
        <f t="shared" si="1"/>
        <v>3.5046346864758504E-5</v>
      </c>
    </row>
    <row r="5" spans="2:5" x14ac:dyDescent="0.25">
      <c r="B5">
        <v>57.230424523009297</v>
      </c>
      <c r="C5">
        <f t="shared" si="0"/>
        <v>330.38042452300925</v>
      </c>
      <c r="D5">
        <v>2.8993644517901402E-3</v>
      </c>
      <c r="E5">
        <f t="shared" si="1"/>
        <v>4.8322740863169006E-5</v>
      </c>
    </row>
    <row r="6" spans="2:5" x14ac:dyDescent="0.25">
      <c r="B6">
        <v>64.959244548246204</v>
      </c>
      <c r="C6">
        <f t="shared" si="0"/>
        <v>338.10924454824618</v>
      </c>
      <c r="D6">
        <v>3.8553863911324599E-3</v>
      </c>
      <c r="E6">
        <f t="shared" si="1"/>
        <v>6.4256439852207665E-5</v>
      </c>
    </row>
    <row r="7" spans="2:5" x14ac:dyDescent="0.25">
      <c r="B7">
        <v>69.050972796901107</v>
      </c>
      <c r="C7">
        <f t="shared" si="0"/>
        <v>342.20097279690106</v>
      </c>
      <c r="D7">
        <v>4.3084934230855302E-3</v>
      </c>
      <c r="E7">
        <f t="shared" si="1"/>
        <v>7.1808223718092175E-5</v>
      </c>
    </row>
    <row r="8" spans="2:5" x14ac:dyDescent="0.25">
      <c r="B8">
        <v>72.592552709602401</v>
      </c>
      <c r="C8">
        <f t="shared" si="0"/>
        <v>345.74255270960236</v>
      </c>
      <c r="D8">
        <v>4.93448481097383E-3</v>
      </c>
      <c r="E8">
        <f t="shared" si="1"/>
        <v>8.2241413516230495E-5</v>
      </c>
    </row>
    <row r="9" spans="2:5" x14ac:dyDescent="0.25">
      <c r="B9">
        <v>89.821364763882499</v>
      </c>
      <c r="C9">
        <f t="shared" si="0"/>
        <v>362.97136476388249</v>
      </c>
      <c r="D9">
        <v>7.7517952482803699E-3</v>
      </c>
      <c r="E9">
        <f t="shared" si="1"/>
        <v>1.2919658747133949E-4</v>
      </c>
    </row>
    <row r="10" spans="2:5" x14ac:dyDescent="0.25">
      <c r="B10">
        <v>94.7704075027317</v>
      </c>
      <c r="C10">
        <f t="shared" si="0"/>
        <v>367.92040750273168</v>
      </c>
      <c r="D10">
        <v>8.4410152128178706E-3</v>
      </c>
      <c r="E10">
        <f t="shared" si="1"/>
        <v>1.4068358688029784E-4</v>
      </c>
    </row>
    <row r="11" spans="2:5" x14ac:dyDescent="0.25">
      <c r="B11">
        <v>98.862135751386504</v>
      </c>
      <c r="C11">
        <f t="shared" si="0"/>
        <v>372.0121357513865</v>
      </c>
      <c r="D11">
        <v>9.4594167129352091E-3</v>
      </c>
      <c r="E11">
        <f t="shared" si="1"/>
        <v>1.5765694521558681E-4</v>
      </c>
    </row>
    <row r="12" spans="2:5" x14ac:dyDescent="0.25">
      <c r="B12">
        <v>101.200266179189</v>
      </c>
      <c r="C12">
        <f t="shared" si="0"/>
        <v>374.35026617918896</v>
      </c>
      <c r="D12">
        <v>9.9300868926070901E-3</v>
      </c>
      <c r="E12">
        <f t="shared" si="1"/>
        <v>1.6550144821011816E-4</v>
      </c>
    </row>
    <row r="13" spans="2:5" x14ac:dyDescent="0.25">
      <c r="B13">
        <v>104.707461820893</v>
      </c>
      <c r="C13">
        <f t="shared" si="0"/>
        <v>377.85746182089298</v>
      </c>
      <c r="D13">
        <v>1.092285679378E-2</v>
      </c>
      <c r="E13">
        <f t="shared" si="1"/>
        <v>1.8204761322966666E-4</v>
      </c>
    </row>
    <row r="14" spans="2:5" x14ac:dyDescent="0.25">
      <c r="B14">
        <v>106.377554983609</v>
      </c>
      <c r="C14">
        <f t="shared" si="0"/>
        <v>379.52755498360898</v>
      </c>
      <c r="D14">
        <v>1.15514265276307E-2</v>
      </c>
      <c r="E14">
        <f t="shared" si="1"/>
        <v>1.9252377546051167E-4</v>
      </c>
    </row>
    <row r="15" spans="2:5" x14ac:dyDescent="0.25">
      <c r="B15">
        <v>112.30638571125201</v>
      </c>
      <c r="C15">
        <f t="shared" si="0"/>
        <v>385.45638571125198</v>
      </c>
      <c r="D15">
        <v>1.23837501180913E-2</v>
      </c>
      <c r="E15">
        <f t="shared" si="1"/>
        <v>2.0639583530152167E-4</v>
      </c>
    </row>
    <row r="16" spans="2:5" x14ac:dyDescent="0.25">
      <c r="B16">
        <v>116.98264656685799</v>
      </c>
      <c r="C16">
        <f t="shared" si="0"/>
        <v>390.13264656685794</v>
      </c>
      <c r="D16">
        <v>1.3634185935991701E-2</v>
      </c>
      <c r="E16">
        <f t="shared" si="1"/>
        <v>2.2723643226652834E-4</v>
      </c>
    </row>
    <row r="17" spans="2:5" x14ac:dyDescent="0.25">
      <c r="B17">
        <v>118.73624438771</v>
      </c>
      <c r="C17">
        <f t="shared" si="0"/>
        <v>391.88624438771001</v>
      </c>
      <c r="D17">
        <v>1.4279717559027001E-2</v>
      </c>
      <c r="E17">
        <f t="shared" si="1"/>
        <v>2.3799529265045E-4</v>
      </c>
    </row>
    <row r="18" spans="2:5" x14ac:dyDescent="0.25">
      <c r="B18">
        <v>121.658907422463</v>
      </c>
      <c r="C18">
        <f t="shared" si="0"/>
        <v>394.80890742246299</v>
      </c>
      <c r="D18">
        <v>1.49490192360899E-2</v>
      </c>
      <c r="E18">
        <f t="shared" si="1"/>
        <v>2.4915032060149832E-4</v>
      </c>
    </row>
    <row r="19" spans="2:5" x14ac:dyDescent="0.25">
      <c r="B19">
        <v>123.022816838681</v>
      </c>
      <c r="C19">
        <f t="shared" si="0"/>
        <v>396.172816838681</v>
      </c>
      <c r="D19">
        <v>1.5666026157174499E-2</v>
      </c>
      <c r="E19">
        <f t="shared" si="1"/>
        <v>2.6110043595290833E-4</v>
      </c>
    </row>
    <row r="20" spans="2:5" x14ac:dyDescent="0.25">
      <c r="B20">
        <v>129.25783131282199</v>
      </c>
      <c r="C20">
        <f t="shared" si="0"/>
        <v>402.40783131282194</v>
      </c>
      <c r="D20">
        <v>1.66767476037652E-2</v>
      </c>
      <c r="E20">
        <f t="shared" si="1"/>
        <v>2.7794579339608666E-4</v>
      </c>
    </row>
    <row r="21" spans="2:5" x14ac:dyDescent="0.25">
      <c r="B21">
        <v>132.76502695452601</v>
      </c>
      <c r="C21">
        <f t="shared" si="0"/>
        <v>405.91502695452596</v>
      </c>
      <c r="D21">
        <v>1.7356595288627898E-2</v>
      </c>
      <c r="E21">
        <f t="shared" si="1"/>
        <v>2.892765881437983E-4</v>
      </c>
    </row>
    <row r="22" spans="2:5" x14ac:dyDescent="0.25">
      <c r="B22">
        <v>136.27222259623099</v>
      </c>
      <c r="C22">
        <f t="shared" si="0"/>
        <v>409.42222259623099</v>
      </c>
      <c r="D22">
        <v>1.81933884813614E-2</v>
      </c>
      <c r="E22">
        <f t="shared" si="1"/>
        <v>3.0322314135602333E-4</v>
      </c>
    </row>
    <row r="23" spans="2:5" x14ac:dyDescent="0.25">
      <c r="B23">
        <v>140.14475111727899</v>
      </c>
      <c r="C23">
        <f t="shared" si="0"/>
        <v>413.29475111727896</v>
      </c>
      <c r="D23">
        <v>1.9089609692953799E-2</v>
      </c>
      <c r="E23">
        <f t="shared" si="1"/>
        <v>3.1816016154923E-4</v>
      </c>
    </row>
    <row r="24" spans="2:5" x14ac:dyDescent="0.25">
      <c r="B24">
        <v>146.20927691439201</v>
      </c>
      <c r="C24">
        <f t="shared" si="0"/>
        <v>419.35927691439201</v>
      </c>
      <c r="D24">
        <v>2.00171730486122E-2</v>
      </c>
      <c r="E24">
        <f t="shared" si="1"/>
        <v>3.3361955081020333E-4</v>
      </c>
    </row>
    <row r="25" spans="2:5" x14ac:dyDescent="0.25">
      <c r="B25">
        <v>150.30100516304699</v>
      </c>
      <c r="C25">
        <f t="shared" si="0"/>
        <v>423.45100516304694</v>
      </c>
      <c r="D25">
        <v>2.07035185436511E-2</v>
      </c>
      <c r="E25">
        <f t="shared" si="1"/>
        <v>3.4505864239418502E-4</v>
      </c>
    </row>
    <row r="26" spans="2:5" x14ac:dyDescent="0.25">
      <c r="B26">
        <v>153.223668197801</v>
      </c>
      <c r="C26">
        <f t="shared" si="0"/>
        <v>426.37366819780095</v>
      </c>
      <c r="D26">
        <v>2.1187225929660401E-2</v>
      </c>
      <c r="E26">
        <f t="shared" si="1"/>
        <v>3.5312043216100669E-4</v>
      </c>
    </row>
    <row r="27" spans="2:5" x14ac:dyDescent="0.25">
      <c r="B27">
        <v>157.0556041767</v>
      </c>
      <c r="C27">
        <f t="shared" si="0"/>
        <v>430.20560417669998</v>
      </c>
      <c r="D27">
        <v>2.1882551302098801E-2</v>
      </c>
      <c r="E27">
        <f t="shared" si="1"/>
        <v>3.6470918836831336E-4</v>
      </c>
    </row>
    <row r="28" spans="2:5" x14ac:dyDescent="0.25">
      <c r="B28">
        <v>165.498852943765</v>
      </c>
      <c r="C28">
        <f t="shared" si="0"/>
        <v>438.64885294376495</v>
      </c>
      <c r="D28">
        <v>2.27688864950032E-2</v>
      </c>
      <c r="E28">
        <f t="shared" si="1"/>
        <v>3.7948144158338665E-4</v>
      </c>
    </row>
    <row r="29" spans="2:5" x14ac:dyDescent="0.25">
      <c r="B29">
        <v>169.00604858546899</v>
      </c>
      <c r="C29">
        <f t="shared" si="0"/>
        <v>442.15604858546897</v>
      </c>
      <c r="D29">
        <v>2.3161000748769499E-2</v>
      </c>
      <c r="E29">
        <f t="shared" si="1"/>
        <v>3.860166791461583E-4</v>
      </c>
    </row>
    <row r="30" spans="2:5" x14ac:dyDescent="0.25">
      <c r="B30">
        <v>173.47600381509201</v>
      </c>
      <c r="C30">
        <f t="shared" si="0"/>
        <v>446.62600381509196</v>
      </c>
      <c r="D30">
        <v>2.3727774777168701E-2</v>
      </c>
      <c r="E30">
        <f t="shared" si="1"/>
        <v>3.9546291295281167E-4</v>
      </c>
    </row>
    <row r="31" spans="2:5" x14ac:dyDescent="0.25">
      <c r="B31">
        <v>183.98225299451499</v>
      </c>
      <c r="C31">
        <f t="shared" si="0"/>
        <v>457.13225299451494</v>
      </c>
      <c r="D31">
        <v>2.41581585357802E-2</v>
      </c>
      <c r="E31">
        <f t="shared" si="1"/>
        <v>4.0263597559633666E-4</v>
      </c>
    </row>
    <row r="32" spans="2:5" x14ac:dyDescent="0.25">
      <c r="B32">
        <v>192.19250866118</v>
      </c>
      <c r="C32">
        <f t="shared" si="0"/>
        <v>465.34250866117998</v>
      </c>
      <c r="D32">
        <v>2.4412440354104201E-2</v>
      </c>
      <c r="E32">
        <f t="shared" si="1"/>
        <v>4.0687400590173667E-4</v>
      </c>
    </row>
    <row r="33" spans="2:5" x14ac:dyDescent="0.25">
      <c r="B33">
        <v>203.78573869903599</v>
      </c>
      <c r="C33">
        <f t="shared" si="0"/>
        <v>476.93573869903594</v>
      </c>
      <c r="D33">
        <v>2.4188156166991499E-2</v>
      </c>
      <c r="E33">
        <f t="shared" si="1"/>
        <v>4.03135936116525E-4</v>
      </c>
    </row>
    <row r="34" spans="2:5" x14ac:dyDescent="0.25">
      <c r="B34">
        <v>212.081605313067</v>
      </c>
      <c r="C34">
        <f t="shared" si="0"/>
        <v>485.23160531306701</v>
      </c>
      <c r="D34">
        <v>2.3774938676642401E-2</v>
      </c>
      <c r="E34">
        <f t="shared" si="1"/>
        <v>3.9624897794404002E-4</v>
      </c>
    </row>
    <row r="35" spans="2:5" x14ac:dyDescent="0.25">
      <c r="B35">
        <v>222.90610792113301</v>
      </c>
      <c r="C35">
        <f t="shared" si="0"/>
        <v>496.05610792113299</v>
      </c>
      <c r="D35">
        <v>2.2763655051032099E-2</v>
      </c>
      <c r="E35">
        <f t="shared" si="1"/>
        <v>3.7939425085053497E-4</v>
      </c>
    </row>
    <row r="36" spans="2:5" x14ac:dyDescent="0.25">
      <c r="B36">
        <v>230.38197231529199</v>
      </c>
      <c r="C36">
        <f t="shared" si="0"/>
        <v>503.53197231529197</v>
      </c>
      <c r="D36">
        <v>2.2025318684429099E-2</v>
      </c>
      <c r="E36">
        <f t="shared" si="1"/>
        <v>3.6708864474048497E-4</v>
      </c>
    </row>
    <row r="37" spans="2:5" x14ac:dyDescent="0.25">
      <c r="B37">
        <v>234.47370056394701</v>
      </c>
      <c r="C37">
        <f t="shared" si="0"/>
        <v>507.62370056394695</v>
      </c>
      <c r="D37">
        <v>2.1412504142092999E-2</v>
      </c>
      <c r="E37">
        <f t="shared" si="1"/>
        <v>3.5687506903488332E-4</v>
      </c>
    </row>
    <row r="38" spans="2:5" x14ac:dyDescent="0.25">
      <c r="B38">
        <v>239.60459789162601</v>
      </c>
      <c r="C38">
        <f t="shared" si="0"/>
        <v>512.75459789162596</v>
      </c>
      <c r="D38">
        <v>2.0512332037756199E-2</v>
      </c>
      <c r="E38">
        <f t="shared" si="1"/>
        <v>3.4187220062926999E-4</v>
      </c>
    </row>
    <row r="39" spans="2:5" x14ac:dyDescent="0.25">
      <c r="B39">
        <v>246.164352702961</v>
      </c>
      <c r="C39">
        <f t="shared" si="0"/>
        <v>519.31435270296095</v>
      </c>
      <c r="D39">
        <v>1.97114294204568E-2</v>
      </c>
      <c r="E39">
        <f t="shared" si="1"/>
        <v>3.2852382367427998E-4</v>
      </c>
    </row>
    <row r="40" spans="2:5" x14ac:dyDescent="0.25">
      <c r="B40">
        <v>249.67154834466501</v>
      </c>
      <c r="C40">
        <f t="shared" si="0"/>
        <v>522.82154834466496</v>
      </c>
      <c r="D40">
        <v>1.90746786781812E-2</v>
      </c>
      <c r="E40">
        <f t="shared" si="1"/>
        <v>3.1791131130302002E-4</v>
      </c>
    </row>
    <row r="41" spans="2:5" x14ac:dyDescent="0.25">
      <c r="B41">
        <v>253.178743986369</v>
      </c>
      <c r="C41">
        <f t="shared" si="0"/>
        <v>526.32874398636898</v>
      </c>
      <c r="D41">
        <v>1.8484430308608E-2</v>
      </c>
      <c r="E41">
        <f t="shared" si="1"/>
        <v>3.080738384768E-4</v>
      </c>
    </row>
    <row r="42" spans="2:5" x14ac:dyDescent="0.25">
      <c r="B42">
        <v>257.304856506021</v>
      </c>
      <c r="C42">
        <f t="shared" si="0"/>
        <v>530.45485650602097</v>
      </c>
      <c r="D42">
        <v>1.7651239943517399E-2</v>
      </c>
      <c r="E42">
        <f t="shared" si="1"/>
        <v>2.9418733239195663E-4</v>
      </c>
    </row>
    <row r="43" spans="2:5" x14ac:dyDescent="0.25">
      <c r="B43">
        <v>264.28486351843299</v>
      </c>
      <c r="C43">
        <f t="shared" si="0"/>
        <v>537.43486351843296</v>
      </c>
      <c r="D43">
        <v>1.67063776181685E-2</v>
      </c>
      <c r="E43">
        <f t="shared" si="1"/>
        <v>2.7843962696947499E-4</v>
      </c>
    </row>
    <row r="44" spans="2:5" x14ac:dyDescent="0.25">
      <c r="B44">
        <v>268.37659176708797</v>
      </c>
      <c r="C44">
        <f t="shared" si="0"/>
        <v>541.52659176708789</v>
      </c>
      <c r="D44">
        <v>1.59605953538863E-2</v>
      </c>
      <c r="E44">
        <f t="shared" si="1"/>
        <v>2.6600992256477164E-4</v>
      </c>
    </row>
    <row r="45" spans="2:5" x14ac:dyDescent="0.25">
      <c r="B45">
        <v>273.79120959989399</v>
      </c>
      <c r="C45">
        <f t="shared" si="0"/>
        <v>546.94120959989391</v>
      </c>
      <c r="D45">
        <v>1.49263430758658E-2</v>
      </c>
      <c r="E45">
        <f t="shared" si="1"/>
        <v>2.4877238459776333E-4</v>
      </c>
    </row>
    <row r="46" spans="2:5" x14ac:dyDescent="0.25">
      <c r="B46">
        <v>281.82084172695397</v>
      </c>
      <c r="C46">
        <f t="shared" si="0"/>
        <v>554.97084172695395</v>
      </c>
      <c r="D46">
        <v>1.42070807050045E-2</v>
      </c>
      <c r="E46">
        <f t="shared" si="1"/>
        <v>2.3678467841674165E-4</v>
      </c>
    </row>
    <row r="47" spans="2:5" x14ac:dyDescent="0.25">
      <c r="B47">
        <v>288.25070040341097</v>
      </c>
      <c r="C47">
        <f t="shared" si="0"/>
        <v>561.40070040341095</v>
      </c>
      <c r="D47">
        <v>1.35773465085623E-2</v>
      </c>
      <c r="E47">
        <f t="shared" si="1"/>
        <v>2.2628910847603833E-4</v>
      </c>
    </row>
    <row r="48" spans="2:5" x14ac:dyDescent="0.25">
      <c r="B48">
        <v>291.34037275443598</v>
      </c>
      <c r="C48">
        <f t="shared" si="0"/>
        <v>564.49037275443595</v>
      </c>
      <c r="D48">
        <v>1.30219631028154E-2</v>
      </c>
      <c r="E48">
        <f t="shared" si="1"/>
        <v>2.1703271838025665E-4</v>
      </c>
    </row>
    <row r="49" spans="2:5" x14ac:dyDescent="0.25">
      <c r="B49">
        <v>298.18775472157301</v>
      </c>
      <c r="C49">
        <f t="shared" si="0"/>
        <v>571.33775472157299</v>
      </c>
      <c r="D49">
        <v>1.23487277876165E-2</v>
      </c>
      <c r="E49">
        <f t="shared" si="1"/>
        <v>2.0581212979360833E-4</v>
      </c>
    </row>
    <row r="50" spans="2:5" x14ac:dyDescent="0.25">
      <c r="B50">
        <v>304.95163203057399</v>
      </c>
      <c r="C50">
        <f t="shared" si="0"/>
        <v>578.10163203057391</v>
      </c>
      <c r="D50">
        <v>1.15096023849415E-2</v>
      </c>
      <c r="E50">
        <f t="shared" si="1"/>
        <v>1.9182670641569165E-4</v>
      </c>
    </row>
    <row r="51" spans="2:5" x14ac:dyDescent="0.25">
      <c r="B51">
        <v>307.22552810596397</v>
      </c>
      <c r="C51">
        <f t="shared" si="0"/>
        <v>580.37552810596389</v>
      </c>
      <c r="D51">
        <v>1.09762200957655E-2</v>
      </c>
      <c r="E51">
        <f t="shared" si="1"/>
        <v>1.8293700159609165E-4</v>
      </c>
    </row>
    <row r="52" spans="2:5" x14ac:dyDescent="0.25">
      <c r="B52">
        <v>312.80106989533999</v>
      </c>
      <c r="C52">
        <f t="shared" si="0"/>
        <v>585.95106989533997</v>
      </c>
      <c r="D52">
        <v>1.02899581459045E-2</v>
      </c>
      <c r="E52">
        <f t="shared" si="1"/>
        <v>1.7149930243174168E-4</v>
      </c>
    </row>
    <row r="53" spans="2:5" x14ac:dyDescent="0.25">
      <c r="B53">
        <v>316.30826553704497</v>
      </c>
      <c r="C53">
        <f t="shared" si="0"/>
        <v>589.45826553704501</v>
      </c>
      <c r="D53">
        <v>9.7142417678008595E-3</v>
      </c>
      <c r="E53">
        <f t="shared" si="1"/>
        <v>1.6190402946334766E-4</v>
      </c>
    </row>
    <row r="54" spans="2:5" x14ac:dyDescent="0.25">
      <c r="B54">
        <v>319.81546117874899</v>
      </c>
      <c r="C54">
        <f t="shared" si="0"/>
        <v>592.96546117874891</v>
      </c>
      <c r="D54">
        <v>9.0455206442922494E-3</v>
      </c>
      <c r="E54">
        <f t="shared" si="1"/>
        <v>1.5075867740487083E-4</v>
      </c>
    </row>
    <row r="55" spans="2:5" x14ac:dyDescent="0.25">
      <c r="B55">
        <v>324.23192976459802</v>
      </c>
      <c r="C55">
        <f t="shared" si="0"/>
        <v>597.381929764598</v>
      </c>
      <c r="D55">
        <v>8.2161563257352709E-3</v>
      </c>
      <c r="E55">
        <f t="shared" si="1"/>
        <v>1.3693593876225451E-4</v>
      </c>
    </row>
    <row r="56" spans="2:5" x14ac:dyDescent="0.25">
      <c r="B56">
        <v>332.67517853166402</v>
      </c>
      <c r="C56">
        <f t="shared" si="0"/>
        <v>605.82517853166405</v>
      </c>
      <c r="D56">
        <v>7.4216729453036503E-3</v>
      </c>
      <c r="E56">
        <f t="shared" si="1"/>
        <v>1.2369454908839418E-4</v>
      </c>
    </row>
    <row r="57" spans="2:5" x14ac:dyDescent="0.25">
      <c r="B57">
        <v>336.18237417336798</v>
      </c>
      <c r="C57">
        <f t="shared" si="0"/>
        <v>609.33237417336795</v>
      </c>
      <c r="D57">
        <v>7.0883501849115299E-3</v>
      </c>
      <c r="E57">
        <f t="shared" si="1"/>
        <v>1.181391697485255E-4</v>
      </c>
    </row>
    <row r="58" spans="2:5" x14ac:dyDescent="0.25">
      <c r="B58">
        <v>342.44398067352603</v>
      </c>
      <c r="C58">
        <f t="shared" si="0"/>
        <v>615.59398067352595</v>
      </c>
      <c r="D58">
        <v>6.4441968013584303E-3</v>
      </c>
      <c r="E58">
        <f t="shared" si="1"/>
        <v>1.0740328002264051E-4</v>
      </c>
    </row>
    <row r="59" spans="2:5" x14ac:dyDescent="0.25">
      <c r="B59">
        <v>349.27590456906398</v>
      </c>
      <c r="C59">
        <f t="shared" si="0"/>
        <v>622.42590456906396</v>
      </c>
      <c r="D59">
        <v>6.12786459960467E-3</v>
      </c>
      <c r="E59">
        <f t="shared" si="1"/>
        <v>1.0213107666007784E-4</v>
      </c>
    </row>
    <row r="60" spans="2:5" x14ac:dyDescent="0.25">
      <c r="B60">
        <v>356.23633899644602</v>
      </c>
      <c r="C60">
        <f t="shared" si="0"/>
        <v>629.38633899644606</v>
      </c>
      <c r="D60">
        <v>5.64087852996264E-3</v>
      </c>
      <c r="E60">
        <f t="shared" si="1"/>
        <v>9.4014642166043998E-5</v>
      </c>
    </row>
    <row r="61" spans="2:5" x14ac:dyDescent="0.25">
      <c r="B61">
        <v>368.331667555656</v>
      </c>
      <c r="C61">
        <f t="shared" si="0"/>
        <v>641.48166755565603</v>
      </c>
      <c r="D61">
        <v>5.4097105477717801E-3</v>
      </c>
      <c r="E61">
        <f t="shared" si="1"/>
        <v>9.0161842462863E-5</v>
      </c>
    </row>
    <row r="62" spans="2:5" x14ac:dyDescent="0.25">
      <c r="B62">
        <v>379.43778708771998</v>
      </c>
      <c r="C62">
        <f t="shared" si="0"/>
        <v>652.58778708772002</v>
      </c>
      <c r="D62">
        <v>5.0918270758289396E-3</v>
      </c>
      <c r="E62">
        <f t="shared" si="1"/>
        <v>8.4863784597149E-5</v>
      </c>
    </row>
    <row r="63" spans="2:5" x14ac:dyDescent="0.25">
      <c r="B63">
        <v>392.04699046622699</v>
      </c>
      <c r="C63">
        <f t="shared" si="0"/>
        <v>665.19699046622691</v>
      </c>
      <c r="D63">
        <v>4.8765510489282597E-3</v>
      </c>
      <c r="E63">
        <f t="shared" si="1"/>
        <v>8.1275850815470997E-5</v>
      </c>
    </row>
    <row r="64" spans="2:5" x14ac:dyDescent="0.25">
      <c r="B64">
        <v>405.15722179354998</v>
      </c>
      <c r="C64">
        <f t="shared" si="0"/>
        <v>678.30722179354996</v>
      </c>
      <c r="D64">
        <v>4.5132621837621501E-3</v>
      </c>
      <c r="E64">
        <f t="shared" si="1"/>
        <v>7.5221036396035833E-5</v>
      </c>
    </row>
    <row r="65" spans="2:5" x14ac:dyDescent="0.25">
      <c r="B65">
        <v>413.57449133364003</v>
      </c>
      <c r="C65">
        <f t="shared" si="0"/>
        <v>686.72449133364</v>
      </c>
      <c r="D65">
        <v>4.1796138807173597E-3</v>
      </c>
      <c r="E65">
        <f t="shared" si="1"/>
        <v>6.9660231345289328E-5</v>
      </c>
    </row>
    <row r="66" spans="2:5" x14ac:dyDescent="0.25">
      <c r="B66">
        <v>425.78287235309602</v>
      </c>
      <c r="C66">
        <f t="shared" si="0"/>
        <v>698.93287235309595</v>
      </c>
      <c r="D66">
        <v>3.9387058926201998E-3</v>
      </c>
      <c r="E66">
        <f t="shared" si="1"/>
        <v>6.5645098210336659E-5</v>
      </c>
    </row>
    <row r="67" spans="2:5" x14ac:dyDescent="0.25">
      <c r="B67">
        <v>439.419825370198</v>
      </c>
      <c r="C67">
        <f t="shared" ref="C67:C88" si="2">B67+273.15</f>
        <v>712.56982537019803</v>
      </c>
      <c r="D67">
        <v>3.5553654743688901E-3</v>
      </c>
      <c r="E67">
        <f t="shared" ref="E67:E88" si="3">D67/60</f>
        <v>5.9256091239481502E-5</v>
      </c>
    </row>
    <row r="68" spans="2:5" x14ac:dyDescent="0.25">
      <c r="B68">
        <v>449.23098035763297</v>
      </c>
      <c r="C68">
        <f t="shared" si="2"/>
        <v>722.38098035763301</v>
      </c>
      <c r="D68">
        <v>3.2299109956243398E-3</v>
      </c>
      <c r="E68">
        <f t="shared" si="3"/>
        <v>5.3831849927072332E-5</v>
      </c>
    </row>
    <row r="69" spans="2:5" x14ac:dyDescent="0.25">
      <c r="B69">
        <v>459.63566076135498</v>
      </c>
      <c r="C69">
        <f t="shared" si="2"/>
        <v>732.78566076135496</v>
      </c>
      <c r="D69">
        <v>2.8017226160070999E-3</v>
      </c>
      <c r="E69">
        <f t="shared" si="3"/>
        <v>4.6695376933451668E-5</v>
      </c>
    </row>
    <row r="70" spans="2:5" x14ac:dyDescent="0.25">
      <c r="B70">
        <v>473.38052749051002</v>
      </c>
      <c r="C70">
        <f t="shared" si="2"/>
        <v>746.53052749050994</v>
      </c>
      <c r="D70">
        <v>2.15741348891553E-3</v>
      </c>
      <c r="E70">
        <f t="shared" si="3"/>
        <v>3.5956891481925497E-5</v>
      </c>
    </row>
    <row r="71" spans="2:5" x14ac:dyDescent="0.25">
      <c r="B71">
        <v>481.64748864595498</v>
      </c>
      <c r="C71">
        <f t="shared" si="2"/>
        <v>754.7974886459549</v>
      </c>
      <c r="D71">
        <v>1.8218214209206999E-3</v>
      </c>
      <c r="E71">
        <f t="shared" si="3"/>
        <v>3.0363690348678332E-5</v>
      </c>
    </row>
    <row r="72" spans="2:5" x14ac:dyDescent="0.25">
      <c r="B72">
        <v>492.58659886174701</v>
      </c>
      <c r="C72">
        <f t="shared" si="2"/>
        <v>765.73659886174698</v>
      </c>
      <c r="D72">
        <v>1.5903581843286301E-3</v>
      </c>
      <c r="E72">
        <f t="shared" si="3"/>
        <v>2.6505969738810501E-5</v>
      </c>
    </row>
    <row r="73" spans="2:5" x14ac:dyDescent="0.25">
      <c r="B73">
        <v>506.197858137884</v>
      </c>
      <c r="C73">
        <f t="shared" si="2"/>
        <v>779.34785813788403</v>
      </c>
      <c r="D73">
        <v>1.45461598407478E-3</v>
      </c>
      <c r="E73">
        <f t="shared" si="3"/>
        <v>2.4243599734579667E-5</v>
      </c>
    </row>
    <row r="74" spans="2:5" x14ac:dyDescent="0.25">
      <c r="B74">
        <v>519.04365804777694</v>
      </c>
      <c r="C74">
        <f t="shared" si="2"/>
        <v>792.19365804777692</v>
      </c>
      <c r="D74">
        <v>1.3477015847682601E-3</v>
      </c>
      <c r="E74">
        <f t="shared" si="3"/>
        <v>2.2461693079471002E-5</v>
      </c>
    </row>
    <row r="75" spans="2:5" x14ac:dyDescent="0.25">
      <c r="B75">
        <v>531.4162648949</v>
      </c>
      <c r="C75">
        <f t="shared" si="2"/>
        <v>804.56626489489997</v>
      </c>
      <c r="D75">
        <v>1.2733423148526401E-3</v>
      </c>
      <c r="E75">
        <f t="shared" si="3"/>
        <v>2.1222371914210669E-5</v>
      </c>
    </row>
    <row r="76" spans="2:5" x14ac:dyDescent="0.25">
      <c r="B76">
        <v>543.808356162255</v>
      </c>
      <c r="C76">
        <f t="shared" si="2"/>
        <v>816.95835616225497</v>
      </c>
      <c r="D76">
        <v>1.1485952810423E-3</v>
      </c>
      <c r="E76">
        <f t="shared" si="3"/>
        <v>1.9143254684038334E-5</v>
      </c>
    </row>
    <row r="77" spans="2:5" x14ac:dyDescent="0.25">
      <c r="B77">
        <v>557.60332568629099</v>
      </c>
      <c r="C77">
        <f t="shared" si="2"/>
        <v>830.75332568629096</v>
      </c>
      <c r="D77">
        <v>1.0307766403783601E-3</v>
      </c>
      <c r="E77">
        <f t="shared" si="3"/>
        <v>1.7179610672972669E-5</v>
      </c>
    </row>
    <row r="78" spans="2:5" x14ac:dyDescent="0.25">
      <c r="B78">
        <v>571.34433835430195</v>
      </c>
      <c r="C78">
        <f t="shared" si="2"/>
        <v>844.49433835430193</v>
      </c>
      <c r="D78">
        <v>9.8045734956917906E-4</v>
      </c>
      <c r="E78">
        <f t="shared" si="3"/>
        <v>1.6340955826152984E-5</v>
      </c>
    </row>
    <row r="79" spans="2:5" x14ac:dyDescent="0.25">
      <c r="B79">
        <v>582.36802380076904</v>
      </c>
      <c r="C79">
        <f t="shared" si="2"/>
        <v>855.51802380076901</v>
      </c>
      <c r="D79">
        <v>9.0156921562080004E-4</v>
      </c>
      <c r="E79">
        <f t="shared" si="3"/>
        <v>1.5026153593680001E-5</v>
      </c>
    </row>
    <row r="80" spans="2:5" x14ac:dyDescent="0.25">
      <c r="B80">
        <v>595.71485165947695</v>
      </c>
      <c r="C80">
        <f t="shared" si="2"/>
        <v>868.86485165947693</v>
      </c>
      <c r="D80">
        <v>9.3702258409877198E-4</v>
      </c>
      <c r="E80">
        <f t="shared" si="3"/>
        <v>1.5617043068312866E-5</v>
      </c>
    </row>
    <row r="81" spans="2:5" x14ac:dyDescent="0.25">
      <c r="B81">
        <v>608.20923613304797</v>
      </c>
      <c r="C81">
        <f t="shared" si="2"/>
        <v>881.35923613304794</v>
      </c>
      <c r="D81">
        <v>8.9546013729102896E-4</v>
      </c>
      <c r="E81">
        <f t="shared" si="3"/>
        <v>1.492433562151715E-5</v>
      </c>
    </row>
    <row r="82" spans="2:5" x14ac:dyDescent="0.25">
      <c r="B82">
        <v>617.36956442934502</v>
      </c>
      <c r="C82">
        <f t="shared" si="2"/>
        <v>890.519564429345</v>
      </c>
      <c r="D82">
        <v>8.7523510975181997E-4</v>
      </c>
      <c r="E82">
        <f t="shared" si="3"/>
        <v>1.4587251829196999E-5</v>
      </c>
    </row>
    <row r="83" spans="2:5" x14ac:dyDescent="0.25">
      <c r="B83">
        <v>627.66295707472102</v>
      </c>
      <c r="C83">
        <f t="shared" si="2"/>
        <v>900.812957074721</v>
      </c>
      <c r="D83">
        <v>9.5136148569473504E-4</v>
      </c>
      <c r="E83">
        <f t="shared" si="3"/>
        <v>1.5856024761578918E-5</v>
      </c>
    </row>
    <row r="84" spans="2:5" x14ac:dyDescent="0.25">
      <c r="B84">
        <v>641.017488076311</v>
      </c>
      <c r="C84">
        <f t="shared" si="2"/>
        <v>914.16748807631097</v>
      </c>
      <c r="D84">
        <v>9.5041139100196504E-4</v>
      </c>
      <c r="E84">
        <f t="shared" si="3"/>
        <v>1.5840189850032749E-5</v>
      </c>
    </row>
    <row r="85" spans="2:5" x14ac:dyDescent="0.25">
      <c r="B85">
        <v>651.03338632750297</v>
      </c>
      <c r="C85">
        <f t="shared" si="2"/>
        <v>924.18338632750294</v>
      </c>
      <c r="D85">
        <v>9.4969881998238604E-4</v>
      </c>
      <c r="E85">
        <f t="shared" si="3"/>
        <v>1.5828313666373099E-5</v>
      </c>
    </row>
    <row r="86" spans="2:5" x14ac:dyDescent="0.25">
      <c r="B86">
        <v>665.50079491255894</v>
      </c>
      <c r="C86">
        <f t="shared" si="2"/>
        <v>938.65079491255892</v>
      </c>
      <c r="D86">
        <v>9.4866955073188595E-4</v>
      </c>
      <c r="E86">
        <f t="shared" si="3"/>
        <v>1.5811159178864766E-5</v>
      </c>
    </row>
    <row r="87" spans="2:5" x14ac:dyDescent="0.25">
      <c r="B87">
        <v>678.85532591414903</v>
      </c>
      <c r="C87">
        <f t="shared" si="2"/>
        <v>952.00532591414901</v>
      </c>
      <c r="D87">
        <v>8.9791865922636495E-4</v>
      </c>
      <c r="E87">
        <f t="shared" si="3"/>
        <v>1.4965310987106082E-5</v>
      </c>
    </row>
    <row r="88" spans="2:5" x14ac:dyDescent="0.25">
      <c r="B88">
        <v>692.20985691573901</v>
      </c>
      <c r="C88">
        <f t="shared" si="2"/>
        <v>965.35985691573899</v>
      </c>
      <c r="D88">
        <v>8.9696856453359397E-4</v>
      </c>
      <c r="E88">
        <f t="shared" si="3"/>
        <v>1.49494760755599E-5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- model input</vt:lpstr>
      <vt:lpstr>Raw Data</vt:lpstr>
      <vt:lpstr>Processed Data</vt:lpstr>
      <vt:lpstr>Raw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Nicoletta Marrani</dc:creator>
  <cp:lastModifiedBy>Nicoletta Marrani</cp:lastModifiedBy>
  <dcterms:created xsi:type="dcterms:W3CDTF">2025-01-31T15:50:09Z</dcterms:created>
  <dcterms:modified xsi:type="dcterms:W3CDTF">2025-04-22T16:08:02Z</dcterms:modified>
</cp:coreProperties>
</file>