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9280" yWindow="280" windowWidth="25600" windowHeight="15960" tabRatio="500" activeTab="2"/>
  </bookViews>
  <sheets>
    <sheet name="Part 1" sheetId="1" r:id="rId1"/>
    <sheet name="Part 2" sheetId="2" r:id="rId2"/>
    <sheet name="Part 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" l="1"/>
  <c r="H6" i="3"/>
  <c r="G7" i="3"/>
  <c r="G8" i="3"/>
  <c r="G6" i="3"/>
  <c r="F7" i="3"/>
  <c r="F8" i="3"/>
  <c r="F6" i="3"/>
  <c r="D7" i="3"/>
  <c r="D6" i="3"/>
  <c r="C7" i="3"/>
  <c r="C8" i="3"/>
  <c r="C6" i="3"/>
  <c r="B7" i="3"/>
  <c r="B8" i="3"/>
  <c r="B6" i="3"/>
  <c r="E10" i="2"/>
  <c r="E11" i="2"/>
  <c r="E12" i="2"/>
  <c r="E13" i="2"/>
  <c r="E9" i="2"/>
  <c r="C10" i="2"/>
  <c r="C11" i="2"/>
  <c r="C12" i="2"/>
  <c r="C13" i="2"/>
  <c r="C9" i="2"/>
  <c r="E3" i="2"/>
  <c r="E4" i="2"/>
  <c r="E5" i="2"/>
  <c r="E6" i="2"/>
  <c r="E2" i="2"/>
  <c r="C3" i="2"/>
  <c r="C4" i="2"/>
  <c r="C5" i="2"/>
  <c r="C6" i="2"/>
  <c r="C2" i="2"/>
  <c r="F3" i="1"/>
  <c r="F4" i="1"/>
  <c r="F5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<sst xmlns="http://schemas.openxmlformats.org/spreadsheetml/2006/main" count="36" uniqueCount="25">
  <si>
    <t>kV</t>
  </si>
  <si>
    <t>mA</t>
  </si>
  <si>
    <t>ln(KV)</t>
  </si>
  <si>
    <t>ln(Dose)</t>
  </si>
  <si>
    <t>Dose (mGy)</t>
  </si>
  <si>
    <t>Dose w/ Absorber (mGy)</t>
  </si>
  <si>
    <t>ln(Dose w/ Adsorber)</t>
  </si>
  <si>
    <t>thickness</t>
  </si>
  <si>
    <t>Dose @ 60 kV</t>
  </si>
  <si>
    <t>Dose @ 120 kV</t>
  </si>
  <si>
    <t>ln(Dose @ 60kv)</t>
  </si>
  <si>
    <t>ln(Dose @ 120kV)</t>
  </si>
  <si>
    <t>Field Size (in)</t>
  </si>
  <si>
    <t>Dose, 0mm</t>
  </si>
  <si>
    <t>Dose 6.6mm</t>
  </si>
  <si>
    <t>Dose 12.12mm</t>
  </si>
  <si>
    <t>S/P</t>
  </si>
  <si>
    <t>NaN</t>
  </si>
  <si>
    <t>S/P25</t>
  </si>
  <si>
    <t>S/P100</t>
  </si>
  <si>
    <t>S/P225</t>
  </si>
  <si>
    <t>P (uGy)</t>
  </si>
  <si>
    <t>S25 (uGy)</t>
  </si>
  <si>
    <t>S100 (uGy)</t>
  </si>
  <si>
    <t>S225 (uGy)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</si>
</sst>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kV</a:t>
            </a:r>
            <a:r>
              <a:rPr lang="en-US" baseline="0"/>
              <a:t> vs. Dose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1'!$A$2:$A$5</c:f>
              <c:numCache>
                <c:formatCode>General</c:formatCode>
                <c:ptCount val="4"/>
                <c:pt idx="0">
                  <c:v>60.0</c:v>
                </c:pt>
                <c:pt idx="1">
                  <c:v>80.0</c:v>
                </c:pt>
                <c:pt idx="2">
                  <c:v>100.0</c:v>
                </c:pt>
                <c:pt idx="3">
                  <c:v>120.0</c:v>
                </c:pt>
              </c:numCache>
            </c:numRef>
          </c:xVal>
          <c:yVal>
            <c:numRef>
              <c:f>'Part 1'!$B$2:$B$5</c:f>
              <c:numCache>
                <c:formatCode>General</c:formatCode>
                <c:ptCount val="4"/>
                <c:pt idx="0">
                  <c:v>0.995</c:v>
                </c:pt>
                <c:pt idx="1">
                  <c:v>1.951</c:v>
                </c:pt>
                <c:pt idx="2">
                  <c:v>3.157</c:v>
                </c:pt>
                <c:pt idx="3">
                  <c:v>4.465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91624"/>
        <c:axId val="2125098344"/>
      </c:scatterChart>
      <c:valAx>
        <c:axId val="2125091624"/>
        <c:scaling>
          <c:orientation val="minMax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098344"/>
        <c:crosses val="autoZero"/>
        <c:crossBetween val="midCat"/>
      </c:valAx>
      <c:valAx>
        <c:axId val="212509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Dose(mGy)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09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</a:t>
            </a:r>
            <a:r>
              <a:rPr lang="en-US" baseline="0"/>
              <a:t> of Copper at 120kV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2'!$A$9:$A$13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'Part 2'!$E$9:$E$13</c:f>
              <c:numCache>
                <c:formatCode>General</c:formatCode>
                <c:ptCount val="5"/>
                <c:pt idx="0">
                  <c:v>7.841492924460013</c:v>
                </c:pt>
                <c:pt idx="1">
                  <c:v>7.644440761556566</c:v>
                </c:pt>
                <c:pt idx="2">
                  <c:v>7.325807502595773</c:v>
                </c:pt>
                <c:pt idx="3">
                  <c:v>7.063048163388172</c:v>
                </c:pt>
                <c:pt idx="4">
                  <c:v>6.831953565565855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49912"/>
        <c:axId val="2125556648"/>
      </c:scatterChart>
      <c:valAx>
        <c:axId val="212554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56648"/>
        <c:crosses val="autoZero"/>
        <c:crossBetween val="midCat"/>
      </c:valAx>
      <c:valAx>
        <c:axId val="21255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ln(I)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Size vs. Dose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0mm Acrylic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5.0"/>
            <c:dispRSqr val="0"/>
            <c:dispEq val="1"/>
            <c:trendlineLbl>
              <c:layout>
                <c:manualLayout>
                  <c:x val="0.0386681977252843"/>
                  <c:y val="-0.04208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3'!$A$2:$A$4</c:f>
              <c:numCache>
                <c:formatCode>General</c:formatCode>
                <c:ptCount val="3"/>
                <c:pt idx="0">
                  <c:v>25.0</c:v>
                </c:pt>
                <c:pt idx="1">
                  <c:v>100.0</c:v>
                </c:pt>
                <c:pt idx="2">
                  <c:v>225.0</c:v>
                </c:pt>
              </c:numCache>
            </c:numRef>
          </c:xVal>
          <c:yVal>
            <c:numRef>
              <c:f>'Part 3'!$B$2:$B$4</c:f>
              <c:numCache>
                <c:formatCode>General</c:formatCode>
                <c:ptCount val="3"/>
                <c:pt idx="0">
                  <c:v>3205.0</c:v>
                </c:pt>
                <c:pt idx="1">
                  <c:v>3426.0</c:v>
                </c:pt>
                <c:pt idx="2">
                  <c:v>3505.0</c:v>
                </c:pt>
              </c:numCache>
            </c:numRef>
          </c:yVal>
          <c:smooth val="0"/>
        </c:ser>
        <c:ser>
          <c:idx val="1"/>
          <c:order val="1"/>
          <c:tx>
            <c:v>6.6mm Acrylic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5.0"/>
            <c:dispRSqr val="0"/>
            <c:dispEq val="1"/>
            <c:trendlineLbl>
              <c:layout>
                <c:manualLayout>
                  <c:x val="0.034334864391951"/>
                  <c:y val="-0.038649387576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3'!$A$2:$A$4</c:f>
              <c:numCache>
                <c:formatCode>General</c:formatCode>
                <c:ptCount val="3"/>
                <c:pt idx="0">
                  <c:v>25.0</c:v>
                </c:pt>
                <c:pt idx="1">
                  <c:v>100.0</c:v>
                </c:pt>
                <c:pt idx="2">
                  <c:v>225.0</c:v>
                </c:pt>
              </c:numCache>
            </c:numRef>
          </c:xVal>
          <c:yVal>
            <c:numRef>
              <c:f>'Part 3'!$C$2:$C$4</c:f>
              <c:numCache>
                <c:formatCode>General</c:formatCode>
                <c:ptCount val="3"/>
                <c:pt idx="0">
                  <c:v>600.0</c:v>
                </c:pt>
                <c:pt idx="1">
                  <c:v>795.0</c:v>
                </c:pt>
                <c:pt idx="2">
                  <c:v>945.0</c:v>
                </c:pt>
              </c:numCache>
            </c:numRef>
          </c:yVal>
          <c:smooth val="0"/>
        </c:ser>
        <c:ser>
          <c:idx val="2"/>
          <c:order val="2"/>
          <c:tx>
            <c:v>12.12mm Acrylic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5.0"/>
            <c:dispRSqr val="0"/>
            <c:dispEq val="1"/>
            <c:trendlineLbl>
              <c:layout>
                <c:manualLayout>
                  <c:x val="0.21157895888014"/>
                  <c:y val="-0.00762868183143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3'!$A$2:$A$3</c:f>
              <c:numCache>
                <c:formatCode>General</c:formatCode>
                <c:ptCount val="2"/>
                <c:pt idx="0">
                  <c:v>25.0</c:v>
                </c:pt>
                <c:pt idx="1">
                  <c:v>100.0</c:v>
                </c:pt>
              </c:numCache>
            </c:numRef>
          </c:xVal>
          <c:yVal>
            <c:numRef>
              <c:f>'Part 3'!$D$2:$D$3</c:f>
              <c:numCache>
                <c:formatCode>General</c:formatCode>
                <c:ptCount val="2"/>
                <c:pt idx="0">
                  <c:v>134.0</c:v>
                </c:pt>
                <c:pt idx="1">
                  <c:v>233.0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34312"/>
        <c:axId val="2125641112"/>
      </c:scatterChart>
      <c:valAx>
        <c:axId val="212563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Size (in.^2)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41112"/>
        <c:crosses val="autoZero"/>
        <c:crossBetween val="midCat"/>
      </c:valAx>
      <c:valAx>
        <c:axId val="21256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 (ug)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3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694444444444"/>
          <c:y val="0.16050634295713"/>
          <c:w val="0.343083333333333"/>
          <c:h val="0.77930847185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Ln(kV) vs. Ln(Dose)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2.1747x - 8.8878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'Part 1'!$D$2:$D$5</c:f>
              <c:numCache>
                <c:formatCode>General</c:formatCode>
                <c:ptCount val="4"/>
                <c:pt idx="0">
                  <c:v>4.0943445622221</c:v>
                </c:pt>
                <c:pt idx="1">
                  <c:v>4.382026634673881</c:v>
                </c:pt>
                <c:pt idx="2">
                  <c:v>4.605170185988092</c:v>
                </c:pt>
                <c:pt idx="3">
                  <c:v>4.787491742782045</c:v>
                </c:pt>
              </c:numCache>
            </c:numRef>
          </c:xVal>
          <c:yVal>
            <c:numRef>
              <c:f>'Part 1'!$E$2:$E$5</c:f>
              <c:numCache>
                <c:formatCode>General</c:formatCode>
                <c:ptCount val="4"/>
                <c:pt idx="0">
                  <c:v>-0.00501254182354429</c:v>
                </c:pt>
                <c:pt idx="1">
                  <c:v>0.668342061640974</c:v>
                </c:pt>
                <c:pt idx="2">
                  <c:v>1.149622209575855</c:v>
                </c:pt>
                <c:pt idx="3">
                  <c:v>1.496269214328462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7880"/>
        <c:axId val="2125173160"/>
      </c:scatterChart>
      <c:valAx>
        <c:axId val="212516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ln(kV)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73160"/>
        <c:crosses val="autoZero"/>
        <c:crossBetween val="midCat"/>
      </c:valAx>
      <c:valAx>
        <c:axId val="212517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ln(Dose)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6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kV vs. Dose w/ Absorber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1'!$C$1</c:f>
              <c:strCache>
                <c:ptCount val="1"/>
                <c:pt idx="0">
                  <c:v>Dose w/ Absorber (mGy)</c:v>
                </c:pt>
              </c:strCache>
            </c:strRef>
          </c:tx>
          <c:xVal>
            <c:numRef>
              <c:f>'Part 1'!$A$2:$A$5</c:f>
              <c:numCache>
                <c:formatCode>General</c:formatCode>
                <c:ptCount val="4"/>
                <c:pt idx="0">
                  <c:v>60.0</c:v>
                </c:pt>
                <c:pt idx="1">
                  <c:v>80.0</c:v>
                </c:pt>
                <c:pt idx="2">
                  <c:v>100.0</c:v>
                </c:pt>
                <c:pt idx="3">
                  <c:v>120.0</c:v>
                </c:pt>
              </c:numCache>
            </c:numRef>
          </c:xVal>
          <c:yVal>
            <c:numRef>
              <c:f>'Part 1'!$C$2:$C$5</c:f>
              <c:numCache>
                <c:formatCode>General</c:formatCode>
                <c:ptCount val="4"/>
                <c:pt idx="0">
                  <c:v>0.032</c:v>
                </c:pt>
                <c:pt idx="1">
                  <c:v>0.09</c:v>
                </c:pt>
                <c:pt idx="2">
                  <c:v>0.172</c:v>
                </c:pt>
                <c:pt idx="3">
                  <c:v>0.278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2024"/>
        <c:axId val="2125207432"/>
      </c:scatterChart>
      <c:valAx>
        <c:axId val="2125202024"/>
        <c:scaling>
          <c:orientation val="minMax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07432"/>
        <c:crosses val="autoZero"/>
        <c:crossBetween val="midCat"/>
      </c:valAx>
      <c:valAx>
        <c:axId val="212520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(mGy)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0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ln(kV)</a:t>
            </a:r>
            <a:r>
              <a:rPr lang="en-US" baseline="0"/>
              <a:t> vs. ln(Dose w/ Absorber)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3.121x - 16.165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'Part 1'!$D$2:$D$5</c:f>
              <c:numCache>
                <c:formatCode>General</c:formatCode>
                <c:ptCount val="4"/>
                <c:pt idx="0">
                  <c:v>4.0943445622221</c:v>
                </c:pt>
                <c:pt idx="1">
                  <c:v>4.382026634673881</c:v>
                </c:pt>
                <c:pt idx="2">
                  <c:v>4.605170185988092</c:v>
                </c:pt>
                <c:pt idx="3">
                  <c:v>4.787491742782045</c:v>
                </c:pt>
              </c:numCache>
            </c:numRef>
          </c:xVal>
          <c:yVal>
            <c:numRef>
              <c:f>'Part 1'!$F$2:$F$5</c:f>
              <c:numCache>
                <c:formatCode>General</c:formatCode>
                <c:ptCount val="4"/>
                <c:pt idx="0">
                  <c:v>-3.44201937618241</c:v>
                </c:pt>
                <c:pt idx="1">
                  <c:v>-2.407945608651872</c:v>
                </c:pt>
                <c:pt idx="2">
                  <c:v>-1.760260802168684</c:v>
                </c:pt>
                <c:pt idx="3">
                  <c:v>-1.2801341652915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45464"/>
        <c:axId val="2125250776"/>
      </c:scatterChart>
      <c:valAx>
        <c:axId val="212524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ln(kV)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50776"/>
        <c:crosses val="autoZero"/>
        <c:crossBetween val="midCat"/>
      </c:valAx>
      <c:valAx>
        <c:axId val="2125250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ln(Dose)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45464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 vs. Dose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1'!$A$8:$A$11</c:f>
              <c:numCache>
                <c:formatCode>General</c:formatCode>
                <c:ptCount val="4"/>
                <c:pt idx="0">
                  <c:v>25.0</c:v>
                </c:pt>
                <c:pt idx="1">
                  <c:v>80.0</c:v>
                </c:pt>
                <c:pt idx="2">
                  <c:v>160.0</c:v>
                </c:pt>
                <c:pt idx="3">
                  <c:v>250.0</c:v>
                </c:pt>
              </c:numCache>
            </c:numRef>
          </c:xVal>
          <c:yVal>
            <c:numRef>
              <c:f>'Part 1'!$B$8:$B$11</c:f>
              <c:numCache>
                <c:formatCode>General</c:formatCode>
                <c:ptCount val="4"/>
                <c:pt idx="0">
                  <c:v>0.79</c:v>
                </c:pt>
                <c:pt idx="1">
                  <c:v>2.51</c:v>
                </c:pt>
                <c:pt idx="2">
                  <c:v>4.924</c:v>
                </c:pt>
                <c:pt idx="3">
                  <c:v>7.622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79816"/>
        <c:axId val="2125285192"/>
      </c:scatterChart>
      <c:valAx>
        <c:axId val="212527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85192"/>
        <c:crosses val="autoZero"/>
        <c:crossBetween val="midCat"/>
      </c:valAx>
      <c:valAx>
        <c:axId val="212528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Dose(mGy)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7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 vs. Dose w/</a:t>
            </a:r>
            <a:r>
              <a:rPr lang="en-US" baseline="0"/>
              <a:t> Absorber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1'!$A$8:$A$11</c:f>
              <c:numCache>
                <c:formatCode>General</c:formatCode>
                <c:ptCount val="4"/>
                <c:pt idx="0">
                  <c:v>25.0</c:v>
                </c:pt>
                <c:pt idx="1">
                  <c:v>80.0</c:v>
                </c:pt>
                <c:pt idx="2">
                  <c:v>160.0</c:v>
                </c:pt>
                <c:pt idx="3">
                  <c:v>250.0</c:v>
                </c:pt>
              </c:numCache>
            </c:numRef>
          </c:xVal>
          <c:yVal>
            <c:numRef>
              <c:f>'Part 1'!$C$8:$C$11</c:f>
              <c:numCache>
                <c:formatCode>General</c:formatCode>
                <c:ptCount val="4"/>
                <c:pt idx="0">
                  <c:v>0.042</c:v>
                </c:pt>
                <c:pt idx="1">
                  <c:v>0.134</c:v>
                </c:pt>
                <c:pt idx="2">
                  <c:v>0.267</c:v>
                </c:pt>
                <c:pt idx="3">
                  <c:v>0.415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4632"/>
        <c:axId val="2125320008"/>
      </c:scatterChart>
      <c:valAx>
        <c:axId val="212531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20008"/>
        <c:crosses val="autoZero"/>
        <c:crossBetween val="midCat"/>
      </c:valAx>
      <c:valAx>
        <c:axId val="2125320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Dose(mGy)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1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 of Acrylic at 60kV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2'!$A$2:$A$6</c:f>
              <c:numCache>
                <c:formatCode>General</c:formatCode>
                <c:ptCount val="5"/>
                <c:pt idx="0">
                  <c:v>0.0</c:v>
                </c:pt>
                <c:pt idx="1">
                  <c:v>2.2</c:v>
                </c:pt>
                <c:pt idx="2">
                  <c:v>6.6</c:v>
                </c:pt>
                <c:pt idx="3">
                  <c:v>8.8</c:v>
                </c:pt>
                <c:pt idx="4">
                  <c:v>11.0</c:v>
                </c:pt>
              </c:numCache>
            </c:numRef>
          </c:xVal>
          <c:yVal>
            <c:numRef>
              <c:f>'Part 2'!$C$2:$C$6</c:f>
              <c:numCache>
                <c:formatCode>General</c:formatCode>
                <c:ptCount val="5"/>
                <c:pt idx="0">
                  <c:v>6.915723448631314</c:v>
                </c:pt>
                <c:pt idx="1">
                  <c:v>6.214608098422191</c:v>
                </c:pt>
                <c:pt idx="2">
                  <c:v>4.919980925828125</c:v>
                </c:pt>
                <c:pt idx="3">
                  <c:v>4.343805421853684</c:v>
                </c:pt>
                <c:pt idx="4">
                  <c:v>3.737669618283368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88440"/>
        <c:axId val="2125395176"/>
      </c:scatterChart>
      <c:valAx>
        <c:axId val="212538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5176"/>
        <c:crosses val="autoZero"/>
        <c:crossBetween val="midCat"/>
      </c:valAx>
      <c:valAx>
        <c:axId val="21253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8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 of Acrylic at 120kV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2'!$A$2:$A$6</c:f>
              <c:numCache>
                <c:formatCode>General</c:formatCode>
                <c:ptCount val="5"/>
                <c:pt idx="0">
                  <c:v>0.0</c:v>
                </c:pt>
                <c:pt idx="1">
                  <c:v>2.2</c:v>
                </c:pt>
                <c:pt idx="2">
                  <c:v>6.6</c:v>
                </c:pt>
                <c:pt idx="3">
                  <c:v>8.8</c:v>
                </c:pt>
                <c:pt idx="4">
                  <c:v>11.0</c:v>
                </c:pt>
              </c:numCache>
            </c:numRef>
          </c:xVal>
          <c:yVal>
            <c:numRef>
              <c:f>'Part 2'!$E$2:$E$6</c:f>
              <c:numCache>
                <c:formatCode>General</c:formatCode>
                <c:ptCount val="5"/>
                <c:pt idx="0">
                  <c:v>7.841492924460013</c:v>
                </c:pt>
                <c:pt idx="1">
                  <c:v>7.331060305218632</c:v>
                </c:pt>
                <c:pt idx="2">
                  <c:v>6.380122536899765</c:v>
                </c:pt>
                <c:pt idx="3">
                  <c:v>5.899897353582491</c:v>
                </c:pt>
                <c:pt idx="4">
                  <c:v>5.484796933490654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37064"/>
        <c:axId val="2125443800"/>
      </c:scatterChart>
      <c:valAx>
        <c:axId val="212543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3800"/>
        <c:crosses val="autoZero"/>
        <c:crossBetween val="midCat"/>
      </c:valAx>
      <c:valAx>
        <c:axId val="21254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ln(I)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3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</a:t>
            </a:r>
            <a:r>
              <a:rPr lang="en-US" baseline="0"/>
              <a:t> of Copper at 60kV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2'!$A$9:$A$13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'Part 2'!$C$9:$C$13</c:f>
              <c:numCache>
                <c:formatCode>General</c:formatCode>
                <c:ptCount val="5"/>
                <c:pt idx="0">
                  <c:v>6.915723448631314</c:v>
                </c:pt>
                <c:pt idx="1">
                  <c:v>6.25766758788264</c:v>
                </c:pt>
                <c:pt idx="2">
                  <c:v>5.365976015021851</c:v>
                </c:pt>
                <c:pt idx="3">
                  <c:v>4.663439094112066</c:v>
                </c:pt>
                <c:pt idx="4">
                  <c:v>4.174387269895637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1448"/>
        <c:axId val="2125508184"/>
      </c:scatterChart>
      <c:valAx>
        <c:axId val="21255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8184"/>
        <c:crosses val="autoZero"/>
        <c:crossBetween val="midCat"/>
      </c:valAx>
      <c:valAx>
        <c:axId val="21255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ln(I)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107950</xdr:rowOff>
    </xdr:from>
    <xdr:to>
      <xdr:col>12</xdr:col>
      <xdr:colOff>406400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12</xdr:row>
      <xdr:rowOff>57150</xdr:rowOff>
    </xdr:from>
    <xdr:to>
      <xdr:col>18</xdr:col>
      <xdr:colOff>342900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21</xdr:row>
      <xdr:rowOff>57150</xdr:rowOff>
    </xdr:from>
    <xdr:to>
      <xdr:col>6</xdr:col>
      <xdr:colOff>381000</xdr:colOff>
      <xdr:row>35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28</xdr:row>
      <xdr:rowOff>120650</xdr:rowOff>
    </xdr:from>
    <xdr:to>
      <xdr:col>12</xdr:col>
      <xdr:colOff>635000</xdr:colOff>
      <xdr:row>43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330200</xdr:colOff>
      <xdr:row>46</xdr:row>
      <xdr:rowOff>133350</xdr:rowOff>
    </xdr:from>
    <xdr:to>
      <xdr:col>8</xdr:col>
      <xdr:colOff>774700</xdr:colOff>
      <xdr:row>61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317500</xdr:colOff>
      <xdr:row>46</xdr:row>
      <xdr:rowOff>158750</xdr:rowOff>
    </xdr:from>
    <xdr:to>
      <xdr:col>14</xdr:col>
      <xdr:colOff>762000</xdr:colOff>
      <xdr:row>61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11</xdr:row>
      <xdr:rowOff>101600</xdr:rowOff>
    </xdr:from>
    <xdr:to>
      <xdr:col>12</xdr:col>
      <xdr:colOff>412750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26</xdr:row>
      <xdr:rowOff>139700</xdr:rowOff>
    </xdr:from>
    <xdr:to>
      <xdr:col>12</xdr:col>
      <xdr:colOff>457200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18</xdr:row>
      <xdr:rowOff>88900</xdr:rowOff>
    </xdr:from>
    <xdr:to>
      <xdr:col>6</xdr:col>
      <xdr:colOff>127000</xdr:colOff>
      <xdr:row>31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34</xdr:row>
      <xdr:rowOff>101600</xdr:rowOff>
    </xdr:from>
    <xdr:to>
      <xdr:col>6</xdr:col>
      <xdr:colOff>50800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11</xdr:row>
      <xdr:rowOff>101600</xdr:rowOff>
    </xdr:from>
    <xdr:to>
      <xdr:col>13</xdr:col>
      <xdr:colOff>558800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topLeftCell="A7" workbookViewId="0">
      <selection activeCell="O39" sqref="O39"/>
    </sheetView>
  </sheetViews>
  <sheetFormatPr baseColWidth="10" defaultRowHeight="15" x14ac:dyDescent="0"/>
  <sheetData>
    <row r="1" spans="1:6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6</v>
      </c>
    </row>
    <row r="2" spans="1:6">
      <c r="A2">
        <v>60</v>
      </c>
      <c r="B2">
        <v>0.995</v>
      </c>
      <c r="C2">
        <v>3.2000000000000001E-2</v>
      </c>
      <c r="D2">
        <f>LN(A2)</f>
        <v>4.0943445622221004</v>
      </c>
      <c r="E2">
        <f>LN(B2)</f>
        <v>-5.0125418235442863E-3</v>
      </c>
      <c r="F2">
        <f>LN(C2)</f>
        <v>-3.4420193761824103</v>
      </c>
    </row>
    <row r="3" spans="1:6">
      <c r="A3">
        <v>80</v>
      </c>
      <c r="B3">
        <v>1.9510000000000001</v>
      </c>
      <c r="C3">
        <v>0.09</v>
      </c>
      <c r="D3">
        <f t="shared" ref="D3:D5" si="0">LN(A3)</f>
        <v>4.3820266346738812</v>
      </c>
      <c r="E3">
        <f t="shared" ref="E3:E5" si="1">LN(B3)</f>
        <v>0.66834206164097421</v>
      </c>
      <c r="F3">
        <f t="shared" ref="F3:F5" si="2">LN(C3)</f>
        <v>-2.4079456086518722</v>
      </c>
    </row>
    <row r="4" spans="1:6">
      <c r="A4">
        <v>100</v>
      </c>
      <c r="B4">
        <v>3.157</v>
      </c>
      <c r="C4">
        <v>0.17199999999999999</v>
      </c>
      <c r="D4">
        <f t="shared" si="0"/>
        <v>4.6051701859880918</v>
      </c>
      <c r="E4">
        <f t="shared" si="1"/>
        <v>1.1496222095758546</v>
      </c>
      <c r="F4">
        <f t="shared" si="2"/>
        <v>-1.7602608021686841</v>
      </c>
    </row>
    <row r="5" spans="1:6">
      <c r="A5">
        <v>120</v>
      </c>
      <c r="B5">
        <v>4.4649999999999999</v>
      </c>
      <c r="C5">
        <v>0.27800000000000002</v>
      </c>
      <c r="D5">
        <f t="shared" si="0"/>
        <v>4.7874917427820458</v>
      </c>
      <c r="E5">
        <f t="shared" si="1"/>
        <v>1.4962692143284624</v>
      </c>
      <c r="F5">
        <f t="shared" si="2"/>
        <v>-1.2801341652914999</v>
      </c>
    </row>
    <row r="7" spans="1:6">
      <c r="A7" t="s">
        <v>1</v>
      </c>
      <c r="B7" t="s">
        <v>4</v>
      </c>
      <c r="C7" t="s">
        <v>5</v>
      </c>
    </row>
    <row r="8" spans="1:6">
      <c r="A8">
        <v>25</v>
      </c>
      <c r="B8">
        <v>0.79</v>
      </c>
      <c r="C8">
        <v>4.2000000000000003E-2</v>
      </c>
    </row>
    <row r="9" spans="1:6">
      <c r="A9">
        <v>80</v>
      </c>
      <c r="B9">
        <v>2.5099999999999998</v>
      </c>
      <c r="C9">
        <v>0.13400000000000001</v>
      </c>
    </row>
    <row r="10" spans="1:6">
      <c r="A10">
        <v>160</v>
      </c>
      <c r="B10">
        <v>4.9240000000000004</v>
      </c>
      <c r="C10">
        <v>0.26700000000000002</v>
      </c>
    </row>
    <row r="11" spans="1:6">
      <c r="A11">
        <v>250</v>
      </c>
      <c r="B11">
        <v>7.6219999999999999</v>
      </c>
      <c r="C11">
        <v>0.41499999999999998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Ruler="0" topLeftCell="A16" workbookViewId="0">
      <selection activeCell="M23" sqref="M23"/>
    </sheetView>
  </sheetViews>
  <sheetFormatPr baseColWidth="10" defaultRowHeight="15" x14ac:dyDescent="0"/>
  <sheetData>
    <row r="1" spans="1:5">
      <c r="A1" t="s">
        <v>7</v>
      </c>
      <c r="B1" t="s">
        <v>8</v>
      </c>
      <c r="C1" t="s">
        <v>10</v>
      </c>
      <c r="D1" t="s">
        <v>9</v>
      </c>
      <c r="E1" t="s">
        <v>11</v>
      </c>
    </row>
    <row r="2" spans="1:5">
      <c r="A2">
        <v>0</v>
      </c>
      <c r="B2">
        <v>1008</v>
      </c>
      <c r="C2">
        <f>LN(B2)</f>
        <v>6.9157234486313142</v>
      </c>
      <c r="D2">
        <v>2544</v>
      </c>
      <c r="E2">
        <f>LN(D2)</f>
        <v>7.8414929244600131</v>
      </c>
    </row>
    <row r="3" spans="1:5">
      <c r="A3">
        <v>2.2000000000000002</v>
      </c>
      <c r="B3">
        <v>500</v>
      </c>
      <c r="C3">
        <f t="shared" ref="C3:C6" si="0">LN(B3)</f>
        <v>6.2146080984221914</v>
      </c>
      <c r="D3">
        <v>1527</v>
      </c>
      <c r="E3">
        <f t="shared" ref="E3:E6" si="1">LN(D3)</f>
        <v>7.3310603052186325</v>
      </c>
    </row>
    <row r="4" spans="1:5">
      <c r="A4">
        <v>6.6</v>
      </c>
      <c r="B4">
        <v>137</v>
      </c>
      <c r="C4">
        <f t="shared" si="0"/>
        <v>4.9199809258281251</v>
      </c>
      <c r="D4">
        <v>590</v>
      </c>
      <c r="E4">
        <f t="shared" si="1"/>
        <v>6.3801225368997647</v>
      </c>
    </row>
    <row r="5" spans="1:5">
      <c r="A5">
        <v>8.8000000000000007</v>
      </c>
      <c r="B5">
        <v>77</v>
      </c>
      <c r="C5">
        <f t="shared" si="0"/>
        <v>4.3438054218536841</v>
      </c>
      <c r="D5">
        <v>365</v>
      </c>
      <c r="E5">
        <f t="shared" si="1"/>
        <v>5.8998973535824915</v>
      </c>
    </row>
    <row r="6" spans="1:5">
      <c r="A6">
        <v>11</v>
      </c>
      <c r="B6">
        <v>42</v>
      </c>
      <c r="C6">
        <f t="shared" si="0"/>
        <v>3.7376696182833684</v>
      </c>
      <c r="D6">
        <v>241</v>
      </c>
      <c r="E6">
        <f t="shared" si="1"/>
        <v>5.4847969334906548</v>
      </c>
    </row>
    <row r="8" spans="1:5">
      <c r="A8" t="s">
        <v>7</v>
      </c>
      <c r="B8" t="s">
        <v>8</v>
      </c>
      <c r="C8" t="s">
        <v>10</v>
      </c>
      <c r="D8" t="s">
        <v>9</v>
      </c>
      <c r="E8" t="s">
        <v>11</v>
      </c>
    </row>
    <row r="9" spans="1:5">
      <c r="A9">
        <v>0</v>
      </c>
      <c r="B9">
        <v>1008</v>
      </c>
      <c r="C9">
        <f>LN(B9)</f>
        <v>6.9157234486313142</v>
      </c>
      <c r="D9">
        <v>2544</v>
      </c>
      <c r="E9">
        <f>LN(D9)</f>
        <v>7.8414929244600131</v>
      </c>
    </row>
    <row r="10" spans="1:5">
      <c r="A10">
        <v>0.1</v>
      </c>
      <c r="B10">
        <v>522</v>
      </c>
      <c r="C10">
        <f t="shared" ref="C10:C13" si="2">LN(B10)</f>
        <v>6.2576675878826391</v>
      </c>
      <c r="D10">
        <v>2089</v>
      </c>
      <c r="E10">
        <f t="shared" ref="E10:E13" si="3">LN(D10)</f>
        <v>7.6444407615565657</v>
      </c>
    </row>
    <row r="11" spans="1:5">
      <c r="A11">
        <v>0.3</v>
      </c>
      <c r="B11">
        <v>214</v>
      </c>
      <c r="C11">
        <f t="shared" si="2"/>
        <v>5.3659760150218512</v>
      </c>
      <c r="D11">
        <v>1519</v>
      </c>
      <c r="E11">
        <f t="shared" si="3"/>
        <v>7.3258075025957732</v>
      </c>
    </row>
    <row r="12" spans="1:5">
      <c r="A12">
        <v>0.5</v>
      </c>
      <c r="B12">
        <v>106</v>
      </c>
      <c r="C12">
        <f t="shared" si="2"/>
        <v>4.6634390941120669</v>
      </c>
      <c r="D12">
        <v>1168</v>
      </c>
      <c r="E12">
        <f t="shared" si="3"/>
        <v>7.0630481633881725</v>
      </c>
    </row>
    <row r="13" spans="1:5">
      <c r="A13">
        <v>0.7</v>
      </c>
      <c r="B13">
        <v>65</v>
      </c>
      <c r="C13">
        <f t="shared" si="2"/>
        <v>4.1743872698956368</v>
      </c>
      <c r="D13">
        <v>927</v>
      </c>
      <c r="E13">
        <f t="shared" si="3"/>
        <v>6.831953565565855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showRuler="0" workbookViewId="0">
      <selection activeCell="E16" sqref="E16"/>
    </sheetView>
  </sheetViews>
  <sheetFormatPr baseColWidth="10" defaultRowHeight="15" x14ac:dyDescent="0"/>
  <sheetData>
    <row r="1" spans="1:8">
      <c r="A1" t="s">
        <v>12</v>
      </c>
      <c r="B1" t="s">
        <v>13</v>
      </c>
      <c r="C1" t="s">
        <v>14</v>
      </c>
      <c r="D1" t="s">
        <v>15</v>
      </c>
    </row>
    <row r="2" spans="1:8">
      <c r="A2">
        <v>25</v>
      </c>
      <c r="B2">
        <v>3205</v>
      </c>
      <c r="C2">
        <v>600</v>
      </c>
      <c r="D2">
        <v>134</v>
      </c>
    </row>
    <row r="3" spans="1:8">
      <c r="A3">
        <v>100</v>
      </c>
      <c r="B3">
        <v>3426</v>
      </c>
      <c r="C3">
        <v>795</v>
      </c>
      <c r="D3">
        <v>233</v>
      </c>
    </row>
    <row r="4" spans="1:8">
      <c r="A4">
        <v>225</v>
      </c>
      <c r="B4">
        <v>3505</v>
      </c>
      <c r="C4">
        <v>945</v>
      </c>
    </row>
    <row r="5" spans="1:8">
      <c r="A5" s="1" t="s">
        <v>21</v>
      </c>
      <c r="B5">
        <v>3214</v>
      </c>
      <c r="C5">
        <v>585</v>
      </c>
      <c r="D5" s="2">
        <v>101</v>
      </c>
      <c r="F5" s="1" t="s">
        <v>16</v>
      </c>
    </row>
    <row r="6" spans="1:8">
      <c r="A6" s="1" t="s">
        <v>22</v>
      </c>
      <c r="B6">
        <f>B2-$B$5</f>
        <v>-9</v>
      </c>
      <c r="C6">
        <f>C2-$C$5</f>
        <v>15</v>
      </c>
      <c r="D6">
        <f>D2-$D$5</f>
        <v>33</v>
      </c>
      <c r="F6">
        <f>B6/$B$5</f>
        <v>-2.8002489110143126E-3</v>
      </c>
      <c r="G6">
        <f>C6/$C$5</f>
        <v>2.564102564102564E-2</v>
      </c>
      <c r="H6">
        <f>D6/$D$5</f>
        <v>0.32673267326732675</v>
      </c>
    </row>
    <row r="7" spans="1:8">
      <c r="A7" s="1" t="s">
        <v>23</v>
      </c>
      <c r="B7">
        <f t="shared" ref="B7:B8" si="0">B3-$B$5</f>
        <v>212</v>
      </c>
      <c r="C7">
        <f t="shared" ref="C7:C8" si="1">C3-$C$5</f>
        <v>210</v>
      </c>
      <c r="D7">
        <f>D3-$D$5</f>
        <v>132</v>
      </c>
      <c r="F7">
        <f>B7/$B$5</f>
        <v>6.5961418792781584E-2</v>
      </c>
      <c r="G7">
        <f>C7/$C$5</f>
        <v>0.35897435897435898</v>
      </c>
      <c r="H7">
        <f>D7/$D$5</f>
        <v>1.306930693069307</v>
      </c>
    </row>
    <row r="8" spans="1:8">
      <c r="A8" s="1" t="s">
        <v>24</v>
      </c>
      <c r="B8">
        <f t="shared" si="0"/>
        <v>291</v>
      </c>
      <c r="C8">
        <f t="shared" si="1"/>
        <v>360</v>
      </c>
      <c r="D8" t="s">
        <v>17</v>
      </c>
      <c r="F8">
        <f>B8/$B$5</f>
        <v>9.054138145612943E-2</v>
      </c>
      <c r="G8">
        <f>C8/$C$5</f>
        <v>0.61538461538461542</v>
      </c>
      <c r="H8" t="s">
        <v>17</v>
      </c>
    </row>
    <row r="9" spans="1:8">
      <c r="A9" s="1" t="s">
        <v>18</v>
      </c>
      <c r="B9">
        <v>-2.8002489110143126E-3</v>
      </c>
      <c r="C9">
        <v>2.564102564102564E-2</v>
      </c>
      <c r="D9">
        <v>0.32673267326732675</v>
      </c>
    </row>
    <row r="10" spans="1:8">
      <c r="A10" s="1" t="s">
        <v>19</v>
      </c>
      <c r="B10">
        <v>6.5961418792781584E-2</v>
      </c>
      <c r="C10">
        <v>0.35897435897435898</v>
      </c>
      <c r="D10">
        <v>1.306930693069307</v>
      </c>
    </row>
    <row r="11" spans="1:8">
      <c r="A11" s="1" t="s">
        <v>20</v>
      </c>
      <c r="B11">
        <v>9.054138145612943E-2</v>
      </c>
      <c r="C11">
        <v>0.61538461538461542</v>
      </c>
      <c r="D11" t="s">
        <v>17</v>
      </c>
    </row>
    <row r="31" spans="2:19">
      <c r="B31">
        <v>-7.5000000000000205E-2</v>
      </c>
      <c r="C31">
        <v>2.8460000000000001</v>
      </c>
      <c r="D31">
        <v>3.4169999999999998</v>
      </c>
      <c r="E31">
        <v>-2.5</v>
      </c>
      <c r="F31">
        <v>0.215</v>
      </c>
      <c r="G31">
        <v>0.85699999999999998</v>
      </c>
      <c r="H31">
        <v>-2.976</v>
      </c>
      <c r="I31">
        <v>-0.34699999999999998</v>
      </c>
      <c r="J31" t="s">
        <v>17</v>
      </c>
      <c r="K31">
        <v>-2.4193548387096801E-2</v>
      </c>
      <c r="L31">
        <v>4.9068965517241399</v>
      </c>
      <c r="M31">
        <v>38.829545454545503</v>
      </c>
      <c r="N31">
        <v>-0.80645161290322598</v>
      </c>
      <c r="O31">
        <v>0.37068965517241398</v>
      </c>
      <c r="P31">
        <v>9.7386363636363598</v>
      </c>
      <c r="Q31">
        <v>-0.96</v>
      </c>
      <c r="R31">
        <v>-0.59827586206896599</v>
      </c>
      <c r="S31" t="s">
        <v>17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Robinson</dc:creator>
  <cp:lastModifiedBy>Nicole Xu</cp:lastModifiedBy>
  <dcterms:created xsi:type="dcterms:W3CDTF">2016-03-30T23:53:44Z</dcterms:created>
  <dcterms:modified xsi:type="dcterms:W3CDTF">2016-04-08T09:03:35Z</dcterms:modified>
</cp:coreProperties>
</file>