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sol\Documents\Projects\BcSolGWAS\paper\Submissions\PlantCell\TPC revision\Tables\"/>
    </mc:Choice>
  </mc:AlternateContent>
  <xr:revisionPtr revIDLastSave="0" documentId="10_ncr:0_{9BFF480B-E7BE-48D7-B9A0-01C190FCE8E3}" xr6:coauthVersionLast="37" xr6:coauthVersionMax="37" xr10:uidLastSave="{00000000-0000-0000-0000-000000000000}"/>
  <bookViews>
    <workbookView xWindow="0" yWindow="0" windowWidth="10660" windowHeight="7390" xr2:uid="{CC691854-CB89-4088-B6D8-014DD0F6CBC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9" i="1" l="1"/>
  <c r="D7" i="1"/>
  <c r="D5" i="1"/>
  <c r="C6" i="1"/>
  <c r="C7" i="1"/>
  <c r="C8" i="1"/>
  <c r="C9" i="1"/>
  <c r="C5" i="1"/>
  <c r="C17" i="1"/>
  <c r="B6" i="1"/>
  <c r="B7" i="1"/>
  <c r="B8" i="1"/>
  <c r="B9" i="1"/>
  <c r="B10" i="1"/>
  <c r="B11" i="1"/>
  <c r="B12" i="1"/>
  <c r="B13" i="1"/>
  <c r="B14" i="1"/>
  <c r="B15" i="1"/>
  <c r="B5" i="1"/>
  <c r="B17" i="1"/>
</calcChain>
</file>

<file path=xl/sharedStrings.xml><?xml version="1.0" encoding="utf-8"?>
<sst xmlns="http://schemas.openxmlformats.org/spreadsheetml/2006/main" count="44" uniqueCount="39">
  <si>
    <r>
      <t xml:space="preserve">1a. </t>
    </r>
    <r>
      <rPr>
        <b/>
        <sz val="12"/>
        <color theme="1"/>
        <rFont val="Arial"/>
        <family val="2"/>
      </rPr>
      <t>Fixed Effect</t>
    </r>
    <r>
      <rPr>
        <sz val="8"/>
        <color theme="1"/>
        <rFont val="Calibri"/>
        <family val="2"/>
        <scheme val="minor"/>
      </rPr>
      <t> </t>
    </r>
  </si>
  <si>
    <t>% total variance</t>
  </si>
  <si>
    <t>% genetic variance</t>
  </si>
  <si>
    <r>
      <t>H</t>
    </r>
    <r>
      <rPr>
        <u/>
        <vertAlign val="superscript"/>
        <sz val="12"/>
        <color rgb="FF008080"/>
        <rFont val="Arial"/>
        <family val="2"/>
      </rPr>
      <t>2</t>
    </r>
  </si>
  <si>
    <r>
      <t>SS</t>
    </r>
    <r>
      <rPr>
        <sz val="8"/>
        <color theme="1"/>
        <rFont val="Calibri"/>
        <family val="2"/>
        <scheme val="minor"/>
      </rPr>
      <t> </t>
    </r>
  </si>
  <si>
    <t>F value</t>
  </si>
  <si>
    <t>DF</t>
  </si>
  <si>
    <t>p</t>
  </si>
  <si>
    <t>Isolate</t>
  </si>
  <si>
    <t>&lt;2e-16</t>
  </si>
  <si>
    <t>Domestication</t>
  </si>
  <si>
    <t>Domest/Plant</t>
  </si>
  <si>
    <t>Iso:Domest</t>
  </si>
  <si>
    <t>Iso:Domest/Plant</t>
  </si>
  <si>
    <t>Experiment</t>
  </si>
  <si>
    <t>Exp/Block</t>
  </si>
  <si>
    <t>Exp:Iso</t>
  </si>
  <si>
    <t>Exp:Domest</t>
  </si>
  <si>
    <t>Exp:Domest/Plant</t>
  </si>
  <si>
    <t>&lt;2e-16 </t>
  </si>
  <si>
    <t>Residuals</t>
  </si>
  <si>
    <r>
      <t> </t>
    </r>
    <r>
      <rPr>
        <sz val="10"/>
        <color theme="1"/>
        <rFont val="Calibri"/>
        <family val="2"/>
        <scheme val="minor"/>
      </rPr>
      <t>This is type II sum of squares now, for consistency with mixed model</t>
    </r>
  </si>
  <si>
    <t>Table 1a with type II SS</t>
  </si>
  <si>
    <t>Anova Table (Type II tests)</t>
  </si>
  <si>
    <t>Response: Scale.LS</t>
  </si>
  <si>
    <t xml:space="preserve">                           Sum Sq   Df   F value  Pr(&gt;F)    </t>
  </si>
  <si>
    <t>Igeno                      254.65   94   13.4363 &lt; 2e-16 ***</t>
  </si>
  <si>
    <t>Species                     19.62    1   97.3133 &lt; 2e-16 ***</t>
  </si>
  <si>
    <t>ExpBlock                   537.44    1 2665.6023 &lt; 2e-16 ***</t>
  </si>
  <si>
    <t>Species:PlGenoNm            74.89   10   37.1460 &lt; 2e-16 ***</t>
  </si>
  <si>
    <t xml:space="preserve">Igeno:Species               19.58   94    1.0332 0.39348    </t>
  </si>
  <si>
    <t>ExpBlock:PExpRep.x         196.69    4  243.8916 &lt; 2e-16 ***</t>
  </si>
  <si>
    <t>Igeno:ExpBlock             150.88   94    7.9611 &lt; 2e-16 ***</t>
  </si>
  <si>
    <t xml:space="preserve">Species:ExpBlock             0.88    1    4.3886 0.03623 *  </t>
  </si>
  <si>
    <t xml:space="preserve">Igeno:Species:PlGenoNm     185.20  940    0.9772 0.67232    </t>
  </si>
  <si>
    <t>Species:PlGenoNm:ExpBlock   47.43   10   23.5267 &lt; 2e-16 ***</t>
  </si>
  <si>
    <t xml:space="preserve">Residuals                 1001.65 4968                      </t>
  </si>
  <si>
    <t>---</t>
  </si>
  <si>
    <t>Signif. codes:  0 ‘***’ 0.001 ‘**’ 0.01 ‘*’ 0.05 ‘.’ 0.1 ‘ ’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</si>
</sst>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/>
      <sz val="12"/>
      <color rgb="FF008080"/>
      <name val="Arial"/>
      <family val="2"/>
    </font>
    <font>
      <sz val="8"/>
      <color theme="1"/>
      <name val="Calibri"/>
      <family val="2"/>
      <scheme val="minor"/>
    </font>
    <font>
      <u/>
      <sz val="12"/>
      <color rgb="FF008080"/>
      <name val="Arial"/>
      <family val="2"/>
    </font>
    <font>
      <u/>
      <vertAlign val="superscript"/>
      <sz val="12"/>
      <color rgb="FF008080"/>
      <name val="Arial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right" vertical="center" wrapText="1"/>
    </xf>
    <xf numFmtId="0" fontId="5" fillId="2" borderId="6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168" fontId="1" fillId="2" borderId="6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5E797-E800-4DB9-BF6E-B6D60BAD1BE8}">
  <dimension ref="A1:H35"/>
  <sheetViews>
    <sheetView tabSelected="1" view="pageBreakPreview" zoomScale="60" zoomScaleNormal="80" workbookViewId="0">
      <selection activeCell="H15" sqref="A2:H15"/>
    </sheetView>
  </sheetViews>
  <sheetFormatPr defaultRowHeight="14.5" x14ac:dyDescent="0.35"/>
  <cols>
    <col min="1" max="1" width="12.81640625" customWidth="1"/>
    <col min="2" max="2" width="10.1796875" customWidth="1"/>
    <col min="3" max="3" width="11.36328125" customWidth="1"/>
    <col min="4" max="4" width="6.6328125" customWidth="1"/>
    <col min="5" max="5" width="10.54296875" customWidth="1"/>
    <col min="6" max="6" width="8.1796875" bestFit="1" customWidth="1"/>
  </cols>
  <sheetData>
    <row r="1" spans="1:8" ht="16" thickBot="1" x14ac:dyDescent="0.4">
      <c r="A1" s="1" t="s">
        <v>22</v>
      </c>
    </row>
    <row r="2" spans="1:8" ht="27.5" customHeight="1" x14ac:dyDescent="0.35">
      <c r="A2" s="10" t="s">
        <v>0</v>
      </c>
      <c r="B2" s="13" t="s">
        <v>1</v>
      </c>
      <c r="C2" s="13" t="s">
        <v>2</v>
      </c>
      <c r="D2" s="2"/>
      <c r="E2" s="13" t="s">
        <v>4</v>
      </c>
      <c r="F2" s="13" t="s">
        <v>5</v>
      </c>
      <c r="G2" s="13" t="s">
        <v>6</v>
      </c>
      <c r="H2" s="13" t="s">
        <v>7</v>
      </c>
    </row>
    <row r="3" spans="1:8" ht="15.5" x14ac:dyDescent="0.35">
      <c r="A3" s="11"/>
      <c r="B3" s="14"/>
      <c r="C3" s="14"/>
      <c r="D3" s="3"/>
      <c r="E3" s="14"/>
      <c r="F3" s="14"/>
      <c r="G3" s="14"/>
      <c r="H3" s="14"/>
    </row>
    <row r="4" spans="1:8" ht="19" thickBot="1" x14ac:dyDescent="0.4">
      <c r="A4" s="12"/>
      <c r="B4" s="15"/>
      <c r="C4" s="15"/>
      <c r="D4" s="4" t="s">
        <v>3</v>
      </c>
      <c r="E4" s="15"/>
      <c r="F4" s="15"/>
      <c r="G4" s="15"/>
      <c r="H4" s="15"/>
    </row>
    <row r="5" spans="1:8" ht="16" thickBot="1" x14ac:dyDescent="0.4">
      <c r="A5" s="5" t="s">
        <v>8</v>
      </c>
      <c r="B5" s="17">
        <f>(E5*100)/2489</f>
        <v>10.233025311370028</v>
      </c>
      <c r="C5" s="17">
        <f>(E5*100)/554</f>
        <v>45.974729241877256</v>
      </c>
      <c r="D5" s="7">
        <f>E5/B17</f>
        <v>0.10233025311370025</v>
      </c>
      <c r="E5" s="6">
        <v>254.7</v>
      </c>
      <c r="F5" s="6">
        <v>13.4</v>
      </c>
      <c r="G5" s="6">
        <v>94</v>
      </c>
      <c r="H5" s="8" t="s">
        <v>9</v>
      </c>
    </row>
    <row r="6" spans="1:8" ht="31.5" thickBot="1" x14ac:dyDescent="0.4">
      <c r="A6" s="5" t="s">
        <v>10</v>
      </c>
      <c r="B6" s="17">
        <f t="shared" ref="B6:B15" si="0">(E6*100)/2489</f>
        <v>0.78746484531940553</v>
      </c>
      <c r="C6" s="17">
        <f t="shared" ref="C6:C9" si="1">(E6*100)/554</f>
        <v>3.5379061371841161</v>
      </c>
      <c r="D6" s="7"/>
      <c r="E6" s="6">
        <v>19.600000000000001</v>
      </c>
      <c r="F6" s="6">
        <v>97.3</v>
      </c>
      <c r="G6" s="6">
        <v>1</v>
      </c>
      <c r="H6" s="8" t="s">
        <v>9</v>
      </c>
    </row>
    <row r="7" spans="1:8" ht="31.5" thickBot="1" x14ac:dyDescent="0.4">
      <c r="A7" s="5" t="s">
        <v>11</v>
      </c>
      <c r="B7" s="17">
        <f t="shared" si="0"/>
        <v>3.0092406588991567</v>
      </c>
      <c r="C7" s="17">
        <f t="shared" si="1"/>
        <v>13.519855595667872</v>
      </c>
      <c r="D7" s="7">
        <f>E7/B17</f>
        <v>3.0092406588991559E-2</v>
      </c>
      <c r="E7" s="6">
        <v>74.900000000000006</v>
      </c>
      <c r="F7" s="6">
        <v>37.1</v>
      </c>
      <c r="G7" s="6">
        <v>10</v>
      </c>
      <c r="H7" s="8" t="s">
        <v>9</v>
      </c>
    </row>
    <row r="8" spans="1:8" ht="16" thickBot="1" x14ac:dyDescent="0.4">
      <c r="A8" s="5" t="s">
        <v>12</v>
      </c>
      <c r="B8" s="17">
        <f t="shared" si="0"/>
        <v>0.78746484531940553</v>
      </c>
      <c r="C8" s="17">
        <f t="shared" si="1"/>
        <v>3.5379061371841161</v>
      </c>
      <c r="D8" s="7"/>
      <c r="E8" s="6">
        <v>19.600000000000001</v>
      </c>
      <c r="F8" s="6">
        <v>1</v>
      </c>
      <c r="G8" s="6">
        <v>94</v>
      </c>
      <c r="H8" s="6"/>
    </row>
    <row r="9" spans="1:8" ht="31.5" thickBot="1" x14ac:dyDescent="0.4">
      <c r="A9" s="5" t="s">
        <v>13</v>
      </c>
      <c r="B9" s="17">
        <f t="shared" si="0"/>
        <v>7.4407392527119329</v>
      </c>
      <c r="C9" s="17">
        <f t="shared" si="1"/>
        <v>33.429602888086642</v>
      </c>
      <c r="D9" s="7">
        <f>E9/B17</f>
        <v>7.4407392527119309E-2</v>
      </c>
      <c r="E9" s="6">
        <v>185.2</v>
      </c>
      <c r="F9" s="6">
        <v>1</v>
      </c>
      <c r="G9" s="6">
        <v>940</v>
      </c>
      <c r="H9" s="6"/>
    </row>
    <row r="10" spans="1:8" ht="16" thickBot="1" x14ac:dyDescent="0.4">
      <c r="A10" s="5" t="s">
        <v>14</v>
      </c>
      <c r="B10" s="17">
        <f t="shared" si="0"/>
        <v>21.591000401767779</v>
      </c>
      <c r="C10" s="9"/>
      <c r="D10" s="7"/>
      <c r="E10" s="6">
        <v>537.4</v>
      </c>
      <c r="F10" s="6">
        <v>2665.6</v>
      </c>
      <c r="G10" s="6">
        <v>1</v>
      </c>
      <c r="H10" s="8" t="s">
        <v>9</v>
      </c>
    </row>
    <row r="11" spans="1:8" ht="16" thickBot="1" x14ac:dyDescent="0.4">
      <c r="A11" s="5" t="s">
        <v>15</v>
      </c>
      <c r="B11" s="17">
        <f t="shared" si="0"/>
        <v>7.9027721976697469</v>
      </c>
      <c r="C11" s="9"/>
      <c r="D11" s="7"/>
      <c r="E11" s="6">
        <v>196.7</v>
      </c>
      <c r="F11" s="6">
        <v>243.9</v>
      </c>
      <c r="G11" s="6">
        <v>4</v>
      </c>
      <c r="H11" s="8" t="s">
        <v>9</v>
      </c>
    </row>
    <row r="12" spans="1:8" ht="16" thickBot="1" x14ac:dyDescent="0.4">
      <c r="A12" s="5" t="s">
        <v>16</v>
      </c>
      <c r="B12" s="17">
        <f t="shared" si="0"/>
        <v>6.0626757734029733</v>
      </c>
      <c r="C12" s="9"/>
      <c r="D12" s="7"/>
      <c r="E12" s="6">
        <v>150.9</v>
      </c>
      <c r="F12" s="6">
        <v>8</v>
      </c>
      <c r="G12" s="6">
        <v>94</v>
      </c>
      <c r="H12" s="8" t="s">
        <v>9</v>
      </c>
    </row>
    <row r="13" spans="1:8" ht="16" thickBot="1" x14ac:dyDescent="0.4">
      <c r="A13" s="5" t="s">
        <v>17</v>
      </c>
      <c r="B13" s="17">
        <f t="shared" si="0"/>
        <v>3.6159100040176778E-2</v>
      </c>
      <c r="C13" s="9"/>
      <c r="D13" s="7"/>
      <c r="E13" s="6">
        <v>0.9</v>
      </c>
      <c r="F13" s="6">
        <v>4.4000000000000004</v>
      </c>
      <c r="G13" s="6">
        <v>1</v>
      </c>
      <c r="H13" s="6"/>
    </row>
    <row r="14" spans="1:8" ht="31.5" thickBot="1" x14ac:dyDescent="0.4">
      <c r="A14" s="5" t="s">
        <v>18</v>
      </c>
      <c r="B14" s="17">
        <f t="shared" si="0"/>
        <v>1.9043792687826437</v>
      </c>
      <c r="C14" s="9"/>
      <c r="D14" s="7"/>
      <c r="E14" s="6">
        <v>47.4</v>
      </c>
      <c r="F14" s="6">
        <v>23.5</v>
      </c>
      <c r="G14" s="6">
        <v>10</v>
      </c>
      <c r="H14" s="8" t="s">
        <v>19</v>
      </c>
    </row>
    <row r="15" spans="1:8" ht="16" thickBot="1" x14ac:dyDescent="0.4">
      <c r="A15" s="5" t="s">
        <v>20</v>
      </c>
      <c r="B15" s="17">
        <f t="shared" si="0"/>
        <v>40.245078344716752</v>
      </c>
      <c r="C15" s="9"/>
      <c r="D15" s="7"/>
      <c r="E15" s="6">
        <v>1001.7</v>
      </c>
      <c r="F15" s="9"/>
      <c r="G15" s="9"/>
      <c r="H15" s="9"/>
    </row>
    <row r="16" spans="1:8" x14ac:dyDescent="0.35">
      <c r="A16" s="16" t="s">
        <v>21</v>
      </c>
    </row>
    <row r="17" spans="1:3" x14ac:dyDescent="0.35">
      <c r="A17" s="16"/>
      <c r="B17">
        <f>SUM(E5:E15)</f>
        <v>2489.0000000000005</v>
      </c>
      <c r="C17">
        <f>SUM(E5:E9)</f>
        <v>554</v>
      </c>
    </row>
    <row r="19" spans="1:3" x14ac:dyDescent="0.35">
      <c r="A19" t="s">
        <v>23</v>
      </c>
    </row>
    <row r="21" spans="1:3" x14ac:dyDescent="0.35">
      <c r="A21" t="s">
        <v>24</v>
      </c>
    </row>
    <row r="22" spans="1:3" x14ac:dyDescent="0.35">
      <c r="A22" t="s">
        <v>25</v>
      </c>
    </row>
    <row r="23" spans="1:3" x14ac:dyDescent="0.35">
      <c r="A23" t="s">
        <v>26</v>
      </c>
    </row>
    <row r="24" spans="1:3" x14ac:dyDescent="0.35">
      <c r="A24" t="s">
        <v>27</v>
      </c>
    </row>
    <row r="25" spans="1:3" x14ac:dyDescent="0.35">
      <c r="A25" t="s">
        <v>28</v>
      </c>
    </row>
    <row r="26" spans="1:3" x14ac:dyDescent="0.35">
      <c r="A26" t="s">
        <v>29</v>
      </c>
    </row>
    <row r="27" spans="1:3" x14ac:dyDescent="0.35">
      <c r="A27" t="s">
        <v>30</v>
      </c>
    </row>
    <row r="28" spans="1:3" x14ac:dyDescent="0.35">
      <c r="A28" t="s">
        <v>31</v>
      </c>
    </row>
    <row r="29" spans="1:3" x14ac:dyDescent="0.35">
      <c r="A29" t="s">
        <v>32</v>
      </c>
    </row>
    <row r="30" spans="1:3" x14ac:dyDescent="0.35">
      <c r="A30" t="s">
        <v>33</v>
      </c>
    </row>
    <row r="31" spans="1:3" x14ac:dyDescent="0.35">
      <c r="A31" t="s">
        <v>34</v>
      </c>
    </row>
    <row r="32" spans="1:3" x14ac:dyDescent="0.35">
      <c r="A32" t="s">
        <v>35</v>
      </c>
    </row>
    <row r="33" spans="1:1" x14ac:dyDescent="0.35">
      <c r="A33" t="s">
        <v>36</v>
      </c>
    </row>
    <row r="34" spans="1:1" x14ac:dyDescent="0.35">
      <c r="A34" t="s">
        <v>37</v>
      </c>
    </row>
    <row r="35" spans="1:1" x14ac:dyDescent="0.35">
      <c r="A35" t="s">
        <v>38</v>
      </c>
    </row>
  </sheetData>
  <mergeCells count="7">
    <mergeCell ref="H2:H4"/>
    <mergeCell ref="A2:A4"/>
    <mergeCell ref="B2:B4"/>
    <mergeCell ref="C2:C4"/>
    <mergeCell ref="E2:E4"/>
    <mergeCell ref="F2:F4"/>
    <mergeCell ref="G2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nesol</dc:creator>
  <cp:lastModifiedBy>nesol</cp:lastModifiedBy>
  <dcterms:created xsi:type="dcterms:W3CDTF">2018-10-18T23:54:14Z</dcterms:created>
  <dcterms:modified xsi:type="dcterms:W3CDTF">2018-10-19T01:11:28Z</dcterms:modified>
</cp:coreProperties>
</file>