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7635" windowHeight="3405"/>
  </bookViews>
  <sheets>
    <sheet name="12plant_SNP" sheetId="1" r:id="rId1"/>
    <sheet name="Domest_SNP" sheetId="2" r:id="rId2"/>
    <sheet name="12plant_gene" sheetId="3" r:id="rId3"/>
    <sheet name="Domest_gene" sheetId="4" r:id="rId4"/>
  </sheets>
  <calcPr calcId="145621"/>
</workbook>
</file>

<file path=xl/calcChain.xml><?xml version="1.0" encoding="utf-8"?>
<calcChain xmlns="http://schemas.openxmlformats.org/spreadsheetml/2006/main">
  <c r="E14" i="1" l="1"/>
  <c r="D14" i="1" l="1"/>
  <c r="K24" i="1"/>
  <c r="K25" i="1" s="1"/>
  <c r="N8" i="3"/>
  <c r="N7" i="3"/>
  <c r="D13" i="1" l="1"/>
  <c r="D2" i="1"/>
  <c r="D7" i="1"/>
  <c r="D6" i="1"/>
  <c r="D5" i="1"/>
  <c r="D10" i="1"/>
  <c r="D9" i="1"/>
  <c r="D11" i="1"/>
  <c r="D4" i="1"/>
  <c r="D12" i="1"/>
  <c r="D8" i="1"/>
  <c r="D3" i="1"/>
</calcChain>
</file>

<file path=xl/sharedStrings.xml><?xml version="1.0" encoding="utf-8"?>
<sst xmlns="http://schemas.openxmlformats.org/spreadsheetml/2006/main" count="25" uniqueCount="25">
  <si>
    <t>Genotype</t>
  </si>
  <si>
    <t>pos SNPs &gt; 99%</t>
  </si>
  <si>
    <t>neg SNPs &gt; 99%</t>
  </si>
  <si>
    <t>all SNPs &gt; 99%</t>
  </si>
  <si>
    <t>LA0480</t>
  </si>
  <si>
    <t>LA1547</t>
  </si>
  <si>
    <t>LA1589</t>
  </si>
  <si>
    <t>LA1684</t>
  </si>
  <si>
    <t>LA2093</t>
  </si>
  <si>
    <t>LA2176</t>
  </si>
  <si>
    <t>LA2706</t>
  </si>
  <si>
    <t>LA3008</t>
  </si>
  <si>
    <t>LA3475</t>
  </si>
  <si>
    <t>LA0410</t>
  </si>
  <si>
    <t>LA4345</t>
  </si>
  <si>
    <t>LA4355</t>
  </si>
  <si>
    <t>NA10, &lt;10% missing and imputed, 99% Thr</t>
  </si>
  <si>
    <t>See venn diagrams</t>
  </si>
  <si>
    <t xml:space="preserve">From script </t>
  </si>
  <si>
    <t>Number of plant genotypes</t>
  </si>
  <si>
    <t>2kb windows around SNPs to annotate genes</t>
  </si>
  <si>
    <t>Number of genes shared</t>
  </si>
  <si>
    <t>See venn_genes</t>
  </si>
  <si>
    <t>Top 1000 SNPs only</t>
  </si>
  <si>
    <t>All SNPs 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</si>
</sst>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H20" sqref="H20"/>
    </sheetView>
  </sheetViews>
  <sheetFormatPr defaultRowHeight="15" x14ac:dyDescent="0.25"/>
  <cols>
    <col min="1" max="1" width="9.7109375" bestFit="1" customWidth="1"/>
    <col min="2" max="2" width="14.5703125" bestFit="1" customWidth="1"/>
    <col min="3" max="3" width="14.7109375" customWidth="1"/>
    <col min="4" max="4" width="13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5</v>
      </c>
      <c r="B2">
        <v>655</v>
      </c>
      <c r="C2">
        <v>629</v>
      </c>
      <c r="D2">
        <f t="shared" ref="D2:D13" si="0">SUM(B2:C2)</f>
        <v>1284</v>
      </c>
    </row>
    <row r="3" spans="1:5" x14ac:dyDescent="0.25">
      <c r="A3" t="s">
        <v>13</v>
      </c>
      <c r="B3">
        <v>1270</v>
      </c>
      <c r="C3">
        <v>1300</v>
      </c>
      <c r="D3">
        <f t="shared" si="0"/>
        <v>2570</v>
      </c>
    </row>
    <row r="4" spans="1:5" x14ac:dyDescent="0.25">
      <c r="A4" t="s">
        <v>12</v>
      </c>
      <c r="B4">
        <v>3188</v>
      </c>
      <c r="C4">
        <v>4441</v>
      </c>
      <c r="D4">
        <f t="shared" si="0"/>
        <v>7629</v>
      </c>
    </row>
    <row r="5" spans="1:5" x14ac:dyDescent="0.25">
      <c r="A5" t="s">
        <v>8</v>
      </c>
      <c r="B5">
        <v>2939</v>
      </c>
      <c r="C5">
        <v>6034</v>
      </c>
      <c r="D5">
        <f t="shared" si="0"/>
        <v>8973</v>
      </c>
    </row>
    <row r="6" spans="1:5" x14ac:dyDescent="0.25">
      <c r="A6" t="s">
        <v>7</v>
      </c>
      <c r="B6">
        <v>4201</v>
      </c>
      <c r="C6">
        <v>5859</v>
      </c>
      <c r="D6">
        <f t="shared" si="0"/>
        <v>10060</v>
      </c>
    </row>
    <row r="7" spans="1:5" x14ac:dyDescent="0.25">
      <c r="A7" t="s">
        <v>6</v>
      </c>
      <c r="B7">
        <v>4203</v>
      </c>
      <c r="C7">
        <v>6237</v>
      </c>
      <c r="D7">
        <f t="shared" si="0"/>
        <v>10440</v>
      </c>
    </row>
    <row r="8" spans="1:5" x14ac:dyDescent="0.25">
      <c r="A8" t="s">
        <v>15</v>
      </c>
      <c r="B8">
        <v>6217</v>
      </c>
      <c r="C8">
        <v>10427</v>
      </c>
      <c r="D8">
        <f t="shared" si="0"/>
        <v>16644</v>
      </c>
    </row>
    <row r="9" spans="1:5" x14ac:dyDescent="0.25">
      <c r="A9" t="s">
        <v>10</v>
      </c>
      <c r="B9">
        <v>6846</v>
      </c>
      <c r="C9">
        <v>9915</v>
      </c>
      <c r="D9">
        <f t="shared" si="0"/>
        <v>16761</v>
      </c>
    </row>
    <row r="10" spans="1:5" x14ac:dyDescent="0.25">
      <c r="A10" t="s">
        <v>9</v>
      </c>
      <c r="B10">
        <v>9264</v>
      </c>
      <c r="C10">
        <v>12340</v>
      </c>
      <c r="D10">
        <f t="shared" si="0"/>
        <v>21604</v>
      </c>
    </row>
    <row r="11" spans="1:5" x14ac:dyDescent="0.25">
      <c r="A11" t="s">
        <v>11</v>
      </c>
      <c r="B11">
        <v>9431</v>
      </c>
      <c r="C11">
        <v>12190</v>
      </c>
      <c r="D11">
        <f t="shared" si="0"/>
        <v>21621</v>
      </c>
    </row>
    <row r="12" spans="1:5" x14ac:dyDescent="0.25">
      <c r="A12" t="s">
        <v>14</v>
      </c>
      <c r="B12">
        <v>11318</v>
      </c>
      <c r="C12">
        <v>13877</v>
      </c>
      <c r="D12">
        <f t="shared" si="0"/>
        <v>25195</v>
      </c>
    </row>
    <row r="13" spans="1:5" x14ac:dyDescent="0.25">
      <c r="A13" t="s">
        <v>4</v>
      </c>
      <c r="B13">
        <v>12647</v>
      </c>
      <c r="C13">
        <v>12774</v>
      </c>
      <c r="D13">
        <f t="shared" si="0"/>
        <v>25421</v>
      </c>
    </row>
    <row r="14" spans="1:5" x14ac:dyDescent="0.25">
      <c r="D14">
        <f>SUM(D2:D13)</f>
        <v>168202</v>
      </c>
      <c r="E14">
        <f>46000/D14</f>
        <v>0.27348069583001389</v>
      </c>
    </row>
    <row r="15" spans="1:5" x14ac:dyDescent="0.25">
      <c r="A15" t="s">
        <v>16</v>
      </c>
    </row>
    <row r="17" spans="1:12" x14ac:dyDescent="0.25">
      <c r="A17" t="s">
        <v>24</v>
      </c>
      <c r="B17" s="1"/>
      <c r="C17" s="1"/>
      <c r="D17" s="1"/>
      <c r="E17" s="1"/>
      <c r="F17" s="1"/>
      <c r="G17" s="1"/>
    </row>
    <row r="18" spans="1:12" x14ac:dyDescent="0.25">
      <c r="A18" s="2">
        <v>1</v>
      </c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I18">
        <v>9</v>
      </c>
      <c r="J18">
        <v>10</v>
      </c>
      <c r="K18">
        <v>11</v>
      </c>
      <c r="L18">
        <v>12</v>
      </c>
    </row>
    <row r="19" spans="1:12" x14ac:dyDescent="0.25">
      <c r="A19">
        <v>46151</v>
      </c>
      <c r="B19">
        <v>18208</v>
      </c>
      <c r="C19">
        <v>8948</v>
      </c>
      <c r="D19">
        <v>5242</v>
      </c>
      <c r="E19">
        <v>2831</v>
      </c>
      <c r="F19">
        <v>1348</v>
      </c>
      <c r="G19">
        <v>956</v>
      </c>
      <c r="H19">
        <v>527</v>
      </c>
      <c r="I19">
        <v>271</v>
      </c>
      <c r="J19">
        <v>137</v>
      </c>
      <c r="K19">
        <v>73</v>
      </c>
      <c r="L19">
        <v>5</v>
      </c>
    </row>
    <row r="22" spans="1:12" x14ac:dyDescent="0.25">
      <c r="A22" t="s">
        <v>23</v>
      </c>
      <c r="B22" s="1"/>
      <c r="C22" s="1"/>
      <c r="D22" s="1"/>
      <c r="E22" s="1"/>
    </row>
    <row r="23" spans="1:12" x14ac:dyDescent="0.25">
      <c r="A23" s="1">
        <v>1</v>
      </c>
      <c r="B23" s="1">
        <v>2</v>
      </c>
      <c r="C23">
        <v>3</v>
      </c>
      <c r="D23" s="1">
        <v>4</v>
      </c>
      <c r="E23" s="1">
        <v>5</v>
      </c>
      <c r="F23" s="1">
        <v>6</v>
      </c>
      <c r="G23">
        <v>7</v>
      </c>
      <c r="H23">
        <v>8</v>
      </c>
      <c r="I23">
        <v>9</v>
      </c>
      <c r="J23">
        <v>10</v>
      </c>
    </row>
    <row r="24" spans="1:12" x14ac:dyDescent="0.25">
      <c r="A24">
        <v>6564</v>
      </c>
      <c r="B24">
        <v>1264</v>
      </c>
      <c r="C24">
        <v>416</v>
      </c>
      <c r="D24">
        <v>205</v>
      </c>
      <c r="E24">
        <v>75</v>
      </c>
      <c r="F24">
        <v>24</v>
      </c>
      <c r="G24">
        <v>34</v>
      </c>
      <c r="H24">
        <v>8</v>
      </c>
      <c r="I24">
        <v>1</v>
      </c>
      <c r="J24">
        <v>1</v>
      </c>
      <c r="K24">
        <f>SUM(A24:J24)</f>
        <v>8592</v>
      </c>
    </row>
    <row r="25" spans="1:12" x14ac:dyDescent="0.25">
      <c r="K25">
        <f>A24/K24</f>
        <v>0.76396648044692739</v>
      </c>
    </row>
  </sheetData>
  <sortState ref="A2:D13">
    <sortCondition ref="D2:D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G16" sqref="G16"/>
    </sheetView>
  </sheetViews>
  <sheetFormatPr defaultRowHeight="15" x14ac:dyDescent="0.25"/>
  <cols>
    <col min="1" max="1" width="41.5703125" style="1" bestFit="1" customWidth="1"/>
    <col min="2" max="16384" width="9.140625" style="1"/>
  </cols>
  <sheetData>
    <row r="1" spans="1:14" x14ac:dyDescent="0.25">
      <c r="A1" s="1" t="s">
        <v>18</v>
      </c>
    </row>
    <row r="2" spans="1:14" x14ac:dyDescent="0.25">
      <c r="A2" s="1" t="s">
        <v>20</v>
      </c>
    </row>
    <row r="6" spans="1:14" x14ac:dyDescent="0.25">
      <c r="A6" s="1" t="s">
        <v>19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</row>
    <row r="7" spans="1:14" x14ac:dyDescent="0.25">
      <c r="A7" s="2" t="s">
        <v>21</v>
      </c>
      <c r="B7" s="1">
        <v>555</v>
      </c>
      <c r="C7" s="1">
        <v>225</v>
      </c>
      <c r="D7" s="1">
        <v>108</v>
      </c>
      <c r="E7" s="1">
        <v>37</v>
      </c>
      <c r="F7" s="1">
        <v>24</v>
      </c>
      <c r="G7" s="1">
        <v>20</v>
      </c>
      <c r="H7" s="1">
        <v>9</v>
      </c>
      <c r="I7" s="1">
        <v>3</v>
      </c>
      <c r="J7" s="1">
        <v>5</v>
      </c>
      <c r="K7" s="1">
        <v>1</v>
      </c>
      <c r="L7" s="1">
        <v>2</v>
      </c>
      <c r="M7" s="1">
        <v>1</v>
      </c>
      <c r="N7" s="1">
        <f>SUM(B7:M7)</f>
        <v>990</v>
      </c>
    </row>
    <row r="8" spans="1:14" x14ac:dyDescent="0.25">
      <c r="A8" s="2"/>
      <c r="N8" s="1">
        <f>555/990</f>
        <v>0.56060606060606055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12plant_SNP</vt:lpstr>
      <vt:lpstr>Domest_SNP</vt:lpstr>
      <vt:lpstr>12plant_gene</vt:lpstr>
      <vt:lpstr>Domest_gene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Soltis</dc:creator>
  <cp:lastModifiedBy>Nicole Soltis</cp:lastModifiedBy>
  <dcterms:created xsi:type="dcterms:W3CDTF">2017-06-27T22:20:20Z</dcterms:created>
  <dcterms:modified xsi:type="dcterms:W3CDTF">2017-07-11T21:56:12Z</dcterms:modified>
</cp:coreProperties>
</file>