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\Documents\Wissen\Templates\Projekt_Management\"/>
    </mc:Choice>
  </mc:AlternateContent>
  <bookViews>
    <workbookView xWindow="0" yWindow="0" windowWidth="28800" windowHeight="12300" activeTab="2"/>
  </bookViews>
  <sheets>
    <sheet name="CPC" sheetId="2" r:id="rId1"/>
    <sheet name="Chart data" sheetId="3" r:id="rId2"/>
    <sheet name="Historie" sheetId="4" r:id="rId3"/>
  </sheets>
  <definedNames>
    <definedName name="_xlnm.Print_Area" localSheetId="0">CPC!$A$1:$AX$32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B23" i="3"/>
  <c r="B13" i="3"/>
  <c r="B7" i="3"/>
  <c r="D1" i="3" l="1"/>
  <c r="D23" i="3" s="1"/>
  <c r="E1" i="3"/>
  <c r="F1" i="3" s="1"/>
  <c r="B3" i="3"/>
  <c r="C3" i="3" s="1"/>
  <c r="D3" i="3" s="1"/>
  <c r="E3" i="3" s="1"/>
  <c r="F3" i="3" s="1"/>
  <c r="G3" i="3" s="1"/>
  <c r="H3" i="3" s="1"/>
  <c r="I3" i="3" s="1"/>
  <c r="J3" i="3"/>
  <c r="K3" i="3"/>
  <c r="L3" i="3"/>
  <c r="M3" i="3"/>
  <c r="N3" i="3"/>
  <c r="O3" i="3"/>
  <c r="C5" i="3"/>
  <c r="D5" i="3" s="1"/>
  <c r="E5" i="3" s="1"/>
  <c r="F5" i="3" s="1"/>
  <c r="G5" i="3" s="1"/>
  <c r="H5" i="3" s="1"/>
  <c r="I5" i="3" s="1"/>
  <c r="J5" i="3"/>
  <c r="K5" i="3"/>
  <c r="L5" i="3"/>
  <c r="M5" i="3"/>
  <c r="N5" i="3"/>
  <c r="O5" i="3"/>
  <c r="A7" i="3"/>
  <c r="C7" i="3"/>
  <c r="Q7" i="3"/>
  <c r="A13" i="3"/>
  <c r="C13" i="3"/>
  <c r="Q13" i="3"/>
  <c r="A23" i="3"/>
  <c r="C23" i="3"/>
  <c r="Q23" i="3"/>
  <c r="H32" i="2"/>
  <c r="H31" i="2"/>
  <c r="AU12" i="2"/>
  <c r="AR12" i="2"/>
  <c r="V6" i="2"/>
  <c r="AP5" i="2"/>
  <c r="W3" i="2"/>
  <c r="X3" i="2" s="1"/>
  <c r="D7" i="3" l="1"/>
  <c r="E13" i="3"/>
  <c r="D13" i="3"/>
  <c r="F13" i="3"/>
  <c r="G1" i="3"/>
  <c r="F7" i="3"/>
  <c r="F23" i="3"/>
  <c r="E23" i="3"/>
  <c r="E7" i="3"/>
  <c r="X6" i="2"/>
  <c r="Y3" i="2"/>
  <c r="W6" i="2"/>
  <c r="G23" i="3" l="1"/>
  <c r="G7" i="3"/>
  <c r="G13" i="3"/>
  <c r="H1" i="3"/>
  <c r="Y6" i="2"/>
  <c r="Z3" i="2"/>
  <c r="H13" i="3" l="1"/>
  <c r="I1" i="3"/>
  <c r="H7" i="3"/>
  <c r="H23" i="3"/>
  <c r="AA3" i="2"/>
  <c r="Z6" i="2"/>
  <c r="I23" i="3" l="1"/>
  <c r="I13" i="3"/>
  <c r="J1" i="3"/>
  <c r="I7" i="3"/>
  <c r="AA6" i="2"/>
  <c r="AB3" i="2"/>
  <c r="J13" i="3" l="1"/>
  <c r="K1" i="3"/>
  <c r="J7" i="3"/>
  <c r="J23" i="3"/>
  <c r="AB6" i="2"/>
  <c r="AC3" i="2"/>
  <c r="K23" i="3" l="1"/>
  <c r="K13" i="3"/>
  <c r="L1" i="3"/>
  <c r="K7" i="3"/>
  <c r="AD3" i="2"/>
  <c r="AC6" i="2"/>
  <c r="L23" i="3" l="1"/>
  <c r="L13" i="3"/>
  <c r="M1" i="3"/>
  <c r="L7" i="3"/>
  <c r="AE3" i="2"/>
  <c r="AE6" i="2" s="1"/>
  <c r="AD6" i="2"/>
  <c r="N1" i="3" l="1"/>
  <c r="M7" i="3"/>
  <c r="M23" i="3"/>
  <c r="M13" i="3"/>
  <c r="N13" i="3" l="1"/>
  <c r="O1" i="3"/>
  <c r="N7" i="3"/>
  <c r="N23" i="3"/>
  <c r="O23" i="3" l="1"/>
  <c r="O13" i="3"/>
  <c r="O7" i="3"/>
</calcChain>
</file>

<file path=xl/comments1.xml><?xml version="1.0" encoding="utf-8"?>
<comments xmlns="http://schemas.openxmlformats.org/spreadsheetml/2006/main">
  <authors>
    <author>Nico Litschke</author>
    <author>Döttling, Stefan</author>
  </authors>
  <commentList>
    <comment ref="V3" authorId="0" shapeId="0">
      <text>
        <r>
          <rPr>
            <sz val="9"/>
            <color indexed="81"/>
            <rFont val="Segoe UI"/>
            <family val="2"/>
          </rPr>
          <t xml:space="preserve">Kalendewoche Berichtstart
</t>
        </r>
      </text>
    </comment>
    <comment ref="P4" authorId="0" shapeId="0">
      <text>
        <r>
          <rPr>
            <b/>
            <sz val="9"/>
            <color indexed="81"/>
            <rFont val="Segoe UI"/>
            <family val="2"/>
          </rPr>
          <t>Gesamtstatus des Projekts. Legende siehe unten</t>
        </r>
      </text>
    </comment>
    <comment ref="P7" authorId="0" shapeId="0">
      <text>
        <r>
          <rPr>
            <b/>
            <sz val="9"/>
            <color indexed="81"/>
            <rFont val="Segoe UI"/>
            <family val="2"/>
          </rPr>
          <t>Status der Ergebnisziele. Legende siehe unten</t>
        </r>
      </text>
    </comment>
    <comment ref="P8" authorId="0" shapeId="0">
      <text>
        <r>
          <rPr>
            <b/>
            <sz val="9"/>
            <color indexed="81"/>
            <rFont val="Segoe UI"/>
            <family val="2"/>
          </rPr>
          <t>Status der Restriktion Qualität. Legende siehe unten.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P9" authorId="0" shapeId="0">
      <text>
        <r>
          <rPr>
            <b/>
            <sz val="9"/>
            <color indexed="81"/>
            <rFont val="Segoe UI"/>
            <family val="2"/>
          </rPr>
          <t>Status der Restriktion Kosten. Legende siehe unten.</t>
        </r>
      </text>
    </comment>
    <comment ref="P10" authorId="0" shapeId="0">
      <text>
        <r>
          <rPr>
            <b/>
            <sz val="9"/>
            <color indexed="81"/>
            <rFont val="Segoe UI"/>
            <family val="2"/>
          </rPr>
          <t>Status der Restriktion Zeit. Legende siehe unten.</t>
        </r>
      </text>
    </comment>
    <comment ref="P11" authorId="1" shapeId="0">
      <text>
        <r>
          <rPr>
            <b/>
            <sz val="8"/>
            <color indexed="81"/>
            <rFont val="Tahoma"/>
            <family val="2"/>
          </rPr>
          <t xml:space="preserve">Subjektive Wahrnehmung des Projektteams. Legende siehe unten
</t>
        </r>
      </text>
    </comment>
    <comment ref="L29" authorId="0" shapeId="0">
      <text>
        <r>
          <rPr>
            <b/>
            <sz val="9"/>
            <color indexed="81"/>
            <rFont val="Segoe UI"/>
            <family val="2"/>
          </rPr>
          <t>Risko = A x S</t>
        </r>
        <r>
          <rPr>
            <sz val="9"/>
            <color indexed="81"/>
            <rFont val="Segoe UI"/>
            <family val="2"/>
          </rPr>
          <t xml:space="preserve">
A.. Auftreten mit 1 = gering bis 5 = sehr wahrscheinlich
S.. Schaden mit 1 = gering bis 5 = Blocker
</t>
        </r>
      </text>
    </comment>
  </commentList>
</comments>
</file>

<file path=xl/comments2.xml><?xml version="1.0" encoding="utf-8"?>
<comments xmlns="http://schemas.openxmlformats.org/spreadsheetml/2006/main">
  <authors>
    <author>Nico Litschke</author>
  </authors>
  <commentList>
    <comment ref="C1" authorId="0" shapeId="0">
      <text>
        <r>
          <rPr>
            <sz val="9"/>
            <color indexed="81"/>
            <rFont val="Segoe UI"/>
            <family val="2"/>
          </rPr>
          <t xml:space="preserve">Kalendewoche Berichtstart
</t>
        </r>
      </text>
    </comment>
  </commentList>
</comments>
</file>

<file path=xl/sharedStrings.xml><?xml version="1.0" encoding="utf-8"?>
<sst xmlns="http://schemas.openxmlformats.org/spreadsheetml/2006/main" count="134" uniqueCount="99">
  <si>
    <t>Projektcockpit Chart</t>
  </si>
  <si>
    <t>Projektname</t>
  </si>
  <si>
    <t>&lt;Projektname&gt;</t>
  </si>
  <si>
    <t>Status Gesamtprojekt</t>
  </si>
  <si>
    <t>Safety Status</t>
  </si>
  <si>
    <t>Projektleiter</t>
  </si>
  <si>
    <t>&lt;Vorname Name&gt;</t>
  </si>
  <si>
    <t>KW</t>
  </si>
  <si>
    <t>Kapitel</t>
  </si>
  <si>
    <t>Status</t>
  </si>
  <si>
    <t>SOP*</t>
  </si>
  <si>
    <t>Kunde</t>
  </si>
  <si>
    <t>&lt;Firmenname&gt;</t>
  </si>
  <si>
    <t xml:space="preserve">Status </t>
  </si>
  <si>
    <t/>
  </si>
  <si>
    <t>Chp 2 - Safety Management</t>
  </si>
  <si>
    <t>Projektleiter Kunde</t>
  </si>
  <si>
    <t>Status Ergebnisziele und Restriktionen</t>
  </si>
  <si>
    <t>Chp 3 - Item Definition</t>
  </si>
  <si>
    <t>Projektstart</t>
  </si>
  <si>
    <t>JJJJ-MM-TT</t>
  </si>
  <si>
    <t>Chp 4 - System Dev</t>
  </si>
  <si>
    <t>Projektende</t>
  </si>
  <si>
    <t>Ergebnisziele</t>
  </si>
  <si>
    <t>Chp 5 - HW Dev</t>
  </si>
  <si>
    <t>N/R</t>
  </si>
  <si>
    <t>Gesamtbudget</t>
  </si>
  <si>
    <t>&lt;Betrag&gt;</t>
  </si>
  <si>
    <t>Qualität</t>
  </si>
  <si>
    <t>Chp 6 - SW Dev</t>
  </si>
  <si>
    <t>Aktualisiert am</t>
  </si>
  <si>
    <t>Kosten</t>
  </si>
  <si>
    <t>Chp 7 - Production Management</t>
  </si>
  <si>
    <t>Zeit</t>
  </si>
  <si>
    <t>Chp 8 - Supporting Processes</t>
  </si>
  <si>
    <t>Kundenzufriedenheit</t>
  </si>
  <si>
    <t>Chp 9 - Safety Analysis</t>
  </si>
  <si>
    <t>Gesamtstatus</t>
  </si>
  <si>
    <t>Top 3 Projektrisiken</t>
  </si>
  <si>
    <t>Riskoauswirkung</t>
  </si>
  <si>
    <t>Ursache (5xWarum)</t>
  </si>
  <si>
    <t>Maßnahmen</t>
  </si>
  <si>
    <t>Verspätete Kundenanforderungen</t>
  </si>
  <si>
    <t>Keine Zeitgerechte Abwicklung des Projeks</t>
  </si>
  <si>
    <t>Maßnahme zu Risiko 3</t>
  </si>
  <si>
    <t>Technologiewechel zu Linux</t>
  </si>
  <si>
    <t>Fehlende Kompetenzen bzgl. Linux-Kernel; Bugs erwartet</t>
  </si>
  <si>
    <t>Testkampagne startet mit 3 Wochen Verzögerung</t>
  </si>
  <si>
    <t>Testequipment muss über Zentralstelle geordert werden</t>
  </si>
  <si>
    <t>Eskalation zum Management</t>
  </si>
  <si>
    <t>Erläuterung der Ampelfarben - Status:</t>
  </si>
  <si>
    <t>im Plan / geringes Risiko</t>
  </si>
  <si>
    <t>nicht im Plan, Zielerreichung gefährdet, Zielerreichung kann durch Maßnahme im Projekt wieder gesichert werden</t>
  </si>
  <si>
    <t>Zielerreichung "massiv" gefährdet, Zielerreichung kann durch Maßnahmen im Projekt nicht gesichert werden, Eskalation ins Management erforderlich</t>
  </si>
  <si>
    <t>Ist</t>
  </si>
  <si>
    <t>Plan</t>
  </si>
  <si>
    <t>Burnup Arbeispakete</t>
  </si>
  <si>
    <t>N.N.</t>
  </si>
  <si>
    <t>Projekt-Abschluss</t>
  </si>
  <si>
    <t>Assessment</t>
  </si>
  <si>
    <t>Sicherheitsanalyse</t>
  </si>
  <si>
    <t>Konzeptumsetzung</t>
  </si>
  <si>
    <t>Anforderungsworkshop</t>
  </si>
  <si>
    <t>Meilensteine</t>
  </si>
  <si>
    <t>implementiert</t>
  </si>
  <si>
    <t>akzeptiert</t>
  </si>
  <si>
    <t>neu/offen</t>
  </si>
  <si>
    <t>Anforderungen nach Status (kumulativ)</t>
  </si>
  <si>
    <t>Aufwand (tatsächlich je Monat)</t>
  </si>
  <si>
    <t>Restbudget (Ist)</t>
  </si>
  <si>
    <t>Restbudget (Plan)</t>
  </si>
  <si>
    <t>Restbudget in PT (kumuliert)</t>
  </si>
  <si>
    <t>Kommentar</t>
  </si>
  <si>
    <t>Budget</t>
  </si>
  <si>
    <t>Kalenderwoche</t>
  </si>
  <si>
    <t>© Nico Litschke | Projekt.wirksam.steuern | www.nicolitschke.com | info@nicolitschke.com</t>
  </si>
  <si>
    <t>Nico Litschke</t>
  </si>
  <si>
    <t>Formeln vereinfacht</t>
  </si>
  <si>
    <t>intiale Version</t>
  </si>
  <si>
    <t>Ersteller</t>
  </si>
  <si>
    <t>Version</t>
  </si>
  <si>
    <t>Datum</t>
  </si>
  <si>
    <t>Schulungspartner einbinden</t>
  </si>
  <si>
    <t>-</t>
  </si>
  <si>
    <t>Info</t>
  </si>
  <si>
    <t>Initial</t>
  </si>
  <si>
    <t>Angebot</t>
  </si>
  <si>
    <t>Gesamt</t>
  </si>
  <si>
    <t>Historie des Templates</t>
  </si>
  <si>
    <t>Bedingte Formatierung aktualisiert, Kommentare vereinfacht</t>
  </si>
  <si>
    <t>Projektspezifische Historie</t>
  </si>
  <si>
    <t>tt.mm.jjjj</t>
  </si>
  <si>
    <t>Initiale Version für Projekt</t>
  </si>
  <si>
    <t>&lt;Name&gt;</t>
  </si>
  <si>
    <t>MIT License</t>
  </si>
  <si>
    <t>https://github.com/nicolitschke/SysDevPm-templates/blob/master/LICENSE</t>
  </si>
  <si>
    <t>Download</t>
  </si>
  <si>
    <t>https://github.com/nicolitschke/SysDevPm-templates</t>
  </si>
  <si>
    <t>Risiko (A x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</si>
</sst>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#,##0\ &quot;€&quot;;[Red]\-#,##0\ &quot;€&quot;"/>
    <numFmt numFmtId="164" formatCode="dd/mm/yy;@"/>
    <numFmt numFmtId="165" formatCode="yyyy\-mm\-dd"/>
    <numFmt numFmtId="166" formatCode="[$-407]mmmmm;@"/>
    <numFmt numFmtId="167" formatCode="dd/mm;@"/>
    <numFmt numFmtId="168" formatCode="0.0%"/>
    <numFmt numFmtId="169" formatCode="[$-407]mmm/\ yy;@"/>
    <numFmt numFmtId="170" formatCode="\K\W00"/>
    <numFmt numFmtId="171" formatCode="0.0"/>
  </numFmts>
  <fonts count="19" x14ac:knownFonts="1">
    <font>
      <sz val="11"/>
      <color theme="1"/>
      <name val="Calibri"/>
      <family val="2"/>
      <scheme val="minor"/>
    </font>
    <font>
      <b/>
      <sz val="14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sz val="9"/>
      <name val="Calibri Light"/>
      <family val="2"/>
    </font>
    <font>
      <sz val="8"/>
      <name val="Calibri Light"/>
      <family val="2"/>
    </font>
    <font>
      <b/>
      <sz val="8"/>
      <name val="Calibri Light"/>
      <family val="2"/>
    </font>
    <font>
      <sz val="7"/>
      <name val="Calibri Light"/>
      <family val="2"/>
    </font>
    <font>
      <b/>
      <sz val="10"/>
      <name val="Calibri Light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indexed="57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5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0" fontId="18" fillId="0" borderId="0" applyNumberFormat="0" applyFill="0" applyBorder="0" applyAlignment="0" applyProtection="0"/>
  </cellStyleXfs>
  <cellXfs count="168">
    <xf numFmtId="0" fontId="0" fillId="0" borderId="0" xfId="0"/>
    <xf numFmtId="0" fontId="3" fillId="3" borderId="4" xfId="1" applyFont="1" applyFill="1" applyBorder="1"/>
    <xf numFmtId="0" fontId="3" fillId="3" borderId="0" xfId="1" applyFont="1" applyFill="1"/>
    <xf numFmtId="0" fontId="2" fillId="3" borderId="0" xfId="1" applyFont="1" applyFill="1" applyBorder="1"/>
    <xf numFmtId="0" fontId="4" fillId="3" borderId="0" xfId="1" applyFont="1" applyFill="1" applyBorder="1"/>
    <xf numFmtId="0" fontId="3" fillId="3" borderId="0" xfId="1" applyFont="1" applyFill="1" applyBorder="1"/>
    <xf numFmtId="0" fontId="2" fillId="3" borderId="0" xfId="1" applyFont="1" applyFill="1" applyBorder="1" applyAlignment="1">
      <alignment horizontal="left" vertical="center"/>
    </xf>
    <xf numFmtId="0" fontId="3" fillId="3" borderId="5" xfId="1" applyFont="1" applyFill="1" applyBorder="1"/>
    <xf numFmtId="1" fontId="5" fillId="4" borderId="9" xfId="1" applyNumberFormat="1" applyFont="1" applyFill="1" applyBorder="1" applyAlignment="1">
      <alignment horizontal="center"/>
    </xf>
    <xf numFmtId="1" fontId="5" fillId="3" borderId="9" xfId="1" applyNumberFormat="1" applyFont="1" applyFill="1" applyBorder="1" applyAlignment="1">
      <alignment horizontal="center"/>
    </xf>
    <xf numFmtId="0" fontId="6" fillId="3" borderId="6" xfId="1" applyFont="1" applyFill="1" applyBorder="1" applyAlignment="1"/>
    <xf numFmtId="0" fontId="6" fillId="3" borderId="7" xfId="1" applyFont="1" applyFill="1" applyBorder="1" applyAlignment="1"/>
    <xf numFmtId="0" fontId="3" fillId="3" borderId="9" xfId="1" applyFont="1" applyFill="1" applyBorder="1"/>
    <xf numFmtId="2" fontId="3" fillId="3" borderId="0" xfId="1" applyNumberFormat="1" applyFont="1" applyFill="1"/>
    <xf numFmtId="165" fontId="2" fillId="3" borderId="0" xfId="1" applyNumberFormat="1" applyFont="1" applyFill="1" applyBorder="1" applyAlignment="1">
      <alignment horizontal="left"/>
    </xf>
    <xf numFmtId="0" fontId="2" fillId="3" borderId="0" xfId="1" applyFont="1" applyFill="1"/>
    <xf numFmtId="0" fontId="4" fillId="3" borderId="0" xfId="1" applyFont="1" applyFill="1"/>
    <xf numFmtId="0" fontId="2" fillId="3" borderId="0" xfId="1" applyFont="1" applyFill="1" applyBorder="1" applyAlignment="1">
      <alignment horizontal="left"/>
    </xf>
    <xf numFmtId="0" fontId="3" fillId="3" borderId="5" xfId="1" applyFont="1" applyFill="1" applyBorder="1" applyAlignment="1"/>
    <xf numFmtId="166" fontId="5" fillId="3" borderId="0" xfId="1" applyNumberFormat="1" applyFont="1" applyFill="1" applyBorder="1" applyAlignment="1">
      <alignment horizontal="center"/>
    </xf>
    <xf numFmtId="0" fontId="5" fillId="3" borderId="5" xfId="1" applyFont="1" applyFill="1" applyBorder="1"/>
    <xf numFmtId="0" fontId="3" fillId="3" borderId="10" xfId="1" applyFont="1" applyFill="1" applyBorder="1"/>
    <xf numFmtId="0" fontId="3" fillId="3" borderId="11" xfId="1" applyFont="1" applyFill="1" applyBorder="1"/>
    <xf numFmtId="0" fontId="3" fillId="3" borderId="12" xfId="1" applyFont="1" applyFill="1" applyBorder="1"/>
    <xf numFmtId="0" fontId="2" fillId="3" borderId="12" xfId="1" applyFont="1" applyFill="1" applyBorder="1"/>
    <xf numFmtId="0" fontId="7" fillId="3" borderId="10" xfId="1" applyFont="1" applyFill="1" applyBorder="1" applyAlignment="1">
      <alignment vertical="top" wrapText="1"/>
    </xf>
    <xf numFmtId="0" fontId="7" fillId="3" borderId="12" xfId="1" applyFont="1" applyFill="1" applyBorder="1" applyAlignment="1">
      <alignment vertical="top" wrapText="1"/>
    </xf>
    <xf numFmtId="0" fontId="2" fillId="0" borderId="9" xfId="1" applyFont="1" applyBorder="1" applyAlignment="1">
      <alignment vertical="top"/>
    </xf>
    <xf numFmtId="0" fontId="2" fillId="0" borderId="9" xfId="1" applyFont="1" applyBorder="1" applyAlignment="1"/>
    <xf numFmtId="0" fontId="2" fillId="0" borderId="4" xfId="1" applyFont="1" applyBorder="1" applyAlignment="1"/>
    <xf numFmtId="0" fontId="2" fillId="0" borderId="0" xfId="1" applyFont="1" applyBorder="1" applyAlignment="1">
      <alignment vertical="top"/>
    </xf>
    <xf numFmtId="167" fontId="5" fillId="3" borderId="4" xfId="1" applyNumberFormat="1" applyFont="1" applyFill="1" applyBorder="1" applyAlignment="1">
      <alignment vertical="top" wrapText="1"/>
    </xf>
    <xf numFmtId="1" fontId="7" fillId="3" borderId="0" xfId="1" applyNumberFormat="1" applyFont="1" applyFill="1" applyBorder="1" applyAlignment="1">
      <alignment vertical="top" wrapText="1"/>
    </xf>
    <xf numFmtId="0" fontId="2" fillId="3" borderId="10" xfId="1" applyFont="1" applyFill="1" applyBorder="1" applyAlignment="1">
      <alignment vertical="center"/>
    </xf>
    <xf numFmtId="0" fontId="8" fillId="3" borderId="10" xfId="1" applyFont="1" applyFill="1" applyBorder="1" applyAlignment="1">
      <alignment horizontal="center" vertical="top"/>
    </xf>
    <xf numFmtId="1" fontId="7" fillId="3" borderId="10" xfId="1" applyNumberFormat="1" applyFont="1" applyFill="1" applyBorder="1" applyAlignment="1">
      <alignment horizontal="left" vertical="top" wrapText="1"/>
    </xf>
    <xf numFmtId="0" fontId="7" fillId="3" borderId="10" xfId="1" applyFont="1" applyFill="1" applyBorder="1" applyAlignment="1">
      <alignment horizontal="left" vertical="top" wrapText="1"/>
    </xf>
    <xf numFmtId="0" fontId="3" fillId="5" borderId="0" xfId="1" applyFont="1" applyFill="1" applyBorder="1"/>
    <xf numFmtId="0" fontId="8" fillId="3" borderId="0" xfId="1" applyFont="1" applyFill="1" applyBorder="1" applyAlignment="1">
      <alignment horizontal="center" vertical="top"/>
    </xf>
    <xf numFmtId="1" fontId="7" fillId="3" borderId="0" xfId="1" applyNumberFormat="1" applyFont="1" applyFill="1" applyBorder="1" applyAlignment="1">
      <alignment horizontal="left" vertical="top" wrapText="1"/>
    </xf>
    <xf numFmtId="0" fontId="7" fillId="3" borderId="0" xfId="1" applyFont="1" applyFill="1" applyBorder="1" applyAlignment="1">
      <alignment horizontal="left" vertical="top" wrapText="1"/>
    </xf>
    <xf numFmtId="0" fontId="3" fillId="6" borderId="0" xfId="1" applyFont="1" applyFill="1" applyBorder="1"/>
    <xf numFmtId="0" fontId="3" fillId="7" borderId="0" xfId="1" applyFont="1" applyFill="1" applyBorder="1"/>
    <xf numFmtId="0" fontId="3" fillId="3" borderId="1" xfId="1" applyFont="1" applyFill="1" applyBorder="1"/>
    <xf numFmtId="0" fontId="3" fillId="3" borderId="2" xfId="1" applyFont="1" applyFill="1" applyBorder="1"/>
    <xf numFmtId="0" fontId="3" fillId="3" borderId="3" xfId="1" applyFont="1" applyFill="1" applyBorder="1"/>
    <xf numFmtId="0" fontId="12" fillId="8" borderId="0" xfId="1" applyFill="1" applyProtection="1"/>
    <xf numFmtId="0" fontId="12" fillId="0" borderId="0" xfId="1" applyFill="1" applyBorder="1" applyProtection="1"/>
    <xf numFmtId="0" fontId="13" fillId="8" borderId="0" xfId="1" applyFont="1" applyFill="1" applyProtection="1"/>
    <xf numFmtId="168" fontId="14" fillId="0" borderId="0" xfId="1" applyNumberFormat="1" applyFont="1" applyAlignment="1">
      <alignment horizontal="center"/>
    </xf>
    <xf numFmtId="168" fontId="14" fillId="0" borderId="0" xfId="1" applyNumberFormat="1" applyFont="1" applyFill="1" applyBorder="1" applyAlignment="1">
      <alignment horizontal="center"/>
    </xf>
    <xf numFmtId="1" fontId="14" fillId="0" borderId="0" xfId="1" applyNumberFormat="1" applyFont="1" applyAlignment="1">
      <alignment horizontal="center"/>
    </xf>
    <xf numFmtId="1" fontId="15" fillId="0" borderId="0" xfId="1" applyNumberFormat="1" applyFont="1" applyAlignment="1">
      <alignment horizontal="center"/>
    </xf>
    <xf numFmtId="168" fontId="14" fillId="0" borderId="0" xfId="1" applyNumberFormat="1" applyFont="1" applyAlignment="1">
      <alignment horizontal="left" indent="1"/>
    </xf>
    <xf numFmtId="1" fontId="16" fillId="0" borderId="0" xfId="1" applyNumberFormat="1" applyFont="1" applyAlignment="1">
      <alignment horizontal="center"/>
    </xf>
    <xf numFmtId="0" fontId="17" fillId="0" borderId="0" xfId="1" applyFont="1"/>
    <xf numFmtId="0" fontId="16" fillId="0" borderId="0" xfId="1" applyFont="1" applyAlignment="1">
      <alignment horizontal="center"/>
    </xf>
    <xf numFmtId="0" fontId="16" fillId="0" borderId="0" xfId="1" applyFont="1" applyFill="1" applyBorder="1" applyAlignment="1">
      <alignment horizontal="center"/>
    </xf>
    <xf numFmtId="169" fontId="16" fillId="0" borderId="0" xfId="1" applyNumberFormat="1" applyFont="1" applyAlignment="1">
      <alignment horizontal="center"/>
    </xf>
    <xf numFmtId="0" fontId="14" fillId="0" borderId="0" xfId="1" applyFont="1" applyAlignment="1">
      <alignment horizontal="left" indent="1"/>
    </xf>
    <xf numFmtId="0" fontId="17" fillId="0" borderId="0" xfId="1" applyFont="1" applyFill="1" applyBorder="1"/>
    <xf numFmtId="1" fontId="17" fillId="0" borderId="0" xfId="1" applyNumberFormat="1" applyFont="1" applyBorder="1" applyAlignment="1">
      <alignment horizontal="center"/>
    </xf>
    <xf numFmtId="0" fontId="12" fillId="0" borderId="0" xfId="1" applyAlignment="1">
      <alignment horizontal="left" indent="1"/>
    </xf>
    <xf numFmtId="14" fontId="17" fillId="0" borderId="0" xfId="1" applyNumberFormat="1" applyFont="1" applyBorder="1" applyAlignment="1">
      <alignment horizontal="center"/>
    </xf>
    <xf numFmtId="0" fontId="14" fillId="0" borderId="0" xfId="1" applyFont="1" applyBorder="1" applyAlignment="1">
      <alignment horizontal="left"/>
    </xf>
    <xf numFmtId="14" fontId="14" fillId="0" borderId="10" xfId="1" applyNumberFormat="1" applyFont="1" applyBorder="1" applyAlignment="1">
      <alignment horizontal="left"/>
    </xf>
    <xf numFmtId="1" fontId="14" fillId="0" borderId="0" xfId="1" applyNumberFormat="1" applyFont="1" applyFill="1" applyBorder="1" applyAlignment="1">
      <alignment horizontal="center"/>
    </xf>
    <xf numFmtId="1" fontId="14" fillId="0" borderId="13" xfId="1" applyNumberFormat="1" applyFont="1" applyBorder="1" applyAlignment="1">
      <alignment horizontal="center"/>
    </xf>
    <xf numFmtId="168" fontId="14" fillId="0" borderId="13" xfId="1" applyNumberFormat="1" applyFont="1" applyBorder="1" applyAlignment="1">
      <alignment horizontal="left" indent="1"/>
    </xf>
    <xf numFmtId="14" fontId="14" fillId="0" borderId="14" xfId="1" applyNumberFormat="1" applyFont="1" applyBorder="1" applyAlignment="1">
      <alignment horizontal="left"/>
    </xf>
    <xf numFmtId="1" fontId="14" fillId="0" borderId="5" xfId="1" applyNumberFormat="1" applyFont="1" applyFill="1" applyBorder="1" applyAlignment="1">
      <alignment horizontal="center"/>
    </xf>
    <xf numFmtId="1" fontId="14" fillId="0" borderId="15" xfId="1" applyNumberFormat="1" applyFont="1" applyBorder="1" applyAlignment="1">
      <alignment horizontal="center"/>
    </xf>
    <xf numFmtId="1" fontId="14" fillId="0" borderId="0" xfId="1" applyNumberFormat="1" applyFont="1" applyBorder="1" applyAlignment="1">
      <alignment horizontal="center"/>
    </xf>
    <xf numFmtId="1" fontId="14" fillId="0" borderId="16" xfId="1" applyNumberFormat="1" applyFont="1" applyBorder="1" applyAlignment="1">
      <alignment horizontal="center"/>
    </xf>
    <xf numFmtId="168" fontId="14" fillId="0" borderId="16" xfId="1" applyNumberFormat="1" applyFont="1" applyBorder="1" applyAlignment="1">
      <alignment horizontal="left" indent="1"/>
    </xf>
    <xf numFmtId="14" fontId="14" fillId="0" borderId="17" xfId="1" applyNumberFormat="1" applyFont="1" applyBorder="1" applyAlignment="1">
      <alignment horizontal="left"/>
    </xf>
    <xf numFmtId="14" fontId="17" fillId="0" borderId="5" xfId="1" applyNumberFormat="1" applyFont="1" applyFill="1" applyBorder="1" applyAlignment="1">
      <alignment horizontal="center"/>
    </xf>
    <xf numFmtId="14" fontId="17" fillId="2" borderId="15" xfId="1" applyNumberFormat="1" applyFont="1" applyFill="1" applyBorder="1" applyAlignment="1">
      <alignment horizontal="center"/>
    </xf>
    <xf numFmtId="14" fontId="17" fillId="2" borderId="0" xfId="1" applyNumberFormat="1" applyFont="1" applyFill="1" applyBorder="1" applyAlignment="1">
      <alignment horizontal="center"/>
    </xf>
    <xf numFmtId="14" fontId="17" fillId="2" borderId="16" xfId="1" applyNumberFormat="1" applyFont="1" applyFill="1" applyBorder="1" applyAlignment="1">
      <alignment horizontal="center"/>
    </xf>
    <xf numFmtId="0" fontId="14" fillId="2" borderId="16" xfId="1" applyFont="1" applyFill="1" applyBorder="1" applyAlignment="1">
      <alignment horizontal="left"/>
    </xf>
    <xf numFmtId="169" fontId="17" fillId="9" borderId="14" xfId="1" applyNumberFormat="1" applyFont="1" applyFill="1" applyBorder="1" applyAlignment="1">
      <alignment horizontal="left"/>
    </xf>
    <xf numFmtId="169" fontId="17" fillId="0" borderId="5" xfId="1" applyNumberFormat="1" applyFont="1" applyFill="1" applyBorder="1" applyAlignment="1">
      <alignment horizontal="center"/>
    </xf>
    <xf numFmtId="170" fontId="17" fillId="9" borderId="18" xfId="1" applyNumberFormat="1" applyFont="1" applyFill="1" applyBorder="1" applyAlignment="1">
      <alignment horizontal="center"/>
    </xf>
    <xf numFmtId="170" fontId="17" fillId="9" borderId="9" xfId="1" applyNumberFormat="1" applyFont="1" applyFill="1" applyBorder="1" applyAlignment="1">
      <alignment horizontal="center"/>
    </xf>
    <xf numFmtId="170" fontId="17" fillId="9" borderId="19" xfId="1" applyNumberFormat="1" applyFont="1" applyFill="1" applyBorder="1" applyAlignment="1">
      <alignment horizontal="center"/>
    </xf>
    <xf numFmtId="0" fontId="17" fillId="9" borderId="20" xfId="1" applyFont="1" applyFill="1" applyBorder="1" applyAlignment="1">
      <alignment horizontal="left"/>
    </xf>
    <xf numFmtId="14" fontId="14" fillId="0" borderId="21" xfId="1" applyNumberFormat="1" applyFont="1" applyBorder="1" applyAlignment="1">
      <alignment horizontal="left"/>
    </xf>
    <xf numFmtId="168" fontId="14" fillId="0" borderId="5" xfId="1" applyNumberFormat="1" applyFont="1" applyFill="1" applyBorder="1" applyAlignment="1">
      <alignment horizontal="center"/>
    </xf>
    <xf numFmtId="168" fontId="14" fillId="0" borderId="15" xfId="1" applyNumberFormat="1" applyFont="1" applyBorder="1" applyAlignment="1">
      <alignment horizontal="center"/>
    </xf>
    <xf numFmtId="168" fontId="14" fillId="0" borderId="0" xfId="1" applyNumberFormat="1" applyFont="1" applyBorder="1" applyAlignment="1">
      <alignment horizontal="center"/>
    </xf>
    <xf numFmtId="168" fontId="14" fillId="0" borderId="16" xfId="1" applyNumberFormat="1" applyFont="1" applyBorder="1" applyAlignment="1">
      <alignment horizontal="center"/>
    </xf>
    <xf numFmtId="14" fontId="14" fillId="0" borderId="0" xfId="1" applyNumberFormat="1" applyFont="1" applyBorder="1" applyAlignment="1">
      <alignment horizontal="center"/>
    </xf>
    <xf numFmtId="14" fontId="14" fillId="0" borderId="5" xfId="1" applyNumberFormat="1" applyFont="1" applyFill="1" applyBorder="1" applyAlignment="1">
      <alignment horizontal="center"/>
    </xf>
    <xf numFmtId="14" fontId="14" fillId="0" borderId="15" xfId="1" applyNumberFormat="1" applyFont="1" applyBorder="1" applyAlignment="1">
      <alignment horizontal="center"/>
    </xf>
    <xf numFmtId="0" fontId="14" fillId="0" borderId="0" xfId="1" applyNumberFormat="1" applyFont="1" applyBorder="1" applyAlignment="1">
      <alignment horizontal="center"/>
    </xf>
    <xf numFmtId="0" fontId="14" fillId="0" borderId="16" xfId="1" applyNumberFormat="1" applyFont="1" applyBorder="1" applyAlignment="1">
      <alignment horizontal="center"/>
    </xf>
    <xf numFmtId="14" fontId="14" fillId="2" borderId="15" xfId="1" applyNumberFormat="1" applyFont="1" applyFill="1" applyBorder="1" applyAlignment="1">
      <alignment horizontal="center"/>
    </xf>
    <xf numFmtId="14" fontId="14" fillId="2" borderId="0" xfId="1" applyNumberFormat="1" applyFont="1" applyFill="1" applyBorder="1" applyAlignment="1">
      <alignment horizontal="center"/>
    </xf>
    <xf numFmtId="14" fontId="14" fillId="2" borderId="16" xfId="1" applyNumberFormat="1" applyFont="1" applyFill="1" applyBorder="1" applyAlignment="1">
      <alignment horizontal="center"/>
    </xf>
    <xf numFmtId="170" fontId="17" fillId="9" borderId="22" xfId="1" applyNumberFormat="1" applyFont="1" applyFill="1" applyBorder="1" applyAlignment="1">
      <alignment horizontal="center"/>
    </xf>
    <xf numFmtId="170" fontId="17" fillId="9" borderId="8" xfId="1" applyNumberFormat="1" applyFont="1" applyFill="1" applyBorder="1" applyAlignment="1">
      <alignment horizontal="center"/>
    </xf>
    <xf numFmtId="169" fontId="17" fillId="9" borderId="17" xfId="1" applyNumberFormat="1" applyFont="1" applyFill="1" applyBorder="1" applyAlignment="1">
      <alignment horizontal="left"/>
    </xf>
    <xf numFmtId="171" fontId="14" fillId="0" borderId="15" xfId="1" applyNumberFormat="1" applyFont="1" applyBorder="1" applyAlignment="1">
      <alignment horizontal="center"/>
    </xf>
    <xf numFmtId="171" fontId="14" fillId="0" borderId="0" xfId="1" applyNumberFormat="1" applyFont="1" applyBorder="1" applyAlignment="1">
      <alignment horizontal="center"/>
    </xf>
    <xf numFmtId="171" fontId="14" fillId="0" borderId="16" xfId="1" applyNumberFormat="1" applyFont="1" applyBorder="1" applyAlignment="1">
      <alignment horizontal="center"/>
    </xf>
    <xf numFmtId="168" fontId="14" fillId="0" borderId="16" xfId="1" applyNumberFormat="1" applyFont="1" applyBorder="1" applyAlignment="1">
      <alignment horizontal="left" indent="3"/>
    </xf>
    <xf numFmtId="171" fontId="14" fillId="2" borderId="15" xfId="1" applyNumberFormat="1" applyFont="1" applyFill="1" applyBorder="1" applyAlignment="1">
      <alignment horizontal="center"/>
    </xf>
    <xf numFmtId="171" fontId="14" fillId="2" borderId="0" xfId="1" applyNumberFormat="1" applyFont="1" applyFill="1" applyBorder="1" applyAlignment="1">
      <alignment horizontal="center"/>
    </xf>
    <xf numFmtId="171" fontId="14" fillId="2" borderId="16" xfId="1" applyNumberFormat="1" applyFont="1" applyFill="1" applyBorder="1" applyAlignment="1">
      <alignment horizontal="center"/>
    </xf>
    <xf numFmtId="168" fontId="17" fillId="2" borderId="16" xfId="1" applyNumberFormat="1" applyFont="1" applyFill="1" applyBorder="1" applyAlignment="1">
      <alignment horizontal="left" indent="1"/>
    </xf>
    <xf numFmtId="171" fontId="17" fillId="2" borderId="0" xfId="1" applyNumberFormat="1" applyFont="1" applyFill="1" applyBorder="1" applyAlignment="1">
      <alignment horizontal="center"/>
    </xf>
    <xf numFmtId="1" fontId="14" fillId="2" borderId="15" xfId="1" applyNumberFormat="1" applyFont="1" applyFill="1" applyBorder="1" applyAlignment="1">
      <alignment horizontal="center"/>
    </xf>
    <xf numFmtId="0" fontId="17" fillId="0" borderId="0" xfId="1" applyFont="1" applyAlignment="1">
      <alignment vertical="center"/>
    </xf>
    <xf numFmtId="169" fontId="17" fillId="9" borderId="9" xfId="1" applyNumberFormat="1" applyFont="1" applyFill="1" applyBorder="1" applyAlignment="1">
      <alignment horizontal="left" vertical="center"/>
    </xf>
    <xf numFmtId="170" fontId="17" fillId="10" borderId="23" xfId="1" applyNumberFormat="1" applyFont="1" applyFill="1" applyBorder="1" applyAlignment="1">
      <alignment horizontal="center"/>
    </xf>
    <xf numFmtId="170" fontId="17" fillId="10" borderId="24" xfId="1" applyNumberFormat="1" applyFont="1" applyFill="1" applyBorder="1" applyAlignment="1">
      <alignment horizontal="center"/>
    </xf>
    <xf numFmtId="170" fontId="5" fillId="4" borderId="25" xfId="1" applyNumberFormat="1" applyFont="1" applyFill="1" applyBorder="1" applyAlignment="1">
      <alignment horizontal="center"/>
    </xf>
    <xf numFmtId="0" fontId="17" fillId="9" borderId="27" xfId="1" applyFont="1" applyFill="1" applyBorder="1" applyAlignment="1">
      <alignment horizontal="left" vertical="center"/>
    </xf>
    <xf numFmtId="0" fontId="12" fillId="0" borderId="0" xfId="1"/>
    <xf numFmtId="0" fontId="12" fillId="0" borderId="9" xfId="1" applyBorder="1"/>
    <xf numFmtId="0" fontId="14" fillId="0" borderId="9" xfId="1" applyFont="1" applyBorder="1"/>
    <xf numFmtId="14" fontId="12" fillId="0" borderId="9" xfId="1" applyNumberFormat="1" applyBorder="1"/>
    <xf numFmtId="0" fontId="12" fillId="10" borderId="9" xfId="1" applyFill="1" applyBorder="1"/>
    <xf numFmtId="171" fontId="17" fillId="9" borderId="26" xfId="1" applyNumberFormat="1" applyFont="1" applyFill="1" applyBorder="1" applyAlignment="1">
      <alignment horizontal="left" vertical="center"/>
    </xf>
    <xf numFmtId="171" fontId="14" fillId="2" borderId="0" xfId="1" applyNumberFormat="1" applyFont="1" applyFill="1" applyBorder="1" applyAlignment="1">
      <alignment horizontal="left"/>
    </xf>
    <xf numFmtId="171" fontId="17" fillId="2" borderId="0" xfId="1" applyNumberFormat="1" applyFont="1" applyFill="1" applyBorder="1" applyAlignment="1">
      <alignment horizontal="left" indent="1"/>
    </xf>
    <xf numFmtId="171" fontId="17" fillId="9" borderId="7" xfId="1" applyNumberFormat="1" applyFont="1" applyFill="1" applyBorder="1" applyAlignment="1">
      <alignment horizontal="left"/>
    </xf>
    <xf numFmtId="171" fontId="14" fillId="0" borderId="0" xfId="1" applyNumberFormat="1" applyFont="1" applyBorder="1" applyAlignment="1">
      <alignment horizontal="left" indent="1"/>
    </xf>
    <xf numFmtId="171" fontId="14" fillId="0" borderId="13" xfId="1" applyNumberFormat="1" applyFont="1" applyBorder="1" applyAlignment="1">
      <alignment horizontal="left" indent="1"/>
    </xf>
    <xf numFmtId="171" fontId="14" fillId="0" borderId="0" xfId="1" applyNumberFormat="1" applyFont="1" applyBorder="1" applyAlignment="1">
      <alignment horizontal="left"/>
    </xf>
    <xf numFmtId="171" fontId="12" fillId="0" borderId="0" xfId="1" applyNumberFormat="1" applyAlignment="1">
      <alignment horizontal="left" indent="1"/>
    </xf>
    <xf numFmtId="171" fontId="14" fillId="0" borderId="0" xfId="1" applyNumberFormat="1" applyFont="1" applyAlignment="1">
      <alignment horizontal="left" indent="1"/>
    </xf>
    <xf numFmtId="171" fontId="14" fillId="0" borderId="0" xfId="1" applyNumberFormat="1" applyFont="1" applyAlignment="1">
      <alignment horizontal="center"/>
    </xf>
    <xf numFmtId="171" fontId="13" fillId="8" borderId="0" xfId="1" applyNumberFormat="1" applyFont="1" applyFill="1" applyProtection="1"/>
    <xf numFmtId="14" fontId="14" fillId="0" borderId="9" xfId="1" applyNumberFormat="1" applyFont="1" applyBorder="1"/>
    <xf numFmtId="0" fontId="18" fillId="0" borderId="0" xfId="2"/>
    <xf numFmtId="1" fontId="7" fillId="3" borderId="9" xfId="1" applyNumberFormat="1" applyFont="1" applyFill="1" applyBorder="1" applyAlignment="1">
      <alignment horizontal="left" vertical="top" wrapText="1"/>
    </xf>
    <xf numFmtId="0" fontId="7" fillId="0" borderId="9" xfId="1" applyFont="1" applyBorder="1" applyAlignment="1">
      <alignment horizontal="left" vertical="top" wrapText="1"/>
    </xf>
    <xf numFmtId="0" fontId="5" fillId="3" borderId="9" xfId="1" applyFont="1" applyFill="1" applyBorder="1" applyAlignment="1">
      <alignment horizontal="center" vertical="top" wrapText="1"/>
    </xf>
    <xf numFmtId="1" fontId="7" fillId="3" borderId="9" xfId="1" applyNumberFormat="1" applyFont="1" applyFill="1" applyBorder="1" applyAlignment="1">
      <alignment horizontal="center" vertical="top" wrapText="1"/>
    </xf>
    <xf numFmtId="0" fontId="5" fillId="3" borderId="6" xfId="1" applyFont="1" applyFill="1" applyBorder="1" applyAlignment="1">
      <alignment horizontal="left"/>
    </xf>
    <xf numFmtId="0" fontId="5" fillId="3" borderId="7" xfId="1" applyFont="1" applyFill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5" fillId="3" borderId="0" xfId="1" applyFont="1" applyFill="1" applyBorder="1" applyAlignment="1">
      <alignment horizontal="left"/>
    </xf>
    <xf numFmtId="0" fontId="3" fillId="0" borderId="0" xfId="1" applyFont="1" applyBorder="1" applyAlignment="1"/>
    <xf numFmtId="1" fontId="2" fillId="3" borderId="9" xfId="1" applyNumberFormat="1" applyFont="1" applyFill="1" applyBorder="1" applyAlignment="1">
      <alignment horizontal="left" vertical="top" wrapText="1"/>
    </xf>
    <xf numFmtId="1" fontId="2" fillId="3" borderId="9" xfId="1" applyNumberFormat="1" applyFont="1" applyFill="1" applyBorder="1" applyAlignment="1">
      <alignment horizontal="center" vertical="top" wrapText="1"/>
    </xf>
    <xf numFmtId="0" fontId="6" fillId="3" borderId="6" xfId="1" applyFont="1" applyFill="1" applyBorder="1" applyAlignment="1">
      <alignment horizontal="left"/>
    </xf>
    <xf numFmtId="0" fontId="3" fillId="0" borderId="7" xfId="1" applyFont="1" applyBorder="1" applyAlignment="1"/>
    <xf numFmtId="0" fontId="3" fillId="0" borderId="8" xfId="1" applyFont="1" applyBorder="1" applyAlignment="1"/>
    <xf numFmtId="9" fontId="5" fillId="0" borderId="6" xfId="1" applyNumberFormat="1" applyFont="1" applyBorder="1" applyAlignment="1">
      <alignment horizontal="center"/>
    </xf>
    <xf numFmtId="9" fontId="5" fillId="0" borderId="7" xfId="1" applyNumberFormat="1" applyFont="1" applyBorder="1" applyAlignment="1">
      <alignment horizontal="center"/>
    </xf>
    <xf numFmtId="9" fontId="5" fillId="0" borderId="8" xfId="1" applyNumberFormat="1" applyFont="1" applyBorder="1" applyAlignment="1">
      <alignment horizontal="center"/>
    </xf>
    <xf numFmtId="165" fontId="4" fillId="3" borderId="0" xfId="1" applyNumberFormat="1" applyFont="1" applyFill="1" applyBorder="1" applyAlignment="1">
      <alignment horizontal="left"/>
    </xf>
    <xf numFmtId="0" fontId="3" fillId="0" borderId="0" xfId="1" applyFont="1" applyAlignment="1"/>
    <xf numFmtId="6" fontId="4" fillId="3" borderId="0" xfId="1" applyNumberFormat="1" applyFont="1" applyFill="1" applyBorder="1" applyAlignment="1">
      <alignment horizontal="left"/>
    </xf>
    <xf numFmtId="49" fontId="3" fillId="0" borderId="0" xfId="1" applyNumberFormat="1" applyFont="1" applyAlignment="1"/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2" fillId="3" borderId="0" xfId="1" applyFont="1" applyFill="1" applyBorder="1" applyAlignment="1">
      <alignment horizontal="left"/>
    </xf>
    <xf numFmtId="0" fontId="6" fillId="3" borderId="7" xfId="1" applyFont="1" applyFill="1" applyBorder="1" applyAlignment="1">
      <alignment horizontal="center"/>
    </xf>
    <xf numFmtId="0" fontId="6" fillId="3" borderId="8" xfId="1" applyFont="1" applyFill="1" applyBorder="1" applyAlignment="1">
      <alignment horizontal="center"/>
    </xf>
    <xf numFmtId="164" fontId="5" fillId="3" borderId="6" xfId="1" applyNumberFormat="1" applyFont="1" applyFill="1" applyBorder="1" applyAlignment="1">
      <alignment horizontal="center"/>
    </xf>
    <xf numFmtId="164" fontId="5" fillId="3" borderId="7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0" fontId="17" fillId="10" borderId="2" xfId="1" applyFont="1" applyFill="1" applyBorder="1" applyAlignment="1">
      <alignment horizontal="center"/>
    </xf>
  </cellXfs>
  <cellStyles count="3">
    <cellStyle name="Link" xfId="2" builtinId="8"/>
    <cellStyle name="Standard" xfId="0" builtinId="0"/>
    <cellStyle name="Standard 2" xfId="1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'Chart data'!$A$2</c:f>
          <c:strCache>
            <c:ptCount val="1"/>
            <c:pt idx="0">
              <c:v>Restbudget in PT (kumuliert)</c:v>
            </c:pt>
          </c:strCache>
        </c:strRef>
      </c:tx>
      <c:layout>
        <c:manualLayout>
          <c:xMode val="edge"/>
          <c:yMode val="edge"/>
          <c:x val="0.24463955293896411"/>
          <c:y val="3.6068485198493963E-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6210049497268899E-2"/>
          <c:y val="0.11312217194570136"/>
          <c:w val="0.84839770920318935"/>
          <c:h val="0.687782805429864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'Chart data'!$A$5</c:f>
              <c:strCache>
                <c:ptCount val="1"/>
                <c:pt idx="0">
                  <c:v>Restbudget (Ist)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A09-4D1A-8D0B-484072089025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EA09-4D1A-8D0B-484072089025}"/>
              </c:ext>
            </c:extLst>
          </c:dPt>
          <c:dLbls>
            <c:dLbl>
              <c:idx val="5"/>
              <c:layout>
                <c:manualLayout>
                  <c:x val="0"/>
                  <c:y val="1.22666676969379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A09-4D1A-8D0B-484072089025}"/>
                </c:ext>
              </c:extLst>
            </c:dLbl>
            <c:dLbl>
              <c:idx val="6"/>
              <c:layout>
                <c:manualLayout>
                  <c:x val="-7.8221309024369221E-3"/>
                  <c:y val="2.45338183335490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A09-4D1A-8D0B-48407208902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'Chart data'!$C$7:$I$7</c:f>
              <c:numCache>
                <c:formatCode>\K\W00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'Chart data'!$C$5:$I$5</c:f>
              <c:numCache>
                <c:formatCode>0.0</c:formatCode>
                <c:ptCount val="7"/>
                <c:pt idx="0">
                  <c:v>60</c:v>
                </c:pt>
                <c:pt idx="1">
                  <c:v>54</c:v>
                </c:pt>
                <c:pt idx="2">
                  <c:v>18</c:v>
                </c:pt>
                <c:pt idx="3">
                  <c:v>9</c:v>
                </c:pt>
                <c:pt idx="4">
                  <c:v>0</c:v>
                </c:pt>
                <c:pt idx="5">
                  <c:v>-5</c:v>
                </c:pt>
                <c:pt idx="6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09-4D1A-8D0B-484072089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53088"/>
        <c:axId val="88159360"/>
      </c:barChart>
      <c:lineChart>
        <c:grouping val="standard"/>
        <c:varyColors val="0"/>
        <c:ser>
          <c:idx val="3"/>
          <c:order val="1"/>
          <c:tx>
            <c:strRef>
              <c:f>'Chart data'!$A$3</c:f>
              <c:strCache>
                <c:ptCount val="1"/>
                <c:pt idx="0">
                  <c:v>Restbudget (Plan)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'Chart data'!$C$7:$I$7</c:f>
              <c:numCache>
                <c:formatCode>\K\W00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'Chart data'!$C$3:$I$3</c:f>
              <c:numCache>
                <c:formatCode>0.0</c:formatCode>
                <c:ptCount val="7"/>
                <c:pt idx="0">
                  <c:v>55</c:v>
                </c:pt>
                <c:pt idx="1">
                  <c:v>49</c:v>
                </c:pt>
                <c:pt idx="2">
                  <c:v>19</c:v>
                </c:pt>
                <c:pt idx="3">
                  <c:v>12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09-4D1A-8D0B-484072089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53088"/>
        <c:axId val="88159360"/>
      </c:lineChart>
      <c:catAx>
        <c:axId val="88153088"/>
        <c:scaling>
          <c:orientation val="minMax"/>
        </c:scaling>
        <c:delete val="0"/>
        <c:axPos val="b"/>
        <c:numFmt formatCode="\K\W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88159360"/>
        <c:crosses val="autoZero"/>
        <c:auto val="1"/>
        <c:lblAlgn val="ctr"/>
        <c:lblOffset val="100"/>
        <c:tickMarkSkip val="1"/>
        <c:noMultiLvlLbl val="1"/>
      </c:catAx>
      <c:valAx>
        <c:axId val="8815936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8815308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323539324333812"/>
          <c:y val="0.1096003687712668"/>
          <c:w val="0.41988236099354626"/>
          <c:h val="0.15371363470771973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 Light" panose="020F0302020204030204" pitchFamily="34" charset="0"/>
          <a:ea typeface="Arial"/>
          <a:cs typeface="Calibri Light" panose="020F0302020204030204" pitchFamily="34" charset="0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'Chart data'!$A$8</c:f>
          <c:strCache>
            <c:ptCount val="1"/>
            <c:pt idx="0">
              <c:v>Anforderungen nach Status (kumulativ)</c:v>
            </c:pt>
          </c:strCache>
        </c:strRef>
      </c:tx>
      <c:layout>
        <c:manualLayout>
          <c:xMode val="edge"/>
          <c:yMode val="edge"/>
          <c:x val="0.21963101551081621"/>
          <c:y val="1.61962684655884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6210049497268899E-2"/>
          <c:y val="0.1176469455079583"/>
          <c:w val="0.84839770920318935"/>
          <c:h val="0.69942016422259146"/>
        </c:manualLayout>
      </c:layout>
      <c:areaChart>
        <c:grouping val="stacked"/>
        <c:varyColors val="0"/>
        <c:ser>
          <c:idx val="0"/>
          <c:order val="0"/>
          <c:tx>
            <c:strRef>
              <c:f>'Chart data'!$A$11</c:f>
              <c:strCache>
                <c:ptCount val="1"/>
                <c:pt idx="0">
                  <c:v>implementiert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'Chart data'!$C$7:$I$7</c:f>
              <c:numCache>
                <c:formatCode>\K\W00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'Chart data'!$C$11:$I$11</c:f>
              <c:numCache>
                <c:formatCode>0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38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B-4644-8284-989F397603B3}"/>
            </c:ext>
          </c:extLst>
        </c:ser>
        <c:ser>
          <c:idx val="1"/>
          <c:order val="1"/>
          <c:tx>
            <c:strRef>
              <c:f>'Chart data'!$A$10</c:f>
              <c:strCache>
                <c:ptCount val="1"/>
                <c:pt idx="0">
                  <c:v>akzeptiert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cat>
            <c:numRef>
              <c:f>'Chart data'!$C$7:$I$7</c:f>
              <c:numCache>
                <c:formatCode>\K\W00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'Chart data'!$C$10:$I$10</c:f>
              <c:numCache>
                <c:formatCode>0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B-4644-8284-989F397603B3}"/>
            </c:ext>
          </c:extLst>
        </c:ser>
        <c:ser>
          <c:idx val="2"/>
          <c:order val="2"/>
          <c:tx>
            <c:strRef>
              <c:f>'Chart data'!$A$9</c:f>
              <c:strCache>
                <c:ptCount val="1"/>
                <c:pt idx="0">
                  <c:v>neu/offen</c:v>
                </c:pt>
              </c:strCache>
            </c:strRef>
          </c:tx>
          <c:spPr>
            <a:solidFill>
              <a:srgbClr val="C00000"/>
            </a:solidFill>
            <a:ln w="12700">
              <a:noFill/>
              <a:prstDash val="solid"/>
            </a:ln>
          </c:spPr>
          <c:cat>
            <c:numRef>
              <c:f>'Chart data'!$C$7:$I$7</c:f>
              <c:numCache>
                <c:formatCode>\K\W00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'Chart data'!$C$9:$I$9</c:f>
              <c:numCache>
                <c:formatCode>0</c:formatCode>
                <c:ptCount val="7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B-4644-8284-989F39760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2416"/>
        <c:axId val="88174592"/>
      </c:areaChart>
      <c:dateAx>
        <c:axId val="88172416"/>
        <c:scaling>
          <c:orientation val="minMax"/>
        </c:scaling>
        <c:delete val="0"/>
        <c:axPos val="b"/>
        <c:numFmt formatCode="\K\W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88174592"/>
        <c:crosses val="autoZero"/>
        <c:auto val="1"/>
        <c:lblOffset val="100"/>
        <c:baseTimeUnit val="months"/>
        <c:majorTimeUnit val="months"/>
        <c:minorTimeUnit val="months"/>
      </c:dateAx>
      <c:valAx>
        <c:axId val="8817459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88172416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034985422740522"/>
          <c:y val="0.90898292516917101"/>
          <c:w val="0.6473417353443065"/>
          <c:h val="7.813462063201116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 Light" panose="020F0302020204030204" pitchFamily="34" charset="0"/>
          <a:ea typeface="Arial"/>
          <a:cs typeface="Calibri Light" panose="020F0302020204030204" pitchFamily="34" charset="0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DE" b="1"/>
              <a:t>Meilenstein - Trendanalyse</a:t>
            </a:r>
          </a:p>
        </c:rich>
      </c:tx>
      <c:layout>
        <c:manualLayout>
          <c:xMode val="edge"/>
          <c:yMode val="edge"/>
          <c:x val="0.38364779874213839"/>
          <c:y val="4.906032315580805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5282047037211089"/>
          <c:y val="8.1632924216505295E-2"/>
          <c:w val="0.60192975569986185"/>
          <c:h val="0.7721114082144459"/>
        </c:manualLayout>
      </c:layout>
      <c:areaChart>
        <c:grouping val="standard"/>
        <c:varyColors val="0"/>
        <c:ser>
          <c:idx val="1"/>
          <c:order val="0"/>
          <c:tx>
            <c:v>Fläche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'Chart data'!$C$13:$I$13</c:f>
              <c:numCache>
                <c:formatCode>\K\W00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'Chart data'!$C$13:$I$13</c:f>
              <c:numCache>
                <c:formatCode>\K\W00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A-4004-A210-8B642CC01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85408"/>
        <c:axId val="90396160"/>
      </c:areaChart>
      <c:lineChart>
        <c:grouping val="standard"/>
        <c:varyColors val="0"/>
        <c:ser>
          <c:idx val="6"/>
          <c:order val="1"/>
          <c:tx>
            <c:strRef>
              <c:f>'Chart data'!$A$21</c:f>
              <c:strCache>
                <c:ptCount val="1"/>
                <c:pt idx="0">
                  <c:v>N.N.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'Chart data'!$C$13:$I$13</c:f>
              <c:numCache>
                <c:formatCode>\K\W00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'Chart data'!$C$21:$I$21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A-4004-A210-8B642CC014AA}"/>
            </c:ext>
          </c:extLst>
        </c:ser>
        <c:ser>
          <c:idx val="4"/>
          <c:order val="2"/>
          <c:tx>
            <c:strRef>
              <c:f>'Chart data'!$A$20</c:f>
              <c:strCache>
                <c:ptCount val="1"/>
                <c:pt idx="0">
                  <c:v>Projekt-Abschluss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  <a:prstDash val="solid"/>
              </a:ln>
            </c:spPr>
          </c:marker>
          <c:cat>
            <c:numRef>
              <c:f>'Chart data'!$C$13:$I$13</c:f>
              <c:numCache>
                <c:formatCode>\K\W00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'Chart data'!$C$20:$I$20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A-4004-A210-8B642CC014AA}"/>
            </c:ext>
          </c:extLst>
        </c:ser>
        <c:ser>
          <c:idx val="0"/>
          <c:order val="3"/>
          <c:tx>
            <c:strRef>
              <c:f>'Chart data'!$A$19</c:f>
              <c:strCache>
                <c:ptCount val="1"/>
                <c:pt idx="0">
                  <c:v>Assessment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cat>
            <c:numRef>
              <c:f>'Chart data'!$C$13:$I$13</c:f>
              <c:numCache>
                <c:formatCode>\K\W00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'Chart data'!$C$19:$I$19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A-4004-A210-8B642CC014AA}"/>
            </c:ext>
          </c:extLst>
        </c:ser>
        <c:ser>
          <c:idx val="3"/>
          <c:order val="4"/>
          <c:tx>
            <c:strRef>
              <c:f>'Chart data'!$A$18</c:f>
              <c:strCache>
                <c:ptCount val="1"/>
                <c:pt idx="0">
                  <c:v>Sicherheitsanalyse</c:v>
                </c:pt>
              </c:strCache>
            </c:strRef>
          </c:tx>
          <c:spPr>
            <a:ln w="12700">
              <a:solidFill>
                <a:srgbClr val="FFC00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FFC000"/>
              </a:solidFill>
              <a:ln>
                <a:solidFill>
                  <a:srgbClr val="FFC000"/>
                </a:solidFill>
                <a:prstDash val="solid"/>
              </a:ln>
            </c:spPr>
          </c:marker>
          <c:cat>
            <c:numRef>
              <c:f>'Chart data'!$C$13:$I$13</c:f>
              <c:numCache>
                <c:formatCode>\K\W00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'Chart data'!$C$18:$I$18</c:f>
              <c:numCache>
                <c:formatCode>General</c:formatCode>
                <c:ptCount val="7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A-4004-A210-8B642CC014AA}"/>
            </c:ext>
          </c:extLst>
        </c:ser>
        <c:ser>
          <c:idx val="5"/>
          <c:order val="5"/>
          <c:tx>
            <c:strRef>
              <c:f>'Chart data'!$A$17</c:f>
              <c:strCache>
                <c:ptCount val="1"/>
                <c:pt idx="0">
                  <c:v>Konzeptumsetzung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'Chart data'!$C$13:$I$13</c:f>
              <c:numCache>
                <c:formatCode>\K\W00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'Chart data'!$C$17:$J$17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4A-4004-A210-8B642CC014AA}"/>
            </c:ext>
          </c:extLst>
        </c:ser>
        <c:ser>
          <c:idx val="7"/>
          <c:order val="6"/>
          <c:tx>
            <c:strRef>
              <c:f>'Chart data'!$A$16</c:f>
              <c:strCache>
                <c:ptCount val="1"/>
                <c:pt idx="0">
                  <c:v>Anforderungsworkshop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'Chart data'!$C$13:$I$13</c:f>
              <c:numCache>
                <c:formatCode>\K\W00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'Chart data'!$C$16:$I$16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4A-4004-A210-8B642CC014AA}"/>
            </c:ext>
          </c:extLst>
        </c:ser>
        <c:ser>
          <c:idx val="2"/>
          <c:order val="7"/>
          <c:tx>
            <c:strRef>
              <c:f>'Chart data'!$A$15</c:f>
              <c:strCache>
                <c:ptCount val="1"/>
                <c:pt idx="0">
                  <c:v>Projektstart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cat>
            <c:numRef>
              <c:f>'Chart data'!$C$13:$I$13</c:f>
              <c:numCache>
                <c:formatCode>\K\W00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'Chart data'!$C$15:$I$15</c:f>
              <c:numCache>
                <c:formatCode>General</c:formatCode>
                <c:ptCount val="7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4A-4004-A210-8B642CC01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85408"/>
        <c:axId val="90396160"/>
      </c:lineChart>
      <c:dateAx>
        <c:axId val="9038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Berichts-Zeitachse</a:t>
                </a:r>
              </a:p>
            </c:rich>
          </c:tx>
          <c:layout>
            <c:manualLayout>
              <c:xMode val="edge"/>
              <c:yMode val="edge"/>
              <c:x val="0.5641509433962264"/>
              <c:y val="0.93197564590140514"/>
            </c:manualLayout>
          </c:layout>
          <c:overlay val="0"/>
          <c:spPr>
            <a:noFill/>
            <a:ln w="25400">
              <a:noFill/>
            </a:ln>
          </c:spPr>
        </c:title>
        <c:numFmt formatCode="\K\W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/>
            </a:pPr>
            <a:endParaRPr lang="de-DE"/>
          </a:p>
        </c:txPr>
        <c:crossAx val="90396160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90396160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Meilenstein-Zeitachse</a:t>
                </a:r>
              </a:p>
            </c:rich>
          </c:tx>
          <c:layout>
            <c:manualLayout>
              <c:xMode val="edge"/>
              <c:yMode val="edge"/>
              <c:x val="0.23666158135702564"/>
              <c:y val="0.23745550793492587"/>
            </c:manualLayout>
          </c:layout>
          <c:overlay val="0"/>
          <c:spPr>
            <a:noFill/>
            <a:ln w="25400">
              <a:noFill/>
            </a:ln>
          </c:spPr>
        </c:title>
        <c:numFmt formatCode="\K\W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90385408"/>
        <c:crossesAt val="1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2.2641509433962263E-2"/>
          <c:y val="6.397083697871099E-2"/>
          <c:w val="0.2018867924528302"/>
          <c:h val="0.915296587926509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Calibri Light" panose="020F0302020204030204" pitchFamily="34" charset="0"/>
          <a:ea typeface="Arial"/>
          <a:cs typeface="Calibri Light" panose="020F0302020204030204" pitchFamily="34" charset="0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'Chart data'!$A$24</c:f>
          <c:strCache>
            <c:ptCount val="1"/>
            <c:pt idx="0">
              <c:v>Burnup Arbeispakete</c:v>
            </c:pt>
          </c:strCache>
        </c:strRef>
      </c:tx>
      <c:layout>
        <c:manualLayout>
          <c:xMode val="edge"/>
          <c:yMode val="edge"/>
          <c:x val="0.34303378744323626"/>
          <c:y val="3.3163226522472853E-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6719774925013751E-2"/>
          <c:y val="0.11764705882352941"/>
          <c:w val="0.87301812845705307"/>
          <c:h val="0.74510403590855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'Chart data'!$A$26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'Chart data'!$C$23:$I$23</c:f>
              <c:numCache>
                <c:formatCode>\K\W00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'Chart data'!$C$26:$I$26</c:f>
              <c:numCache>
                <c:formatCode>0</c:formatCode>
                <c:ptCount val="7"/>
                <c:pt idx="0">
                  <c:v>8</c:v>
                </c:pt>
                <c:pt idx="1">
                  <c:v>18</c:v>
                </c:pt>
                <c:pt idx="2">
                  <c:v>33</c:v>
                </c:pt>
                <c:pt idx="3">
                  <c:v>38</c:v>
                </c:pt>
                <c:pt idx="4">
                  <c:v>47</c:v>
                </c:pt>
                <c:pt idx="5">
                  <c:v>51</c:v>
                </c:pt>
                <c:pt idx="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F-4559-8C7C-E91AE402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18560"/>
        <c:axId val="90420352"/>
      </c:barChart>
      <c:lineChart>
        <c:grouping val="standard"/>
        <c:varyColors val="0"/>
        <c:ser>
          <c:idx val="0"/>
          <c:order val="0"/>
          <c:tx>
            <c:strRef>
              <c:f>'Chart data'!$A$25</c:f>
              <c:strCache>
                <c:ptCount val="1"/>
                <c:pt idx="0">
                  <c:v>Plan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'Chart data'!$C$23:$I$23</c:f>
              <c:numCache>
                <c:formatCode>\K\W00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cat>
          <c:val>
            <c:numRef>
              <c:f>'Chart data'!$C$25:$I$25</c:f>
              <c:numCache>
                <c:formatCode>0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F-4559-8C7C-E91AE402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18560"/>
        <c:axId val="90420352"/>
      </c:lineChart>
      <c:dateAx>
        <c:axId val="90418560"/>
        <c:scaling>
          <c:orientation val="minMax"/>
        </c:scaling>
        <c:delete val="0"/>
        <c:axPos val="b"/>
        <c:numFmt formatCode="\K\W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90420352"/>
        <c:crosses val="autoZero"/>
        <c:auto val="1"/>
        <c:lblOffset val="100"/>
        <c:baseTimeUnit val="months"/>
        <c:majorTimeUnit val="months"/>
        <c:minorTimeUnit val="months"/>
      </c:dateAx>
      <c:valAx>
        <c:axId val="9042035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90418560"/>
        <c:crosses val="autoZero"/>
        <c:crossBetween val="between"/>
        <c:majorUnit val="10"/>
        <c:minorUnit val="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4957061381947632E-2"/>
          <c:y val="0.11996464803810199"/>
          <c:w val="0.16531326570190641"/>
          <c:h val="0.22477788006001376"/>
        </c:manualLayout>
      </c:layout>
      <c:overlay val="0"/>
      <c:spPr>
        <a:solidFill>
          <a:sysClr val="window" lastClr="FFFFFF"/>
        </a:solidFill>
        <a:ln w="3175">
          <a:solidFill>
            <a:sysClr val="windowText" lastClr="000000"/>
          </a:solidFill>
        </a:ln>
      </c:sp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 Light" panose="020F0302020204030204" pitchFamily="34" charset="0"/>
          <a:ea typeface="Arial"/>
          <a:cs typeface="Calibri Light" panose="020F0302020204030204" pitchFamily="34" charset="0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67503</xdr:colOff>
      <xdr:row>13</xdr:row>
      <xdr:rowOff>12837</xdr:rowOff>
    </xdr:from>
    <xdr:to>
      <xdr:col>32</xdr:col>
      <xdr:colOff>68472</xdr:colOff>
      <xdr:row>26</xdr:row>
      <xdr:rowOff>102589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12837</xdr:rowOff>
    </xdr:from>
    <xdr:to>
      <xdr:col>16</xdr:col>
      <xdr:colOff>66675</xdr:colOff>
      <xdr:row>26</xdr:row>
      <xdr:rowOff>102589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107673</xdr:colOff>
      <xdr:row>27</xdr:row>
      <xdr:rowOff>0</xdr:rowOff>
    </xdr:from>
    <xdr:to>
      <xdr:col>50</xdr:col>
      <xdr:colOff>0</xdr:colOff>
      <xdr:row>32</xdr:row>
      <xdr:rowOff>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13</xdr:row>
      <xdr:rowOff>12837</xdr:rowOff>
    </xdr:from>
    <xdr:to>
      <xdr:col>50</xdr:col>
      <xdr:colOff>0</xdr:colOff>
      <xdr:row>26</xdr:row>
      <xdr:rowOff>100157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nicolitschke/SysDevPm-templates" TargetMode="External"/><Relationship Id="rId1" Type="http://schemas.openxmlformats.org/officeDocument/2006/relationships/hyperlink" Target="https://github.com/nicolitschke/SysDevPm-templates/blob/master/LICEN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Z37"/>
  <sheetViews>
    <sheetView view="pageLayout" topLeftCell="A19" zoomScale="70" zoomScaleNormal="85" zoomScaleSheetLayoutView="100" zoomScalePageLayoutView="70" workbookViewId="0">
      <selection activeCell="V4" sqref="V4"/>
    </sheetView>
  </sheetViews>
  <sheetFormatPr baseColWidth="10" defaultColWidth="11.42578125" defaultRowHeight="12.75" x14ac:dyDescent="0.2"/>
  <cols>
    <col min="1" max="11" width="3" style="2" customWidth="1"/>
    <col min="12" max="13" width="4.42578125" style="2" customWidth="1"/>
    <col min="14" max="31" width="3" style="2" customWidth="1"/>
    <col min="32" max="32" width="6.5703125" style="5" customWidth="1"/>
    <col min="33" max="33" width="3" style="5" customWidth="1"/>
    <col min="34" max="50" width="3" style="2" customWidth="1"/>
    <col min="51" max="16384" width="11.42578125" style="2"/>
  </cols>
  <sheetData>
    <row r="1" spans="1:52" ht="18.75" x14ac:dyDescent="0.3">
      <c r="A1" s="158" t="s">
        <v>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60"/>
      <c r="AY1" s="1"/>
    </row>
    <row r="2" spans="1:52" ht="12.75" customHeight="1" x14ac:dyDescent="0.2">
      <c r="A2" s="3" t="s">
        <v>1</v>
      </c>
      <c r="D2" s="3"/>
      <c r="E2" s="3"/>
      <c r="F2" s="3"/>
      <c r="G2" s="4" t="s">
        <v>2</v>
      </c>
      <c r="I2" s="4"/>
      <c r="J2" s="5"/>
      <c r="K2" s="4"/>
      <c r="L2" s="3"/>
      <c r="M2" s="5"/>
      <c r="N2" s="5"/>
      <c r="O2" s="5"/>
      <c r="P2" s="6" t="s">
        <v>3</v>
      </c>
      <c r="Q2" s="5"/>
      <c r="R2" s="5"/>
      <c r="S2" s="6"/>
      <c r="T2" s="6"/>
      <c r="U2" s="6"/>
      <c r="V2" s="5"/>
      <c r="W2" s="5"/>
      <c r="X2" s="5"/>
      <c r="Y2" s="5"/>
      <c r="Z2" s="5"/>
      <c r="AA2" s="5"/>
      <c r="AB2" s="5"/>
      <c r="AC2" s="5"/>
      <c r="AD2" s="5"/>
      <c r="AE2" s="5"/>
      <c r="AF2" s="2"/>
      <c r="AG2" s="1"/>
      <c r="AH2" s="161" t="s">
        <v>4</v>
      </c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X2" s="7"/>
    </row>
    <row r="3" spans="1:52" ht="12.75" customHeight="1" x14ac:dyDescent="0.2">
      <c r="A3" s="3" t="s">
        <v>5</v>
      </c>
      <c r="D3" s="3"/>
      <c r="E3" s="3"/>
      <c r="F3" s="3"/>
      <c r="G3" s="4" t="s">
        <v>6</v>
      </c>
      <c r="I3" s="5"/>
      <c r="J3" s="5"/>
      <c r="K3" s="5"/>
      <c r="L3" s="5"/>
      <c r="M3" s="5"/>
      <c r="N3" s="5"/>
      <c r="O3" s="5"/>
      <c r="P3" s="141" t="s">
        <v>7</v>
      </c>
      <c r="Q3" s="149"/>
      <c r="R3" s="149"/>
      <c r="S3" s="149"/>
      <c r="T3" s="149"/>
      <c r="U3" s="150"/>
      <c r="V3" s="8">
        <f>'Chart data'!C1</f>
        <v>10</v>
      </c>
      <c r="W3" s="9">
        <f>V3+1</f>
        <v>11</v>
      </c>
      <c r="X3" s="9">
        <f t="shared" ref="X3:AE3" si="0">W3+1</f>
        <v>12</v>
      </c>
      <c r="Y3" s="9">
        <f t="shared" si="0"/>
        <v>13</v>
      </c>
      <c r="Z3" s="9">
        <f t="shared" si="0"/>
        <v>14</v>
      </c>
      <c r="AA3" s="9">
        <f t="shared" si="0"/>
        <v>15</v>
      </c>
      <c r="AB3" s="9">
        <f t="shared" si="0"/>
        <v>16</v>
      </c>
      <c r="AC3" s="9">
        <f t="shared" si="0"/>
        <v>17</v>
      </c>
      <c r="AD3" s="9">
        <f t="shared" si="0"/>
        <v>18</v>
      </c>
      <c r="AE3" s="9">
        <f t="shared" si="0"/>
        <v>19</v>
      </c>
      <c r="AF3" s="2"/>
      <c r="AG3" s="1"/>
      <c r="AH3" s="10" t="s">
        <v>8</v>
      </c>
      <c r="AI3" s="11"/>
      <c r="AJ3" s="11"/>
      <c r="AK3" s="11"/>
      <c r="AL3" s="11"/>
      <c r="AM3" s="11"/>
      <c r="AN3" s="11"/>
      <c r="AO3" s="11"/>
      <c r="AP3" s="11"/>
      <c r="AQ3" s="11"/>
      <c r="AR3" s="162" t="s">
        <v>9</v>
      </c>
      <c r="AS3" s="162"/>
      <c r="AT3" s="163"/>
      <c r="AU3" s="164" t="s">
        <v>10</v>
      </c>
      <c r="AV3" s="165"/>
      <c r="AW3" s="166"/>
      <c r="AX3" s="7"/>
    </row>
    <row r="4" spans="1:52" ht="12.75" customHeight="1" x14ac:dyDescent="0.2">
      <c r="A4" s="3" t="s">
        <v>11</v>
      </c>
      <c r="D4" s="5"/>
      <c r="E4" s="5"/>
      <c r="F4" s="5"/>
      <c r="G4" s="4" t="s">
        <v>12</v>
      </c>
      <c r="I4" s="4"/>
      <c r="J4" s="5"/>
      <c r="K4" s="4"/>
      <c r="L4" s="3"/>
      <c r="M4" s="3"/>
      <c r="N4" s="5"/>
      <c r="O4" s="5"/>
      <c r="P4" s="141" t="s">
        <v>13</v>
      </c>
      <c r="Q4" s="149"/>
      <c r="R4" s="149"/>
      <c r="S4" s="149"/>
      <c r="T4" s="149"/>
      <c r="U4" s="150"/>
      <c r="V4" s="12">
        <v>1</v>
      </c>
      <c r="W4" s="12">
        <v>1</v>
      </c>
      <c r="X4" s="12">
        <v>1</v>
      </c>
      <c r="Y4" s="12">
        <v>1</v>
      </c>
      <c r="Z4" s="12">
        <v>3</v>
      </c>
      <c r="AA4" s="12" t="s">
        <v>14</v>
      </c>
      <c r="AB4" s="12" t="s">
        <v>14</v>
      </c>
      <c r="AC4" s="12" t="s">
        <v>14</v>
      </c>
      <c r="AD4" s="12" t="s">
        <v>14</v>
      </c>
      <c r="AE4" s="12" t="s">
        <v>14</v>
      </c>
      <c r="AF4" s="2"/>
      <c r="AG4" s="1"/>
      <c r="AH4" s="141" t="s">
        <v>15</v>
      </c>
      <c r="AI4" s="142"/>
      <c r="AJ4" s="142"/>
      <c r="AK4" s="142"/>
      <c r="AL4" s="142"/>
      <c r="AM4" s="142"/>
      <c r="AN4" s="142"/>
      <c r="AO4" s="142"/>
      <c r="AP4" s="142"/>
      <c r="AQ4" s="142"/>
      <c r="AR4" s="151">
        <v>0.7</v>
      </c>
      <c r="AS4" s="152"/>
      <c r="AT4" s="153"/>
      <c r="AU4" s="151">
        <v>1</v>
      </c>
      <c r="AV4" s="152"/>
      <c r="AW4" s="153"/>
      <c r="AX4" s="7"/>
      <c r="AZ4" s="13"/>
    </row>
    <row r="5" spans="1:52" ht="12.75" customHeight="1" x14ac:dyDescent="0.2">
      <c r="A5" s="3" t="s">
        <v>16</v>
      </c>
      <c r="D5" s="3"/>
      <c r="E5" s="3"/>
      <c r="F5" s="3"/>
      <c r="G5" s="4" t="s">
        <v>6</v>
      </c>
      <c r="I5" s="5"/>
      <c r="J5" s="5"/>
      <c r="K5" s="5"/>
      <c r="L5" s="14"/>
      <c r="M5" s="5"/>
      <c r="N5" s="5"/>
      <c r="O5" s="5"/>
      <c r="P5" s="6" t="s">
        <v>17</v>
      </c>
      <c r="Q5" s="5"/>
      <c r="R5" s="5"/>
      <c r="S5" s="6"/>
      <c r="T5" s="6"/>
      <c r="U5" s="6"/>
      <c r="V5" s="5"/>
      <c r="W5" s="5"/>
      <c r="X5" s="5"/>
      <c r="Y5" s="5"/>
      <c r="Z5" s="5"/>
      <c r="AA5" s="5"/>
      <c r="AB5" s="5"/>
      <c r="AC5" s="5"/>
      <c r="AD5" s="5"/>
      <c r="AE5" s="5"/>
      <c r="AF5" s="2"/>
      <c r="AG5" s="1"/>
      <c r="AH5" s="141" t="s">
        <v>18</v>
      </c>
      <c r="AI5" s="142"/>
      <c r="AJ5" s="142"/>
      <c r="AK5" s="142"/>
      <c r="AL5" s="142"/>
      <c r="AM5" s="142"/>
      <c r="AN5" s="142"/>
      <c r="AO5" s="142"/>
      <c r="AP5" s="142" t="e">
        <f>IF(#REF!="","",#REF!)</f>
        <v>#REF!</v>
      </c>
      <c r="AQ5" s="142"/>
      <c r="AR5" s="151">
        <v>1</v>
      </c>
      <c r="AS5" s="152"/>
      <c r="AT5" s="153"/>
      <c r="AU5" s="151">
        <v>1</v>
      </c>
      <c r="AV5" s="152"/>
      <c r="AW5" s="153"/>
      <c r="AX5" s="7"/>
      <c r="AZ5" s="13"/>
    </row>
    <row r="6" spans="1:52" ht="12.75" customHeight="1" x14ac:dyDescent="0.2">
      <c r="A6" s="3" t="s">
        <v>19</v>
      </c>
      <c r="D6" s="3"/>
      <c r="E6" s="3"/>
      <c r="F6" s="3"/>
      <c r="G6" s="154" t="s">
        <v>20</v>
      </c>
      <c r="H6" s="155"/>
      <c r="I6" s="155"/>
      <c r="J6" s="155"/>
      <c r="K6" s="155"/>
      <c r="L6" s="14"/>
      <c r="M6" s="3"/>
      <c r="N6" s="5"/>
      <c r="O6" s="5"/>
      <c r="P6" s="141"/>
      <c r="Q6" s="149"/>
      <c r="R6" s="149"/>
      <c r="S6" s="149"/>
      <c r="T6" s="149"/>
      <c r="U6" s="150"/>
      <c r="V6" s="9">
        <f>V3</f>
        <v>10</v>
      </c>
      <c r="W6" s="9">
        <f t="shared" ref="W6:AE6" si="1">W3</f>
        <v>11</v>
      </c>
      <c r="X6" s="9">
        <f t="shared" si="1"/>
        <v>12</v>
      </c>
      <c r="Y6" s="9">
        <f t="shared" si="1"/>
        <v>13</v>
      </c>
      <c r="Z6" s="9">
        <f t="shared" si="1"/>
        <v>14</v>
      </c>
      <c r="AA6" s="9">
        <f t="shared" si="1"/>
        <v>15</v>
      </c>
      <c r="AB6" s="9">
        <f t="shared" si="1"/>
        <v>16</v>
      </c>
      <c r="AC6" s="9">
        <f t="shared" si="1"/>
        <v>17</v>
      </c>
      <c r="AD6" s="9">
        <f t="shared" si="1"/>
        <v>18</v>
      </c>
      <c r="AE6" s="9">
        <f t="shared" si="1"/>
        <v>19</v>
      </c>
      <c r="AF6" s="2"/>
      <c r="AG6" s="1"/>
      <c r="AH6" s="141" t="s">
        <v>21</v>
      </c>
      <c r="AI6" s="142"/>
      <c r="AJ6" s="142"/>
      <c r="AK6" s="142"/>
      <c r="AL6" s="142"/>
      <c r="AM6" s="142"/>
      <c r="AN6" s="142"/>
      <c r="AO6" s="142"/>
      <c r="AP6" s="142"/>
      <c r="AQ6" s="142"/>
      <c r="AR6" s="151">
        <v>0.6</v>
      </c>
      <c r="AS6" s="152"/>
      <c r="AT6" s="153"/>
      <c r="AU6" s="151">
        <v>0.95</v>
      </c>
      <c r="AV6" s="152"/>
      <c r="AW6" s="153"/>
      <c r="AX6" s="7"/>
    </row>
    <row r="7" spans="1:52" ht="12.75" customHeight="1" x14ac:dyDescent="0.2">
      <c r="A7" s="3" t="s">
        <v>22</v>
      </c>
      <c r="D7" s="3"/>
      <c r="E7" s="3"/>
      <c r="F7" s="3"/>
      <c r="G7" s="154" t="s">
        <v>20</v>
      </c>
      <c r="H7" s="155"/>
      <c r="I7" s="155"/>
      <c r="J7" s="155"/>
      <c r="K7" s="155"/>
      <c r="L7" s="14"/>
      <c r="M7" s="3"/>
      <c r="N7" s="5"/>
      <c r="O7" s="5"/>
      <c r="P7" s="141" t="s">
        <v>23</v>
      </c>
      <c r="Q7" s="149"/>
      <c r="R7" s="149"/>
      <c r="S7" s="149"/>
      <c r="T7" s="149"/>
      <c r="U7" s="150"/>
      <c r="V7" s="12">
        <v>1</v>
      </c>
      <c r="W7" s="12">
        <v>1</v>
      </c>
      <c r="X7" s="12">
        <v>1</v>
      </c>
      <c r="Y7" s="12">
        <v>1</v>
      </c>
      <c r="Z7" s="12">
        <v>1</v>
      </c>
      <c r="AA7" s="12" t="s">
        <v>14</v>
      </c>
      <c r="AB7" s="12" t="s">
        <v>14</v>
      </c>
      <c r="AC7" s="12" t="s">
        <v>14</v>
      </c>
      <c r="AD7" s="12" t="s">
        <v>14</v>
      </c>
      <c r="AE7" s="12" t="s">
        <v>14</v>
      </c>
      <c r="AF7" s="2"/>
      <c r="AG7" s="1"/>
      <c r="AH7" s="141" t="s">
        <v>24</v>
      </c>
      <c r="AI7" s="142"/>
      <c r="AJ7" s="142"/>
      <c r="AK7" s="142"/>
      <c r="AL7" s="142"/>
      <c r="AM7" s="142"/>
      <c r="AN7" s="142"/>
      <c r="AO7" s="142"/>
      <c r="AP7" s="142"/>
      <c r="AQ7" s="143"/>
      <c r="AR7" s="151" t="s">
        <v>25</v>
      </c>
      <c r="AS7" s="152"/>
      <c r="AT7" s="153"/>
      <c r="AU7" s="151" t="s">
        <v>25</v>
      </c>
      <c r="AV7" s="152"/>
      <c r="AW7" s="153"/>
      <c r="AX7" s="7"/>
    </row>
    <row r="8" spans="1:52" ht="12.75" customHeight="1" x14ac:dyDescent="0.2">
      <c r="A8" s="15" t="s">
        <v>26</v>
      </c>
      <c r="B8" s="16"/>
      <c r="G8" s="156" t="s">
        <v>27</v>
      </c>
      <c r="H8" s="157"/>
      <c r="I8" s="157"/>
      <c r="J8" s="157"/>
      <c r="K8" s="157"/>
      <c r="L8" s="14"/>
      <c r="P8" s="141" t="s">
        <v>28</v>
      </c>
      <c r="Q8" s="142"/>
      <c r="R8" s="142"/>
      <c r="S8" s="142"/>
      <c r="T8" s="142"/>
      <c r="U8" s="143"/>
      <c r="V8" s="12">
        <v>1</v>
      </c>
      <c r="W8" s="12">
        <v>1</v>
      </c>
      <c r="X8" s="12">
        <v>1</v>
      </c>
      <c r="Y8" s="12">
        <v>2</v>
      </c>
      <c r="Z8" s="12">
        <v>1</v>
      </c>
      <c r="AA8" s="12">
        <v>2</v>
      </c>
      <c r="AB8" s="12">
        <v>3</v>
      </c>
      <c r="AC8" s="12" t="s">
        <v>14</v>
      </c>
      <c r="AD8" s="12" t="s">
        <v>14</v>
      </c>
      <c r="AE8" s="12" t="s">
        <v>14</v>
      </c>
      <c r="AF8" s="2"/>
      <c r="AG8" s="1"/>
      <c r="AH8" s="141" t="s">
        <v>29</v>
      </c>
      <c r="AI8" s="142"/>
      <c r="AJ8" s="142"/>
      <c r="AK8" s="142"/>
      <c r="AL8" s="142"/>
      <c r="AM8" s="142"/>
      <c r="AN8" s="142"/>
      <c r="AO8" s="142"/>
      <c r="AP8" s="142"/>
      <c r="AQ8" s="143"/>
      <c r="AR8" s="151">
        <v>0.83</v>
      </c>
      <c r="AS8" s="152"/>
      <c r="AT8" s="153"/>
      <c r="AU8" s="151">
        <v>1</v>
      </c>
      <c r="AV8" s="152"/>
      <c r="AW8" s="153"/>
      <c r="AX8" s="7"/>
    </row>
    <row r="9" spans="1:52" ht="12.75" customHeight="1" x14ac:dyDescent="0.2">
      <c r="A9" s="3" t="s">
        <v>30</v>
      </c>
      <c r="D9" s="5"/>
      <c r="E9" s="5"/>
      <c r="F9" s="5"/>
      <c r="G9" s="154">
        <v>43638</v>
      </c>
      <c r="H9" s="155"/>
      <c r="I9" s="155"/>
      <c r="J9" s="155"/>
      <c r="K9" s="155"/>
      <c r="L9" s="17"/>
      <c r="M9" s="17"/>
      <c r="N9" s="17"/>
      <c r="O9" s="17"/>
      <c r="P9" s="141" t="s">
        <v>31</v>
      </c>
      <c r="Q9" s="142"/>
      <c r="R9" s="142"/>
      <c r="S9" s="142"/>
      <c r="T9" s="142"/>
      <c r="U9" s="143"/>
      <c r="V9" s="12">
        <v>1</v>
      </c>
      <c r="W9" s="12">
        <v>1</v>
      </c>
      <c r="X9" s="12">
        <v>2</v>
      </c>
      <c r="Y9" s="12">
        <v>1</v>
      </c>
      <c r="Z9" s="12">
        <v>1</v>
      </c>
      <c r="AA9" s="12" t="s">
        <v>14</v>
      </c>
      <c r="AB9" s="12" t="s">
        <v>14</v>
      </c>
      <c r="AC9" s="12" t="s">
        <v>14</v>
      </c>
      <c r="AD9" s="12" t="s">
        <v>14</v>
      </c>
      <c r="AE9" s="12" t="s">
        <v>14</v>
      </c>
      <c r="AF9" s="2"/>
      <c r="AG9" s="1"/>
      <c r="AH9" s="141" t="s">
        <v>32</v>
      </c>
      <c r="AI9" s="142"/>
      <c r="AJ9" s="142"/>
      <c r="AK9" s="142"/>
      <c r="AL9" s="142"/>
      <c r="AM9" s="142"/>
      <c r="AN9" s="142"/>
      <c r="AO9" s="142"/>
      <c r="AP9" s="142"/>
      <c r="AQ9" s="143"/>
      <c r="AR9" s="151">
        <v>0.6</v>
      </c>
      <c r="AS9" s="152"/>
      <c r="AT9" s="153"/>
      <c r="AU9" s="151">
        <v>0.9</v>
      </c>
      <c r="AV9" s="152"/>
      <c r="AW9" s="153"/>
      <c r="AX9" s="7"/>
    </row>
    <row r="10" spans="1:52" ht="12.75" customHeight="1" x14ac:dyDescent="0.2">
      <c r="P10" s="141" t="s">
        <v>33</v>
      </c>
      <c r="Q10" s="142"/>
      <c r="R10" s="142"/>
      <c r="S10" s="142"/>
      <c r="T10" s="142"/>
      <c r="U10" s="143"/>
      <c r="V10" s="12">
        <v>1</v>
      </c>
      <c r="W10" s="12">
        <v>1</v>
      </c>
      <c r="X10" s="12">
        <v>1</v>
      </c>
      <c r="Y10" s="12">
        <v>1</v>
      </c>
      <c r="Z10" s="12">
        <v>1</v>
      </c>
      <c r="AA10" s="12" t="s">
        <v>14</v>
      </c>
      <c r="AB10" s="12" t="s">
        <v>14</v>
      </c>
      <c r="AC10" s="12" t="s">
        <v>14</v>
      </c>
      <c r="AD10" s="12" t="s">
        <v>14</v>
      </c>
      <c r="AE10" s="12"/>
      <c r="AF10" s="2"/>
      <c r="AG10" s="1"/>
      <c r="AH10" s="141" t="s">
        <v>34</v>
      </c>
      <c r="AI10" s="149"/>
      <c r="AJ10" s="149"/>
      <c r="AK10" s="149"/>
      <c r="AL10" s="149"/>
      <c r="AM10" s="149"/>
      <c r="AN10" s="149"/>
      <c r="AO10" s="149"/>
      <c r="AP10" s="149"/>
      <c r="AQ10" s="150"/>
      <c r="AR10" s="151">
        <v>0.9</v>
      </c>
      <c r="AS10" s="152"/>
      <c r="AT10" s="153"/>
      <c r="AU10" s="151">
        <v>1</v>
      </c>
      <c r="AV10" s="152"/>
      <c r="AW10" s="153"/>
      <c r="AX10" s="7"/>
    </row>
    <row r="11" spans="1:52" ht="12.75" customHeight="1" x14ac:dyDescent="0.2">
      <c r="P11" s="141" t="s">
        <v>35</v>
      </c>
      <c r="Q11" s="142"/>
      <c r="R11" s="142"/>
      <c r="S11" s="142"/>
      <c r="T11" s="142"/>
      <c r="U11" s="143"/>
      <c r="V11" s="12">
        <v>1</v>
      </c>
      <c r="W11" s="12">
        <v>1</v>
      </c>
      <c r="X11" s="12">
        <v>2</v>
      </c>
      <c r="Y11" s="12">
        <v>2</v>
      </c>
      <c r="Z11" s="12">
        <v>3</v>
      </c>
      <c r="AA11" s="12" t="s">
        <v>14</v>
      </c>
      <c r="AB11" s="12" t="s">
        <v>14</v>
      </c>
      <c r="AC11" s="12" t="s">
        <v>14</v>
      </c>
      <c r="AD11" s="12" t="s">
        <v>14</v>
      </c>
      <c r="AE11" s="12"/>
      <c r="AF11" s="2"/>
      <c r="AG11" s="1"/>
      <c r="AH11" s="141" t="s">
        <v>36</v>
      </c>
      <c r="AI11" s="149"/>
      <c r="AJ11" s="149"/>
      <c r="AK11" s="149"/>
      <c r="AL11" s="149"/>
      <c r="AM11" s="149"/>
      <c r="AN11" s="149"/>
      <c r="AO11" s="149"/>
      <c r="AP11" s="149"/>
      <c r="AQ11" s="150"/>
      <c r="AR11" s="151">
        <v>0.88</v>
      </c>
      <c r="AS11" s="152"/>
      <c r="AT11" s="153"/>
      <c r="AU11" s="151">
        <v>1</v>
      </c>
      <c r="AV11" s="152"/>
      <c r="AW11" s="153"/>
      <c r="AX11" s="18"/>
    </row>
    <row r="12" spans="1:52" ht="12.75" customHeight="1" x14ac:dyDescent="0.2">
      <c r="P12" s="144"/>
      <c r="Q12" s="145"/>
      <c r="R12" s="145"/>
      <c r="S12" s="145"/>
      <c r="T12" s="145"/>
      <c r="U12" s="145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2"/>
      <c r="AG12" s="1"/>
      <c r="AH12" s="148" t="s">
        <v>37</v>
      </c>
      <c r="AI12" s="149"/>
      <c r="AJ12" s="149"/>
      <c r="AK12" s="149"/>
      <c r="AL12" s="149"/>
      <c r="AM12" s="149"/>
      <c r="AN12" s="149"/>
      <c r="AO12" s="149"/>
      <c r="AP12" s="149"/>
      <c r="AQ12" s="150"/>
      <c r="AR12" s="151">
        <f>AVERAGE(AR4:AT11)</f>
        <v>0.78714285714285714</v>
      </c>
      <c r="AS12" s="152"/>
      <c r="AT12" s="153"/>
      <c r="AU12" s="151">
        <f>AVERAGE(AU4:AW11)</f>
        <v>0.97857142857142865</v>
      </c>
      <c r="AV12" s="152"/>
      <c r="AW12" s="153"/>
      <c r="AX12" s="20"/>
    </row>
    <row r="13" spans="1:52" ht="6" customHeight="1" x14ac:dyDescent="0.2">
      <c r="P13" s="144"/>
      <c r="Q13" s="145"/>
      <c r="R13" s="145"/>
      <c r="S13" s="145"/>
      <c r="T13" s="145"/>
      <c r="U13" s="14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2"/>
      <c r="AG13" s="1"/>
      <c r="AX13" s="7"/>
    </row>
    <row r="14" spans="1:52" ht="3" customHeight="1" x14ac:dyDescent="0.2"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G14" s="1"/>
      <c r="AH14" s="5"/>
      <c r="AV14" s="5"/>
      <c r="AW14" s="5"/>
      <c r="AX14" s="7"/>
    </row>
    <row r="15" spans="1:52" ht="5.25" customHeight="1" x14ac:dyDescent="0.2"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2"/>
      <c r="AG15" s="23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2"/>
    </row>
    <row r="16" spans="1:52" s="5" customFormat="1" ht="12.7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AG16" s="1"/>
    </row>
    <row r="17" spans="1:50" ht="12.75" customHeight="1" x14ac:dyDescent="0.2">
      <c r="AG17" s="1"/>
      <c r="AH17" s="5"/>
      <c r="AV17" s="5"/>
      <c r="AW17" s="5"/>
      <c r="AX17" s="5"/>
    </row>
    <row r="18" spans="1:50" ht="12.75" customHeight="1" x14ac:dyDescent="0.2">
      <c r="AG18" s="1"/>
      <c r="AH18" s="5"/>
      <c r="AV18" s="5"/>
      <c r="AW18" s="5"/>
      <c r="AX18" s="5"/>
    </row>
    <row r="19" spans="1:50" ht="12.75" customHeight="1" x14ac:dyDescent="0.2">
      <c r="AF19" s="2"/>
      <c r="AG19" s="1"/>
      <c r="AH19" s="5"/>
      <c r="AV19" s="5"/>
      <c r="AW19" s="5"/>
      <c r="AX19" s="5"/>
    </row>
    <row r="20" spans="1:50" ht="12.75" customHeight="1" x14ac:dyDescent="0.2">
      <c r="AF20" s="2"/>
      <c r="AG20" s="1"/>
      <c r="AH20" s="5"/>
      <c r="AV20" s="5"/>
      <c r="AW20" s="5"/>
      <c r="AX20" s="5"/>
    </row>
    <row r="21" spans="1:50" ht="12.75" customHeight="1" x14ac:dyDescent="0.2">
      <c r="AF21" s="2"/>
      <c r="AG21" s="1"/>
      <c r="AH21" s="5"/>
      <c r="AV21" s="5"/>
      <c r="AW21" s="5"/>
      <c r="AX21" s="5"/>
    </row>
    <row r="22" spans="1:50" ht="12.75" customHeight="1" x14ac:dyDescent="0.2">
      <c r="AF22" s="2"/>
      <c r="AG22" s="1"/>
      <c r="AH22" s="5"/>
      <c r="AV22" s="5"/>
      <c r="AW22" s="5"/>
      <c r="AX22" s="5"/>
    </row>
    <row r="23" spans="1:50" ht="12.75" customHeight="1" x14ac:dyDescent="0.2">
      <c r="AF23" s="2"/>
      <c r="AG23" s="1"/>
      <c r="AH23" s="5"/>
      <c r="AV23" s="5"/>
      <c r="AW23" s="5"/>
      <c r="AX23" s="5"/>
    </row>
    <row r="24" spans="1:50" ht="12.75" customHeight="1" x14ac:dyDescent="0.2">
      <c r="AF24" s="2"/>
      <c r="AG24" s="1"/>
    </row>
    <row r="25" spans="1:50" ht="12.75" customHeight="1" x14ac:dyDescent="0.2">
      <c r="AF25" s="2"/>
      <c r="AG25" s="1"/>
    </row>
    <row r="26" spans="1:50" x14ac:dyDescent="0.2">
      <c r="AF26" s="2"/>
      <c r="AG26" s="1"/>
    </row>
    <row r="27" spans="1:50" ht="8.25" customHeight="1" x14ac:dyDescent="0.2">
      <c r="P27" s="144"/>
      <c r="Q27" s="145"/>
      <c r="R27" s="145"/>
      <c r="S27" s="145"/>
      <c r="T27" s="145"/>
      <c r="U27" s="14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2"/>
      <c r="AG27" s="1"/>
    </row>
    <row r="28" spans="1:50" x14ac:dyDescent="0.2">
      <c r="A28" s="24" t="s">
        <v>38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2"/>
      <c r="S28" s="21"/>
      <c r="T28" s="21"/>
      <c r="U28" s="21"/>
      <c r="V28" s="21"/>
      <c r="W28" s="21"/>
      <c r="X28" s="21"/>
      <c r="Y28" s="21"/>
      <c r="Z28" s="25"/>
      <c r="AA28" s="25"/>
      <c r="AB28" s="25"/>
      <c r="AC28" s="25"/>
      <c r="AD28" s="21"/>
      <c r="AE28" s="25"/>
      <c r="AF28" s="25"/>
      <c r="AG28" s="26"/>
    </row>
    <row r="29" spans="1:50" ht="25.5" customHeight="1" x14ac:dyDescent="0.2">
      <c r="A29" s="146" t="s">
        <v>39</v>
      </c>
      <c r="B29" s="146"/>
      <c r="C29" s="146"/>
      <c r="D29" s="146"/>
      <c r="E29" s="146"/>
      <c r="F29" s="146" t="s">
        <v>40</v>
      </c>
      <c r="G29" s="146"/>
      <c r="H29" s="146"/>
      <c r="I29" s="146"/>
      <c r="J29" s="146"/>
      <c r="K29" s="146"/>
      <c r="L29" s="147" t="s">
        <v>98</v>
      </c>
      <c r="M29" s="147"/>
      <c r="N29" s="27" t="s">
        <v>41</v>
      </c>
      <c r="O29" s="27"/>
      <c r="P29" s="27"/>
      <c r="Q29" s="28"/>
      <c r="R29" s="7"/>
      <c r="T29" s="29"/>
      <c r="U29" s="30"/>
      <c r="V29" s="30"/>
      <c r="W29" s="30"/>
      <c r="X29" s="30"/>
      <c r="Y29" s="30"/>
      <c r="Z29" s="30"/>
      <c r="AA29" s="5"/>
      <c r="AF29" s="2"/>
      <c r="AG29" s="2"/>
    </row>
    <row r="30" spans="1:50" ht="52.5" customHeight="1" x14ac:dyDescent="0.2">
      <c r="A30" s="137" t="s">
        <v>42</v>
      </c>
      <c r="B30" s="137"/>
      <c r="C30" s="137"/>
      <c r="D30" s="137"/>
      <c r="E30" s="137"/>
      <c r="F30" s="137" t="s">
        <v>43</v>
      </c>
      <c r="G30" s="138"/>
      <c r="H30" s="138"/>
      <c r="I30" s="138"/>
      <c r="J30" s="138"/>
      <c r="K30" s="138"/>
      <c r="L30" s="139">
        <v>20</v>
      </c>
      <c r="M30" s="139"/>
      <c r="N30" s="140" t="s">
        <v>44</v>
      </c>
      <c r="O30" s="140"/>
      <c r="P30" s="140"/>
      <c r="Q30" s="140"/>
      <c r="R30" s="7"/>
      <c r="T30" s="31"/>
      <c r="U30" s="32"/>
      <c r="V30" s="32"/>
      <c r="W30" s="32"/>
      <c r="X30" s="32"/>
      <c r="Y30" s="32"/>
      <c r="Z30" s="32"/>
      <c r="AA30" s="5"/>
      <c r="AF30" s="2"/>
      <c r="AG30" s="2"/>
    </row>
    <row r="31" spans="1:50" ht="52.5" customHeight="1" x14ac:dyDescent="0.2">
      <c r="A31" s="137" t="s">
        <v>45</v>
      </c>
      <c r="B31" s="137"/>
      <c r="C31" s="137"/>
      <c r="D31" s="137"/>
      <c r="E31" s="137"/>
      <c r="F31" s="137" t="s">
        <v>46</v>
      </c>
      <c r="G31" s="138"/>
      <c r="H31" s="138" t="e">
        <f>IF(VLOOKUP(#REF!,#REF!,4)="","",VLOOKUP(#REF!,#REF!,4))</f>
        <v>#REF!</v>
      </c>
      <c r="I31" s="138"/>
      <c r="J31" s="138"/>
      <c r="K31" s="138"/>
      <c r="L31" s="139">
        <v>12</v>
      </c>
      <c r="M31" s="139"/>
      <c r="N31" s="140" t="s">
        <v>82</v>
      </c>
      <c r="O31" s="140"/>
      <c r="P31" s="140"/>
      <c r="Q31" s="140"/>
      <c r="R31" s="7"/>
      <c r="T31" s="31"/>
      <c r="U31" s="32"/>
      <c r="V31" s="32"/>
      <c r="W31" s="32"/>
      <c r="X31" s="32"/>
      <c r="Y31" s="32"/>
      <c r="Z31" s="32"/>
      <c r="AA31" s="5"/>
      <c r="AF31" s="2"/>
      <c r="AG31" s="2"/>
    </row>
    <row r="32" spans="1:50" ht="52.5" customHeight="1" x14ac:dyDescent="0.2">
      <c r="A32" s="137" t="s">
        <v>47</v>
      </c>
      <c r="B32" s="137"/>
      <c r="C32" s="137"/>
      <c r="D32" s="137"/>
      <c r="E32" s="137"/>
      <c r="F32" s="137" t="s">
        <v>48</v>
      </c>
      <c r="G32" s="138"/>
      <c r="H32" s="138" t="e">
        <f>IF(VLOOKUP(#REF!,#REF!,4)="","",VLOOKUP(#REF!,#REF!,4))</f>
        <v>#REF!</v>
      </c>
      <c r="I32" s="138"/>
      <c r="J32" s="138"/>
      <c r="K32" s="138"/>
      <c r="L32" s="139">
        <v>3</v>
      </c>
      <c r="M32" s="139"/>
      <c r="N32" s="140" t="s">
        <v>49</v>
      </c>
      <c r="O32" s="140"/>
      <c r="P32" s="140"/>
      <c r="Q32" s="140"/>
      <c r="R32" s="7"/>
      <c r="T32" s="31"/>
      <c r="U32" s="32"/>
      <c r="V32" s="32"/>
      <c r="W32" s="32"/>
      <c r="X32" s="32"/>
      <c r="Y32" s="32"/>
      <c r="Z32" s="32"/>
      <c r="AA32" s="5"/>
      <c r="AF32" s="2"/>
      <c r="AG32" s="2"/>
    </row>
    <row r="33" spans="1:52" ht="22.5" customHeight="1" x14ac:dyDescent="0.2">
      <c r="A33" s="23"/>
      <c r="B33" s="33" t="s">
        <v>50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5"/>
      <c r="AF33" s="35"/>
      <c r="AG33" s="35"/>
      <c r="AH33" s="35"/>
      <c r="AI33" s="35"/>
      <c r="AJ33" s="35"/>
      <c r="AK33" s="35"/>
      <c r="AL33" s="35"/>
      <c r="AM33" s="35"/>
      <c r="AN33" s="36"/>
      <c r="AO33" s="36"/>
      <c r="AP33" s="21"/>
      <c r="AQ33" s="21"/>
      <c r="AR33" s="21"/>
      <c r="AS33" s="21"/>
      <c r="AT33" s="21"/>
      <c r="AU33" s="21"/>
      <c r="AV33" s="21"/>
      <c r="AW33" s="21"/>
      <c r="AX33" s="22"/>
      <c r="AY33" s="5"/>
      <c r="AZ33" s="5"/>
    </row>
    <row r="34" spans="1:52" x14ac:dyDescent="0.2">
      <c r="A34" s="1"/>
      <c r="B34" s="37">
        <v>1</v>
      </c>
      <c r="C34" s="5"/>
      <c r="D34" s="5" t="s">
        <v>51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9"/>
      <c r="AF34" s="39"/>
      <c r="AG34" s="39"/>
      <c r="AH34" s="39"/>
      <c r="AI34" s="39"/>
      <c r="AJ34" s="39"/>
      <c r="AK34" s="39"/>
      <c r="AL34" s="39"/>
      <c r="AM34" s="39"/>
      <c r="AN34" s="40"/>
      <c r="AO34" s="40"/>
      <c r="AP34" s="5"/>
      <c r="AQ34" s="5"/>
      <c r="AR34" s="5"/>
      <c r="AS34" s="5"/>
      <c r="AT34" s="5"/>
      <c r="AU34" s="5"/>
      <c r="AV34" s="5"/>
      <c r="AW34" s="5"/>
      <c r="AX34" s="7"/>
      <c r="AY34" s="5"/>
      <c r="AZ34" s="5"/>
    </row>
    <row r="35" spans="1:52" x14ac:dyDescent="0.2">
      <c r="A35" s="1"/>
      <c r="B35" s="41">
        <v>2</v>
      </c>
      <c r="C35" s="5"/>
      <c r="D35" s="5" t="s">
        <v>52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5"/>
      <c r="AH35" s="5"/>
      <c r="AI35" s="5"/>
      <c r="AJ35" s="5"/>
      <c r="AK35" s="5"/>
      <c r="AL35" s="5"/>
      <c r="AM35" s="39"/>
      <c r="AN35" s="5"/>
      <c r="AO35" s="40"/>
      <c r="AP35" s="5"/>
      <c r="AQ35" s="5"/>
      <c r="AR35" s="5"/>
      <c r="AS35" s="5"/>
      <c r="AT35" s="5"/>
      <c r="AU35" s="5"/>
      <c r="AV35" s="5"/>
      <c r="AW35" s="5"/>
      <c r="AX35" s="7"/>
      <c r="AY35" s="5"/>
      <c r="AZ35" s="5"/>
    </row>
    <row r="36" spans="1:52" x14ac:dyDescent="0.2">
      <c r="A36" s="1"/>
      <c r="B36" s="42">
        <v>3</v>
      </c>
      <c r="C36" s="5"/>
      <c r="D36" s="5" t="s">
        <v>53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7"/>
      <c r="AY36" s="5"/>
      <c r="AZ36" s="5"/>
    </row>
    <row r="37" spans="1:52" x14ac:dyDescent="0.2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5"/>
      <c r="AY37" s="5"/>
      <c r="AZ37" s="5"/>
    </row>
  </sheetData>
  <mergeCells count="61">
    <mergeCell ref="P4:U4"/>
    <mergeCell ref="AH4:AQ4"/>
    <mergeCell ref="AR4:AT4"/>
    <mergeCell ref="AU4:AW4"/>
    <mergeCell ref="A1:AX1"/>
    <mergeCell ref="AH2:AU2"/>
    <mergeCell ref="P3:U3"/>
    <mergeCell ref="AR3:AT3"/>
    <mergeCell ref="AU3:AW3"/>
    <mergeCell ref="AH5:AQ5"/>
    <mergeCell ref="AR5:AT5"/>
    <mergeCell ref="AU5:AW5"/>
    <mergeCell ref="G6:K6"/>
    <mergeCell ref="P6:U6"/>
    <mergeCell ref="AH6:AQ6"/>
    <mergeCell ref="AR6:AT6"/>
    <mergeCell ref="AU6:AW6"/>
    <mergeCell ref="P10:U10"/>
    <mergeCell ref="AH10:AQ10"/>
    <mergeCell ref="AR10:AT10"/>
    <mergeCell ref="AU10:AW10"/>
    <mergeCell ref="G7:K7"/>
    <mergeCell ref="P7:U7"/>
    <mergeCell ref="AH7:AQ7"/>
    <mergeCell ref="AR7:AT7"/>
    <mergeCell ref="AU7:AW7"/>
    <mergeCell ref="G8:K8"/>
    <mergeCell ref="P8:U8"/>
    <mergeCell ref="AH8:AQ8"/>
    <mergeCell ref="AR8:AT8"/>
    <mergeCell ref="AU8:AW8"/>
    <mergeCell ref="G9:K9"/>
    <mergeCell ref="P9:U9"/>
    <mergeCell ref="AH9:AQ9"/>
    <mergeCell ref="AR9:AT9"/>
    <mergeCell ref="AU9:AW9"/>
    <mergeCell ref="AH11:AQ11"/>
    <mergeCell ref="AR11:AT11"/>
    <mergeCell ref="AU11:AW11"/>
    <mergeCell ref="AH12:AQ12"/>
    <mergeCell ref="AR12:AT12"/>
    <mergeCell ref="AU12:AW12"/>
    <mergeCell ref="A30:E30"/>
    <mergeCell ref="F30:K30"/>
    <mergeCell ref="L30:M30"/>
    <mergeCell ref="N30:Q30"/>
    <mergeCell ref="P11:U11"/>
    <mergeCell ref="P13:U13"/>
    <mergeCell ref="P27:U27"/>
    <mergeCell ref="A29:E29"/>
    <mergeCell ref="F29:K29"/>
    <mergeCell ref="L29:M29"/>
    <mergeCell ref="P12:U12"/>
    <mergeCell ref="A31:E31"/>
    <mergeCell ref="F31:K31"/>
    <mergeCell ref="L31:M31"/>
    <mergeCell ref="N31:Q31"/>
    <mergeCell ref="A32:E32"/>
    <mergeCell ref="F32:K32"/>
    <mergeCell ref="L32:M32"/>
    <mergeCell ref="N32:Q32"/>
  </mergeCells>
  <conditionalFormatting sqref="B34:B36">
    <cfRule type="expression" dxfId="13" priority="10">
      <formula>AND(B34&gt;8,B34&lt;15)</formula>
    </cfRule>
    <cfRule type="expression" dxfId="12" priority="11">
      <formula>B34&gt;=15</formula>
    </cfRule>
  </conditionalFormatting>
  <conditionalFormatting sqref="V4:AE4 V7:AE11 AR4:AW12 B34:B36">
    <cfRule type="expression" dxfId="11" priority="12">
      <formula>OR(AND(B4&lt;&gt;"",B4&lt;0.7),B4=3)</formula>
    </cfRule>
    <cfRule type="expression" dxfId="10" priority="13">
      <formula>OR(AND(B4&gt;=0.7,B4&lt;0.9),B4=2)</formula>
    </cfRule>
    <cfRule type="expression" dxfId="9" priority="14">
      <formula>AND(B4&gt;=0.9,B4&lt;=1)</formula>
    </cfRule>
  </conditionalFormatting>
  <conditionalFormatting sqref="L30:M30">
    <cfRule type="expression" dxfId="8" priority="8">
      <formula>AND(L30&gt;8,L30&lt;15)</formula>
    </cfRule>
    <cfRule type="expression" dxfId="7" priority="9">
      <formula>L30&gt;=15</formula>
    </cfRule>
  </conditionalFormatting>
  <conditionalFormatting sqref="L30:M30">
    <cfRule type="expression" dxfId="6" priority="7">
      <formula>L30&lt;=8</formula>
    </cfRule>
  </conditionalFormatting>
  <conditionalFormatting sqref="L31:M31">
    <cfRule type="expression" dxfId="5" priority="5">
      <formula>AND(L31&gt;8,L31&lt;15)</formula>
    </cfRule>
    <cfRule type="expression" dxfId="4" priority="6">
      <formula>L31&gt;=15</formula>
    </cfRule>
  </conditionalFormatting>
  <conditionalFormatting sqref="L31:M31">
    <cfRule type="expression" dxfId="3" priority="4">
      <formula>L31&lt;=8</formula>
    </cfRule>
  </conditionalFormatting>
  <conditionalFormatting sqref="L32:M32">
    <cfRule type="expression" dxfId="2" priority="2">
      <formula>AND(L32&gt;8,L32&lt;15)</formula>
    </cfRule>
    <cfRule type="expression" dxfId="1" priority="3">
      <formula>L32&gt;=15</formula>
    </cfRule>
  </conditionalFormatting>
  <conditionalFormatting sqref="L32:M32">
    <cfRule type="expression" dxfId="0" priority="1">
      <formula>L32&lt;=8</formula>
    </cfRule>
  </conditionalFormatting>
  <pageMargins left="0.55118110236220474" right="0.23622047244094491" top="0.86614173228346458" bottom="0.59055118110236227" header="0.51181102362204722" footer="0.39370078740157483"/>
  <pageSetup paperSize="9" scale="77" orientation="landscape" r:id="rId1"/>
  <headerFooter alignWithMargins="0">
    <oddHeader>&amp;R&amp;P/&amp;N</oddHeader>
    <oddFooter>&amp;L© Nico Litschke | Projekt.wirksam.steuern | www.nicolitschke.com | info@nicolitschke.com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K116"/>
  <sheetViews>
    <sheetView zoomScaleNormal="100" zoomScalePageLayoutView="55" workbookViewId="0"/>
  </sheetViews>
  <sheetFormatPr baseColWidth="10" defaultColWidth="11.5703125" defaultRowHeight="14.25" x14ac:dyDescent="0.2"/>
  <cols>
    <col min="1" max="1" width="38.28515625" style="48" customWidth="1"/>
    <col min="2" max="2" width="11.28515625" style="134" customWidth="1"/>
    <col min="3" max="14" width="11.140625" style="46" customWidth="1"/>
    <col min="15" max="15" width="12.140625" style="46" customWidth="1"/>
    <col min="16" max="16" width="0.85546875" style="47" customWidth="1"/>
    <col min="17" max="17" width="56.28515625" style="46" customWidth="1"/>
    <col min="18" max="16384" width="11.5703125" style="46"/>
  </cols>
  <sheetData>
    <row r="1" spans="1:22" s="113" customFormat="1" ht="12.75" x14ac:dyDescent="0.2">
      <c r="A1" s="118" t="s">
        <v>74</v>
      </c>
      <c r="B1" s="124" t="s">
        <v>84</v>
      </c>
      <c r="C1" s="117">
        <v>10</v>
      </c>
      <c r="D1" s="116">
        <f t="shared" ref="D1:O1" si="0">C1+1</f>
        <v>11</v>
      </c>
      <c r="E1" s="116">
        <f t="shared" si="0"/>
        <v>12</v>
      </c>
      <c r="F1" s="116">
        <f t="shared" si="0"/>
        <v>13</v>
      </c>
      <c r="G1" s="116">
        <f t="shared" si="0"/>
        <v>14</v>
      </c>
      <c r="H1" s="116">
        <f t="shared" si="0"/>
        <v>15</v>
      </c>
      <c r="I1" s="116">
        <f t="shared" si="0"/>
        <v>16</v>
      </c>
      <c r="J1" s="116">
        <f t="shared" si="0"/>
        <v>17</v>
      </c>
      <c r="K1" s="116">
        <f t="shared" si="0"/>
        <v>18</v>
      </c>
      <c r="L1" s="116">
        <f t="shared" si="0"/>
        <v>19</v>
      </c>
      <c r="M1" s="116">
        <f t="shared" si="0"/>
        <v>20</v>
      </c>
      <c r="N1" s="116">
        <f t="shared" si="0"/>
        <v>21</v>
      </c>
      <c r="O1" s="115">
        <f t="shared" si="0"/>
        <v>22</v>
      </c>
      <c r="Q1" s="114" t="s">
        <v>72</v>
      </c>
    </row>
    <row r="2" spans="1:22" s="55" customFormat="1" ht="12.75" x14ac:dyDescent="0.2">
      <c r="A2" s="80" t="s">
        <v>71</v>
      </c>
      <c r="B2" s="125" t="s">
        <v>73</v>
      </c>
      <c r="C2" s="79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112"/>
      <c r="Q2" s="75"/>
    </row>
    <row r="3" spans="1:22" s="49" customFormat="1" ht="12.75" x14ac:dyDescent="0.2">
      <c r="A3" s="110" t="s">
        <v>70</v>
      </c>
      <c r="B3" s="111">
        <f>B4</f>
        <v>60</v>
      </c>
      <c r="C3" s="109">
        <f t="shared" ref="C3:I3" si="1">B3-C4</f>
        <v>55</v>
      </c>
      <c r="D3" s="108">
        <f t="shared" si="1"/>
        <v>49</v>
      </c>
      <c r="E3" s="108">
        <f t="shared" si="1"/>
        <v>19</v>
      </c>
      <c r="F3" s="108">
        <f t="shared" si="1"/>
        <v>12</v>
      </c>
      <c r="G3" s="108">
        <f t="shared" si="1"/>
        <v>7</v>
      </c>
      <c r="H3" s="108">
        <f t="shared" si="1"/>
        <v>2</v>
      </c>
      <c r="I3" s="108">
        <f t="shared" si="1"/>
        <v>0</v>
      </c>
      <c r="J3" s="108" t="str">
        <f t="shared" ref="J3:O3" si="2">IF(COUNT(J4:J4)&gt;0,SUM(J4:J4),"")</f>
        <v/>
      </c>
      <c r="K3" s="108" t="str">
        <f t="shared" si="2"/>
        <v/>
      </c>
      <c r="L3" s="108" t="str">
        <f t="shared" si="2"/>
        <v/>
      </c>
      <c r="M3" s="108" t="str">
        <f t="shared" si="2"/>
        <v/>
      </c>
      <c r="N3" s="108" t="str">
        <f t="shared" si="2"/>
        <v/>
      </c>
      <c r="O3" s="107" t="str">
        <f t="shared" si="2"/>
        <v/>
      </c>
      <c r="Q3" s="69"/>
    </row>
    <row r="4" spans="1:22" s="49" customFormat="1" ht="12.75" x14ac:dyDescent="0.2">
      <c r="A4" s="106" t="s">
        <v>68</v>
      </c>
      <c r="B4" s="104">
        <v>60</v>
      </c>
      <c r="C4" s="105">
        <v>5</v>
      </c>
      <c r="D4" s="104">
        <v>6</v>
      </c>
      <c r="E4" s="104">
        <v>30</v>
      </c>
      <c r="F4" s="104">
        <v>7</v>
      </c>
      <c r="G4" s="104">
        <v>5</v>
      </c>
      <c r="H4" s="104">
        <v>5</v>
      </c>
      <c r="I4" s="104">
        <v>2</v>
      </c>
      <c r="J4" s="104"/>
      <c r="K4" s="104"/>
      <c r="L4" s="104"/>
      <c r="M4" s="104"/>
      <c r="N4" s="104"/>
      <c r="O4" s="103"/>
      <c r="Q4" s="69"/>
    </row>
    <row r="5" spans="1:22" s="49" customFormat="1" ht="12.75" x14ac:dyDescent="0.2">
      <c r="A5" s="110" t="s">
        <v>69</v>
      </c>
      <c r="B5" s="126"/>
      <c r="C5" s="109">
        <f>SUM(C6:C6)</f>
        <v>60</v>
      </c>
      <c r="D5" s="108">
        <f t="shared" ref="D5:I5" si="3">C5-D6</f>
        <v>54</v>
      </c>
      <c r="E5" s="108">
        <f t="shared" si="3"/>
        <v>18</v>
      </c>
      <c r="F5" s="108">
        <f t="shared" si="3"/>
        <v>9</v>
      </c>
      <c r="G5" s="108">
        <f t="shared" si="3"/>
        <v>0</v>
      </c>
      <c r="H5" s="108">
        <f t="shared" si="3"/>
        <v>-5</v>
      </c>
      <c r="I5" s="108">
        <f t="shared" si="3"/>
        <v>-7</v>
      </c>
      <c r="J5" s="108" t="str">
        <f t="shared" ref="J5:O5" si="4">IF(COUNT(J6:J6)&gt;0,SUM(J6:J6),"")</f>
        <v/>
      </c>
      <c r="K5" s="108" t="str">
        <f t="shared" si="4"/>
        <v/>
      </c>
      <c r="L5" s="108" t="str">
        <f t="shared" si="4"/>
        <v/>
      </c>
      <c r="M5" s="108" t="str">
        <f t="shared" si="4"/>
        <v/>
      </c>
      <c r="N5" s="108" t="str">
        <f t="shared" si="4"/>
        <v/>
      </c>
      <c r="O5" s="107" t="str">
        <f t="shared" si="4"/>
        <v/>
      </c>
      <c r="Q5" s="69"/>
    </row>
    <row r="6" spans="1:22" s="49" customFormat="1" ht="12.75" x14ac:dyDescent="0.2">
      <c r="A6" s="106" t="s">
        <v>68</v>
      </c>
      <c r="B6" s="104" t="s">
        <v>83</v>
      </c>
      <c r="C6" s="105">
        <v>60</v>
      </c>
      <c r="D6" s="104">
        <v>6</v>
      </c>
      <c r="E6" s="104">
        <v>36</v>
      </c>
      <c r="F6" s="104">
        <v>9</v>
      </c>
      <c r="G6" s="104">
        <v>9</v>
      </c>
      <c r="H6" s="104">
        <v>5</v>
      </c>
      <c r="I6" s="104">
        <v>2</v>
      </c>
      <c r="J6" s="104"/>
      <c r="K6" s="104"/>
      <c r="L6" s="104"/>
      <c r="M6" s="104"/>
      <c r="N6" s="104"/>
      <c r="O6" s="103"/>
      <c r="Q6" s="69"/>
    </row>
    <row r="7" spans="1:22" s="55" customFormat="1" ht="12.75" x14ac:dyDescent="0.2">
      <c r="A7" s="86" t="str">
        <f>A1</f>
        <v>Kalenderwoche</v>
      </c>
      <c r="B7" s="127" t="str">
        <f>B1</f>
        <v>Info</v>
      </c>
      <c r="C7" s="85">
        <f t="shared" ref="C7:O7" si="5">C1</f>
        <v>10</v>
      </c>
      <c r="D7" s="101">
        <f t="shared" si="5"/>
        <v>11</v>
      </c>
      <c r="E7" s="101">
        <f t="shared" si="5"/>
        <v>12</v>
      </c>
      <c r="F7" s="101">
        <f t="shared" si="5"/>
        <v>13</v>
      </c>
      <c r="G7" s="101">
        <f t="shared" si="5"/>
        <v>14</v>
      </c>
      <c r="H7" s="101">
        <f t="shared" si="5"/>
        <v>15</v>
      </c>
      <c r="I7" s="101">
        <f t="shared" si="5"/>
        <v>16</v>
      </c>
      <c r="J7" s="101">
        <f t="shared" si="5"/>
        <v>17</v>
      </c>
      <c r="K7" s="101">
        <f t="shared" si="5"/>
        <v>18</v>
      </c>
      <c r="L7" s="101">
        <f t="shared" si="5"/>
        <v>19</v>
      </c>
      <c r="M7" s="101">
        <f t="shared" si="5"/>
        <v>20</v>
      </c>
      <c r="N7" s="101">
        <f t="shared" si="5"/>
        <v>21</v>
      </c>
      <c r="O7" s="100">
        <f t="shared" si="5"/>
        <v>22</v>
      </c>
      <c r="P7" s="82"/>
      <c r="Q7" s="102" t="str">
        <f>Q1</f>
        <v>Kommentar</v>
      </c>
    </row>
    <row r="8" spans="1:22" s="55" customFormat="1" ht="12.75" x14ac:dyDescent="0.2">
      <c r="A8" s="80" t="s">
        <v>67</v>
      </c>
      <c r="B8" s="125" t="s">
        <v>85</v>
      </c>
      <c r="C8" s="79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7"/>
      <c r="P8" s="76"/>
      <c r="Q8" s="75"/>
    </row>
    <row r="9" spans="1:22" s="49" customFormat="1" ht="12.75" x14ac:dyDescent="0.2">
      <c r="A9" s="74" t="s">
        <v>66</v>
      </c>
      <c r="B9" s="104">
        <v>30</v>
      </c>
      <c r="C9" s="73">
        <v>30</v>
      </c>
      <c r="D9" s="72">
        <v>5</v>
      </c>
      <c r="E9" s="72">
        <v>5</v>
      </c>
      <c r="F9" s="72">
        <v>10</v>
      </c>
      <c r="G9" s="72">
        <v>5</v>
      </c>
      <c r="H9" s="72">
        <v>0</v>
      </c>
      <c r="I9" s="72">
        <v>0</v>
      </c>
      <c r="J9" s="72"/>
      <c r="K9" s="72"/>
      <c r="L9" s="72"/>
      <c r="M9" s="72"/>
      <c r="N9" s="72"/>
      <c r="O9" s="71"/>
      <c r="P9" s="70"/>
      <c r="Q9" s="69"/>
    </row>
    <row r="10" spans="1:22" s="49" customFormat="1" ht="12.75" x14ac:dyDescent="0.2">
      <c r="A10" s="74" t="s">
        <v>65</v>
      </c>
      <c r="B10" s="104">
        <v>0</v>
      </c>
      <c r="C10" s="73">
        <v>0</v>
      </c>
      <c r="D10" s="72">
        <v>15</v>
      </c>
      <c r="E10" s="72">
        <v>5</v>
      </c>
      <c r="F10" s="72">
        <v>2</v>
      </c>
      <c r="G10" s="72">
        <v>5</v>
      </c>
      <c r="H10" s="72">
        <v>2</v>
      </c>
      <c r="I10" s="72">
        <v>2</v>
      </c>
      <c r="J10" s="72"/>
      <c r="K10" s="72"/>
      <c r="L10" s="72"/>
      <c r="M10" s="72"/>
      <c r="N10" s="72"/>
      <c r="O10" s="71"/>
      <c r="P10" s="70"/>
      <c r="Q10" s="69"/>
    </row>
    <row r="11" spans="1:22" s="49" customFormat="1" ht="12.75" x14ac:dyDescent="0.2">
      <c r="A11" s="74" t="s">
        <v>64</v>
      </c>
      <c r="B11" s="104">
        <v>0</v>
      </c>
      <c r="C11" s="73">
        <v>0</v>
      </c>
      <c r="D11" s="72">
        <v>15</v>
      </c>
      <c r="E11" s="72">
        <v>25</v>
      </c>
      <c r="F11" s="72">
        <v>28</v>
      </c>
      <c r="G11" s="72">
        <v>30</v>
      </c>
      <c r="H11" s="72">
        <v>38</v>
      </c>
      <c r="I11" s="72">
        <v>38</v>
      </c>
      <c r="J11" s="72"/>
      <c r="K11" s="72"/>
      <c r="L11" s="72"/>
      <c r="M11" s="72"/>
      <c r="N11" s="72"/>
      <c r="O11" s="71"/>
      <c r="P11" s="70"/>
      <c r="Q11" s="69"/>
    </row>
    <row r="12" spans="1:22" s="49" customFormat="1" ht="12.75" x14ac:dyDescent="0.2">
      <c r="A12" s="74"/>
      <c r="B12" s="128"/>
      <c r="C12" s="73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1"/>
      <c r="P12" s="70"/>
      <c r="Q12" s="87"/>
    </row>
    <row r="13" spans="1:22" s="55" customFormat="1" ht="12.75" x14ac:dyDescent="0.2">
      <c r="A13" s="86" t="str">
        <f>A1</f>
        <v>Kalenderwoche</v>
      </c>
      <c r="B13" s="127" t="str">
        <f>B1</f>
        <v>Info</v>
      </c>
      <c r="C13" s="85">
        <f t="shared" ref="C13:O13" si="6">C1</f>
        <v>10</v>
      </c>
      <c r="D13" s="101">
        <f t="shared" si="6"/>
        <v>11</v>
      </c>
      <c r="E13" s="101">
        <f t="shared" si="6"/>
        <v>12</v>
      </c>
      <c r="F13" s="101">
        <f t="shared" si="6"/>
        <v>13</v>
      </c>
      <c r="G13" s="101">
        <f t="shared" si="6"/>
        <v>14</v>
      </c>
      <c r="H13" s="101">
        <f t="shared" si="6"/>
        <v>15</v>
      </c>
      <c r="I13" s="101">
        <f t="shared" si="6"/>
        <v>16</v>
      </c>
      <c r="J13" s="101">
        <f t="shared" si="6"/>
        <v>17</v>
      </c>
      <c r="K13" s="101">
        <f t="shared" si="6"/>
        <v>18</v>
      </c>
      <c r="L13" s="101">
        <f t="shared" si="6"/>
        <v>19</v>
      </c>
      <c r="M13" s="101">
        <f t="shared" si="6"/>
        <v>20</v>
      </c>
      <c r="N13" s="101">
        <f t="shared" si="6"/>
        <v>21</v>
      </c>
      <c r="O13" s="100">
        <f t="shared" si="6"/>
        <v>22</v>
      </c>
      <c r="P13" s="82"/>
      <c r="Q13" s="81" t="str">
        <f>Q1</f>
        <v>Kommentar</v>
      </c>
    </row>
    <row r="14" spans="1:22" s="55" customFormat="1" ht="12.75" x14ac:dyDescent="0.2">
      <c r="A14" s="80" t="s">
        <v>63</v>
      </c>
      <c r="B14" s="125" t="s">
        <v>86</v>
      </c>
      <c r="C14" s="99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7"/>
      <c r="P14" s="93"/>
      <c r="Q14" s="75"/>
    </row>
    <row r="15" spans="1:22" s="49" customFormat="1" ht="12.75" x14ac:dyDescent="0.2">
      <c r="A15" s="74" t="s">
        <v>19</v>
      </c>
      <c r="B15" s="128">
        <v>10</v>
      </c>
      <c r="C15" s="96">
        <v>10</v>
      </c>
      <c r="D15" s="95"/>
      <c r="E15" s="95"/>
      <c r="F15" s="95"/>
      <c r="G15" s="95"/>
      <c r="H15" s="95"/>
      <c r="I15" s="95"/>
      <c r="J15" s="92"/>
      <c r="K15" s="92"/>
      <c r="L15" s="92"/>
      <c r="M15" s="92"/>
      <c r="N15" s="92"/>
      <c r="O15" s="94"/>
      <c r="P15" s="93"/>
      <c r="Q15" s="69"/>
      <c r="R15" s="92"/>
      <c r="S15" s="92"/>
      <c r="T15" s="92"/>
      <c r="U15" s="92"/>
      <c r="V15" s="92"/>
    </row>
    <row r="16" spans="1:22" s="49" customFormat="1" ht="12.75" x14ac:dyDescent="0.2">
      <c r="A16" s="74" t="s">
        <v>62</v>
      </c>
      <c r="B16" s="128">
        <v>11</v>
      </c>
      <c r="C16" s="96">
        <v>11</v>
      </c>
      <c r="D16" s="95">
        <v>12</v>
      </c>
      <c r="E16" s="95">
        <v>13</v>
      </c>
      <c r="F16" s="95">
        <v>13</v>
      </c>
      <c r="G16" s="95"/>
      <c r="H16" s="95"/>
      <c r="I16" s="95"/>
      <c r="J16" s="92"/>
      <c r="K16" s="92"/>
      <c r="L16" s="92"/>
      <c r="M16" s="92"/>
      <c r="N16" s="92"/>
      <c r="O16" s="94"/>
      <c r="P16" s="93"/>
      <c r="Q16" s="69"/>
      <c r="R16" s="92"/>
      <c r="S16" s="92"/>
      <c r="T16" s="92"/>
      <c r="U16" s="92"/>
      <c r="V16" s="92"/>
    </row>
    <row r="17" spans="1:24" s="49" customFormat="1" ht="12.75" x14ac:dyDescent="0.2">
      <c r="A17" s="74" t="s">
        <v>61</v>
      </c>
      <c r="B17" s="128">
        <v>13</v>
      </c>
      <c r="C17" s="96">
        <v>13</v>
      </c>
      <c r="D17" s="95">
        <v>13</v>
      </c>
      <c r="E17" s="95">
        <v>13</v>
      </c>
      <c r="F17" s="95">
        <v>13</v>
      </c>
      <c r="G17" s="95">
        <v>14</v>
      </c>
      <c r="H17" s="95"/>
      <c r="I17" s="95"/>
      <c r="J17" s="92"/>
      <c r="K17" s="92"/>
      <c r="L17" s="92"/>
      <c r="M17" s="92"/>
      <c r="N17" s="92"/>
      <c r="O17" s="94"/>
      <c r="P17" s="93"/>
      <c r="Q17" s="69"/>
      <c r="R17" s="92"/>
      <c r="S17" s="92"/>
      <c r="T17" s="92"/>
      <c r="U17" s="92"/>
      <c r="V17" s="92"/>
    </row>
    <row r="18" spans="1:24" s="49" customFormat="1" ht="12.75" x14ac:dyDescent="0.2">
      <c r="A18" s="74" t="s">
        <v>60</v>
      </c>
      <c r="B18" s="128">
        <v>14</v>
      </c>
      <c r="C18" s="96">
        <v>14</v>
      </c>
      <c r="D18" s="95">
        <v>14</v>
      </c>
      <c r="E18" s="95">
        <v>14</v>
      </c>
      <c r="F18" s="95">
        <v>15</v>
      </c>
      <c r="G18" s="95">
        <v>16</v>
      </c>
      <c r="H18" s="95">
        <v>16</v>
      </c>
      <c r="I18" s="95">
        <v>16</v>
      </c>
      <c r="J18" s="92"/>
      <c r="K18" s="92"/>
      <c r="L18" s="92"/>
      <c r="M18" s="92"/>
      <c r="N18" s="92"/>
      <c r="O18" s="94"/>
      <c r="P18" s="93"/>
      <c r="Q18" s="69"/>
      <c r="R18" s="92"/>
      <c r="S18" s="92"/>
      <c r="T18" s="92"/>
      <c r="U18" s="92"/>
      <c r="V18" s="92"/>
    </row>
    <row r="19" spans="1:24" s="49" customFormat="1" ht="12.75" x14ac:dyDescent="0.2">
      <c r="A19" s="74" t="s">
        <v>59</v>
      </c>
      <c r="B19" s="128">
        <v>15</v>
      </c>
      <c r="C19" s="96">
        <v>15</v>
      </c>
      <c r="D19" s="95">
        <v>15</v>
      </c>
      <c r="E19" s="95">
        <v>15</v>
      </c>
      <c r="F19" s="95">
        <v>15</v>
      </c>
      <c r="G19" s="95">
        <v>15</v>
      </c>
      <c r="H19" s="95">
        <v>15</v>
      </c>
      <c r="I19" s="95">
        <v>16</v>
      </c>
      <c r="J19" s="92"/>
      <c r="K19" s="92"/>
      <c r="L19" s="92"/>
      <c r="M19" s="92"/>
      <c r="N19" s="92"/>
      <c r="O19" s="94"/>
      <c r="P19" s="93"/>
      <c r="Q19" s="69"/>
      <c r="R19" s="92"/>
      <c r="S19" s="92"/>
      <c r="T19" s="92"/>
      <c r="U19" s="92"/>
      <c r="V19" s="92"/>
    </row>
    <row r="20" spans="1:24" s="49" customFormat="1" ht="12.75" x14ac:dyDescent="0.2">
      <c r="A20" s="74" t="s">
        <v>58</v>
      </c>
      <c r="B20" s="128">
        <v>16</v>
      </c>
      <c r="C20" s="96">
        <v>16</v>
      </c>
      <c r="D20" s="95">
        <v>16</v>
      </c>
      <c r="E20" s="95">
        <v>16</v>
      </c>
      <c r="F20" s="95">
        <v>16</v>
      </c>
      <c r="G20" s="95">
        <v>16</v>
      </c>
      <c r="H20" s="95">
        <v>16</v>
      </c>
      <c r="I20" s="95">
        <v>16</v>
      </c>
      <c r="J20" s="92"/>
      <c r="K20" s="92"/>
      <c r="L20" s="92"/>
      <c r="M20" s="92"/>
      <c r="N20" s="92"/>
      <c r="O20" s="94"/>
      <c r="P20" s="93"/>
      <c r="Q20" s="69"/>
      <c r="R20" s="92"/>
      <c r="S20" s="92"/>
      <c r="T20" s="92"/>
      <c r="U20" s="92"/>
      <c r="V20" s="92"/>
    </row>
    <row r="21" spans="1:24" s="49" customFormat="1" ht="12.75" x14ac:dyDescent="0.2">
      <c r="A21" s="74" t="s">
        <v>57</v>
      </c>
      <c r="B21" s="128">
        <v>16</v>
      </c>
      <c r="C21" s="96">
        <v>16</v>
      </c>
      <c r="D21" s="95">
        <v>16</v>
      </c>
      <c r="E21" s="95">
        <v>16</v>
      </c>
      <c r="F21" s="95">
        <v>16</v>
      </c>
      <c r="G21" s="95">
        <v>16</v>
      </c>
      <c r="H21" s="95">
        <v>16</v>
      </c>
      <c r="I21" s="95">
        <v>16</v>
      </c>
      <c r="J21" s="92"/>
      <c r="K21" s="92"/>
      <c r="L21" s="92"/>
      <c r="M21" s="92"/>
      <c r="N21" s="92"/>
      <c r="O21" s="94"/>
      <c r="P21" s="93"/>
      <c r="Q21" s="69"/>
      <c r="R21" s="92"/>
      <c r="S21" s="92"/>
      <c r="T21" s="92"/>
      <c r="U21" s="92"/>
      <c r="V21" s="92"/>
    </row>
    <row r="22" spans="1:24" s="49" customFormat="1" ht="12.75" x14ac:dyDescent="0.2">
      <c r="A22" s="74"/>
      <c r="B22" s="128"/>
      <c r="C22" s="91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89"/>
      <c r="P22" s="88"/>
      <c r="Q22" s="87"/>
    </row>
    <row r="23" spans="1:24" s="55" customFormat="1" ht="12.75" x14ac:dyDescent="0.2">
      <c r="A23" s="86" t="str">
        <f>A1</f>
        <v>Kalenderwoche</v>
      </c>
      <c r="B23" s="127" t="str">
        <f>B1</f>
        <v>Info</v>
      </c>
      <c r="C23" s="85">
        <f t="shared" ref="C23:O23" si="7">C1</f>
        <v>10</v>
      </c>
      <c r="D23" s="84">
        <f t="shared" si="7"/>
        <v>11</v>
      </c>
      <c r="E23" s="84">
        <f t="shared" si="7"/>
        <v>12</v>
      </c>
      <c r="F23" s="84">
        <f t="shared" si="7"/>
        <v>13</v>
      </c>
      <c r="G23" s="84">
        <f t="shared" si="7"/>
        <v>14</v>
      </c>
      <c r="H23" s="84">
        <f t="shared" si="7"/>
        <v>15</v>
      </c>
      <c r="I23" s="84">
        <f t="shared" si="7"/>
        <v>16</v>
      </c>
      <c r="J23" s="84">
        <f t="shared" si="7"/>
        <v>17</v>
      </c>
      <c r="K23" s="84">
        <f t="shared" si="7"/>
        <v>18</v>
      </c>
      <c r="L23" s="84">
        <f t="shared" si="7"/>
        <v>19</v>
      </c>
      <c r="M23" s="84">
        <f t="shared" si="7"/>
        <v>20</v>
      </c>
      <c r="N23" s="84">
        <f t="shared" si="7"/>
        <v>21</v>
      </c>
      <c r="O23" s="83">
        <f t="shared" si="7"/>
        <v>22</v>
      </c>
      <c r="P23" s="82"/>
      <c r="Q23" s="81" t="str">
        <f>Q1</f>
        <v>Kommentar</v>
      </c>
    </row>
    <row r="24" spans="1:24" s="55" customFormat="1" ht="12.75" x14ac:dyDescent="0.2">
      <c r="A24" s="80" t="s">
        <v>56</v>
      </c>
      <c r="B24" s="125" t="s">
        <v>87</v>
      </c>
      <c r="C24" s="79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7"/>
      <c r="P24" s="76"/>
      <c r="Q24" s="75"/>
    </row>
    <row r="25" spans="1:24" s="49" customFormat="1" ht="12.75" x14ac:dyDescent="0.2">
      <c r="A25" s="74" t="s">
        <v>55</v>
      </c>
      <c r="B25" s="128">
        <v>52</v>
      </c>
      <c r="C25" s="73">
        <v>10</v>
      </c>
      <c r="D25" s="72">
        <v>25</v>
      </c>
      <c r="E25" s="72">
        <v>30</v>
      </c>
      <c r="F25" s="72">
        <v>40</v>
      </c>
      <c r="G25" s="72">
        <v>50</v>
      </c>
      <c r="H25" s="72">
        <v>50</v>
      </c>
      <c r="I25" s="72">
        <v>52</v>
      </c>
      <c r="J25" s="72"/>
      <c r="K25" s="72"/>
      <c r="L25" s="72"/>
      <c r="M25" s="72"/>
      <c r="N25" s="72"/>
      <c r="O25" s="71"/>
      <c r="P25" s="70"/>
      <c r="Q25" s="69"/>
    </row>
    <row r="26" spans="1:24" s="49" customFormat="1" ht="13.5" thickBot="1" x14ac:dyDescent="0.25">
      <c r="A26" s="74" t="s">
        <v>54</v>
      </c>
      <c r="B26" s="128">
        <v>52</v>
      </c>
      <c r="C26" s="73">
        <v>8</v>
      </c>
      <c r="D26" s="72">
        <v>18</v>
      </c>
      <c r="E26" s="72">
        <v>33</v>
      </c>
      <c r="F26" s="72">
        <v>38</v>
      </c>
      <c r="G26" s="72">
        <v>47</v>
      </c>
      <c r="H26" s="72">
        <v>51</v>
      </c>
      <c r="I26" s="72">
        <v>51</v>
      </c>
      <c r="J26" s="72"/>
      <c r="K26" s="72"/>
      <c r="L26" s="72"/>
      <c r="M26" s="72"/>
      <c r="N26" s="72"/>
      <c r="O26" s="71"/>
      <c r="P26" s="70"/>
      <c r="Q26" s="69"/>
    </row>
    <row r="27" spans="1:24" s="49" customFormat="1" ht="12.75" x14ac:dyDescent="0.2">
      <c r="A27" s="68"/>
      <c r="B27" s="129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6"/>
      <c r="Q27" s="65"/>
    </row>
    <row r="28" spans="1:24" s="55" customFormat="1" ht="12.75" x14ac:dyDescent="0.2">
      <c r="A28" s="64"/>
      <c r="B28" s="130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0"/>
    </row>
    <row r="29" spans="1:24" s="55" customFormat="1" ht="12.75" x14ac:dyDescent="0.2">
      <c r="A29" s="62"/>
      <c r="B29" s="13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0"/>
    </row>
    <row r="30" spans="1:24" s="55" customFormat="1" ht="12.75" x14ac:dyDescent="0.2">
      <c r="A30" s="62"/>
      <c r="B30" s="13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0"/>
    </row>
    <row r="31" spans="1:24" s="55" customFormat="1" ht="12.75" x14ac:dyDescent="0.2">
      <c r="A31" s="59"/>
      <c r="B31" s="132"/>
      <c r="C31" s="56"/>
      <c r="D31" s="58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7"/>
      <c r="Q31" s="56"/>
      <c r="R31" s="56"/>
      <c r="S31" s="56"/>
      <c r="T31" s="56"/>
      <c r="U31" s="56"/>
      <c r="V31" s="56"/>
      <c r="W31" s="56"/>
      <c r="X31" s="56"/>
    </row>
    <row r="32" spans="1:24" s="49" customFormat="1" ht="12.75" x14ac:dyDescent="0.2">
      <c r="A32" s="53"/>
      <c r="B32" s="132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0"/>
    </row>
    <row r="33" spans="1:245" s="49" customFormat="1" ht="12.75" x14ac:dyDescent="0.2">
      <c r="A33" s="53"/>
      <c r="B33" s="13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0"/>
    </row>
    <row r="34" spans="1:245" s="49" customFormat="1" ht="13.5" customHeight="1" x14ac:dyDescent="0.2">
      <c r="A34" s="53"/>
      <c r="B34" s="13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0"/>
    </row>
    <row r="35" spans="1:245" s="49" customFormat="1" ht="12.75" x14ac:dyDescent="0.2">
      <c r="B35" s="133"/>
      <c r="P35" s="50"/>
    </row>
    <row r="36" spans="1:245" ht="12.75" x14ac:dyDescent="0.2">
      <c r="A36" s="49"/>
      <c r="B36" s="133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50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  <c r="IH36" s="49"/>
      <c r="II36" s="49"/>
      <c r="IJ36" s="49"/>
      <c r="IK36" s="49"/>
    </row>
    <row r="37" spans="1:245" ht="12.75" x14ac:dyDescent="0.2">
      <c r="A37" s="49"/>
      <c r="B37" s="133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50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49"/>
      <c r="EO37" s="49"/>
      <c r="EP37" s="49"/>
      <c r="EQ37" s="49"/>
      <c r="ER37" s="49"/>
      <c r="ES37" s="49"/>
      <c r="ET37" s="49"/>
      <c r="EU37" s="49"/>
      <c r="EV37" s="49"/>
      <c r="EW37" s="49"/>
      <c r="EX37" s="49"/>
      <c r="EY37" s="49"/>
      <c r="EZ37" s="49"/>
      <c r="FA37" s="49"/>
      <c r="FB37" s="49"/>
      <c r="FC37" s="49"/>
      <c r="FD37" s="49"/>
      <c r="FE37" s="49"/>
      <c r="FF37" s="49"/>
      <c r="FG37" s="49"/>
      <c r="FH37" s="49"/>
      <c r="FI37" s="49"/>
      <c r="FJ37" s="49"/>
      <c r="FK37" s="49"/>
      <c r="FL37" s="49"/>
      <c r="FM37" s="49"/>
      <c r="FN37" s="49"/>
      <c r="FO37" s="49"/>
      <c r="FP37" s="49"/>
      <c r="FQ37" s="49"/>
      <c r="FR37" s="49"/>
      <c r="FS37" s="49"/>
      <c r="FT37" s="49"/>
      <c r="FU37" s="49"/>
      <c r="FV37" s="49"/>
      <c r="FW37" s="49"/>
      <c r="FX37" s="49"/>
      <c r="FY37" s="49"/>
      <c r="FZ37" s="49"/>
      <c r="GA37" s="49"/>
      <c r="GB37" s="49"/>
      <c r="GC37" s="49"/>
      <c r="GD37" s="49"/>
      <c r="GE37" s="49"/>
      <c r="GF37" s="49"/>
      <c r="GG37" s="49"/>
      <c r="GH37" s="49"/>
      <c r="GI37" s="49"/>
      <c r="GJ37" s="49"/>
      <c r="GK37" s="49"/>
      <c r="GL37" s="49"/>
      <c r="GM37" s="49"/>
      <c r="GN37" s="49"/>
      <c r="GO37" s="49"/>
      <c r="GP37" s="49"/>
      <c r="GQ37" s="49"/>
      <c r="GR37" s="49"/>
      <c r="GS37" s="49"/>
      <c r="GT37" s="49"/>
      <c r="GU37" s="49"/>
      <c r="GV37" s="49"/>
      <c r="GW37" s="49"/>
      <c r="GX37" s="49"/>
      <c r="GY37" s="49"/>
      <c r="GZ37" s="49"/>
      <c r="HA37" s="49"/>
      <c r="HB37" s="49"/>
      <c r="HC37" s="49"/>
      <c r="HD37" s="49"/>
      <c r="HE37" s="49"/>
      <c r="HF37" s="49"/>
      <c r="HG37" s="49"/>
      <c r="HH37" s="49"/>
      <c r="HI37" s="49"/>
      <c r="HJ37" s="49"/>
      <c r="HK37" s="49"/>
      <c r="HL37" s="49"/>
      <c r="HM37" s="49"/>
      <c r="HN37" s="49"/>
      <c r="HO37" s="49"/>
      <c r="HP37" s="49"/>
      <c r="HQ37" s="49"/>
      <c r="HR37" s="49"/>
      <c r="HS37" s="49"/>
      <c r="HT37" s="49"/>
      <c r="HU37" s="49"/>
      <c r="HV37" s="49"/>
      <c r="HW37" s="49"/>
      <c r="HX37" s="49"/>
      <c r="HY37" s="49"/>
      <c r="HZ37" s="49"/>
      <c r="IA37" s="49"/>
      <c r="IB37" s="49"/>
      <c r="IC37" s="49"/>
      <c r="ID37" s="49"/>
      <c r="IE37" s="49"/>
      <c r="IF37" s="49"/>
      <c r="IG37" s="49"/>
      <c r="IH37" s="49"/>
      <c r="II37" s="49"/>
      <c r="IJ37" s="49"/>
      <c r="IK37" s="49"/>
    </row>
    <row r="38" spans="1:245" ht="12.75" x14ac:dyDescent="0.2">
      <c r="A38" s="49"/>
      <c r="B38" s="133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50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9"/>
      <c r="DJ38" s="49"/>
      <c r="DK38" s="49"/>
      <c r="DL38" s="49"/>
      <c r="DM38" s="49"/>
      <c r="DN38" s="49"/>
      <c r="DO38" s="49"/>
      <c r="DP38" s="49"/>
      <c r="DQ38" s="49"/>
      <c r="DR38" s="49"/>
      <c r="DS38" s="49"/>
      <c r="DT38" s="49"/>
      <c r="DU38" s="49"/>
      <c r="DV38" s="49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49"/>
      <c r="EO38" s="49"/>
      <c r="EP38" s="49"/>
      <c r="EQ38" s="49"/>
      <c r="ER38" s="49"/>
      <c r="ES38" s="49"/>
      <c r="ET38" s="49"/>
      <c r="EU38" s="49"/>
      <c r="EV38" s="49"/>
      <c r="EW38" s="49"/>
      <c r="EX38" s="49"/>
      <c r="EY38" s="49"/>
      <c r="EZ38" s="49"/>
      <c r="FA38" s="49"/>
      <c r="FB38" s="49"/>
      <c r="FC38" s="49"/>
      <c r="FD38" s="49"/>
      <c r="FE38" s="49"/>
      <c r="FF38" s="49"/>
      <c r="FG38" s="49"/>
      <c r="FH38" s="49"/>
      <c r="FI38" s="49"/>
      <c r="FJ38" s="49"/>
      <c r="FK38" s="49"/>
      <c r="FL38" s="49"/>
      <c r="FM38" s="49"/>
      <c r="FN38" s="49"/>
      <c r="FO38" s="49"/>
      <c r="FP38" s="49"/>
      <c r="FQ38" s="49"/>
      <c r="FR38" s="49"/>
      <c r="FS38" s="49"/>
      <c r="FT38" s="49"/>
      <c r="FU38" s="49"/>
      <c r="FV38" s="49"/>
      <c r="FW38" s="49"/>
      <c r="FX38" s="49"/>
      <c r="FY38" s="49"/>
      <c r="FZ38" s="49"/>
      <c r="GA38" s="49"/>
      <c r="GB38" s="49"/>
      <c r="GC38" s="49"/>
      <c r="GD38" s="49"/>
      <c r="GE38" s="49"/>
      <c r="GF38" s="49"/>
      <c r="GG38" s="49"/>
      <c r="GH38" s="49"/>
      <c r="GI38" s="49"/>
      <c r="GJ38" s="49"/>
      <c r="GK38" s="49"/>
      <c r="GL38" s="49"/>
      <c r="GM38" s="49"/>
      <c r="GN38" s="49"/>
      <c r="GO38" s="49"/>
      <c r="GP38" s="49"/>
      <c r="GQ38" s="49"/>
      <c r="GR38" s="49"/>
      <c r="GS38" s="49"/>
      <c r="GT38" s="49"/>
      <c r="GU38" s="49"/>
      <c r="GV38" s="49"/>
      <c r="GW38" s="49"/>
      <c r="GX38" s="49"/>
      <c r="GY38" s="49"/>
      <c r="GZ38" s="49"/>
      <c r="HA38" s="49"/>
      <c r="HB38" s="49"/>
      <c r="HC38" s="49"/>
      <c r="HD38" s="49"/>
      <c r="HE38" s="49"/>
      <c r="HF38" s="49"/>
      <c r="HG38" s="49"/>
      <c r="HH38" s="49"/>
      <c r="HI38" s="49"/>
      <c r="HJ38" s="49"/>
      <c r="HK38" s="49"/>
      <c r="HL38" s="49"/>
      <c r="HM38" s="49"/>
      <c r="HN38" s="49"/>
      <c r="HO38" s="49"/>
      <c r="HP38" s="49"/>
      <c r="HQ38" s="49"/>
      <c r="HR38" s="49"/>
      <c r="HS38" s="49"/>
      <c r="HT38" s="49"/>
      <c r="HU38" s="49"/>
      <c r="HV38" s="49"/>
      <c r="HW38" s="49"/>
      <c r="HX38" s="49"/>
      <c r="HY38" s="49"/>
      <c r="HZ38" s="49"/>
      <c r="IA38" s="49"/>
      <c r="IB38" s="49"/>
      <c r="IC38" s="49"/>
      <c r="ID38" s="49"/>
      <c r="IE38" s="49"/>
      <c r="IF38" s="49"/>
      <c r="IG38" s="49"/>
      <c r="IH38" s="49"/>
      <c r="II38" s="49"/>
      <c r="IJ38" s="49"/>
      <c r="IK38" s="49"/>
    </row>
    <row r="39" spans="1:245" ht="12.75" x14ac:dyDescent="0.2">
      <c r="A39" s="49"/>
      <c r="B39" s="133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50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  <c r="DE39" s="49"/>
      <c r="DF39" s="49"/>
      <c r="DG39" s="49"/>
      <c r="DH39" s="49"/>
      <c r="DI39" s="49"/>
      <c r="DJ39" s="49"/>
      <c r="DK39" s="49"/>
      <c r="DL39" s="49"/>
      <c r="DM39" s="49"/>
      <c r="DN39" s="49"/>
      <c r="DO39" s="49"/>
      <c r="DP39" s="49"/>
      <c r="DQ39" s="49"/>
      <c r="DR39" s="49"/>
      <c r="DS39" s="49"/>
      <c r="DT39" s="49"/>
      <c r="DU39" s="49"/>
      <c r="DV39" s="49"/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49"/>
      <c r="EO39" s="49"/>
      <c r="EP39" s="49"/>
      <c r="EQ39" s="49"/>
      <c r="ER39" s="49"/>
      <c r="ES39" s="49"/>
      <c r="ET39" s="49"/>
      <c r="EU39" s="49"/>
      <c r="EV39" s="49"/>
      <c r="EW39" s="49"/>
      <c r="EX39" s="49"/>
      <c r="EY39" s="49"/>
      <c r="EZ39" s="49"/>
      <c r="FA39" s="49"/>
      <c r="FB39" s="49"/>
      <c r="FC39" s="49"/>
      <c r="FD39" s="49"/>
      <c r="FE39" s="49"/>
      <c r="FF39" s="49"/>
      <c r="FG39" s="49"/>
      <c r="FH39" s="49"/>
      <c r="FI39" s="49"/>
      <c r="FJ39" s="49"/>
      <c r="FK39" s="49"/>
      <c r="FL39" s="49"/>
      <c r="FM39" s="49"/>
      <c r="FN39" s="49"/>
      <c r="FO39" s="49"/>
      <c r="FP39" s="49"/>
      <c r="FQ39" s="49"/>
      <c r="FR39" s="49"/>
      <c r="FS39" s="49"/>
      <c r="FT39" s="49"/>
      <c r="FU39" s="49"/>
      <c r="FV39" s="49"/>
      <c r="FW39" s="49"/>
      <c r="FX39" s="49"/>
      <c r="FY39" s="49"/>
      <c r="FZ39" s="49"/>
      <c r="GA39" s="49"/>
      <c r="GB39" s="49"/>
      <c r="GC39" s="49"/>
      <c r="GD39" s="49"/>
      <c r="GE39" s="49"/>
      <c r="GF39" s="49"/>
      <c r="GG39" s="49"/>
      <c r="GH39" s="49"/>
      <c r="GI39" s="49"/>
      <c r="GJ39" s="49"/>
      <c r="GK39" s="49"/>
      <c r="GL39" s="49"/>
      <c r="GM39" s="49"/>
      <c r="GN39" s="49"/>
      <c r="GO39" s="49"/>
      <c r="GP39" s="49"/>
      <c r="GQ39" s="49"/>
      <c r="GR39" s="49"/>
      <c r="GS39" s="49"/>
      <c r="GT39" s="49"/>
      <c r="GU39" s="49"/>
      <c r="GV39" s="49"/>
      <c r="GW39" s="49"/>
      <c r="GX39" s="49"/>
      <c r="GY39" s="49"/>
      <c r="GZ39" s="49"/>
      <c r="HA39" s="49"/>
      <c r="HB39" s="49"/>
      <c r="HC39" s="49"/>
      <c r="HD39" s="49"/>
      <c r="HE39" s="49"/>
      <c r="HF39" s="49"/>
      <c r="HG39" s="49"/>
      <c r="HH39" s="49"/>
      <c r="HI39" s="49"/>
      <c r="HJ39" s="49"/>
      <c r="HK39" s="49"/>
      <c r="HL39" s="49"/>
      <c r="HM39" s="49"/>
      <c r="HN39" s="49"/>
      <c r="HO39" s="49"/>
      <c r="HP39" s="49"/>
      <c r="HQ39" s="49"/>
      <c r="HR39" s="49"/>
      <c r="HS39" s="49"/>
      <c r="HT39" s="49"/>
      <c r="HU39" s="49"/>
      <c r="HV39" s="49"/>
      <c r="HW39" s="49"/>
      <c r="HX39" s="49"/>
      <c r="HY39" s="49"/>
      <c r="HZ39" s="49"/>
      <c r="IA39" s="49"/>
      <c r="IB39" s="49"/>
      <c r="IC39" s="49"/>
      <c r="ID39" s="49"/>
      <c r="IE39" s="49"/>
      <c r="IF39" s="49"/>
      <c r="IG39" s="49"/>
      <c r="IH39" s="49"/>
      <c r="II39" s="49"/>
      <c r="IJ39" s="49"/>
      <c r="IK39" s="49"/>
    </row>
    <row r="40" spans="1:245" ht="12.75" x14ac:dyDescent="0.2">
      <c r="A40" s="49"/>
      <c r="B40" s="133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0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9"/>
      <c r="ET40" s="49"/>
      <c r="EU40" s="49"/>
      <c r="EV40" s="49"/>
      <c r="EW40" s="49"/>
      <c r="EX40" s="49"/>
      <c r="EY40" s="49"/>
      <c r="EZ40" s="49"/>
      <c r="FA40" s="49"/>
      <c r="FB40" s="49"/>
      <c r="FC40" s="49"/>
      <c r="FD40" s="49"/>
      <c r="FE40" s="49"/>
      <c r="FF40" s="49"/>
      <c r="FG40" s="49"/>
      <c r="FH40" s="49"/>
      <c r="FI40" s="49"/>
      <c r="FJ40" s="49"/>
      <c r="FK40" s="49"/>
      <c r="FL40" s="49"/>
      <c r="FM40" s="49"/>
      <c r="FN40" s="49"/>
      <c r="FO40" s="49"/>
      <c r="FP40" s="49"/>
      <c r="FQ40" s="49"/>
      <c r="FR40" s="49"/>
      <c r="FS40" s="49"/>
      <c r="FT40" s="49"/>
      <c r="FU40" s="49"/>
      <c r="FV40" s="49"/>
      <c r="FW40" s="49"/>
      <c r="FX40" s="49"/>
      <c r="FY40" s="49"/>
      <c r="FZ40" s="49"/>
      <c r="GA40" s="49"/>
      <c r="GB40" s="49"/>
      <c r="GC40" s="49"/>
      <c r="GD40" s="49"/>
      <c r="GE40" s="49"/>
      <c r="GF40" s="49"/>
      <c r="GG40" s="49"/>
      <c r="GH40" s="49"/>
      <c r="GI40" s="49"/>
      <c r="GJ40" s="49"/>
      <c r="GK40" s="49"/>
      <c r="GL40" s="49"/>
      <c r="GM40" s="49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9"/>
      <c r="GZ40" s="49"/>
      <c r="HA40" s="49"/>
      <c r="HB40" s="49"/>
      <c r="HC40" s="49"/>
      <c r="HD40" s="49"/>
      <c r="HE40" s="49"/>
      <c r="HF40" s="49"/>
      <c r="HG40" s="49"/>
      <c r="HH40" s="49"/>
      <c r="HI40" s="49"/>
      <c r="HJ40" s="49"/>
      <c r="HK40" s="49"/>
      <c r="HL40" s="49"/>
      <c r="HM40" s="49"/>
      <c r="HN40" s="49"/>
      <c r="HO40" s="49"/>
      <c r="HP40" s="49"/>
      <c r="HQ40" s="49"/>
      <c r="HR40" s="49"/>
      <c r="HS40" s="49"/>
      <c r="HT40" s="49"/>
      <c r="HU40" s="49"/>
      <c r="HV40" s="49"/>
      <c r="HW40" s="49"/>
      <c r="HX40" s="49"/>
      <c r="HY40" s="49"/>
      <c r="HZ40" s="49"/>
      <c r="IA40" s="49"/>
      <c r="IB40" s="49"/>
      <c r="IC40" s="49"/>
      <c r="ID40" s="49"/>
      <c r="IE40" s="49"/>
      <c r="IF40" s="49"/>
      <c r="IG40" s="49"/>
      <c r="IH40" s="49"/>
      <c r="II40" s="49"/>
      <c r="IJ40" s="49"/>
      <c r="IK40" s="49"/>
    </row>
    <row r="41" spans="1:245" s="51" customFormat="1" ht="12.75" x14ac:dyDescent="0.2">
      <c r="A41" s="49"/>
      <c r="B41" s="133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50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49"/>
      <c r="DQ41" s="49"/>
      <c r="DR41" s="49"/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49"/>
      <c r="EO41" s="49"/>
      <c r="EP41" s="49"/>
      <c r="EQ41" s="49"/>
      <c r="ER41" s="49"/>
      <c r="ES41" s="49"/>
      <c r="ET41" s="49"/>
      <c r="EU41" s="49"/>
      <c r="EV41" s="49"/>
      <c r="EW41" s="49"/>
      <c r="EX41" s="49"/>
      <c r="EY41" s="49"/>
      <c r="EZ41" s="49"/>
      <c r="FA41" s="49"/>
      <c r="FB41" s="49"/>
      <c r="FC41" s="49"/>
      <c r="FD41" s="49"/>
      <c r="FE41" s="49"/>
      <c r="FF41" s="49"/>
      <c r="FG41" s="49"/>
      <c r="FH41" s="49"/>
      <c r="FI41" s="49"/>
      <c r="FJ41" s="49"/>
      <c r="FK41" s="49"/>
      <c r="FL41" s="49"/>
      <c r="FM41" s="49"/>
      <c r="FN41" s="49"/>
      <c r="FO41" s="49"/>
      <c r="FP41" s="49"/>
      <c r="FQ41" s="49"/>
      <c r="FR41" s="49"/>
      <c r="FS41" s="49"/>
      <c r="FT41" s="49"/>
      <c r="FU41" s="49"/>
      <c r="FV41" s="49"/>
      <c r="FW41" s="49"/>
      <c r="FX41" s="49"/>
      <c r="FY41" s="49"/>
      <c r="FZ41" s="49"/>
      <c r="GA41" s="49"/>
      <c r="GB41" s="49"/>
      <c r="GC41" s="49"/>
      <c r="GD41" s="49"/>
      <c r="GE41" s="49"/>
      <c r="GF41" s="49"/>
      <c r="GG41" s="49"/>
      <c r="GH41" s="49"/>
      <c r="GI41" s="49"/>
      <c r="GJ41" s="49"/>
      <c r="GK41" s="49"/>
      <c r="GL41" s="49"/>
      <c r="GM41" s="49"/>
      <c r="GN41" s="49"/>
      <c r="GO41" s="49"/>
      <c r="GP41" s="49"/>
      <c r="GQ41" s="49"/>
      <c r="GR41" s="49"/>
      <c r="GS41" s="49"/>
      <c r="GT41" s="49"/>
      <c r="GU41" s="49"/>
      <c r="GV41" s="49"/>
      <c r="GW41" s="49"/>
      <c r="GX41" s="49"/>
      <c r="GY41" s="49"/>
      <c r="GZ41" s="49"/>
      <c r="HA41" s="49"/>
      <c r="HB41" s="49"/>
      <c r="HC41" s="49"/>
      <c r="HD41" s="49"/>
      <c r="HE41" s="49"/>
      <c r="HF41" s="49"/>
      <c r="HG41" s="49"/>
      <c r="HH41" s="49"/>
      <c r="HI41" s="49"/>
      <c r="HJ41" s="49"/>
      <c r="HK41" s="49"/>
      <c r="HL41" s="49"/>
      <c r="HM41" s="49"/>
      <c r="HN41" s="49"/>
      <c r="HO41" s="49"/>
      <c r="HP41" s="49"/>
      <c r="HQ41" s="49"/>
      <c r="HR41" s="49"/>
      <c r="HS41" s="49"/>
      <c r="HT41" s="49"/>
      <c r="HU41" s="49"/>
      <c r="HV41" s="49"/>
      <c r="HW41" s="49"/>
      <c r="HX41" s="49"/>
      <c r="HY41" s="49"/>
      <c r="HZ41" s="49"/>
      <c r="IA41" s="49"/>
      <c r="IB41" s="49"/>
      <c r="IC41" s="49"/>
      <c r="ID41" s="49"/>
      <c r="IE41" s="49"/>
      <c r="IF41" s="49"/>
      <c r="IG41" s="49"/>
      <c r="IH41" s="49"/>
      <c r="II41" s="49"/>
      <c r="IJ41" s="49"/>
      <c r="IK41" s="49"/>
    </row>
    <row r="42" spans="1:245" s="49" customFormat="1" ht="12.75" x14ac:dyDescent="0.2">
      <c r="B42" s="133"/>
      <c r="P42" s="50"/>
    </row>
    <row r="43" spans="1:245" s="49" customFormat="1" ht="12.75" x14ac:dyDescent="0.2">
      <c r="B43" s="133"/>
      <c r="P43" s="50"/>
    </row>
    <row r="44" spans="1:245" s="49" customFormat="1" ht="12.75" x14ac:dyDescent="0.2">
      <c r="B44" s="133"/>
      <c r="P44" s="50"/>
    </row>
    <row r="45" spans="1:245" s="49" customFormat="1" ht="12.75" x14ac:dyDescent="0.2">
      <c r="B45" s="133"/>
      <c r="P45" s="50"/>
    </row>
    <row r="46" spans="1:245" s="49" customFormat="1" ht="12.75" x14ac:dyDescent="0.2">
      <c r="B46" s="133"/>
      <c r="P46" s="50"/>
    </row>
    <row r="47" spans="1:245" s="49" customFormat="1" ht="12.75" x14ac:dyDescent="0.2">
      <c r="B47" s="133"/>
      <c r="P47" s="50"/>
    </row>
    <row r="48" spans="1:245" s="49" customFormat="1" ht="12.75" x14ac:dyDescent="0.2">
      <c r="B48" s="133"/>
      <c r="P48" s="50"/>
    </row>
    <row r="49" spans="2:16" s="49" customFormat="1" ht="12.75" x14ac:dyDescent="0.2">
      <c r="B49" s="133"/>
      <c r="P49" s="50"/>
    </row>
    <row r="50" spans="2:16" s="49" customFormat="1" ht="12.75" x14ac:dyDescent="0.2">
      <c r="B50" s="133"/>
      <c r="P50" s="50"/>
    </row>
    <row r="51" spans="2:16" s="49" customFormat="1" ht="12.75" x14ac:dyDescent="0.2">
      <c r="B51" s="133"/>
      <c r="P51" s="50"/>
    </row>
    <row r="52" spans="2:16" s="49" customFormat="1" ht="12.75" x14ac:dyDescent="0.2">
      <c r="B52" s="133"/>
      <c r="P52" s="50"/>
    </row>
    <row r="53" spans="2:16" s="49" customFormat="1" ht="12.75" x14ac:dyDescent="0.2">
      <c r="B53" s="133"/>
      <c r="P53" s="50"/>
    </row>
    <row r="54" spans="2:16" s="49" customFormat="1" ht="12.75" x14ac:dyDescent="0.2">
      <c r="B54" s="133"/>
      <c r="P54" s="50"/>
    </row>
    <row r="55" spans="2:16" s="49" customFormat="1" ht="12.75" x14ac:dyDescent="0.2">
      <c r="B55" s="133"/>
      <c r="P55" s="50"/>
    </row>
    <row r="56" spans="2:16" s="49" customFormat="1" ht="12.75" x14ac:dyDescent="0.2">
      <c r="B56" s="133"/>
      <c r="P56" s="50"/>
    </row>
    <row r="57" spans="2:16" s="49" customFormat="1" ht="12.75" x14ac:dyDescent="0.2">
      <c r="B57" s="133"/>
      <c r="P57" s="50"/>
    </row>
    <row r="58" spans="2:16" s="49" customFormat="1" ht="12.75" x14ac:dyDescent="0.2">
      <c r="B58" s="133"/>
      <c r="P58" s="50"/>
    </row>
    <row r="59" spans="2:16" s="49" customFormat="1" ht="12.75" x14ac:dyDescent="0.2">
      <c r="B59" s="133"/>
      <c r="P59" s="50"/>
    </row>
    <row r="60" spans="2:16" s="49" customFormat="1" ht="12.75" x14ac:dyDescent="0.2">
      <c r="B60" s="133"/>
      <c r="P60" s="50"/>
    </row>
    <row r="61" spans="2:16" s="49" customFormat="1" ht="12.75" x14ac:dyDescent="0.2">
      <c r="B61" s="133"/>
      <c r="P61" s="50"/>
    </row>
    <row r="62" spans="2:16" s="49" customFormat="1" ht="12.75" x14ac:dyDescent="0.2">
      <c r="B62" s="133"/>
      <c r="P62" s="50"/>
    </row>
    <row r="63" spans="2:16" s="49" customFormat="1" ht="12.75" x14ac:dyDescent="0.2">
      <c r="B63" s="133"/>
      <c r="P63" s="50"/>
    </row>
    <row r="64" spans="2:16" s="49" customFormat="1" ht="12.75" x14ac:dyDescent="0.2">
      <c r="B64" s="133"/>
      <c r="P64" s="50"/>
    </row>
    <row r="65" spans="2:16" s="49" customFormat="1" ht="12.75" x14ac:dyDescent="0.2">
      <c r="B65" s="133"/>
      <c r="P65" s="50"/>
    </row>
    <row r="66" spans="2:16" s="49" customFormat="1" ht="12.75" x14ac:dyDescent="0.2">
      <c r="B66" s="133"/>
      <c r="P66" s="50"/>
    </row>
    <row r="67" spans="2:16" s="49" customFormat="1" ht="12.75" x14ac:dyDescent="0.2">
      <c r="B67" s="133"/>
      <c r="P67" s="50"/>
    </row>
    <row r="68" spans="2:16" s="49" customFormat="1" ht="12.75" x14ac:dyDescent="0.2">
      <c r="B68" s="133"/>
      <c r="P68" s="50"/>
    </row>
    <row r="69" spans="2:16" s="49" customFormat="1" ht="12.75" x14ac:dyDescent="0.2">
      <c r="B69" s="133"/>
      <c r="P69" s="50"/>
    </row>
    <row r="70" spans="2:16" s="49" customFormat="1" ht="12.75" x14ac:dyDescent="0.2">
      <c r="B70" s="133"/>
      <c r="P70" s="50"/>
    </row>
    <row r="71" spans="2:16" s="49" customFormat="1" ht="12.75" x14ac:dyDescent="0.2">
      <c r="B71" s="133"/>
      <c r="P71" s="50"/>
    </row>
    <row r="72" spans="2:16" s="49" customFormat="1" ht="12.75" x14ac:dyDescent="0.2">
      <c r="B72" s="133"/>
      <c r="P72" s="50"/>
    </row>
    <row r="73" spans="2:16" s="49" customFormat="1" ht="12.75" x14ac:dyDescent="0.2">
      <c r="B73" s="133"/>
      <c r="P73" s="50"/>
    </row>
    <row r="74" spans="2:16" s="49" customFormat="1" ht="12.75" x14ac:dyDescent="0.2">
      <c r="B74" s="133"/>
      <c r="P74" s="50"/>
    </row>
    <row r="75" spans="2:16" s="49" customFormat="1" ht="12.75" x14ac:dyDescent="0.2">
      <c r="B75" s="133"/>
      <c r="P75" s="50"/>
    </row>
    <row r="76" spans="2:16" s="49" customFormat="1" ht="12.75" x14ac:dyDescent="0.2">
      <c r="B76" s="133"/>
      <c r="P76" s="50"/>
    </row>
    <row r="77" spans="2:16" s="49" customFormat="1" ht="12.75" x14ac:dyDescent="0.2">
      <c r="B77" s="133"/>
      <c r="P77" s="50"/>
    </row>
    <row r="78" spans="2:16" s="49" customFormat="1" ht="12.75" x14ac:dyDescent="0.2">
      <c r="B78" s="133"/>
      <c r="P78" s="50"/>
    </row>
    <row r="79" spans="2:16" s="49" customFormat="1" ht="12.75" x14ac:dyDescent="0.2">
      <c r="B79" s="133"/>
      <c r="P79" s="50"/>
    </row>
    <row r="80" spans="2:16" s="49" customFormat="1" ht="12.75" x14ac:dyDescent="0.2">
      <c r="B80" s="133"/>
      <c r="P80" s="50"/>
    </row>
    <row r="81" spans="2:16" s="49" customFormat="1" ht="12.75" x14ac:dyDescent="0.2">
      <c r="B81" s="133"/>
      <c r="P81" s="50"/>
    </row>
    <row r="82" spans="2:16" s="49" customFormat="1" ht="12.75" x14ac:dyDescent="0.2">
      <c r="B82" s="133"/>
      <c r="P82" s="50"/>
    </row>
    <row r="83" spans="2:16" s="49" customFormat="1" ht="12.75" x14ac:dyDescent="0.2">
      <c r="B83" s="133"/>
      <c r="P83" s="50"/>
    </row>
    <row r="84" spans="2:16" s="49" customFormat="1" ht="12.75" x14ac:dyDescent="0.2">
      <c r="B84" s="133"/>
      <c r="P84" s="50"/>
    </row>
    <row r="85" spans="2:16" s="49" customFormat="1" ht="12.75" x14ac:dyDescent="0.2">
      <c r="B85" s="133"/>
      <c r="P85" s="50"/>
    </row>
    <row r="86" spans="2:16" s="49" customFormat="1" ht="12.75" x14ac:dyDescent="0.2">
      <c r="B86" s="133"/>
      <c r="P86" s="50"/>
    </row>
    <row r="87" spans="2:16" s="49" customFormat="1" ht="12.75" x14ac:dyDescent="0.2">
      <c r="B87" s="133"/>
      <c r="P87" s="50"/>
    </row>
    <row r="88" spans="2:16" s="49" customFormat="1" ht="12.75" x14ac:dyDescent="0.2">
      <c r="B88" s="133"/>
      <c r="P88" s="50"/>
    </row>
    <row r="89" spans="2:16" s="49" customFormat="1" ht="12.75" x14ac:dyDescent="0.2">
      <c r="B89" s="133"/>
      <c r="P89" s="50"/>
    </row>
    <row r="90" spans="2:16" s="49" customFormat="1" ht="12.75" x14ac:dyDescent="0.2">
      <c r="B90" s="133"/>
      <c r="P90" s="50"/>
    </row>
    <row r="91" spans="2:16" s="49" customFormat="1" ht="12.75" x14ac:dyDescent="0.2">
      <c r="B91" s="133"/>
      <c r="P91" s="50"/>
    </row>
    <row r="92" spans="2:16" s="49" customFormat="1" ht="12.75" x14ac:dyDescent="0.2">
      <c r="B92" s="133"/>
      <c r="P92" s="50"/>
    </row>
    <row r="93" spans="2:16" s="49" customFormat="1" ht="12.75" x14ac:dyDescent="0.2">
      <c r="B93" s="133"/>
      <c r="P93" s="50"/>
    </row>
    <row r="94" spans="2:16" s="49" customFormat="1" ht="12.75" x14ac:dyDescent="0.2">
      <c r="B94" s="133"/>
      <c r="P94" s="50"/>
    </row>
    <row r="95" spans="2:16" s="49" customFormat="1" ht="12.75" x14ac:dyDescent="0.2">
      <c r="B95" s="133"/>
      <c r="P95" s="50"/>
    </row>
    <row r="96" spans="2:16" s="49" customFormat="1" ht="12.75" x14ac:dyDescent="0.2">
      <c r="B96" s="133"/>
      <c r="P96" s="50"/>
    </row>
    <row r="97" spans="2:16" s="49" customFormat="1" ht="12.75" x14ac:dyDescent="0.2">
      <c r="B97" s="133"/>
      <c r="P97" s="50"/>
    </row>
    <row r="98" spans="2:16" s="49" customFormat="1" ht="12.75" x14ac:dyDescent="0.2">
      <c r="B98" s="133"/>
      <c r="P98" s="50"/>
    </row>
    <row r="99" spans="2:16" s="49" customFormat="1" ht="12.75" x14ac:dyDescent="0.2">
      <c r="B99" s="133"/>
      <c r="P99" s="50"/>
    </row>
    <row r="100" spans="2:16" s="49" customFormat="1" ht="12.75" x14ac:dyDescent="0.2">
      <c r="B100" s="133"/>
      <c r="P100" s="50"/>
    </row>
    <row r="101" spans="2:16" s="49" customFormat="1" ht="12.75" x14ac:dyDescent="0.2">
      <c r="B101" s="133"/>
      <c r="P101" s="50"/>
    </row>
    <row r="102" spans="2:16" s="49" customFormat="1" ht="12.75" x14ac:dyDescent="0.2">
      <c r="B102" s="133"/>
      <c r="P102" s="50"/>
    </row>
    <row r="103" spans="2:16" s="49" customFormat="1" ht="12.75" x14ac:dyDescent="0.2">
      <c r="B103" s="133"/>
      <c r="P103" s="50"/>
    </row>
    <row r="104" spans="2:16" s="49" customFormat="1" ht="12.75" x14ac:dyDescent="0.2">
      <c r="B104" s="133"/>
      <c r="P104" s="50"/>
    </row>
    <row r="105" spans="2:16" s="49" customFormat="1" ht="12.75" x14ac:dyDescent="0.2">
      <c r="B105" s="133"/>
      <c r="P105" s="50"/>
    </row>
    <row r="106" spans="2:16" s="49" customFormat="1" ht="12.75" x14ac:dyDescent="0.2">
      <c r="B106" s="133"/>
      <c r="P106" s="50"/>
    </row>
    <row r="107" spans="2:16" s="49" customFormat="1" ht="12.75" x14ac:dyDescent="0.2">
      <c r="B107" s="133"/>
      <c r="P107" s="50"/>
    </row>
    <row r="108" spans="2:16" s="49" customFormat="1" ht="12.75" x14ac:dyDescent="0.2">
      <c r="B108" s="133"/>
      <c r="P108" s="50"/>
    </row>
    <row r="109" spans="2:16" s="49" customFormat="1" ht="12.75" x14ac:dyDescent="0.2">
      <c r="B109" s="133"/>
      <c r="P109" s="50"/>
    </row>
    <row r="110" spans="2:16" s="49" customFormat="1" ht="12.75" x14ac:dyDescent="0.2">
      <c r="B110" s="133"/>
      <c r="P110" s="50"/>
    </row>
    <row r="111" spans="2:16" s="49" customFormat="1" ht="12.75" x14ac:dyDescent="0.2">
      <c r="B111" s="133"/>
      <c r="P111" s="50"/>
    </row>
    <row r="112" spans="2:16" s="49" customFormat="1" ht="12.75" x14ac:dyDescent="0.2">
      <c r="B112" s="133"/>
      <c r="P112" s="50"/>
    </row>
    <row r="113" spans="2:16" s="49" customFormat="1" ht="12.75" x14ac:dyDescent="0.2">
      <c r="B113" s="133"/>
      <c r="P113" s="50"/>
    </row>
    <row r="114" spans="2:16" s="49" customFormat="1" ht="12.75" x14ac:dyDescent="0.2">
      <c r="B114" s="133"/>
      <c r="P114" s="50"/>
    </row>
    <row r="115" spans="2:16" s="49" customFormat="1" ht="12.75" x14ac:dyDescent="0.2">
      <c r="B115" s="133"/>
      <c r="P115" s="50"/>
    </row>
    <row r="116" spans="2:16" s="49" customFormat="1" ht="12.75" x14ac:dyDescent="0.2">
      <c r="B116" s="133"/>
      <c r="P116" s="50"/>
    </row>
  </sheetData>
  <pageMargins left="0.55118110236220474" right="0.23622047244094491" top="0.86614173228346458" bottom="0.39370078740157483" header="0.51181102362204722" footer="0.39370078740157483"/>
  <pageSetup paperSize="9" scale="55" orientation="landscape" r:id="rId1"/>
  <headerFooter alignWithMargins="0">
    <oddFooter>&amp;L© Nico Litschke | Projekt.wirksam.steuern | www.nicolitschke.com | info@nicolitschke.com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zoomScale="115" zoomScaleNormal="115" zoomScalePageLayoutView="70" workbookViewId="0">
      <selection activeCell="D12" sqref="D12"/>
    </sheetView>
  </sheetViews>
  <sheetFormatPr baseColWidth="10" defaultRowHeight="12.75" x14ac:dyDescent="0.2"/>
  <cols>
    <col min="1" max="1" width="11.42578125" style="119" customWidth="1"/>
    <col min="2" max="2" width="52.7109375" style="119" customWidth="1"/>
    <col min="3" max="3" width="12.28515625" style="119" bestFit="1" customWidth="1"/>
    <col min="4" max="16384" width="11.42578125" style="119"/>
  </cols>
  <sheetData>
    <row r="1" spans="1:3" x14ac:dyDescent="0.2">
      <c r="A1" s="167" t="s">
        <v>90</v>
      </c>
      <c r="B1" s="167"/>
      <c r="C1" s="167"/>
    </row>
    <row r="2" spans="1:3" x14ac:dyDescent="0.2">
      <c r="A2" s="123" t="s">
        <v>81</v>
      </c>
      <c r="B2" s="123" t="s">
        <v>80</v>
      </c>
      <c r="C2" s="123" t="s">
        <v>79</v>
      </c>
    </row>
    <row r="3" spans="1:3" x14ac:dyDescent="0.2">
      <c r="A3" s="135" t="s">
        <v>91</v>
      </c>
      <c r="B3" s="121" t="s">
        <v>92</v>
      </c>
      <c r="C3" s="121" t="s">
        <v>93</v>
      </c>
    </row>
    <row r="4" spans="1:3" x14ac:dyDescent="0.2">
      <c r="A4" s="122"/>
      <c r="B4" s="120"/>
      <c r="C4" s="120"/>
    </row>
    <row r="5" spans="1:3" x14ac:dyDescent="0.2">
      <c r="A5" s="122"/>
      <c r="B5" s="121"/>
      <c r="C5" s="120"/>
    </row>
    <row r="6" spans="1:3" x14ac:dyDescent="0.2">
      <c r="A6" s="120"/>
      <c r="B6" s="120"/>
      <c r="C6" s="120"/>
    </row>
    <row r="7" spans="1:3" x14ac:dyDescent="0.2">
      <c r="A7" s="120"/>
      <c r="B7" s="120"/>
      <c r="C7" s="120"/>
    </row>
    <row r="8" spans="1:3" x14ac:dyDescent="0.2">
      <c r="A8" s="120"/>
      <c r="B8" s="120"/>
      <c r="C8" s="120"/>
    </row>
    <row r="9" spans="1:3" x14ac:dyDescent="0.2">
      <c r="A9" s="120"/>
      <c r="B9" s="120"/>
      <c r="C9" s="120"/>
    </row>
    <row r="10" spans="1:3" x14ac:dyDescent="0.2">
      <c r="A10" s="120"/>
      <c r="B10" s="120"/>
      <c r="C10" s="120"/>
    </row>
    <row r="11" spans="1:3" x14ac:dyDescent="0.2">
      <c r="A11" s="120"/>
      <c r="B11" s="120"/>
      <c r="C11" s="120"/>
    </row>
    <row r="12" spans="1:3" x14ac:dyDescent="0.2">
      <c r="A12" s="120"/>
      <c r="B12" s="120"/>
      <c r="C12" s="120"/>
    </row>
    <row r="13" spans="1:3" x14ac:dyDescent="0.2">
      <c r="A13" s="120"/>
      <c r="B13" s="120"/>
      <c r="C13" s="120"/>
    </row>
    <row r="14" spans="1:3" x14ac:dyDescent="0.2">
      <c r="A14" s="120"/>
      <c r="B14" s="120"/>
      <c r="C14" s="120"/>
    </row>
    <row r="15" spans="1:3" x14ac:dyDescent="0.2">
      <c r="A15" s="120"/>
      <c r="B15" s="120"/>
      <c r="C15" s="120"/>
    </row>
    <row r="17" spans="1:3" x14ac:dyDescent="0.2">
      <c r="A17" s="167" t="s">
        <v>88</v>
      </c>
      <c r="B17" s="167"/>
      <c r="C17" s="167"/>
    </row>
    <row r="18" spans="1:3" x14ac:dyDescent="0.2">
      <c r="A18" s="123" t="s">
        <v>81</v>
      </c>
      <c r="B18" s="123" t="s">
        <v>80</v>
      </c>
      <c r="C18" s="123" t="s">
        <v>79</v>
      </c>
    </row>
    <row r="19" spans="1:3" x14ac:dyDescent="0.2">
      <c r="A19" s="122">
        <v>42697</v>
      </c>
      <c r="B19" s="120" t="s">
        <v>78</v>
      </c>
      <c r="C19" s="120" t="s">
        <v>76</v>
      </c>
    </row>
    <row r="20" spans="1:3" x14ac:dyDescent="0.2">
      <c r="A20" s="122">
        <v>42906</v>
      </c>
      <c r="B20" s="120" t="s">
        <v>77</v>
      </c>
      <c r="C20" s="120" t="s">
        <v>76</v>
      </c>
    </row>
    <row r="21" spans="1:3" x14ac:dyDescent="0.2">
      <c r="A21" s="122">
        <v>43856</v>
      </c>
      <c r="B21" s="121" t="s">
        <v>89</v>
      </c>
      <c r="C21" s="120" t="s">
        <v>76</v>
      </c>
    </row>
    <row r="22" spans="1:3" x14ac:dyDescent="0.2">
      <c r="A22" s="120"/>
      <c r="B22" s="120"/>
      <c r="C22" s="120"/>
    </row>
    <row r="23" spans="1:3" x14ac:dyDescent="0.2">
      <c r="A23" s="120"/>
      <c r="B23" s="120"/>
      <c r="C23" s="120"/>
    </row>
    <row r="24" spans="1:3" x14ac:dyDescent="0.2">
      <c r="A24" s="120"/>
      <c r="B24" s="120"/>
      <c r="C24" s="120"/>
    </row>
    <row r="25" spans="1:3" x14ac:dyDescent="0.2">
      <c r="A25" s="120"/>
      <c r="B25" s="120"/>
      <c r="C25" s="120"/>
    </row>
    <row r="26" spans="1:3" x14ac:dyDescent="0.2">
      <c r="A26" s="120"/>
      <c r="B26" s="120"/>
      <c r="C26" s="120"/>
    </row>
    <row r="27" spans="1:3" x14ac:dyDescent="0.2">
      <c r="A27" s="120"/>
      <c r="B27" s="120"/>
      <c r="C27" s="120"/>
    </row>
    <row r="28" spans="1:3" x14ac:dyDescent="0.2">
      <c r="A28" s="120"/>
      <c r="B28" s="120"/>
      <c r="C28" s="120"/>
    </row>
    <row r="29" spans="1:3" x14ac:dyDescent="0.2">
      <c r="A29" s="120"/>
      <c r="B29" s="120"/>
      <c r="C29" s="120"/>
    </row>
    <row r="30" spans="1:3" x14ac:dyDescent="0.2">
      <c r="A30" s="120"/>
      <c r="B30" s="120"/>
      <c r="C30" s="120"/>
    </row>
    <row r="31" spans="1:3" x14ac:dyDescent="0.2">
      <c r="A31" s="120"/>
      <c r="B31" s="120"/>
      <c r="C31" s="120"/>
    </row>
    <row r="33" spans="1:2" x14ac:dyDescent="0.2">
      <c r="A33" s="55" t="s">
        <v>75</v>
      </c>
    </row>
    <row r="34" spans="1:2" ht="15" x14ac:dyDescent="0.25">
      <c r="A34" s="119" t="s">
        <v>96</v>
      </c>
      <c r="B34" s="136" t="s">
        <v>97</v>
      </c>
    </row>
    <row r="35" spans="1:2" ht="15" x14ac:dyDescent="0.25">
      <c r="A35" s="119" t="s">
        <v>94</v>
      </c>
      <c r="B35" s="136" t="s">
        <v>95</v>
      </c>
    </row>
  </sheetData>
  <mergeCells count="2">
    <mergeCell ref="A17:C17"/>
    <mergeCell ref="A1:C1"/>
  </mergeCells>
  <hyperlinks>
    <hyperlink ref="B35" r:id="rId1"/>
    <hyperlink ref="B34" r:id="rId2"/>
  </hyperlinks>
  <pageMargins left="0.7" right="0.7" top="0.78740157499999996" bottom="0.78740157499999996" header="0.3" footer="0.3"/>
  <pageSetup paperSize="9" orientation="portrait" horizontalDpi="4294967293" verticalDpi="0" r:id="rId3"/>
  <headerFooter>
    <oddFooter>&amp;L© Nico Litschke | Projekt.wirksam.steuern | www.nicolitschke.com | info@nicolitschke.com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CPC</vt:lpstr>
      <vt:lpstr>Chart data</vt:lpstr>
      <vt:lpstr>Historie</vt:lpstr>
      <vt:lpstr>CPC!Druckbereich</vt:lpstr>
    </vt:vector>
  </TitlesOfParts>
  <Manager>Nico Litschke</Manager>
  <Company>Nico Litschke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 Cochkpt Chart</dc:title>
  <dc:creator>Nico Litschke</dc:creator>
  <cp:keywords>Projekt Management</cp:keywords>
  <cp:lastModifiedBy>Nico Litschke</cp:lastModifiedBy>
  <cp:lastPrinted>2020-01-26T12:19:05Z</cp:lastPrinted>
  <dcterms:created xsi:type="dcterms:W3CDTF">2020-01-26T12:05:15Z</dcterms:created>
  <dcterms:modified xsi:type="dcterms:W3CDTF">2020-01-26T14:09:58Z</dcterms:modified>
  <cp:category>Template</cp:category>
  <cp:contentStatus>Freigegeben</cp:contentStatus>
  <dc:language>Deutsch</dc:language>
  <cp:version>26.01.2020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us">
    <vt:lpwstr>Freigegeben</vt:lpwstr>
  </property>
  <property fmtid="{D5CDD505-2E9C-101B-9397-08002B2CF9AE}" pid="3" name="Ablage">
    <vt:lpwstr>https://github.com/nicolitschke/SysDevPm-templates</vt:lpwstr>
  </property>
</Properties>
</file>