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b\OneDrive\Documentos\UNACHI\UNACHI 2023\I Semestre 2023\"/>
    </mc:Choice>
  </mc:AlternateContent>
  <xr:revisionPtr revIDLastSave="0" documentId="8_{789FA55D-6561-4402-B63C-25F701CD35A9}" xr6:coauthVersionLast="47" xr6:coauthVersionMax="47" xr10:uidLastSave="{00000000-0000-0000-0000-000000000000}"/>
  <bookViews>
    <workbookView xWindow="-110" yWindow="-110" windowWidth="19420" windowHeight="10300" xr2:uid="{A01F8B1B-AA17-4F6F-9B14-3F492A8FB92F}"/>
  </bookViews>
  <sheets>
    <sheet name="MARTES" sheetId="1" r:id="rId1"/>
    <sheet name="MIERCOLES" sheetId="5" r:id="rId2"/>
    <sheet name="VIERN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1" l="1"/>
  <c r="V7" i="1"/>
  <c r="V8" i="1"/>
  <c r="V9" i="1"/>
  <c r="V10" i="1"/>
  <c r="V12" i="1"/>
  <c r="V13" i="1"/>
  <c r="V14" i="1"/>
  <c r="V15" i="1"/>
  <c r="V17" i="1"/>
  <c r="V18" i="1"/>
  <c r="V19" i="1"/>
  <c r="V20" i="1"/>
  <c r="V21" i="1"/>
  <c r="V23" i="1"/>
  <c r="V24" i="1"/>
  <c r="V25" i="1"/>
  <c r="V26" i="1"/>
  <c r="V27" i="1"/>
  <c r="V3" i="1"/>
  <c r="P5" i="1"/>
  <c r="P7" i="1"/>
  <c r="P8" i="1"/>
  <c r="P9" i="1"/>
  <c r="P19" i="1"/>
  <c r="P20" i="1"/>
  <c r="P21" i="1"/>
  <c r="P23" i="1"/>
  <c r="P24" i="1"/>
  <c r="V4" i="5"/>
  <c r="V5" i="5"/>
  <c r="V7" i="5"/>
  <c r="V8" i="5"/>
  <c r="V9" i="5"/>
  <c r="V10" i="5"/>
  <c r="V11" i="5"/>
  <c r="V12" i="5"/>
  <c r="V14" i="5"/>
  <c r="V15" i="5"/>
  <c r="V17" i="5"/>
  <c r="V18" i="5"/>
  <c r="V20" i="5"/>
  <c r="V3" i="5"/>
  <c r="P7" i="5"/>
  <c r="P10" i="5"/>
  <c r="P11" i="5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5" i="6"/>
  <c r="V3" i="6"/>
  <c r="P10" i="6"/>
  <c r="P11" i="6"/>
  <c r="P13" i="6"/>
  <c r="P14" i="6"/>
  <c r="P16" i="6"/>
  <c r="P19" i="6"/>
  <c r="P22" i="6"/>
  <c r="P23" i="6"/>
  <c r="P3" i="6"/>
  <c r="S25" i="6"/>
  <c r="T25" i="6" s="1"/>
  <c r="O25" i="6"/>
  <c r="P25" i="6" s="1"/>
  <c r="J25" i="6"/>
  <c r="K25" i="6" s="1"/>
  <c r="S23" i="6"/>
  <c r="T23" i="6" s="1"/>
  <c r="O23" i="6"/>
  <c r="J23" i="6"/>
  <c r="K23" i="6" s="1"/>
  <c r="S22" i="6"/>
  <c r="T22" i="6" s="1"/>
  <c r="O22" i="6"/>
  <c r="J22" i="6"/>
  <c r="K22" i="6" s="1"/>
  <c r="S21" i="6"/>
  <c r="T21" i="6" s="1"/>
  <c r="O21" i="6"/>
  <c r="P21" i="6" s="1"/>
  <c r="J21" i="6"/>
  <c r="K21" i="6" s="1"/>
  <c r="S20" i="6"/>
  <c r="T20" i="6" s="1"/>
  <c r="O20" i="6"/>
  <c r="P20" i="6" s="1"/>
  <c r="J20" i="6"/>
  <c r="K20" i="6" s="1"/>
  <c r="S19" i="6"/>
  <c r="T19" i="6" s="1"/>
  <c r="O19" i="6"/>
  <c r="J19" i="6"/>
  <c r="K19" i="6" s="1"/>
  <c r="S18" i="6"/>
  <c r="T18" i="6" s="1"/>
  <c r="O18" i="6"/>
  <c r="P18" i="6" s="1"/>
  <c r="J18" i="6"/>
  <c r="K18" i="6" s="1"/>
  <c r="S17" i="6"/>
  <c r="T17" i="6" s="1"/>
  <c r="O17" i="6"/>
  <c r="P17" i="6" s="1"/>
  <c r="J17" i="6"/>
  <c r="K17" i="6" s="1"/>
  <c r="S16" i="6"/>
  <c r="T16" i="6" s="1"/>
  <c r="O16" i="6"/>
  <c r="J16" i="6"/>
  <c r="K16" i="6" s="1"/>
  <c r="S15" i="6"/>
  <c r="T15" i="6" s="1"/>
  <c r="O15" i="6"/>
  <c r="P15" i="6" s="1"/>
  <c r="J15" i="6"/>
  <c r="K15" i="6" s="1"/>
  <c r="S14" i="6"/>
  <c r="T14" i="6" s="1"/>
  <c r="O14" i="6"/>
  <c r="J14" i="6"/>
  <c r="K14" i="6" s="1"/>
  <c r="S13" i="6"/>
  <c r="T13" i="6" s="1"/>
  <c r="O13" i="6"/>
  <c r="J13" i="6"/>
  <c r="K13" i="6" s="1"/>
  <c r="S12" i="6"/>
  <c r="T12" i="6" s="1"/>
  <c r="O12" i="6"/>
  <c r="P12" i="6" s="1"/>
  <c r="J12" i="6"/>
  <c r="K12" i="6" s="1"/>
  <c r="S11" i="6"/>
  <c r="T11" i="6" s="1"/>
  <c r="O11" i="6"/>
  <c r="J11" i="6"/>
  <c r="K11" i="6" s="1"/>
  <c r="S10" i="6"/>
  <c r="T10" i="6" s="1"/>
  <c r="O10" i="6"/>
  <c r="J10" i="6"/>
  <c r="K10" i="6" s="1"/>
  <c r="S9" i="6"/>
  <c r="T9" i="6" s="1"/>
  <c r="O9" i="6"/>
  <c r="P9" i="6" s="1"/>
  <c r="J9" i="6"/>
  <c r="K9" i="6" s="1"/>
  <c r="S8" i="6"/>
  <c r="T8" i="6" s="1"/>
  <c r="O8" i="6"/>
  <c r="P8" i="6" s="1"/>
  <c r="J8" i="6"/>
  <c r="K8" i="6" s="1"/>
  <c r="S7" i="6"/>
  <c r="T7" i="6" s="1"/>
  <c r="O7" i="6"/>
  <c r="P7" i="6" s="1"/>
  <c r="J7" i="6"/>
  <c r="K7" i="6" s="1"/>
  <c r="S6" i="6"/>
  <c r="T6" i="6" s="1"/>
  <c r="O6" i="6"/>
  <c r="P6" i="6" s="1"/>
  <c r="J6" i="6"/>
  <c r="K6" i="6" s="1"/>
  <c r="S5" i="6"/>
  <c r="T5" i="6" s="1"/>
  <c r="O5" i="6"/>
  <c r="P5" i="6" s="1"/>
  <c r="J5" i="6"/>
  <c r="K5" i="6" s="1"/>
  <c r="S4" i="6"/>
  <c r="T4" i="6" s="1"/>
  <c r="O4" i="6"/>
  <c r="P4" i="6" s="1"/>
  <c r="J4" i="6"/>
  <c r="K4" i="6" s="1"/>
  <c r="S3" i="6"/>
  <c r="T3" i="6" s="1"/>
  <c r="O3" i="6"/>
  <c r="J3" i="6"/>
  <c r="K3" i="6" s="1"/>
  <c r="S20" i="5"/>
  <c r="T20" i="5" s="1"/>
  <c r="O20" i="5"/>
  <c r="P20" i="5" s="1"/>
  <c r="J20" i="5"/>
  <c r="K20" i="5" s="1"/>
  <c r="S18" i="5"/>
  <c r="T18" i="5" s="1"/>
  <c r="O18" i="5"/>
  <c r="P18" i="5" s="1"/>
  <c r="J18" i="5"/>
  <c r="K18" i="5" s="1"/>
  <c r="S17" i="5"/>
  <c r="T17" i="5" s="1"/>
  <c r="O17" i="5"/>
  <c r="P17" i="5" s="1"/>
  <c r="J17" i="5"/>
  <c r="K17" i="5" s="1"/>
  <c r="S15" i="5"/>
  <c r="T15" i="5" s="1"/>
  <c r="O15" i="5"/>
  <c r="P15" i="5" s="1"/>
  <c r="J15" i="5"/>
  <c r="K15" i="5" s="1"/>
  <c r="S14" i="5"/>
  <c r="T14" i="5" s="1"/>
  <c r="O14" i="5"/>
  <c r="P14" i="5" s="1"/>
  <c r="J14" i="5"/>
  <c r="K14" i="5" s="1"/>
  <c r="S12" i="5"/>
  <c r="T12" i="5" s="1"/>
  <c r="O12" i="5"/>
  <c r="P12" i="5" s="1"/>
  <c r="J12" i="5"/>
  <c r="K12" i="5" s="1"/>
  <c r="S11" i="5"/>
  <c r="T11" i="5" s="1"/>
  <c r="O11" i="5"/>
  <c r="J11" i="5"/>
  <c r="K11" i="5" s="1"/>
  <c r="S10" i="5"/>
  <c r="T10" i="5" s="1"/>
  <c r="O10" i="5"/>
  <c r="J10" i="5"/>
  <c r="K10" i="5" s="1"/>
  <c r="S9" i="5"/>
  <c r="T9" i="5" s="1"/>
  <c r="O9" i="5"/>
  <c r="P9" i="5" s="1"/>
  <c r="J9" i="5"/>
  <c r="K9" i="5" s="1"/>
  <c r="S8" i="5"/>
  <c r="T8" i="5" s="1"/>
  <c r="O8" i="5"/>
  <c r="P8" i="5" s="1"/>
  <c r="J8" i="5"/>
  <c r="K8" i="5" s="1"/>
  <c r="S7" i="5"/>
  <c r="T7" i="5" s="1"/>
  <c r="O7" i="5"/>
  <c r="J7" i="5"/>
  <c r="K7" i="5" s="1"/>
  <c r="S5" i="5"/>
  <c r="T5" i="5" s="1"/>
  <c r="O5" i="5"/>
  <c r="P5" i="5" s="1"/>
  <c r="J5" i="5"/>
  <c r="K5" i="5" s="1"/>
  <c r="S4" i="5"/>
  <c r="T4" i="5" s="1"/>
  <c r="O4" i="5"/>
  <c r="P4" i="5" s="1"/>
  <c r="J4" i="5"/>
  <c r="K4" i="5" s="1"/>
  <c r="S3" i="5"/>
  <c r="T3" i="5" s="1"/>
  <c r="O3" i="5"/>
  <c r="P3" i="5" s="1"/>
  <c r="J3" i="5"/>
  <c r="K3" i="5" s="1"/>
  <c r="S5" i="1"/>
  <c r="T5" i="1" s="1"/>
  <c r="S7" i="1"/>
  <c r="T7" i="1" s="1"/>
  <c r="S8" i="1"/>
  <c r="T8" i="1" s="1"/>
  <c r="S9" i="1"/>
  <c r="T9" i="1" s="1"/>
  <c r="S10" i="1"/>
  <c r="T10" i="1" s="1"/>
  <c r="S12" i="1"/>
  <c r="T12" i="1" s="1"/>
  <c r="S13" i="1"/>
  <c r="T13" i="1" s="1"/>
  <c r="S14" i="1"/>
  <c r="T14" i="1" s="1"/>
  <c r="S15" i="1"/>
  <c r="T15" i="1" s="1"/>
  <c r="S17" i="1"/>
  <c r="T17" i="1" s="1"/>
  <c r="S18" i="1"/>
  <c r="T18" i="1" s="1"/>
  <c r="S19" i="1"/>
  <c r="T19" i="1" s="1"/>
  <c r="S20" i="1"/>
  <c r="T20" i="1" s="1"/>
  <c r="S21" i="1"/>
  <c r="T21" i="1" s="1"/>
  <c r="S23" i="1"/>
  <c r="T23" i="1" s="1"/>
  <c r="S24" i="1"/>
  <c r="T24" i="1" s="1"/>
  <c r="S25" i="1"/>
  <c r="T25" i="1" s="1"/>
  <c r="S26" i="1"/>
  <c r="T26" i="1" s="1"/>
  <c r="S27" i="1"/>
  <c r="T27" i="1" s="1"/>
  <c r="S3" i="1"/>
  <c r="T3" i="1" s="1"/>
  <c r="O5" i="1"/>
  <c r="O7" i="1"/>
  <c r="O8" i="1"/>
  <c r="O9" i="1"/>
  <c r="O10" i="1"/>
  <c r="P10" i="1" s="1"/>
  <c r="O12" i="1"/>
  <c r="P12" i="1" s="1"/>
  <c r="O13" i="1"/>
  <c r="P13" i="1" s="1"/>
  <c r="O14" i="1"/>
  <c r="P14" i="1" s="1"/>
  <c r="O15" i="1"/>
  <c r="P15" i="1" s="1"/>
  <c r="O17" i="1"/>
  <c r="P17" i="1" s="1"/>
  <c r="O18" i="1"/>
  <c r="P18" i="1" s="1"/>
  <c r="O19" i="1"/>
  <c r="O20" i="1"/>
  <c r="O21" i="1"/>
  <c r="O23" i="1"/>
  <c r="O24" i="1"/>
  <c r="O25" i="1"/>
  <c r="P25" i="1" s="1"/>
  <c r="O26" i="1"/>
  <c r="P26" i="1" s="1"/>
  <c r="O27" i="1"/>
  <c r="P27" i="1" s="1"/>
  <c r="O3" i="1"/>
  <c r="P3" i="1" s="1"/>
  <c r="J5" i="1"/>
  <c r="K5" i="1" s="1"/>
  <c r="J7" i="1"/>
  <c r="K7" i="1" s="1"/>
  <c r="J8" i="1"/>
  <c r="K8" i="1" s="1"/>
  <c r="J9" i="1"/>
  <c r="K9" i="1" s="1"/>
  <c r="J10" i="1"/>
  <c r="K10" i="1" s="1"/>
  <c r="J12" i="1"/>
  <c r="K12" i="1" s="1"/>
  <c r="J13" i="1"/>
  <c r="K13" i="1" s="1"/>
  <c r="J14" i="1"/>
  <c r="K14" i="1" s="1"/>
  <c r="J15" i="1"/>
  <c r="K15" i="1" s="1"/>
  <c r="J17" i="1"/>
  <c r="K17" i="1" s="1"/>
  <c r="J18" i="1"/>
  <c r="K18" i="1" s="1"/>
  <c r="J19" i="1"/>
  <c r="K19" i="1" s="1"/>
  <c r="J20" i="1"/>
  <c r="K20" i="1" s="1"/>
  <c r="J21" i="1"/>
  <c r="K21" i="1" s="1"/>
  <c r="J23" i="1"/>
  <c r="K23" i="1" s="1"/>
  <c r="J24" i="1"/>
  <c r="K24" i="1" s="1"/>
  <c r="J25" i="1"/>
  <c r="K25" i="1" s="1"/>
  <c r="J26" i="1"/>
  <c r="K26" i="1" s="1"/>
  <c r="J27" i="1"/>
  <c r="K27" i="1" s="1"/>
  <c r="J3" i="1"/>
  <c r="K3" i="1" s="1"/>
  <c r="W10" i="5" l="1"/>
  <c r="W9" i="5"/>
  <c r="W3" i="5"/>
  <c r="W4" i="6"/>
  <c r="W7" i="6"/>
  <c r="W10" i="6"/>
  <c r="W13" i="6"/>
  <c r="W16" i="6"/>
  <c r="W19" i="6"/>
  <c r="W5" i="6"/>
  <c r="W8" i="6"/>
  <c r="W15" i="6"/>
  <c r="W6" i="6"/>
  <c r="W17" i="6"/>
  <c r="W18" i="6"/>
  <c r="W21" i="6"/>
  <c r="W9" i="6"/>
  <c r="W20" i="6"/>
  <c r="W12" i="6"/>
  <c r="W23" i="6"/>
  <c r="W11" i="6"/>
  <c r="W22" i="6"/>
  <c r="W3" i="6"/>
  <c r="W14" i="6"/>
  <c r="W25" i="6"/>
  <c r="W4" i="5"/>
  <c r="W15" i="5"/>
  <c r="W5" i="5"/>
  <c r="W17" i="5"/>
  <c r="W20" i="5"/>
  <c r="W12" i="5"/>
  <c r="W7" i="5"/>
  <c r="W18" i="5"/>
  <c r="W11" i="5"/>
  <c r="W8" i="5"/>
  <c r="W14" i="5"/>
  <c r="W17" i="1"/>
  <c r="W15" i="1"/>
  <c r="W8" i="1"/>
  <c r="W5" i="1"/>
  <c r="W3" i="1"/>
  <c r="W27" i="1"/>
  <c r="W26" i="1"/>
  <c r="W25" i="1"/>
  <c r="W24" i="1"/>
  <c r="W23" i="1"/>
  <c r="W21" i="1"/>
  <c r="W20" i="1"/>
  <c r="W19" i="1"/>
  <c r="W18" i="1"/>
  <c r="W14" i="1"/>
  <c r="W13" i="1"/>
  <c r="W12" i="1"/>
  <c r="W10" i="1"/>
  <c r="W9" i="1"/>
  <c r="W7" i="1"/>
</calcChain>
</file>

<file path=xl/sharedStrings.xml><?xml version="1.0" encoding="utf-8"?>
<sst xmlns="http://schemas.openxmlformats.org/spreadsheetml/2006/main" count="123" uniqueCount="83">
  <si>
    <t>001-0752-02185</t>
  </si>
  <si>
    <t>004-0821-02272</t>
  </si>
  <si>
    <t>004-0821-00950</t>
  </si>
  <si>
    <t>004-0814-01593</t>
  </si>
  <si>
    <t>004-0821-01617</t>
  </si>
  <si>
    <t>004-0822-00454</t>
  </si>
  <si>
    <t>001-0756-02202</t>
  </si>
  <si>
    <t>004-0791-00684</t>
  </si>
  <si>
    <t>004-0820-01530</t>
  </si>
  <si>
    <t>004-0816-00509</t>
  </si>
  <si>
    <t>004-0817-01632</t>
  </si>
  <si>
    <t>004-0823-01016</t>
  </si>
  <si>
    <t>004-0824-00694</t>
  </si>
  <si>
    <t>004-0847-01398</t>
  </si>
  <si>
    <t>004-0808-00979</t>
  </si>
  <si>
    <t>004-0821-01964</t>
  </si>
  <si>
    <t>004-0824-01640</t>
  </si>
  <si>
    <t>004-0823-00257</t>
  </si>
  <si>
    <t>004-0822-02383</t>
  </si>
  <si>
    <t>004-0802-01026</t>
  </si>
  <si>
    <t>004-0818-01188</t>
  </si>
  <si>
    <t>012-0703-01993</t>
  </si>
  <si>
    <t>004-0825-01356</t>
  </si>
  <si>
    <t>004-0818-00607</t>
  </si>
  <si>
    <t>004-0818-01362</t>
  </si>
  <si>
    <t>004-0820-00628</t>
  </si>
  <si>
    <t>004-0813-00037</t>
  </si>
  <si>
    <t>004-0812-00247</t>
  </si>
  <si>
    <t>004-0770-02109</t>
  </si>
  <si>
    <t>004-0817-00013</t>
  </si>
  <si>
    <t>004-0833-00871</t>
  </si>
  <si>
    <t>004-0816-02022</t>
  </si>
  <si>
    <t>004-0821-00148</t>
  </si>
  <si>
    <t>004-0792-02174</t>
  </si>
  <si>
    <t>012-0702-01164</t>
  </si>
  <si>
    <t>012-0720-00325</t>
  </si>
  <si>
    <t>004-0837-01353</t>
  </si>
  <si>
    <t>008-0973-01637</t>
  </si>
  <si>
    <t>004-0814-02103</t>
  </si>
  <si>
    <t>001-0755-01456</t>
  </si>
  <si>
    <t>004-0810-01480</t>
  </si>
  <si>
    <t>004-0823-01229</t>
  </si>
  <si>
    <t>004-0822-01819</t>
  </si>
  <si>
    <t>006-0726-00617</t>
  </si>
  <si>
    <t>004-0824-01645</t>
  </si>
  <si>
    <t>004-0800-00273</t>
  </si>
  <si>
    <t>004-0820-00135</t>
  </si>
  <si>
    <t>004-0826-00203</t>
  </si>
  <si>
    <t>004-0824-00734</t>
  </si>
  <si>
    <t>004-0817-00515</t>
  </si>
  <si>
    <t>004-0810-02051</t>
  </si>
  <si>
    <t>004-0824-01620</t>
  </si>
  <si>
    <t>004-0818-01190</t>
  </si>
  <si>
    <t>004-0819-01081</t>
  </si>
  <si>
    <t>004-0822-01726</t>
  </si>
  <si>
    <t>004-0824-01431</t>
  </si>
  <si>
    <t>004-0821-01465</t>
  </si>
  <si>
    <t>008-0981-01155</t>
  </si>
  <si>
    <t>004-0816-01576</t>
  </si>
  <si>
    <t>004-0811-01918</t>
  </si>
  <si>
    <t>004-0804-01618</t>
  </si>
  <si>
    <t>004-0830-00796</t>
  </si>
  <si>
    <t>006-0726-01223</t>
  </si>
  <si>
    <t>4-815-103</t>
  </si>
  <si>
    <t>4-817-2283</t>
  </si>
  <si>
    <t>Informes</t>
  </si>
  <si>
    <t xml:space="preserve">Parciales </t>
  </si>
  <si>
    <t>Desempeño</t>
  </si>
  <si>
    <t xml:space="preserve">Nota final </t>
  </si>
  <si>
    <t>Promedio</t>
  </si>
  <si>
    <t xml:space="preserve">Calibracion </t>
  </si>
  <si>
    <t xml:space="preserve">Muestreo </t>
  </si>
  <si>
    <t>Valoracion acido-base</t>
  </si>
  <si>
    <t>Aplicación ac-bas</t>
  </si>
  <si>
    <t>Permanganometria</t>
  </si>
  <si>
    <t>Yodimetria</t>
  </si>
  <si>
    <t xml:space="preserve">Precipitacion </t>
  </si>
  <si>
    <t>Dureza</t>
  </si>
  <si>
    <t>Quices</t>
  </si>
  <si>
    <t>Q1</t>
  </si>
  <si>
    <t>Q2</t>
  </si>
  <si>
    <t>Q3</t>
  </si>
  <si>
    <t>004-0815-01812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</si>
</sst>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Roboto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9" fontId="2" fillId="5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9" fontId="2" fillId="6" borderId="1" xfId="0" applyNumberFormat="1" applyFont="1" applyFill="1" applyBorder="1" applyAlignment="1">
      <alignment horizontal="center"/>
    </xf>
    <xf numFmtId="9" fontId="2" fillId="7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textRotation="90" wrapText="1"/>
    </xf>
    <xf numFmtId="0" fontId="3" fillId="4" borderId="1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D04A-945A-443A-A345-43FEFD2381C8}">
  <dimension ref="A1:W27"/>
  <sheetViews>
    <sheetView tabSelected="1" topLeftCell="A8" workbookViewId="0">
      <selection activeCell="A8" sqref="A1:A1048576"/>
    </sheetView>
  </sheetViews>
  <sheetFormatPr baseColWidth="10" defaultColWidth="8.7265625" defaultRowHeight="14.5" x14ac:dyDescent="0.35"/>
  <cols>
    <col min="1" max="1" width="14.1796875" customWidth="1"/>
    <col min="2" max="2" width="5.90625" customWidth="1"/>
    <col min="3" max="3" width="5.26953125" customWidth="1"/>
    <col min="4" max="4" width="5.7265625" customWidth="1"/>
    <col min="5" max="5" width="5.26953125" customWidth="1"/>
    <col min="6" max="6" width="4.90625" customWidth="1"/>
    <col min="7" max="7" width="5.08984375" customWidth="1"/>
    <col min="8" max="8" width="5" customWidth="1"/>
    <col min="9" max="9" width="4.54296875" customWidth="1"/>
    <col min="10" max="10" width="6.453125" customWidth="1"/>
    <col min="11" max="11" width="6.54296875" customWidth="1"/>
    <col min="12" max="13" width="4.7265625" customWidth="1"/>
    <col min="14" max="14" width="5.453125" customWidth="1"/>
    <col min="15" max="15" width="5.81640625" customWidth="1"/>
    <col min="16" max="16" width="6.81640625" customWidth="1"/>
    <col min="17" max="17" width="5.7265625" customWidth="1"/>
    <col min="18" max="18" width="4.90625" customWidth="1"/>
    <col min="19" max="19" width="5.36328125" customWidth="1"/>
    <col min="20" max="20" width="6.54296875" customWidth="1"/>
    <col min="21" max="21" width="6.36328125" customWidth="1"/>
    <col min="22" max="22" width="7.08984375" customWidth="1"/>
  </cols>
  <sheetData>
    <row r="1" spans="1:23" x14ac:dyDescent="0.35">
      <c r="B1" s="23" t="s">
        <v>65</v>
      </c>
      <c r="C1" s="23"/>
      <c r="D1" s="23"/>
      <c r="E1" s="23"/>
      <c r="F1" s="23"/>
      <c r="G1" s="23"/>
      <c r="H1" s="23"/>
      <c r="I1" s="23"/>
      <c r="J1" s="23"/>
      <c r="K1" s="23"/>
      <c r="L1" s="24" t="s">
        <v>78</v>
      </c>
      <c r="M1" s="24"/>
      <c r="N1" s="24"/>
      <c r="O1" s="24"/>
      <c r="P1" s="24"/>
      <c r="Q1" s="25" t="s">
        <v>66</v>
      </c>
      <c r="R1" s="25"/>
      <c r="S1" s="25"/>
      <c r="T1" s="25"/>
      <c r="U1" s="26" t="s">
        <v>67</v>
      </c>
      <c r="V1" s="26"/>
      <c r="W1" s="27" t="s">
        <v>68</v>
      </c>
    </row>
    <row r="2" spans="1:23" ht="79" customHeight="1" x14ac:dyDescent="0.35">
      <c r="B2" s="17" t="s">
        <v>70</v>
      </c>
      <c r="C2" s="17" t="s">
        <v>71</v>
      </c>
      <c r="D2" s="17" t="s">
        <v>72</v>
      </c>
      <c r="E2" s="17" t="s">
        <v>73</v>
      </c>
      <c r="F2" s="17" t="s">
        <v>74</v>
      </c>
      <c r="G2" s="17" t="s">
        <v>75</v>
      </c>
      <c r="H2" s="17" t="s">
        <v>76</v>
      </c>
      <c r="I2" s="17" t="s">
        <v>77</v>
      </c>
      <c r="J2" s="18" t="s">
        <v>69</v>
      </c>
      <c r="K2" s="4">
        <v>0.35</v>
      </c>
      <c r="L2" s="2" t="s">
        <v>79</v>
      </c>
      <c r="M2" s="5" t="s">
        <v>80</v>
      </c>
      <c r="N2" s="5" t="s">
        <v>81</v>
      </c>
      <c r="O2" s="19" t="s">
        <v>69</v>
      </c>
      <c r="P2" s="6">
        <v>0.15</v>
      </c>
      <c r="Q2" s="7">
        <v>1</v>
      </c>
      <c r="R2" s="7">
        <v>2</v>
      </c>
      <c r="S2" s="20" t="s">
        <v>69</v>
      </c>
      <c r="T2" s="8">
        <v>0.3</v>
      </c>
      <c r="U2" s="3"/>
      <c r="V2" s="9">
        <v>0.2</v>
      </c>
      <c r="W2" s="28"/>
    </row>
    <row r="3" spans="1:23" x14ac:dyDescent="0.35">
      <c r="A3" s="1" t="s">
        <v>39</v>
      </c>
      <c r="B3" s="10">
        <v>84</v>
      </c>
      <c r="C3" s="10">
        <v>99</v>
      </c>
      <c r="D3" s="10">
        <v>95</v>
      </c>
      <c r="E3" s="10">
        <v>88</v>
      </c>
      <c r="F3" s="10">
        <v>89</v>
      </c>
      <c r="G3" s="10">
        <v>99</v>
      </c>
      <c r="H3" s="10">
        <v>53</v>
      </c>
      <c r="I3" s="10">
        <v>98</v>
      </c>
      <c r="J3" s="11">
        <f>SUM(B3:I3)/800*100</f>
        <v>88.125</v>
      </c>
      <c r="K3" s="12">
        <f>(J3*0.35)</f>
        <v>30.843749999999996</v>
      </c>
      <c r="L3" s="10">
        <v>10</v>
      </c>
      <c r="M3" s="10">
        <v>15</v>
      </c>
      <c r="N3" s="10">
        <v>15</v>
      </c>
      <c r="O3" s="13">
        <f>SUM(L3:N3)/45*100</f>
        <v>88.888888888888886</v>
      </c>
      <c r="P3" s="12">
        <f>(O3*0.15)</f>
        <v>13.333333333333332</v>
      </c>
      <c r="Q3" s="10">
        <v>75</v>
      </c>
      <c r="R3" s="10">
        <v>92</v>
      </c>
      <c r="S3" s="13">
        <f>SUM(Q3:R3)/200*100</f>
        <v>83.5</v>
      </c>
      <c r="T3" s="12">
        <f>(S3*0.3)</f>
        <v>25.05</v>
      </c>
      <c r="U3" s="10">
        <v>100</v>
      </c>
      <c r="V3" s="14">
        <f>(U3*0.2)</f>
        <v>20</v>
      </c>
      <c r="W3" s="15">
        <f>(K3+P3+T3+V3)</f>
        <v>89.227083333333326</v>
      </c>
    </row>
    <row r="4" spans="1:23" x14ac:dyDescent="0.35">
      <c r="A4" s="1" t="s">
        <v>40</v>
      </c>
      <c r="B4" s="10"/>
      <c r="C4" s="10"/>
      <c r="D4" s="10"/>
      <c r="E4" s="10"/>
      <c r="F4" s="10"/>
      <c r="G4" s="10"/>
      <c r="H4" s="10"/>
      <c r="I4" s="10"/>
      <c r="J4" s="11"/>
      <c r="K4" s="12"/>
      <c r="L4" s="10"/>
      <c r="M4" s="10"/>
      <c r="N4" s="10"/>
      <c r="O4" s="13"/>
      <c r="P4" s="12"/>
      <c r="Q4" s="10"/>
      <c r="R4" s="10"/>
      <c r="S4" s="13"/>
      <c r="T4" s="12"/>
      <c r="U4" s="10"/>
      <c r="V4" s="14"/>
      <c r="W4" s="15"/>
    </row>
    <row r="5" spans="1:23" x14ac:dyDescent="0.35">
      <c r="A5" s="1" t="s">
        <v>41</v>
      </c>
      <c r="B5" s="10">
        <v>84</v>
      </c>
      <c r="C5" s="10">
        <v>99</v>
      </c>
      <c r="D5" s="10">
        <v>95</v>
      </c>
      <c r="E5" s="10">
        <v>88</v>
      </c>
      <c r="F5" s="10">
        <v>89</v>
      </c>
      <c r="G5" s="10">
        <v>99</v>
      </c>
      <c r="H5" s="10">
        <v>53</v>
      </c>
      <c r="I5" s="10">
        <v>98</v>
      </c>
      <c r="J5" s="11">
        <f t="shared" ref="J5:J27" si="0">SUM(B5:I5)/800*100</f>
        <v>88.125</v>
      </c>
      <c r="K5" s="12">
        <f t="shared" ref="K5:K27" si="1">(J5*0.35)</f>
        <v>30.843749999999996</v>
      </c>
      <c r="L5" s="10">
        <v>0</v>
      </c>
      <c r="M5" s="10">
        <v>10</v>
      </c>
      <c r="N5" s="10">
        <v>12</v>
      </c>
      <c r="O5" s="13">
        <f t="shared" ref="O5:O27" si="2">SUM(L5:N5)/45*100</f>
        <v>48.888888888888886</v>
      </c>
      <c r="P5" s="12">
        <f t="shared" ref="P5:P27" si="3">(O5*0.15)</f>
        <v>7.3333333333333321</v>
      </c>
      <c r="Q5" s="10">
        <v>27</v>
      </c>
      <c r="R5" s="10">
        <v>92</v>
      </c>
      <c r="S5" s="13">
        <f t="shared" ref="S5:S27" si="4">SUM(Q5:R5)/200*100</f>
        <v>59.5</v>
      </c>
      <c r="T5" s="12">
        <f t="shared" ref="T5:T27" si="5">(S5*0.3)</f>
        <v>17.849999999999998</v>
      </c>
      <c r="U5" s="10">
        <v>100</v>
      </c>
      <c r="V5" s="14">
        <f t="shared" ref="V5:V27" si="6">(U5*0.2)</f>
        <v>20</v>
      </c>
      <c r="W5" s="15">
        <f t="shared" ref="W5:W27" si="7">(K5+P5+T5+V5)</f>
        <v>76.027083333333323</v>
      </c>
    </row>
    <row r="6" spans="1:23" x14ac:dyDescent="0.35">
      <c r="A6" s="1" t="s">
        <v>42</v>
      </c>
      <c r="B6" s="21"/>
      <c r="C6" s="21"/>
      <c r="D6" s="21"/>
      <c r="E6" s="21"/>
      <c r="F6" s="21"/>
      <c r="G6" s="21"/>
      <c r="H6" s="21"/>
      <c r="I6" s="21"/>
      <c r="J6" s="11"/>
      <c r="K6" s="12"/>
      <c r="L6" s="21"/>
      <c r="M6" s="21"/>
      <c r="N6" s="21"/>
      <c r="O6" s="13"/>
      <c r="P6" s="12"/>
      <c r="Q6" s="21"/>
      <c r="R6" s="21"/>
      <c r="S6" s="13"/>
      <c r="T6" s="12"/>
      <c r="U6" s="10"/>
      <c r="V6" s="14"/>
      <c r="W6" s="15"/>
    </row>
    <row r="7" spans="1:23" x14ac:dyDescent="0.35">
      <c r="A7" s="16" t="s">
        <v>43</v>
      </c>
      <c r="B7" s="21">
        <v>84</v>
      </c>
      <c r="C7" s="21">
        <v>99</v>
      </c>
      <c r="D7" s="21">
        <v>95</v>
      </c>
      <c r="E7" s="21">
        <v>88</v>
      </c>
      <c r="F7" s="21">
        <v>89</v>
      </c>
      <c r="G7" s="21">
        <v>99</v>
      </c>
      <c r="H7" s="21">
        <v>53</v>
      </c>
      <c r="I7" s="21">
        <v>98</v>
      </c>
      <c r="J7" s="11">
        <f t="shared" si="0"/>
        <v>88.125</v>
      </c>
      <c r="K7" s="12">
        <f t="shared" si="1"/>
        <v>30.843749999999996</v>
      </c>
      <c r="L7" s="21">
        <v>5</v>
      </c>
      <c r="M7" s="21">
        <v>15</v>
      </c>
      <c r="N7" s="21">
        <v>15</v>
      </c>
      <c r="O7" s="13">
        <f t="shared" si="2"/>
        <v>77.777777777777786</v>
      </c>
      <c r="P7" s="12">
        <f t="shared" si="3"/>
        <v>11.666666666666668</v>
      </c>
      <c r="Q7" s="21">
        <v>87</v>
      </c>
      <c r="R7" s="21">
        <v>100</v>
      </c>
      <c r="S7" s="13">
        <f t="shared" si="4"/>
        <v>93.5</v>
      </c>
      <c r="T7" s="12">
        <f t="shared" si="5"/>
        <v>28.05</v>
      </c>
      <c r="U7" s="10">
        <v>100</v>
      </c>
      <c r="V7" s="14">
        <f t="shared" si="6"/>
        <v>20</v>
      </c>
      <c r="W7" s="15">
        <f t="shared" si="7"/>
        <v>90.560416666666669</v>
      </c>
    </row>
    <row r="8" spans="1:23" x14ac:dyDescent="0.35">
      <c r="A8" s="16" t="s">
        <v>44</v>
      </c>
      <c r="B8" s="21">
        <v>81</v>
      </c>
      <c r="C8" s="21">
        <v>94</v>
      </c>
      <c r="D8" s="21">
        <v>83</v>
      </c>
      <c r="E8" s="21">
        <v>95</v>
      </c>
      <c r="F8" s="21">
        <v>91</v>
      </c>
      <c r="G8" s="21">
        <v>90</v>
      </c>
      <c r="H8" s="21">
        <v>17</v>
      </c>
      <c r="I8" s="21">
        <v>97</v>
      </c>
      <c r="J8" s="11">
        <f t="shared" si="0"/>
        <v>81</v>
      </c>
      <c r="K8" s="12">
        <f t="shared" si="1"/>
        <v>28.349999999999998</v>
      </c>
      <c r="L8" s="21">
        <v>10</v>
      </c>
      <c r="M8" s="21">
        <v>15</v>
      </c>
      <c r="N8" s="21">
        <v>15</v>
      </c>
      <c r="O8" s="13">
        <f t="shared" si="2"/>
        <v>88.888888888888886</v>
      </c>
      <c r="P8" s="12">
        <f t="shared" si="3"/>
        <v>13.333333333333332</v>
      </c>
      <c r="Q8" s="21">
        <v>45</v>
      </c>
      <c r="R8" s="21">
        <v>82</v>
      </c>
      <c r="S8" s="13">
        <f t="shared" si="4"/>
        <v>63.5</v>
      </c>
      <c r="T8" s="12">
        <f t="shared" si="5"/>
        <v>19.05</v>
      </c>
      <c r="U8" s="10">
        <v>100</v>
      </c>
      <c r="V8" s="14">
        <f t="shared" si="6"/>
        <v>20</v>
      </c>
      <c r="W8" s="15">
        <f t="shared" si="7"/>
        <v>80.733333333333334</v>
      </c>
    </row>
    <row r="9" spans="1:23" x14ac:dyDescent="0.35">
      <c r="A9" s="16" t="s">
        <v>45</v>
      </c>
      <c r="B9" s="21">
        <v>82</v>
      </c>
      <c r="C9" s="21">
        <v>94</v>
      </c>
      <c r="D9" s="21">
        <v>79</v>
      </c>
      <c r="E9" s="21">
        <v>78</v>
      </c>
      <c r="F9" s="21">
        <v>77</v>
      </c>
      <c r="G9" s="21">
        <v>77</v>
      </c>
      <c r="H9" s="21">
        <v>43</v>
      </c>
      <c r="I9" s="21">
        <v>86</v>
      </c>
      <c r="J9" s="11">
        <f t="shared" si="0"/>
        <v>77</v>
      </c>
      <c r="K9" s="12">
        <f t="shared" si="1"/>
        <v>26.95</v>
      </c>
      <c r="L9" s="21">
        <v>5</v>
      </c>
      <c r="M9" s="21">
        <v>8</v>
      </c>
      <c r="N9" s="21">
        <v>5</v>
      </c>
      <c r="O9" s="13">
        <f t="shared" si="2"/>
        <v>40</v>
      </c>
      <c r="P9" s="12">
        <f t="shared" si="3"/>
        <v>6</v>
      </c>
      <c r="Q9" s="21">
        <v>52</v>
      </c>
      <c r="R9" s="21">
        <v>40</v>
      </c>
      <c r="S9" s="13">
        <f t="shared" si="4"/>
        <v>46</v>
      </c>
      <c r="T9" s="12">
        <f t="shared" si="5"/>
        <v>13.799999999999999</v>
      </c>
      <c r="U9" s="10">
        <v>100</v>
      </c>
      <c r="V9" s="14">
        <f t="shared" si="6"/>
        <v>20</v>
      </c>
      <c r="W9" s="15">
        <f t="shared" si="7"/>
        <v>66.75</v>
      </c>
    </row>
    <row r="10" spans="1:23" x14ac:dyDescent="0.35">
      <c r="A10" s="16" t="s">
        <v>46</v>
      </c>
      <c r="B10" s="21">
        <v>77</v>
      </c>
      <c r="C10" s="21">
        <v>81</v>
      </c>
      <c r="D10" s="21">
        <v>89</v>
      </c>
      <c r="E10" s="21">
        <v>82</v>
      </c>
      <c r="F10" s="21">
        <v>76</v>
      </c>
      <c r="G10" s="21">
        <v>71</v>
      </c>
      <c r="H10" s="21">
        <v>47</v>
      </c>
      <c r="I10" s="21">
        <v>87</v>
      </c>
      <c r="J10" s="11">
        <f t="shared" si="0"/>
        <v>76.25</v>
      </c>
      <c r="K10" s="12">
        <f t="shared" si="1"/>
        <v>26.6875</v>
      </c>
      <c r="L10" s="21">
        <v>0</v>
      </c>
      <c r="M10" s="21">
        <v>15</v>
      </c>
      <c r="N10" s="21">
        <v>10</v>
      </c>
      <c r="O10" s="13">
        <f t="shared" si="2"/>
        <v>55.555555555555557</v>
      </c>
      <c r="P10" s="12">
        <f t="shared" si="3"/>
        <v>8.3333333333333339</v>
      </c>
      <c r="Q10" s="21">
        <v>63</v>
      </c>
      <c r="R10" s="21">
        <v>84</v>
      </c>
      <c r="S10" s="13">
        <f t="shared" si="4"/>
        <v>73.5</v>
      </c>
      <c r="T10" s="12">
        <f t="shared" si="5"/>
        <v>22.05</v>
      </c>
      <c r="U10" s="10">
        <v>100</v>
      </c>
      <c r="V10" s="14">
        <f t="shared" si="6"/>
        <v>20</v>
      </c>
      <c r="W10" s="15">
        <f t="shared" si="7"/>
        <v>77.07083333333334</v>
      </c>
    </row>
    <row r="11" spans="1:23" x14ac:dyDescent="0.35">
      <c r="A11" s="16" t="s">
        <v>47</v>
      </c>
      <c r="B11" s="21"/>
      <c r="C11" s="21"/>
      <c r="D11" s="21"/>
      <c r="E11" s="21"/>
      <c r="F11" s="21"/>
      <c r="G11" s="21"/>
      <c r="H11" s="21"/>
      <c r="I11" s="21"/>
      <c r="J11" s="11"/>
      <c r="K11" s="12"/>
      <c r="L11" s="21"/>
      <c r="M11" s="21"/>
      <c r="N11" s="21"/>
      <c r="O11" s="13"/>
      <c r="P11" s="12"/>
      <c r="Q11" s="21"/>
      <c r="R11" s="21"/>
      <c r="S11" s="13"/>
      <c r="T11" s="12"/>
      <c r="U11" s="10"/>
      <c r="V11" s="14"/>
      <c r="W11" s="15"/>
    </row>
    <row r="12" spans="1:23" x14ac:dyDescent="0.35">
      <c r="A12" s="16" t="s">
        <v>48</v>
      </c>
      <c r="B12" s="21">
        <v>82</v>
      </c>
      <c r="C12" s="21">
        <v>94</v>
      </c>
      <c r="D12" s="21">
        <v>79</v>
      </c>
      <c r="E12" s="21">
        <v>78</v>
      </c>
      <c r="F12" s="21">
        <v>77</v>
      </c>
      <c r="G12" s="21">
        <v>77</v>
      </c>
      <c r="H12" s="21">
        <v>43</v>
      </c>
      <c r="I12" s="21">
        <v>86</v>
      </c>
      <c r="J12" s="11">
        <f t="shared" si="0"/>
        <v>77</v>
      </c>
      <c r="K12" s="12">
        <f t="shared" si="1"/>
        <v>26.95</v>
      </c>
      <c r="L12" s="21">
        <v>0</v>
      </c>
      <c r="M12" s="21">
        <v>15</v>
      </c>
      <c r="N12" s="21">
        <v>10</v>
      </c>
      <c r="O12" s="13">
        <f t="shared" si="2"/>
        <v>55.555555555555557</v>
      </c>
      <c r="P12" s="12">
        <f t="shared" si="3"/>
        <v>8.3333333333333339</v>
      </c>
      <c r="Q12" s="21">
        <v>37</v>
      </c>
      <c r="R12" s="21">
        <v>68</v>
      </c>
      <c r="S12" s="13">
        <f t="shared" si="4"/>
        <v>52.5</v>
      </c>
      <c r="T12" s="12">
        <f t="shared" si="5"/>
        <v>15.75</v>
      </c>
      <c r="U12" s="10">
        <v>100</v>
      </c>
      <c r="V12" s="14">
        <f t="shared" si="6"/>
        <v>20</v>
      </c>
      <c r="W12" s="15">
        <f t="shared" si="7"/>
        <v>71.033333333333331</v>
      </c>
    </row>
    <row r="13" spans="1:23" x14ac:dyDescent="0.35">
      <c r="A13" s="16" t="s">
        <v>49</v>
      </c>
      <c r="B13" s="21">
        <v>77</v>
      </c>
      <c r="C13" s="21">
        <v>81</v>
      </c>
      <c r="D13" s="21">
        <v>89</v>
      </c>
      <c r="E13" s="21">
        <v>82</v>
      </c>
      <c r="F13" s="21">
        <v>76</v>
      </c>
      <c r="G13" s="21">
        <v>71</v>
      </c>
      <c r="H13" s="21">
        <v>47</v>
      </c>
      <c r="I13" s="21">
        <v>87</v>
      </c>
      <c r="J13" s="11">
        <f t="shared" si="0"/>
        <v>76.25</v>
      </c>
      <c r="K13" s="12">
        <f t="shared" si="1"/>
        <v>26.6875</v>
      </c>
      <c r="L13" s="21">
        <v>0</v>
      </c>
      <c r="M13" s="21">
        <v>0</v>
      </c>
      <c r="N13" s="21">
        <v>15</v>
      </c>
      <c r="O13" s="13">
        <f t="shared" si="2"/>
        <v>33.333333333333329</v>
      </c>
      <c r="P13" s="12">
        <f t="shared" si="3"/>
        <v>4.9999999999999991</v>
      </c>
      <c r="Q13" s="21">
        <v>38</v>
      </c>
      <c r="R13" s="21">
        <v>44</v>
      </c>
      <c r="S13" s="13">
        <f t="shared" si="4"/>
        <v>41</v>
      </c>
      <c r="T13" s="12">
        <f t="shared" si="5"/>
        <v>12.299999999999999</v>
      </c>
      <c r="U13" s="10">
        <v>100</v>
      </c>
      <c r="V13" s="14">
        <f t="shared" si="6"/>
        <v>20</v>
      </c>
      <c r="W13" s="15">
        <f t="shared" si="7"/>
        <v>63.987499999999997</v>
      </c>
    </row>
    <row r="14" spans="1:23" x14ac:dyDescent="0.35">
      <c r="A14" s="16" t="s">
        <v>50</v>
      </c>
      <c r="B14" s="21">
        <v>82</v>
      </c>
      <c r="C14" s="21">
        <v>94</v>
      </c>
      <c r="D14" s="21">
        <v>79</v>
      </c>
      <c r="E14" s="21">
        <v>78</v>
      </c>
      <c r="F14" s="21">
        <v>77</v>
      </c>
      <c r="G14" s="21">
        <v>77</v>
      </c>
      <c r="H14" s="21">
        <v>43</v>
      </c>
      <c r="I14" s="21">
        <v>86</v>
      </c>
      <c r="J14" s="11">
        <f t="shared" si="0"/>
        <v>77</v>
      </c>
      <c r="K14" s="12">
        <f t="shared" si="1"/>
        <v>26.95</v>
      </c>
      <c r="L14" s="21">
        <v>5</v>
      </c>
      <c r="M14" s="21">
        <v>10</v>
      </c>
      <c r="N14" s="21">
        <v>13</v>
      </c>
      <c r="O14" s="13">
        <f t="shared" si="2"/>
        <v>62.222222222222221</v>
      </c>
      <c r="P14" s="12">
        <f t="shared" si="3"/>
        <v>9.3333333333333321</v>
      </c>
      <c r="Q14" s="21">
        <v>72</v>
      </c>
      <c r="R14" s="21">
        <v>50</v>
      </c>
      <c r="S14" s="13">
        <f t="shared" si="4"/>
        <v>61</v>
      </c>
      <c r="T14" s="12">
        <f t="shared" si="5"/>
        <v>18.3</v>
      </c>
      <c r="U14" s="10">
        <v>100</v>
      </c>
      <c r="V14" s="14">
        <f t="shared" si="6"/>
        <v>20</v>
      </c>
      <c r="W14" s="15">
        <f t="shared" si="7"/>
        <v>74.583333333333329</v>
      </c>
    </row>
    <row r="15" spans="1:23" x14ac:dyDescent="0.35">
      <c r="A15" s="16" t="s">
        <v>51</v>
      </c>
      <c r="B15" s="21">
        <v>82</v>
      </c>
      <c r="C15" s="21">
        <v>94</v>
      </c>
      <c r="D15" s="21">
        <v>79</v>
      </c>
      <c r="E15" s="21">
        <v>78</v>
      </c>
      <c r="F15" s="21">
        <v>77</v>
      </c>
      <c r="G15" s="21">
        <v>77</v>
      </c>
      <c r="H15" s="21">
        <v>43</v>
      </c>
      <c r="I15" s="21">
        <v>86</v>
      </c>
      <c r="J15" s="11">
        <f t="shared" si="0"/>
        <v>77</v>
      </c>
      <c r="K15" s="12">
        <f t="shared" si="1"/>
        <v>26.95</v>
      </c>
      <c r="L15" s="21">
        <v>0</v>
      </c>
      <c r="M15" s="21">
        <v>10</v>
      </c>
      <c r="N15" s="21">
        <v>0</v>
      </c>
      <c r="O15" s="13">
        <f t="shared" si="2"/>
        <v>22.222222222222221</v>
      </c>
      <c r="P15" s="12">
        <f t="shared" si="3"/>
        <v>3.333333333333333</v>
      </c>
      <c r="Q15" s="21">
        <v>53</v>
      </c>
      <c r="R15" s="21">
        <v>50</v>
      </c>
      <c r="S15" s="13">
        <f t="shared" si="4"/>
        <v>51.5</v>
      </c>
      <c r="T15" s="12">
        <f t="shared" si="5"/>
        <v>15.45</v>
      </c>
      <c r="U15" s="10">
        <v>100</v>
      </c>
      <c r="V15" s="14">
        <f t="shared" si="6"/>
        <v>20</v>
      </c>
      <c r="W15" s="15">
        <f t="shared" si="7"/>
        <v>65.733333333333334</v>
      </c>
    </row>
    <row r="16" spans="1:23" x14ac:dyDescent="0.35">
      <c r="A16" s="16" t="s">
        <v>52</v>
      </c>
      <c r="B16" s="21"/>
      <c r="C16" s="21"/>
      <c r="D16" s="21"/>
      <c r="E16" s="21"/>
      <c r="F16" s="21"/>
      <c r="G16" s="21"/>
      <c r="H16" s="21"/>
      <c r="I16" s="21"/>
      <c r="J16" s="11"/>
      <c r="K16" s="12"/>
      <c r="L16" s="21"/>
      <c r="M16" s="21"/>
      <c r="N16" s="21"/>
      <c r="O16" s="13"/>
      <c r="P16" s="12"/>
      <c r="Q16" s="21"/>
      <c r="R16" s="21"/>
      <c r="S16" s="13"/>
      <c r="T16" s="12"/>
      <c r="U16" s="10"/>
      <c r="V16" s="14"/>
      <c r="W16" s="15"/>
    </row>
    <row r="17" spans="1:23" x14ac:dyDescent="0.35">
      <c r="A17" s="16" t="s">
        <v>53</v>
      </c>
      <c r="B17" s="21">
        <v>77</v>
      </c>
      <c r="C17" s="21">
        <v>94</v>
      </c>
      <c r="D17" s="21">
        <v>79</v>
      </c>
      <c r="E17" s="21">
        <v>78</v>
      </c>
      <c r="F17" s="21">
        <v>77</v>
      </c>
      <c r="G17" s="21">
        <v>77</v>
      </c>
      <c r="H17" s="21">
        <v>43</v>
      </c>
      <c r="I17" s="21">
        <v>86</v>
      </c>
      <c r="J17" s="11">
        <f t="shared" si="0"/>
        <v>76.375</v>
      </c>
      <c r="K17" s="12">
        <f t="shared" si="1"/>
        <v>26.731249999999999</v>
      </c>
      <c r="L17" s="21">
        <v>3</v>
      </c>
      <c r="M17" s="21">
        <v>10</v>
      </c>
      <c r="N17" s="21">
        <v>10</v>
      </c>
      <c r="O17" s="13">
        <f t="shared" si="2"/>
        <v>51.111111111111107</v>
      </c>
      <c r="P17" s="12">
        <f t="shared" si="3"/>
        <v>7.6666666666666661</v>
      </c>
      <c r="Q17" s="21">
        <v>47</v>
      </c>
      <c r="R17" s="21">
        <v>60</v>
      </c>
      <c r="S17" s="13">
        <f t="shared" si="4"/>
        <v>53.5</v>
      </c>
      <c r="T17" s="12">
        <f t="shared" si="5"/>
        <v>16.05</v>
      </c>
      <c r="U17" s="10">
        <v>100</v>
      </c>
      <c r="V17" s="14">
        <f t="shared" si="6"/>
        <v>20</v>
      </c>
      <c r="W17" s="15">
        <f t="shared" si="7"/>
        <v>70.447916666666671</v>
      </c>
    </row>
    <row r="18" spans="1:23" x14ac:dyDescent="0.35">
      <c r="A18" s="16" t="s">
        <v>54</v>
      </c>
      <c r="B18" s="21">
        <v>84</v>
      </c>
      <c r="C18" s="21">
        <v>99</v>
      </c>
      <c r="D18" s="21">
        <v>95</v>
      </c>
      <c r="E18" s="21">
        <v>88</v>
      </c>
      <c r="F18" s="21">
        <v>89</v>
      </c>
      <c r="G18" s="21">
        <v>99</v>
      </c>
      <c r="H18" s="21">
        <v>53</v>
      </c>
      <c r="I18" s="21">
        <v>98</v>
      </c>
      <c r="J18" s="11">
        <f t="shared" si="0"/>
        <v>88.125</v>
      </c>
      <c r="K18" s="12">
        <f t="shared" si="1"/>
        <v>30.843749999999996</v>
      </c>
      <c r="L18" s="21">
        <v>10</v>
      </c>
      <c r="M18" s="21">
        <v>10</v>
      </c>
      <c r="N18" s="21">
        <v>15</v>
      </c>
      <c r="O18" s="13">
        <f t="shared" si="2"/>
        <v>77.777777777777786</v>
      </c>
      <c r="P18" s="12">
        <f t="shared" si="3"/>
        <v>11.666666666666668</v>
      </c>
      <c r="Q18" s="21">
        <v>85</v>
      </c>
      <c r="R18" s="21">
        <v>96</v>
      </c>
      <c r="S18" s="13">
        <f t="shared" si="4"/>
        <v>90.5</v>
      </c>
      <c r="T18" s="12">
        <f t="shared" si="5"/>
        <v>27.15</v>
      </c>
      <c r="U18" s="10">
        <v>100</v>
      </c>
      <c r="V18" s="14">
        <f t="shared" si="6"/>
        <v>20</v>
      </c>
      <c r="W18" s="15">
        <f t="shared" si="7"/>
        <v>89.660416666666663</v>
      </c>
    </row>
    <row r="19" spans="1:23" x14ac:dyDescent="0.35">
      <c r="A19" s="16" t="s">
        <v>55</v>
      </c>
      <c r="B19" s="21">
        <v>84</v>
      </c>
      <c r="C19" s="21">
        <v>99</v>
      </c>
      <c r="D19" s="21">
        <v>95</v>
      </c>
      <c r="E19" s="21">
        <v>88</v>
      </c>
      <c r="F19" s="21">
        <v>89</v>
      </c>
      <c r="G19" s="21">
        <v>99</v>
      </c>
      <c r="H19" s="21">
        <v>53</v>
      </c>
      <c r="I19" s="21">
        <v>98</v>
      </c>
      <c r="J19" s="11">
        <f t="shared" si="0"/>
        <v>88.125</v>
      </c>
      <c r="K19" s="12">
        <f t="shared" si="1"/>
        <v>30.843749999999996</v>
      </c>
      <c r="L19" s="21">
        <v>5</v>
      </c>
      <c r="M19" s="21">
        <v>15</v>
      </c>
      <c r="N19" s="21">
        <v>0</v>
      </c>
      <c r="O19" s="13">
        <f t="shared" si="2"/>
        <v>44.444444444444443</v>
      </c>
      <c r="P19" s="12">
        <f t="shared" si="3"/>
        <v>6.6666666666666661</v>
      </c>
      <c r="Q19" s="21">
        <v>20</v>
      </c>
      <c r="R19" s="21">
        <v>44</v>
      </c>
      <c r="S19" s="13">
        <f t="shared" si="4"/>
        <v>32</v>
      </c>
      <c r="T19" s="12">
        <f t="shared" si="5"/>
        <v>9.6</v>
      </c>
      <c r="U19" s="10">
        <v>100</v>
      </c>
      <c r="V19" s="14">
        <f t="shared" si="6"/>
        <v>20</v>
      </c>
      <c r="W19" s="15">
        <f t="shared" si="7"/>
        <v>67.110416666666666</v>
      </c>
    </row>
    <row r="20" spans="1:23" x14ac:dyDescent="0.35">
      <c r="A20" s="16" t="s">
        <v>56</v>
      </c>
      <c r="B20" s="21">
        <v>81</v>
      </c>
      <c r="C20" s="21">
        <v>87</v>
      </c>
      <c r="D20" s="21">
        <v>80</v>
      </c>
      <c r="E20" s="21">
        <v>73</v>
      </c>
      <c r="F20" s="21">
        <v>81</v>
      </c>
      <c r="G20" s="21">
        <v>88</v>
      </c>
      <c r="H20" s="21">
        <v>43</v>
      </c>
      <c r="I20" s="21">
        <v>88</v>
      </c>
      <c r="J20" s="11">
        <f t="shared" si="0"/>
        <v>77.625</v>
      </c>
      <c r="K20" s="12">
        <f t="shared" si="1"/>
        <v>27.168749999999999</v>
      </c>
      <c r="L20" s="21">
        <v>5</v>
      </c>
      <c r="M20" s="21">
        <v>0</v>
      </c>
      <c r="N20" s="21">
        <v>0</v>
      </c>
      <c r="O20" s="13">
        <f t="shared" si="2"/>
        <v>11.111111111111111</v>
      </c>
      <c r="P20" s="12">
        <f t="shared" si="3"/>
        <v>1.6666666666666665</v>
      </c>
      <c r="Q20" s="21">
        <v>25</v>
      </c>
      <c r="R20" s="21">
        <v>66</v>
      </c>
      <c r="S20" s="13">
        <f t="shared" si="4"/>
        <v>45.5</v>
      </c>
      <c r="T20" s="12">
        <f t="shared" si="5"/>
        <v>13.65</v>
      </c>
      <c r="U20" s="10">
        <v>100</v>
      </c>
      <c r="V20" s="14">
        <f t="shared" si="6"/>
        <v>20</v>
      </c>
      <c r="W20" s="15">
        <f t="shared" si="7"/>
        <v>62.485416666666666</v>
      </c>
    </row>
    <row r="21" spans="1:23" x14ac:dyDescent="0.35">
      <c r="A21" s="16" t="s">
        <v>57</v>
      </c>
      <c r="B21" s="21">
        <v>81</v>
      </c>
      <c r="C21" s="21">
        <v>94</v>
      </c>
      <c r="D21" s="21">
        <v>83</v>
      </c>
      <c r="E21" s="21">
        <v>95</v>
      </c>
      <c r="F21" s="21">
        <v>91</v>
      </c>
      <c r="G21" s="21">
        <v>90</v>
      </c>
      <c r="H21" s="21">
        <v>17</v>
      </c>
      <c r="I21" s="21">
        <v>97</v>
      </c>
      <c r="J21" s="11">
        <f t="shared" si="0"/>
        <v>81</v>
      </c>
      <c r="K21" s="12">
        <f t="shared" si="1"/>
        <v>28.349999999999998</v>
      </c>
      <c r="L21" s="21">
        <v>0</v>
      </c>
      <c r="M21" s="21">
        <v>13</v>
      </c>
      <c r="N21" s="21">
        <v>5</v>
      </c>
      <c r="O21" s="13">
        <f t="shared" si="2"/>
        <v>40</v>
      </c>
      <c r="P21" s="12">
        <f t="shared" si="3"/>
        <v>6</v>
      </c>
      <c r="Q21" s="21">
        <v>43</v>
      </c>
      <c r="R21" s="21">
        <v>36</v>
      </c>
      <c r="S21" s="13">
        <f t="shared" si="4"/>
        <v>39.5</v>
      </c>
      <c r="T21" s="12">
        <f t="shared" si="5"/>
        <v>11.85</v>
      </c>
      <c r="U21" s="10">
        <v>100</v>
      </c>
      <c r="V21" s="14">
        <f t="shared" si="6"/>
        <v>20</v>
      </c>
      <c r="W21" s="15">
        <f t="shared" si="7"/>
        <v>66.199999999999989</v>
      </c>
    </row>
    <row r="22" spans="1:23" x14ac:dyDescent="0.35">
      <c r="A22" s="16" t="s">
        <v>58</v>
      </c>
      <c r="B22" s="21"/>
      <c r="C22" s="21"/>
      <c r="D22" s="21"/>
      <c r="E22" s="21"/>
      <c r="F22" s="21"/>
      <c r="G22" s="21"/>
      <c r="H22" s="21"/>
      <c r="I22" s="21"/>
      <c r="J22" s="11"/>
      <c r="K22" s="12"/>
      <c r="L22" s="21"/>
      <c r="M22" s="21"/>
      <c r="N22" s="21"/>
      <c r="O22" s="13"/>
      <c r="P22" s="12"/>
      <c r="Q22" s="21"/>
      <c r="R22" s="21"/>
      <c r="S22" s="13"/>
      <c r="T22" s="12"/>
      <c r="U22" s="10"/>
      <c r="V22" s="14"/>
      <c r="W22" s="15"/>
    </row>
    <row r="23" spans="1:23" ht="15.5" customHeight="1" x14ac:dyDescent="0.35">
      <c r="A23" s="16" t="s">
        <v>59</v>
      </c>
      <c r="B23" s="21">
        <v>81</v>
      </c>
      <c r="C23" s="21">
        <v>87</v>
      </c>
      <c r="D23" s="21">
        <v>80</v>
      </c>
      <c r="E23" s="21">
        <v>73</v>
      </c>
      <c r="F23" s="21">
        <v>81</v>
      </c>
      <c r="G23" s="21">
        <v>88</v>
      </c>
      <c r="H23" s="21">
        <v>70</v>
      </c>
      <c r="I23" s="21">
        <v>88</v>
      </c>
      <c r="J23" s="11">
        <f t="shared" si="0"/>
        <v>81</v>
      </c>
      <c r="K23" s="12">
        <f t="shared" si="1"/>
        <v>28.349999999999998</v>
      </c>
      <c r="L23" s="21">
        <v>5</v>
      </c>
      <c r="M23" s="21">
        <v>0</v>
      </c>
      <c r="N23" s="21">
        <v>0</v>
      </c>
      <c r="O23" s="13">
        <f t="shared" si="2"/>
        <v>11.111111111111111</v>
      </c>
      <c r="P23" s="12">
        <f t="shared" si="3"/>
        <v>1.6666666666666665</v>
      </c>
      <c r="Q23" s="21">
        <v>18</v>
      </c>
      <c r="R23" s="21">
        <v>48</v>
      </c>
      <c r="S23" s="13">
        <f t="shared" si="4"/>
        <v>33</v>
      </c>
      <c r="T23" s="12">
        <f t="shared" si="5"/>
        <v>9.9</v>
      </c>
      <c r="U23" s="10">
        <v>100</v>
      </c>
      <c r="V23" s="14">
        <f t="shared" si="6"/>
        <v>20</v>
      </c>
      <c r="W23" s="15">
        <f t="shared" si="7"/>
        <v>59.916666666666664</v>
      </c>
    </row>
    <row r="24" spans="1:23" x14ac:dyDescent="0.35">
      <c r="A24" s="16" t="s">
        <v>60</v>
      </c>
      <c r="B24" s="21">
        <v>81</v>
      </c>
      <c r="C24" s="21">
        <v>87</v>
      </c>
      <c r="D24" s="21">
        <v>80</v>
      </c>
      <c r="E24" s="21">
        <v>73</v>
      </c>
      <c r="F24" s="21">
        <v>81</v>
      </c>
      <c r="G24" s="21">
        <v>88</v>
      </c>
      <c r="H24" s="21">
        <v>43</v>
      </c>
      <c r="I24" s="21">
        <v>88</v>
      </c>
      <c r="J24" s="11">
        <f t="shared" si="0"/>
        <v>77.625</v>
      </c>
      <c r="K24" s="12">
        <f t="shared" si="1"/>
        <v>27.168749999999999</v>
      </c>
      <c r="L24" s="21">
        <v>7</v>
      </c>
      <c r="M24" s="21">
        <v>10</v>
      </c>
      <c r="N24" s="21">
        <v>0</v>
      </c>
      <c r="O24" s="13">
        <f t="shared" si="2"/>
        <v>37.777777777777779</v>
      </c>
      <c r="P24" s="12">
        <f t="shared" si="3"/>
        <v>5.666666666666667</v>
      </c>
      <c r="Q24" s="21">
        <v>68</v>
      </c>
      <c r="R24" s="21">
        <v>80</v>
      </c>
      <c r="S24" s="13">
        <f t="shared" si="4"/>
        <v>74</v>
      </c>
      <c r="T24" s="12">
        <f t="shared" si="5"/>
        <v>22.2</v>
      </c>
      <c r="U24" s="10">
        <v>100</v>
      </c>
      <c r="V24" s="14">
        <f t="shared" si="6"/>
        <v>20</v>
      </c>
      <c r="W24" s="15">
        <f t="shared" si="7"/>
        <v>75.035416666666663</v>
      </c>
    </row>
    <row r="25" spans="1:23" x14ac:dyDescent="0.35">
      <c r="A25" s="16" t="s">
        <v>61</v>
      </c>
      <c r="B25" s="21">
        <v>81</v>
      </c>
      <c r="C25" s="21">
        <v>94</v>
      </c>
      <c r="D25" s="21">
        <v>83</v>
      </c>
      <c r="E25" s="21">
        <v>95</v>
      </c>
      <c r="F25" s="21">
        <v>91</v>
      </c>
      <c r="G25" s="21">
        <v>90</v>
      </c>
      <c r="H25" s="21">
        <v>17</v>
      </c>
      <c r="I25" s="21">
        <v>97</v>
      </c>
      <c r="J25" s="11">
        <f t="shared" si="0"/>
        <v>81</v>
      </c>
      <c r="K25" s="12">
        <f t="shared" si="1"/>
        <v>28.349999999999998</v>
      </c>
      <c r="L25" s="21">
        <v>10</v>
      </c>
      <c r="M25" s="21">
        <v>15</v>
      </c>
      <c r="N25" s="21">
        <v>15</v>
      </c>
      <c r="O25" s="13">
        <f t="shared" si="2"/>
        <v>88.888888888888886</v>
      </c>
      <c r="P25" s="12">
        <f t="shared" si="3"/>
        <v>13.333333333333332</v>
      </c>
      <c r="Q25" s="21">
        <v>33</v>
      </c>
      <c r="R25" s="21">
        <v>48</v>
      </c>
      <c r="S25" s="13">
        <f t="shared" si="4"/>
        <v>40.5</v>
      </c>
      <c r="T25" s="12">
        <f t="shared" si="5"/>
        <v>12.15</v>
      </c>
      <c r="U25" s="10">
        <v>100</v>
      </c>
      <c r="V25" s="14">
        <f t="shared" si="6"/>
        <v>20</v>
      </c>
      <c r="W25" s="15">
        <f t="shared" si="7"/>
        <v>73.833333333333329</v>
      </c>
    </row>
    <row r="26" spans="1:23" x14ac:dyDescent="0.35">
      <c r="A26" s="16" t="s">
        <v>62</v>
      </c>
      <c r="B26" s="21">
        <v>77</v>
      </c>
      <c r="C26" s="21">
        <v>81</v>
      </c>
      <c r="D26" s="21">
        <v>89</v>
      </c>
      <c r="E26" s="21">
        <v>82</v>
      </c>
      <c r="F26" s="21">
        <v>76</v>
      </c>
      <c r="G26" s="21">
        <v>0</v>
      </c>
      <c r="H26" s="21">
        <v>0</v>
      </c>
      <c r="I26" s="21">
        <v>0</v>
      </c>
      <c r="J26" s="11">
        <f t="shared" si="0"/>
        <v>50.625</v>
      </c>
      <c r="K26" s="12">
        <f t="shared" si="1"/>
        <v>17.71875</v>
      </c>
      <c r="L26" s="21">
        <v>5</v>
      </c>
      <c r="M26" s="21">
        <v>0</v>
      </c>
      <c r="N26" s="21">
        <v>5</v>
      </c>
      <c r="O26" s="13">
        <f t="shared" si="2"/>
        <v>22.222222222222221</v>
      </c>
      <c r="P26" s="12">
        <f t="shared" si="3"/>
        <v>3.333333333333333</v>
      </c>
      <c r="Q26" s="21">
        <v>32</v>
      </c>
      <c r="R26" s="21">
        <v>52</v>
      </c>
      <c r="S26" s="13">
        <f t="shared" si="4"/>
        <v>42</v>
      </c>
      <c r="T26" s="12">
        <f t="shared" si="5"/>
        <v>12.6</v>
      </c>
      <c r="U26" s="10">
        <v>100</v>
      </c>
      <c r="V26" s="14">
        <f t="shared" si="6"/>
        <v>20</v>
      </c>
      <c r="W26" s="15">
        <f t="shared" si="7"/>
        <v>53.65208333333333</v>
      </c>
    </row>
    <row r="27" spans="1:23" x14ac:dyDescent="0.35">
      <c r="A27" s="29" t="s">
        <v>82</v>
      </c>
      <c r="B27" s="21">
        <v>81</v>
      </c>
      <c r="C27" s="21">
        <v>87</v>
      </c>
      <c r="D27" s="21">
        <v>80</v>
      </c>
      <c r="E27" s="21">
        <v>73</v>
      </c>
      <c r="F27" s="21">
        <v>81</v>
      </c>
      <c r="G27" s="21">
        <v>88</v>
      </c>
      <c r="H27" s="21">
        <v>43</v>
      </c>
      <c r="I27" s="21">
        <v>88</v>
      </c>
      <c r="J27" s="11">
        <f t="shared" si="0"/>
        <v>77.625</v>
      </c>
      <c r="K27" s="12">
        <f t="shared" si="1"/>
        <v>27.168749999999999</v>
      </c>
      <c r="L27" s="21">
        <v>0</v>
      </c>
      <c r="M27" s="21">
        <v>5</v>
      </c>
      <c r="N27" s="21">
        <v>0</v>
      </c>
      <c r="O27" s="13">
        <f t="shared" si="2"/>
        <v>11.111111111111111</v>
      </c>
      <c r="P27" s="12">
        <f t="shared" si="3"/>
        <v>1.6666666666666665</v>
      </c>
      <c r="Q27" s="21">
        <v>20</v>
      </c>
      <c r="R27" s="21">
        <v>52</v>
      </c>
      <c r="S27" s="13">
        <f t="shared" si="4"/>
        <v>36</v>
      </c>
      <c r="T27" s="12">
        <f t="shared" si="5"/>
        <v>10.799999999999999</v>
      </c>
      <c r="U27" s="10">
        <v>100</v>
      </c>
      <c r="V27" s="14">
        <f t="shared" si="6"/>
        <v>20</v>
      </c>
      <c r="W27" s="15">
        <f t="shared" si="7"/>
        <v>59.635416666666664</v>
      </c>
    </row>
  </sheetData>
  <mergeCells count="5">
    <mergeCell ref="B1:K1"/>
    <mergeCell ref="L1:P1"/>
    <mergeCell ref="Q1:T1"/>
    <mergeCell ref="U1:V1"/>
    <mergeCell ref="W1:W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04C4-070C-4A7B-BE3F-CA1E3B2815FF}">
  <dimension ref="A1:W20"/>
  <sheetViews>
    <sheetView topLeftCell="A3" workbookViewId="0">
      <selection activeCell="A3" sqref="A1:A1048576"/>
    </sheetView>
  </sheetViews>
  <sheetFormatPr baseColWidth="10" defaultColWidth="8.7265625" defaultRowHeight="14.5" x14ac:dyDescent="0.35"/>
  <cols>
    <col min="1" max="1" width="14.1796875" customWidth="1"/>
    <col min="2" max="2" width="5.90625" customWidth="1"/>
    <col min="3" max="3" width="5.26953125" customWidth="1"/>
    <col min="4" max="4" width="5.7265625" customWidth="1"/>
    <col min="5" max="5" width="5.26953125" customWidth="1"/>
    <col min="6" max="6" width="4.90625" customWidth="1"/>
    <col min="7" max="7" width="5.08984375" customWidth="1"/>
    <col min="8" max="8" width="5" customWidth="1"/>
    <col min="9" max="9" width="4.54296875" customWidth="1"/>
    <col min="10" max="10" width="6.453125" customWidth="1"/>
    <col min="11" max="11" width="6.54296875" customWidth="1"/>
    <col min="12" max="13" width="4.7265625" customWidth="1"/>
    <col min="14" max="14" width="5.453125" customWidth="1"/>
    <col min="15" max="15" width="5.81640625" customWidth="1"/>
    <col min="16" max="16" width="6.81640625" customWidth="1"/>
    <col min="17" max="17" width="5.7265625" customWidth="1"/>
    <col min="18" max="18" width="4.90625" customWidth="1"/>
    <col min="19" max="19" width="5.36328125" customWidth="1"/>
    <col min="20" max="20" width="6.54296875" customWidth="1"/>
    <col min="21" max="21" width="6.36328125" customWidth="1"/>
    <col min="22" max="22" width="7.08984375" customWidth="1"/>
  </cols>
  <sheetData>
    <row r="1" spans="1:23" x14ac:dyDescent="0.35">
      <c r="B1" s="23" t="s">
        <v>65</v>
      </c>
      <c r="C1" s="23"/>
      <c r="D1" s="23"/>
      <c r="E1" s="23"/>
      <c r="F1" s="23"/>
      <c r="G1" s="23"/>
      <c r="H1" s="23"/>
      <c r="I1" s="23"/>
      <c r="J1" s="23"/>
      <c r="K1" s="23"/>
      <c r="L1" s="24" t="s">
        <v>78</v>
      </c>
      <c r="M1" s="24"/>
      <c r="N1" s="24"/>
      <c r="O1" s="24"/>
      <c r="P1" s="24"/>
      <c r="Q1" s="25" t="s">
        <v>66</v>
      </c>
      <c r="R1" s="25"/>
      <c r="S1" s="25"/>
      <c r="T1" s="25"/>
      <c r="U1" s="26" t="s">
        <v>67</v>
      </c>
      <c r="V1" s="26"/>
      <c r="W1" s="27" t="s">
        <v>68</v>
      </c>
    </row>
    <row r="2" spans="1:23" ht="79" customHeight="1" x14ac:dyDescent="0.35">
      <c r="B2" s="17" t="s">
        <v>70</v>
      </c>
      <c r="C2" s="17" t="s">
        <v>71</v>
      </c>
      <c r="D2" s="17" t="s">
        <v>72</v>
      </c>
      <c r="E2" s="17" t="s">
        <v>73</v>
      </c>
      <c r="F2" s="17" t="s">
        <v>74</v>
      </c>
      <c r="G2" s="17" t="s">
        <v>75</v>
      </c>
      <c r="H2" s="17" t="s">
        <v>76</v>
      </c>
      <c r="I2" s="17" t="s">
        <v>77</v>
      </c>
      <c r="J2" s="18" t="s">
        <v>69</v>
      </c>
      <c r="K2" s="4">
        <v>0.35</v>
      </c>
      <c r="L2" s="2" t="s">
        <v>79</v>
      </c>
      <c r="M2" s="5" t="s">
        <v>80</v>
      </c>
      <c r="N2" s="5" t="s">
        <v>81</v>
      </c>
      <c r="O2" s="19" t="s">
        <v>69</v>
      </c>
      <c r="P2" s="6">
        <v>0.15</v>
      </c>
      <c r="Q2" s="7">
        <v>1</v>
      </c>
      <c r="R2" s="7">
        <v>2</v>
      </c>
      <c r="S2" s="20" t="s">
        <v>69</v>
      </c>
      <c r="T2" s="8">
        <v>0.3</v>
      </c>
      <c r="U2" s="3"/>
      <c r="V2" s="9">
        <v>0.2</v>
      </c>
      <c r="W2" s="28"/>
    </row>
    <row r="3" spans="1:23" x14ac:dyDescent="0.35">
      <c r="A3" s="16" t="s">
        <v>25</v>
      </c>
      <c r="B3" s="10">
        <v>76</v>
      </c>
      <c r="C3" s="10">
        <v>87</v>
      </c>
      <c r="D3" s="10">
        <v>81</v>
      </c>
      <c r="E3" s="10">
        <v>69</v>
      </c>
      <c r="F3" s="10">
        <v>90</v>
      </c>
      <c r="G3" s="10">
        <v>81</v>
      </c>
      <c r="H3" s="10">
        <v>93</v>
      </c>
      <c r="I3" s="10">
        <v>94</v>
      </c>
      <c r="J3" s="11">
        <f>SUM(B3:I3)/800*100</f>
        <v>83.875</v>
      </c>
      <c r="K3" s="12">
        <f>(J3*0.35)</f>
        <v>29.356249999999999</v>
      </c>
      <c r="L3" s="10">
        <v>0</v>
      </c>
      <c r="M3" s="10">
        <v>0</v>
      </c>
      <c r="N3" s="10">
        <v>10</v>
      </c>
      <c r="O3" s="13">
        <f>SUM(L3:N3)/45*100</f>
        <v>22.222222222222221</v>
      </c>
      <c r="P3" s="12">
        <f>(O3*0.15)</f>
        <v>3.333333333333333</v>
      </c>
      <c r="Q3" s="10">
        <v>73</v>
      </c>
      <c r="R3" s="10">
        <v>76</v>
      </c>
      <c r="S3" s="13">
        <f>SUM(Q3:R3)/200*100</f>
        <v>74.5</v>
      </c>
      <c r="T3" s="12">
        <f>(S3*0.3)</f>
        <v>22.349999999999998</v>
      </c>
      <c r="U3" s="10">
        <v>100</v>
      </c>
      <c r="V3" s="14">
        <f>(U3*0.2)</f>
        <v>20</v>
      </c>
      <c r="W3" s="15">
        <f>(K3+P3+T3+V3)</f>
        <v>75.039583333333326</v>
      </c>
    </row>
    <row r="4" spans="1:23" x14ac:dyDescent="0.35">
      <c r="A4" s="16" t="s">
        <v>23</v>
      </c>
      <c r="B4" s="10">
        <v>70</v>
      </c>
      <c r="C4" s="10">
        <v>90</v>
      </c>
      <c r="D4" s="10">
        <v>87</v>
      </c>
      <c r="E4" s="10">
        <v>78</v>
      </c>
      <c r="F4" s="10">
        <v>71</v>
      </c>
      <c r="G4" s="10">
        <v>68</v>
      </c>
      <c r="H4" s="10">
        <v>53</v>
      </c>
      <c r="I4" s="10">
        <v>92</v>
      </c>
      <c r="J4" s="11">
        <f t="shared" ref="J4:J20" si="0">SUM(B4:I4)/800*100</f>
        <v>76.125</v>
      </c>
      <c r="K4" s="12">
        <f t="shared" ref="K4:K20" si="1">(J4*0.35)</f>
        <v>26.643749999999997</v>
      </c>
      <c r="L4" s="10">
        <v>1</v>
      </c>
      <c r="M4" s="10">
        <v>0</v>
      </c>
      <c r="N4" s="10">
        <v>6</v>
      </c>
      <c r="O4" s="13">
        <f t="shared" ref="O4:O20" si="2">SUM(L4:N4)/45*100</f>
        <v>15.555555555555555</v>
      </c>
      <c r="P4" s="12">
        <f t="shared" ref="P4:P20" si="3">(O4*0.15)</f>
        <v>2.333333333333333</v>
      </c>
      <c r="Q4" s="10">
        <v>28</v>
      </c>
      <c r="R4" s="10">
        <v>20</v>
      </c>
      <c r="S4" s="13">
        <f t="shared" ref="S4:S20" si="4">SUM(Q4:R4)/200*100</f>
        <v>24</v>
      </c>
      <c r="T4" s="12">
        <f t="shared" ref="T4:T20" si="5">(S4*0.3)</f>
        <v>7.1999999999999993</v>
      </c>
      <c r="U4" s="10">
        <v>100</v>
      </c>
      <c r="V4" s="14">
        <f t="shared" ref="V4:V20" si="6">(U4*0.2)</f>
        <v>20</v>
      </c>
      <c r="W4" s="15">
        <f t="shared" ref="W4:W20" si="7">(K4+P4+T4+V4)</f>
        <v>56.177083333333329</v>
      </c>
    </row>
    <row r="5" spans="1:23" x14ac:dyDescent="0.35">
      <c r="A5" s="16" t="s">
        <v>24</v>
      </c>
      <c r="B5" s="10">
        <v>80</v>
      </c>
      <c r="C5" s="10">
        <v>88</v>
      </c>
      <c r="D5" s="10">
        <v>90</v>
      </c>
      <c r="E5" s="10">
        <v>89</v>
      </c>
      <c r="F5" s="10">
        <v>91</v>
      </c>
      <c r="G5" s="10">
        <v>90</v>
      </c>
      <c r="H5" s="10">
        <v>70</v>
      </c>
      <c r="I5" s="10">
        <v>95</v>
      </c>
      <c r="J5" s="11">
        <f t="shared" si="0"/>
        <v>86.625</v>
      </c>
      <c r="K5" s="12">
        <f t="shared" si="1"/>
        <v>30.318749999999998</v>
      </c>
      <c r="L5" s="10">
        <v>10</v>
      </c>
      <c r="M5" s="10">
        <v>9</v>
      </c>
      <c r="N5" s="10">
        <v>5</v>
      </c>
      <c r="O5" s="13">
        <f t="shared" si="2"/>
        <v>53.333333333333336</v>
      </c>
      <c r="P5" s="12">
        <f t="shared" si="3"/>
        <v>8</v>
      </c>
      <c r="Q5" s="10">
        <v>33</v>
      </c>
      <c r="R5" s="10">
        <v>66</v>
      </c>
      <c r="S5" s="13">
        <f t="shared" si="4"/>
        <v>49.5</v>
      </c>
      <c r="T5" s="12">
        <f t="shared" si="5"/>
        <v>14.85</v>
      </c>
      <c r="U5" s="10">
        <v>100</v>
      </c>
      <c r="V5" s="14">
        <f t="shared" si="6"/>
        <v>20</v>
      </c>
      <c r="W5" s="15">
        <f t="shared" si="7"/>
        <v>73.168749999999989</v>
      </c>
    </row>
    <row r="6" spans="1:23" x14ac:dyDescent="0.35">
      <c r="A6" s="16" t="s">
        <v>26</v>
      </c>
      <c r="B6" s="21"/>
      <c r="C6" s="21"/>
      <c r="D6" s="21"/>
      <c r="E6" s="21"/>
      <c r="F6" s="21"/>
      <c r="G6" s="21"/>
      <c r="H6" s="21"/>
      <c r="I6" s="21"/>
      <c r="J6" s="11"/>
      <c r="K6" s="12"/>
      <c r="L6" s="21"/>
      <c r="M6" s="21"/>
      <c r="N6" s="21"/>
      <c r="O6" s="13"/>
      <c r="P6" s="12"/>
      <c r="Q6" s="21"/>
      <c r="R6" s="21"/>
      <c r="S6" s="13"/>
      <c r="T6" s="12"/>
      <c r="U6" s="10"/>
      <c r="V6" s="14"/>
      <c r="W6" s="15"/>
    </row>
    <row r="7" spans="1:23" x14ac:dyDescent="0.35">
      <c r="A7" s="16" t="s">
        <v>27</v>
      </c>
      <c r="B7" s="21">
        <v>76</v>
      </c>
      <c r="C7" s="21">
        <v>87</v>
      </c>
      <c r="D7" s="21">
        <v>81</v>
      </c>
      <c r="E7" s="21">
        <v>69</v>
      </c>
      <c r="F7" s="21">
        <v>90</v>
      </c>
      <c r="G7" s="21">
        <v>81</v>
      </c>
      <c r="H7" s="21">
        <v>93</v>
      </c>
      <c r="I7" s="21">
        <v>94</v>
      </c>
      <c r="J7" s="11">
        <f t="shared" si="0"/>
        <v>83.875</v>
      </c>
      <c r="K7" s="12">
        <f t="shared" si="1"/>
        <v>29.356249999999999</v>
      </c>
      <c r="L7" s="21">
        <v>5</v>
      </c>
      <c r="M7" s="21">
        <v>4</v>
      </c>
      <c r="N7" s="21">
        <v>8</v>
      </c>
      <c r="O7" s="13">
        <f t="shared" si="2"/>
        <v>37.777777777777779</v>
      </c>
      <c r="P7" s="12">
        <f t="shared" si="3"/>
        <v>5.666666666666667</v>
      </c>
      <c r="Q7" s="21">
        <v>45</v>
      </c>
      <c r="R7" s="21">
        <v>72</v>
      </c>
      <c r="S7" s="13">
        <f t="shared" si="4"/>
        <v>58.5</v>
      </c>
      <c r="T7" s="12">
        <f t="shared" si="5"/>
        <v>17.55</v>
      </c>
      <c r="U7" s="10">
        <v>100</v>
      </c>
      <c r="V7" s="14">
        <f t="shared" si="6"/>
        <v>20</v>
      </c>
      <c r="W7" s="15">
        <f t="shared" si="7"/>
        <v>72.572916666666671</v>
      </c>
    </row>
    <row r="8" spans="1:23" x14ac:dyDescent="0.35">
      <c r="A8" s="22" t="s">
        <v>63</v>
      </c>
      <c r="B8" s="21">
        <v>79</v>
      </c>
      <c r="C8" s="21">
        <v>98</v>
      </c>
      <c r="D8" s="21">
        <v>82</v>
      </c>
      <c r="E8" s="21">
        <v>94</v>
      </c>
      <c r="F8" s="21">
        <v>97</v>
      </c>
      <c r="G8" s="21">
        <v>97</v>
      </c>
      <c r="H8" s="21">
        <v>47</v>
      </c>
      <c r="I8" s="21">
        <v>100</v>
      </c>
      <c r="J8" s="11">
        <f t="shared" si="0"/>
        <v>86.75</v>
      </c>
      <c r="K8" s="12">
        <f t="shared" si="1"/>
        <v>30.362499999999997</v>
      </c>
      <c r="L8" s="21">
        <v>6</v>
      </c>
      <c r="M8" s="21">
        <v>8</v>
      </c>
      <c r="N8" s="21">
        <v>10</v>
      </c>
      <c r="O8" s="13">
        <f t="shared" si="2"/>
        <v>53.333333333333336</v>
      </c>
      <c r="P8" s="12">
        <f t="shared" si="3"/>
        <v>8</v>
      </c>
      <c r="Q8" s="21">
        <v>67</v>
      </c>
      <c r="R8" s="21">
        <v>70</v>
      </c>
      <c r="S8" s="13">
        <f t="shared" si="4"/>
        <v>68.5</v>
      </c>
      <c r="T8" s="12">
        <f t="shared" si="5"/>
        <v>20.55</v>
      </c>
      <c r="U8" s="10">
        <v>100</v>
      </c>
      <c r="V8" s="14">
        <f t="shared" si="6"/>
        <v>20</v>
      </c>
      <c r="W8" s="15">
        <f t="shared" si="7"/>
        <v>78.912499999999994</v>
      </c>
    </row>
    <row r="9" spans="1:23" x14ac:dyDescent="0.35">
      <c r="A9" s="16" t="s">
        <v>28</v>
      </c>
      <c r="B9" s="21">
        <v>76</v>
      </c>
      <c r="C9" s="21">
        <v>87</v>
      </c>
      <c r="D9" s="21">
        <v>81</v>
      </c>
      <c r="E9" s="21">
        <v>69</v>
      </c>
      <c r="F9" s="21">
        <v>90</v>
      </c>
      <c r="G9" s="21">
        <v>81</v>
      </c>
      <c r="H9" s="21">
        <v>93</v>
      </c>
      <c r="I9" s="21">
        <v>94</v>
      </c>
      <c r="J9" s="11">
        <f t="shared" si="0"/>
        <v>83.875</v>
      </c>
      <c r="K9" s="12">
        <f t="shared" si="1"/>
        <v>29.356249999999999</v>
      </c>
      <c r="L9" s="21">
        <v>10</v>
      </c>
      <c r="M9" s="21">
        <v>7</v>
      </c>
      <c r="N9" s="21">
        <v>15</v>
      </c>
      <c r="O9" s="13">
        <f t="shared" si="2"/>
        <v>71.111111111111114</v>
      </c>
      <c r="P9" s="12">
        <f t="shared" si="3"/>
        <v>10.666666666666666</v>
      </c>
      <c r="Q9" s="21">
        <v>62</v>
      </c>
      <c r="R9" s="21">
        <v>84</v>
      </c>
      <c r="S9" s="13">
        <f t="shared" si="4"/>
        <v>73</v>
      </c>
      <c r="T9" s="12">
        <f t="shared" si="5"/>
        <v>21.9</v>
      </c>
      <c r="U9" s="10">
        <v>100</v>
      </c>
      <c r="V9" s="14">
        <f t="shared" si="6"/>
        <v>20</v>
      </c>
      <c r="W9" s="15">
        <f t="shared" si="7"/>
        <v>81.922916666666666</v>
      </c>
    </row>
    <row r="10" spans="1:23" x14ac:dyDescent="0.35">
      <c r="A10" s="16" t="s">
        <v>29</v>
      </c>
      <c r="B10" s="21">
        <v>79</v>
      </c>
      <c r="C10" s="21">
        <v>98</v>
      </c>
      <c r="D10" s="21">
        <v>82</v>
      </c>
      <c r="E10" s="21">
        <v>94</v>
      </c>
      <c r="F10" s="21">
        <v>97</v>
      </c>
      <c r="G10" s="21">
        <v>97</v>
      </c>
      <c r="H10" s="21">
        <v>47</v>
      </c>
      <c r="I10" s="21">
        <v>100</v>
      </c>
      <c r="J10" s="11">
        <f t="shared" si="0"/>
        <v>86.75</v>
      </c>
      <c r="K10" s="12">
        <f t="shared" si="1"/>
        <v>30.362499999999997</v>
      </c>
      <c r="L10" s="21">
        <v>2</v>
      </c>
      <c r="M10" s="21">
        <v>3</v>
      </c>
      <c r="N10" s="21">
        <v>1</v>
      </c>
      <c r="O10" s="13">
        <f t="shared" si="2"/>
        <v>13.333333333333334</v>
      </c>
      <c r="P10" s="12">
        <f t="shared" si="3"/>
        <v>2</v>
      </c>
      <c r="Q10" s="21">
        <v>53</v>
      </c>
      <c r="R10" s="21">
        <v>56</v>
      </c>
      <c r="S10" s="13">
        <f t="shared" si="4"/>
        <v>54.500000000000007</v>
      </c>
      <c r="T10" s="12">
        <f t="shared" si="5"/>
        <v>16.350000000000001</v>
      </c>
      <c r="U10" s="10">
        <v>100</v>
      </c>
      <c r="V10" s="14">
        <f t="shared" si="6"/>
        <v>20</v>
      </c>
      <c r="W10" s="15">
        <f t="shared" si="7"/>
        <v>68.712500000000006</v>
      </c>
    </row>
    <row r="11" spans="1:23" x14ac:dyDescent="0.35">
      <c r="A11" s="16" t="s">
        <v>30</v>
      </c>
      <c r="B11" s="21">
        <v>75</v>
      </c>
      <c r="C11" s="21">
        <v>87</v>
      </c>
      <c r="D11" s="21">
        <v>81</v>
      </c>
      <c r="E11" s="21">
        <v>69</v>
      </c>
      <c r="F11" s="21">
        <v>90</v>
      </c>
      <c r="G11" s="21">
        <v>81</v>
      </c>
      <c r="H11" s="21">
        <v>93</v>
      </c>
      <c r="I11" s="21">
        <v>94</v>
      </c>
      <c r="J11" s="11">
        <f t="shared" si="0"/>
        <v>83.75</v>
      </c>
      <c r="K11" s="12">
        <f t="shared" si="1"/>
        <v>29.312499999999996</v>
      </c>
      <c r="L11" s="21">
        <v>11</v>
      </c>
      <c r="M11" s="21">
        <v>5</v>
      </c>
      <c r="N11" s="21">
        <v>15</v>
      </c>
      <c r="O11" s="13">
        <f t="shared" si="2"/>
        <v>68.888888888888886</v>
      </c>
      <c r="P11" s="12">
        <f t="shared" si="3"/>
        <v>10.333333333333332</v>
      </c>
      <c r="Q11" s="21">
        <v>75</v>
      </c>
      <c r="R11" s="21">
        <v>84</v>
      </c>
      <c r="S11" s="13">
        <f t="shared" si="4"/>
        <v>79.5</v>
      </c>
      <c r="T11" s="12">
        <f t="shared" si="5"/>
        <v>23.849999999999998</v>
      </c>
      <c r="U11" s="10">
        <v>100</v>
      </c>
      <c r="V11" s="14">
        <f t="shared" si="6"/>
        <v>20</v>
      </c>
      <c r="W11" s="15">
        <f t="shared" si="7"/>
        <v>83.495833333333323</v>
      </c>
    </row>
    <row r="12" spans="1:23" x14ac:dyDescent="0.35">
      <c r="A12" s="16" t="s">
        <v>31</v>
      </c>
      <c r="B12" s="21">
        <v>70</v>
      </c>
      <c r="C12" s="21">
        <v>90</v>
      </c>
      <c r="D12" s="21">
        <v>87</v>
      </c>
      <c r="E12" s="21">
        <v>78</v>
      </c>
      <c r="F12" s="21">
        <v>71</v>
      </c>
      <c r="G12" s="21">
        <v>68</v>
      </c>
      <c r="H12" s="21">
        <v>53</v>
      </c>
      <c r="I12" s="21">
        <v>92</v>
      </c>
      <c r="J12" s="11">
        <f t="shared" si="0"/>
        <v>76.125</v>
      </c>
      <c r="K12" s="12">
        <f t="shared" si="1"/>
        <v>26.643749999999997</v>
      </c>
      <c r="L12" s="21">
        <v>5</v>
      </c>
      <c r="M12" s="21">
        <v>4</v>
      </c>
      <c r="N12" s="21">
        <v>8</v>
      </c>
      <c r="O12" s="13">
        <f t="shared" si="2"/>
        <v>37.777777777777779</v>
      </c>
      <c r="P12" s="12">
        <f t="shared" si="3"/>
        <v>5.666666666666667</v>
      </c>
      <c r="Q12" s="21">
        <v>38</v>
      </c>
      <c r="R12" s="21">
        <v>28</v>
      </c>
      <c r="S12" s="13">
        <f t="shared" si="4"/>
        <v>33</v>
      </c>
      <c r="T12" s="12">
        <f t="shared" si="5"/>
        <v>9.9</v>
      </c>
      <c r="U12" s="10">
        <v>100</v>
      </c>
      <c r="V12" s="14">
        <f t="shared" si="6"/>
        <v>20</v>
      </c>
      <c r="W12" s="15">
        <f t="shared" si="7"/>
        <v>62.21041666666666</v>
      </c>
    </row>
    <row r="13" spans="1:23" x14ac:dyDescent="0.35">
      <c r="A13" s="16" t="s">
        <v>32</v>
      </c>
      <c r="B13" s="21"/>
      <c r="C13" s="21"/>
      <c r="D13" s="21"/>
      <c r="E13" s="21"/>
      <c r="F13" s="21"/>
      <c r="G13" s="21"/>
      <c r="H13" s="21"/>
      <c r="I13" s="21"/>
      <c r="J13" s="11"/>
      <c r="K13" s="12"/>
      <c r="L13" s="21"/>
      <c r="M13" s="21"/>
      <c r="N13" s="21"/>
      <c r="O13" s="13"/>
      <c r="P13" s="12"/>
      <c r="Q13" s="21"/>
      <c r="R13" s="21"/>
      <c r="S13" s="13"/>
      <c r="T13" s="12"/>
      <c r="U13" s="10"/>
      <c r="V13" s="14"/>
      <c r="W13" s="15"/>
    </row>
    <row r="14" spans="1:23" x14ac:dyDescent="0.35">
      <c r="A14" s="22" t="s">
        <v>64</v>
      </c>
      <c r="B14" s="21">
        <v>80</v>
      </c>
      <c r="C14" s="21">
        <v>88</v>
      </c>
      <c r="D14" s="21">
        <v>90</v>
      </c>
      <c r="E14" s="21">
        <v>89</v>
      </c>
      <c r="F14" s="21">
        <v>91</v>
      </c>
      <c r="G14" s="21">
        <v>90</v>
      </c>
      <c r="H14" s="21">
        <v>70</v>
      </c>
      <c r="I14" s="21">
        <v>95</v>
      </c>
      <c r="J14" s="11">
        <f t="shared" si="0"/>
        <v>86.625</v>
      </c>
      <c r="K14" s="12">
        <f t="shared" si="1"/>
        <v>30.318749999999998</v>
      </c>
      <c r="L14" s="21">
        <v>5</v>
      </c>
      <c r="M14" s="21">
        <v>9</v>
      </c>
      <c r="N14" s="21">
        <v>10</v>
      </c>
      <c r="O14" s="13">
        <f t="shared" si="2"/>
        <v>53.333333333333336</v>
      </c>
      <c r="P14" s="12">
        <f t="shared" si="3"/>
        <v>8</v>
      </c>
      <c r="Q14" s="21">
        <v>90</v>
      </c>
      <c r="R14" s="21">
        <v>96</v>
      </c>
      <c r="S14" s="13">
        <f t="shared" si="4"/>
        <v>93</v>
      </c>
      <c r="T14" s="12">
        <f t="shared" si="5"/>
        <v>27.9</v>
      </c>
      <c r="U14" s="10">
        <v>100</v>
      </c>
      <c r="V14" s="14">
        <f t="shared" si="6"/>
        <v>20</v>
      </c>
      <c r="W14" s="15">
        <f t="shared" si="7"/>
        <v>86.21875</v>
      </c>
    </row>
    <row r="15" spans="1:23" ht="14" customHeight="1" x14ac:dyDescent="0.35">
      <c r="A15" s="16" t="s">
        <v>33</v>
      </c>
      <c r="B15" s="21">
        <v>93</v>
      </c>
      <c r="C15" s="21">
        <v>99</v>
      </c>
      <c r="D15" s="21">
        <v>94</v>
      </c>
      <c r="E15" s="21">
        <v>89</v>
      </c>
      <c r="F15" s="21">
        <v>81</v>
      </c>
      <c r="G15" s="21">
        <v>90</v>
      </c>
      <c r="H15" s="21">
        <v>73</v>
      </c>
      <c r="I15" s="21">
        <v>88</v>
      </c>
      <c r="J15" s="11">
        <f t="shared" si="0"/>
        <v>88.375</v>
      </c>
      <c r="K15" s="12">
        <f t="shared" si="1"/>
        <v>30.931249999999999</v>
      </c>
      <c r="L15" s="21">
        <v>4</v>
      </c>
      <c r="M15" s="21">
        <v>4</v>
      </c>
      <c r="N15" s="21">
        <v>0</v>
      </c>
      <c r="O15" s="13">
        <f t="shared" si="2"/>
        <v>17.777777777777779</v>
      </c>
      <c r="P15" s="12">
        <f t="shared" si="3"/>
        <v>2.6666666666666665</v>
      </c>
      <c r="Q15" s="21">
        <v>67</v>
      </c>
      <c r="R15" s="21">
        <v>76</v>
      </c>
      <c r="S15" s="13">
        <f t="shared" si="4"/>
        <v>71.5</v>
      </c>
      <c r="T15" s="12">
        <f t="shared" si="5"/>
        <v>21.45</v>
      </c>
      <c r="U15" s="10">
        <v>100</v>
      </c>
      <c r="V15" s="14">
        <f t="shared" si="6"/>
        <v>20</v>
      </c>
      <c r="W15" s="15">
        <f t="shared" si="7"/>
        <v>75.047916666666666</v>
      </c>
    </row>
    <row r="16" spans="1:23" x14ac:dyDescent="0.35">
      <c r="A16" s="16" t="s">
        <v>34</v>
      </c>
      <c r="B16" s="21"/>
      <c r="C16" s="21"/>
      <c r="D16" s="21"/>
      <c r="E16" s="21"/>
      <c r="F16" s="21"/>
      <c r="G16" s="21"/>
      <c r="H16" s="21"/>
      <c r="I16" s="21"/>
      <c r="J16" s="11"/>
      <c r="K16" s="12"/>
      <c r="L16" s="21"/>
      <c r="M16" s="21"/>
      <c r="N16" s="21"/>
      <c r="O16" s="13"/>
      <c r="P16" s="12"/>
      <c r="Q16" s="21"/>
      <c r="R16" s="21"/>
      <c r="S16" s="13"/>
      <c r="T16" s="12"/>
      <c r="U16" s="10"/>
      <c r="V16" s="14"/>
      <c r="W16" s="15"/>
    </row>
    <row r="17" spans="1:23" x14ac:dyDescent="0.35">
      <c r="A17" s="16" t="s">
        <v>35</v>
      </c>
      <c r="B17" s="21">
        <v>79</v>
      </c>
      <c r="C17" s="21">
        <v>98</v>
      </c>
      <c r="D17" s="21">
        <v>82</v>
      </c>
      <c r="E17" s="21">
        <v>94</v>
      </c>
      <c r="F17" s="21">
        <v>97</v>
      </c>
      <c r="G17" s="21">
        <v>97</v>
      </c>
      <c r="H17" s="21">
        <v>47</v>
      </c>
      <c r="I17" s="21">
        <v>100</v>
      </c>
      <c r="J17" s="11">
        <f t="shared" si="0"/>
        <v>86.75</v>
      </c>
      <c r="K17" s="12">
        <f t="shared" si="1"/>
        <v>30.362499999999997</v>
      </c>
      <c r="L17" s="21">
        <v>5</v>
      </c>
      <c r="M17" s="21">
        <v>4</v>
      </c>
      <c r="N17" s="21">
        <v>15</v>
      </c>
      <c r="O17" s="13">
        <f t="shared" si="2"/>
        <v>53.333333333333336</v>
      </c>
      <c r="P17" s="12">
        <f t="shared" si="3"/>
        <v>8</v>
      </c>
      <c r="Q17" s="21">
        <v>35</v>
      </c>
      <c r="R17" s="21">
        <v>30</v>
      </c>
      <c r="S17" s="13">
        <f t="shared" si="4"/>
        <v>32.5</v>
      </c>
      <c r="T17" s="12">
        <f t="shared" si="5"/>
        <v>9.75</v>
      </c>
      <c r="U17" s="10">
        <v>100</v>
      </c>
      <c r="V17" s="14">
        <f t="shared" si="6"/>
        <v>20</v>
      </c>
      <c r="W17" s="15">
        <f t="shared" si="7"/>
        <v>68.112499999999997</v>
      </c>
    </row>
    <row r="18" spans="1:23" x14ac:dyDescent="0.35">
      <c r="A18" s="16" t="s">
        <v>36</v>
      </c>
      <c r="B18" s="21">
        <v>80</v>
      </c>
      <c r="C18" s="21">
        <v>88</v>
      </c>
      <c r="D18" s="21">
        <v>90</v>
      </c>
      <c r="E18" s="21">
        <v>89</v>
      </c>
      <c r="F18" s="21">
        <v>91</v>
      </c>
      <c r="G18" s="21">
        <v>90</v>
      </c>
      <c r="H18" s="21">
        <v>70</v>
      </c>
      <c r="I18" s="21">
        <v>95</v>
      </c>
      <c r="J18" s="11">
        <f t="shared" si="0"/>
        <v>86.625</v>
      </c>
      <c r="K18" s="12">
        <f t="shared" si="1"/>
        <v>30.318749999999998</v>
      </c>
      <c r="L18" s="21">
        <v>6</v>
      </c>
      <c r="M18" s="21">
        <v>0</v>
      </c>
      <c r="N18" s="21">
        <v>5</v>
      </c>
      <c r="O18" s="13">
        <f t="shared" si="2"/>
        <v>24.444444444444443</v>
      </c>
      <c r="P18" s="12">
        <f t="shared" si="3"/>
        <v>3.6666666666666661</v>
      </c>
      <c r="Q18" s="21">
        <v>62</v>
      </c>
      <c r="R18" s="21">
        <v>68</v>
      </c>
      <c r="S18" s="13">
        <f t="shared" si="4"/>
        <v>65</v>
      </c>
      <c r="T18" s="12">
        <f t="shared" si="5"/>
        <v>19.5</v>
      </c>
      <c r="U18" s="10">
        <v>100</v>
      </c>
      <c r="V18" s="14">
        <f t="shared" si="6"/>
        <v>20</v>
      </c>
      <c r="W18" s="15">
        <f t="shared" si="7"/>
        <v>73.485416666666666</v>
      </c>
    </row>
    <row r="19" spans="1:23" x14ac:dyDescent="0.35">
      <c r="A19" s="16" t="s">
        <v>37</v>
      </c>
      <c r="B19" s="21"/>
      <c r="C19" s="21"/>
      <c r="D19" s="21"/>
      <c r="E19" s="21"/>
      <c r="F19" s="21"/>
      <c r="G19" s="21"/>
      <c r="H19" s="21"/>
      <c r="I19" s="21"/>
      <c r="J19" s="11"/>
      <c r="K19" s="12"/>
      <c r="L19" s="21"/>
      <c r="M19" s="21"/>
      <c r="N19" s="21"/>
      <c r="O19" s="13"/>
      <c r="P19" s="12"/>
      <c r="Q19" s="21"/>
      <c r="R19" s="21"/>
      <c r="S19" s="13"/>
      <c r="T19" s="12"/>
      <c r="U19" s="10"/>
      <c r="V19" s="14"/>
      <c r="W19" s="15"/>
    </row>
    <row r="20" spans="1:23" x14ac:dyDescent="0.35">
      <c r="A20" s="16" t="s">
        <v>38</v>
      </c>
      <c r="B20" s="21">
        <v>70</v>
      </c>
      <c r="C20" s="21">
        <v>90</v>
      </c>
      <c r="D20" s="21">
        <v>87</v>
      </c>
      <c r="E20" s="21">
        <v>78</v>
      </c>
      <c r="F20" s="21">
        <v>71</v>
      </c>
      <c r="G20" s="21">
        <v>68</v>
      </c>
      <c r="H20" s="21">
        <v>53</v>
      </c>
      <c r="I20" s="21">
        <v>92</v>
      </c>
      <c r="J20" s="11">
        <f t="shared" si="0"/>
        <v>76.125</v>
      </c>
      <c r="K20" s="12">
        <f t="shared" si="1"/>
        <v>26.643749999999997</v>
      </c>
      <c r="L20" s="21">
        <v>10</v>
      </c>
      <c r="M20" s="21">
        <v>10</v>
      </c>
      <c r="N20" s="21">
        <v>15</v>
      </c>
      <c r="O20" s="13">
        <f t="shared" si="2"/>
        <v>77.777777777777786</v>
      </c>
      <c r="P20" s="12">
        <f t="shared" si="3"/>
        <v>11.666666666666668</v>
      </c>
      <c r="Q20" s="21">
        <v>63</v>
      </c>
      <c r="R20" s="21">
        <v>88</v>
      </c>
      <c r="S20" s="13">
        <f t="shared" si="4"/>
        <v>75.5</v>
      </c>
      <c r="T20" s="12">
        <f t="shared" si="5"/>
        <v>22.65</v>
      </c>
      <c r="U20" s="10">
        <v>100</v>
      </c>
      <c r="V20" s="14">
        <f t="shared" si="6"/>
        <v>20</v>
      </c>
      <c r="W20" s="15">
        <f t="shared" si="7"/>
        <v>80.960416666666674</v>
      </c>
    </row>
  </sheetData>
  <mergeCells count="5">
    <mergeCell ref="B1:K1"/>
    <mergeCell ref="L1:P1"/>
    <mergeCell ref="Q1:T1"/>
    <mergeCell ref="U1:V1"/>
    <mergeCell ref="W1:W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761D-D91A-4746-80C6-36DCC18FD40D}">
  <dimension ref="A1:W25"/>
  <sheetViews>
    <sheetView workbookViewId="0">
      <selection sqref="A1:A1048576"/>
    </sheetView>
  </sheetViews>
  <sheetFormatPr baseColWidth="10" defaultColWidth="8.7265625" defaultRowHeight="14.5" x14ac:dyDescent="0.35"/>
  <cols>
    <col min="1" max="1" width="14.1796875" customWidth="1"/>
    <col min="2" max="2" width="5.90625" customWidth="1"/>
    <col min="3" max="3" width="5.26953125" customWidth="1"/>
    <col min="4" max="4" width="5.7265625" customWidth="1"/>
    <col min="5" max="5" width="5.26953125" customWidth="1"/>
    <col min="6" max="6" width="4.90625" customWidth="1"/>
    <col min="7" max="7" width="5.08984375" customWidth="1"/>
    <col min="8" max="8" width="5" customWidth="1"/>
    <col min="9" max="9" width="4.54296875" customWidth="1"/>
    <col min="10" max="10" width="6.453125" customWidth="1"/>
    <col min="11" max="11" width="6.54296875" customWidth="1"/>
    <col min="12" max="13" width="4.7265625" customWidth="1"/>
    <col min="14" max="14" width="5.453125" customWidth="1"/>
    <col min="15" max="15" width="5.81640625" customWidth="1"/>
    <col min="16" max="16" width="6.81640625" customWidth="1"/>
    <col min="17" max="17" width="5.7265625" customWidth="1"/>
    <col min="18" max="18" width="4.90625" customWidth="1"/>
    <col min="19" max="19" width="5.36328125" customWidth="1"/>
    <col min="20" max="20" width="6.54296875" customWidth="1"/>
    <col min="21" max="21" width="6.36328125" customWidth="1"/>
    <col min="22" max="22" width="7.08984375" customWidth="1"/>
  </cols>
  <sheetData>
    <row r="1" spans="1:23" x14ac:dyDescent="0.35">
      <c r="B1" s="23" t="s">
        <v>65</v>
      </c>
      <c r="C1" s="23"/>
      <c r="D1" s="23"/>
      <c r="E1" s="23"/>
      <c r="F1" s="23"/>
      <c r="G1" s="23"/>
      <c r="H1" s="23"/>
      <c r="I1" s="23"/>
      <c r="J1" s="23"/>
      <c r="K1" s="23"/>
      <c r="L1" s="24" t="s">
        <v>78</v>
      </c>
      <c r="M1" s="24"/>
      <c r="N1" s="24"/>
      <c r="O1" s="24"/>
      <c r="P1" s="24"/>
      <c r="Q1" s="25" t="s">
        <v>66</v>
      </c>
      <c r="R1" s="25"/>
      <c r="S1" s="25"/>
      <c r="T1" s="25"/>
      <c r="U1" s="26" t="s">
        <v>67</v>
      </c>
      <c r="V1" s="26"/>
      <c r="W1" s="27" t="s">
        <v>68</v>
      </c>
    </row>
    <row r="2" spans="1:23" ht="79" customHeight="1" x14ac:dyDescent="0.35">
      <c r="B2" s="17" t="s">
        <v>70</v>
      </c>
      <c r="C2" s="17" t="s">
        <v>71</v>
      </c>
      <c r="D2" s="17" t="s">
        <v>72</v>
      </c>
      <c r="E2" s="17" t="s">
        <v>73</v>
      </c>
      <c r="F2" s="17" t="s">
        <v>74</v>
      </c>
      <c r="G2" s="17" t="s">
        <v>75</v>
      </c>
      <c r="H2" s="17" t="s">
        <v>76</v>
      </c>
      <c r="I2" s="17" t="s">
        <v>77</v>
      </c>
      <c r="J2" s="18" t="s">
        <v>69</v>
      </c>
      <c r="K2" s="4">
        <v>0.35</v>
      </c>
      <c r="L2" s="2" t="s">
        <v>79</v>
      </c>
      <c r="M2" s="5" t="s">
        <v>80</v>
      </c>
      <c r="N2" s="5" t="s">
        <v>81</v>
      </c>
      <c r="O2" s="19" t="s">
        <v>69</v>
      </c>
      <c r="P2" s="6">
        <v>0.15</v>
      </c>
      <c r="Q2" s="7">
        <v>1</v>
      </c>
      <c r="R2" s="7">
        <v>2</v>
      </c>
      <c r="S2" s="20" t="s">
        <v>69</v>
      </c>
      <c r="T2" s="8">
        <v>0.3</v>
      </c>
      <c r="U2" s="3"/>
      <c r="V2" s="9">
        <v>0.2</v>
      </c>
      <c r="W2" s="28"/>
    </row>
    <row r="3" spans="1:23" x14ac:dyDescent="0.35">
      <c r="A3" s="16" t="s">
        <v>0</v>
      </c>
      <c r="B3" s="10">
        <v>89</v>
      </c>
      <c r="C3" s="10">
        <v>92</v>
      </c>
      <c r="D3" s="10">
        <v>94</v>
      </c>
      <c r="E3" s="10">
        <v>80</v>
      </c>
      <c r="F3" s="10">
        <v>81</v>
      </c>
      <c r="G3" s="10">
        <v>94</v>
      </c>
      <c r="H3" s="10">
        <v>87</v>
      </c>
      <c r="I3" s="10">
        <v>100</v>
      </c>
      <c r="J3" s="11">
        <f>SUM(B3:I3)/800*100</f>
        <v>89.625</v>
      </c>
      <c r="K3" s="12">
        <f>(J3*0.35)</f>
        <v>31.368749999999999</v>
      </c>
      <c r="L3" s="10">
        <v>4</v>
      </c>
      <c r="M3" s="10">
        <v>0</v>
      </c>
      <c r="N3" s="10">
        <v>0</v>
      </c>
      <c r="O3" s="13">
        <f>SUM(L3:N3)/45*100</f>
        <v>8.8888888888888893</v>
      </c>
      <c r="P3" s="12">
        <f>(O3*0.15)</f>
        <v>1.3333333333333333</v>
      </c>
      <c r="Q3" s="10">
        <v>57</v>
      </c>
      <c r="R3" s="10">
        <v>72</v>
      </c>
      <c r="S3" s="13">
        <f>SUM(Q3:R3)/200*100</f>
        <v>64.5</v>
      </c>
      <c r="T3" s="12">
        <f>(S3*0.3)</f>
        <v>19.349999999999998</v>
      </c>
      <c r="U3" s="10">
        <v>100</v>
      </c>
      <c r="V3" s="14">
        <f>(U3*0.2)</f>
        <v>20</v>
      </c>
      <c r="W3" s="15">
        <f>(K3+P3+T3+V3)</f>
        <v>72.052083333333329</v>
      </c>
    </row>
    <row r="4" spans="1:23" x14ac:dyDescent="0.35">
      <c r="A4" s="16" t="s">
        <v>1</v>
      </c>
      <c r="B4" s="10">
        <v>99</v>
      </c>
      <c r="C4" s="10">
        <v>93</v>
      </c>
      <c r="D4" s="10">
        <v>88</v>
      </c>
      <c r="E4" s="10">
        <v>92</v>
      </c>
      <c r="F4" s="10">
        <v>95</v>
      </c>
      <c r="G4" s="10">
        <v>89</v>
      </c>
      <c r="H4" s="10">
        <v>100</v>
      </c>
      <c r="I4" s="10">
        <v>93</v>
      </c>
      <c r="J4" s="11">
        <f t="shared" ref="J4:J25" si="0">SUM(B4:I4)/800*100</f>
        <v>93.625</v>
      </c>
      <c r="K4" s="12">
        <f t="shared" ref="K4:K25" si="1">(J4*0.35)</f>
        <v>32.768749999999997</v>
      </c>
      <c r="L4" s="10">
        <v>3</v>
      </c>
      <c r="M4" s="10">
        <v>15</v>
      </c>
      <c r="N4" s="10">
        <v>15</v>
      </c>
      <c r="O4" s="13">
        <f t="shared" ref="O4:O25" si="2">SUM(L4:N4)/45*100</f>
        <v>73.333333333333329</v>
      </c>
      <c r="P4" s="12">
        <f t="shared" ref="P4:P25" si="3">(O4*0.15)</f>
        <v>10.999999999999998</v>
      </c>
      <c r="Q4" s="10">
        <v>75</v>
      </c>
      <c r="R4" s="10">
        <v>96</v>
      </c>
      <c r="S4" s="13">
        <f t="shared" ref="S4:S25" si="4">SUM(Q4:R4)/200*100</f>
        <v>85.5</v>
      </c>
      <c r="T4" s="12">
        <f t="shared" ref="T4:T25" si="5">(S4*0.3)</f>
        <v>25.65</v>
      </c>
      <c r="U4" s="10">
        <v>100</v>
      </c>
      <c r="V4" s="14">
        <f t="shared" ref="V4:V25" si="6">(U4*0.2)</f>
        <v>20</v>
      </c>
      <c r="W4" s="15">
        <f t="shared" ref="W4:W25" si="7">(K4+P4+T4+V4)</f>
        <v>89.418749999999989</v>
      </c>
    </row>
    <row r="5" spans="1:23" x14ac:dyDescent="0.35">
      <c r="A5" s="16" t="s">
        <v>2</v>
      </c>
      <c r="B5" s="10">
        <v>89</v>
      </c>
      <c r="C5" s="10">
        <v>92</v>
      </c>
      <c r="D5" s="10">
        <v>94</v>
      </c>
      <c r="E5" s="10">
        <v>80</v>
      </c>
      <c r="F5" s="10">
        <v>81</v>
      </c>
      <c r="G5" s="10">
        <v>94</v>
      </c>
      <c r="H5" s="10">
        <v>87</v>
      </c>
      <c r="I5" s="10">
        <v>100</v>
      </c>
      <c r="J5" s="11">
        <f t="shared" si="0"/>
        <v>89.625</v>
      </c>
      <c r="K5" s="12">
        <f t="shared" si="1"/>
        <v>31.368749999999999</v>
      </c>
      <c r="L5" s="10">
        <v>4</v>
      </c>
      <c r="M5" s="10">
        <v>5</v>
      </c>
      <c r="N5" s="10">
        <v>5</v>
      </c>
      <c r="O5" s="13">
        <f t="shared" si="2"/>
        <v>31.111111111111111</v>
      </c>
      <c r="P5" s="12">
        <f t="shared" si="3"/>
        <v>4.6666666666666661</v>
      </c>
      <c r="Q5" s="10">
        <v>60</v>
      </c>
      <c r="R5" s="10">
        <v>60</v>
      </c>
      <c r="S5" s="13">
        <f t="shared" si="4"/>
        <v>60</v>
      </c>
      <c r="T5" s="12">
        <f t="shared" si="5"/>
        <v>18</v>
      </c>
      <c r="U5" s="10">
        <v>100</v>
      </c>
      <c r="V5" s="14">
        <f t="shared" si="6"/>
        <v>20</v>
      </c>
      <c r="W5" s="15">
        <f t="shared" si="7"/>
        <v>74.035416666666663</v>
      </c>
    </row>
    <row r="6" spans="1:23" x14ac:dyDescent="0.35">
      <c r="A6" s="16" t="s">
        <v>3</v>
      </c>
      <c r="B6" s="21">
        <v>93</v>
      </c>
      <c r="C6" s="21">
        <v>93</v>
      </c>
      <c r="D6" s="21">
        <v>92</v>
      </c>
      <c r="E6" s="21">
        <v>87</v>
      </c>
      <c r="F6" s="21">
        <v>93</v>
      </c>
      <c r="G6" s="21">
        <v>61</v>
      </c>
      <c r="H6" s="21">
        <v>90</v>
      </c>
      <c r="I6" s="21">
        <v>89</v>
      </c>
      <c r="J6" s="11">
        <f t="shared" si="0"/>
        <v>87.25</v>
      </c>
      <c r="K6" s="12">
        <f t="shared" si="1"/>
        <v>30.537499999999998</v>
      </c>
      <c r="L6" s="21">
        <v>9</v>
      </c>
      <c r="M6" s="21">
        <v>15</v>
      </c>
      <c r="N6" s="21">
        <v>0</v>
      </c>
      <c r="O6" s="13">
        <f t="shared" si="2"/>
        <v>53.333333333333336</v>
      </c>
      <c r="P6" s="12">
        <f t="shared" si="3"/>
        <v>8</v>
      </c>
      <c r="Q6" s="21">
        <v>73</v>
      </c>
      <c r="R6" s="21">
        <v>96</v>
      </c>
      <c r="S6" s="13">
        <f t="shared" si="4"/>
        <v>84.5</v>
      </c>
      <c r="T6" s="12">
        <f t="shared" si="5"/>
        <v>25.349999999999998</v>
      </c>
      <c r="U6" s="10">
        <v>100</v>
      </c>
      <c r="V6" s="14">
        <f t="shared" si="6"/>
        <v>20</v>
      </c>
      <c r="W6" s="15">
        <f t="shared" si="7"/>
        <v>83.887499999999989</v>
      </c>
    </row>
    <row r="7" spans="1:23" x14ac:dyDescent="0.35">
      <c r="A7" s="16" t="s">
        <v>4</v>
      </c>
      <c r="B7" s="21">
        <v>93</v>
      </c>
      <c r="C7" s="21">
        <v>93</v>
      </c>
      <c r="D7" s="21">
        <v>92</v>
      </c>
      <c r="E7" s="21">
        <v>87</v>
      </c>
      <c r="F7" s="21">
        <v>93</v>
      </c>
      <c r="G7" s="21">
        <v>61</v>
      </c>
      <c r="H7" s="21">
        <v>90</v>
      </c>
      <c r="I7" s="21">
        <v>89</v>
      </c>
      <c r="J7" s="11">
        <f t="shared" si="0"/>
        <v>87.25</v>
      </c>
      <c r="K7" s="12">
        <f t="shared" si="1"/>
        <v>30.537499999999998</v>
      </c>
      <c r="L7" s="21">
        <v>10</v>
      </c>
      <c r="M7" s="21">
        <v>15</v>
      </c>
      <c r="N7" s="21">
        <v>15</v>
      </c>
      <c r="O7" s="13">
        <f t="shared" si="2"/>
        <v>88.888888888888886</v>
      </c>
      <c r="P7" s="12">
        <f t="shared" si="3"/>
        <v>13.333333333333332</v>
      </c>
      <c r="Q7" s="21">
        <v>68</v>
      </c>
      <c r="R7" s="21">
        <v>76</v>
      </c>
      <c r="S7" s="13">
        <f t="shared" si="4"/>
        <v>72</v>
      </c>
      <c r="T7" s="12">
        <f t="shared" si="5"/>
        <v>21.599999999999998</v>
      </c>
      <c r="U7" s="10">
        <v>100</v>
      </c>
      <c r="V7" s="14">
        <f t="shared" si="6"/>
        <v>20</v>
      </c>
      <c r="W7" s="15">
        <f t="shared" si="7"/>
        <v>85.470833333333331</v>
      </c>
    </row>
    <row r="8" spans="1:23" x14ac:dyDescent="0.35">
      <c r="A8" s="16" t="s">
        <v>5</v>
      </c>
      <c r="B8" s="21">
        <v>89</v>
      </c>
      <c r="C8" s="21">
        <v>92</v>
      </c>
      <c r="D8" s="21">
        <v>94</v>
      </c>
      <c r="E8" s="21">
        <v>80</v>
      </c>
      <c r="F8" s="21">
        <v>81</v>
      </c>
      <c r="G8" s="21">
        <v>94</v>
      </c>
      <c r="H8" s="21">
        <v>87</v>
      </c>
      <c r="I8" s="21">
        <v>100</v>
      </c>
      <c r="J8" s="11">
        <f t="shared" si="0"/>
        <v>89.625</v>
      </c>
      <c r="K8" s="12">
        <f t="shared" si="1"/>
        <v>31.368749999999999</v>
      </c>
      <c r="L8" s="21">
        <v>5</v>
      </c>
      <c r="M8" s="21">
        <v>0</v>
      </c>
      <c r="N8" s="21">
        <v>5</v>
      </c>
      <c r="O8" s="13">
        <f t="shared" si="2"/>
        <v>22.222222222222221</v>
      </c>
      <c r="P8" s="12">
        <f t="shared" si="3"/>
        <v>3.333333333333333</v>
      </c>
      <c r="Q8" s="21">
        <v>13</v>
      </c>
      <c r="R8" s="21">
        <v>58</v>
      </c>
      <c r="S8" s="13">
        <f t="shared" si="4"/>
        <v>35.5</v>
      </c>
      <c r="T8" s="12">
        <f t="shared" si="5"/>
        <v>10.65</v>
      </c>
      <c r="U8" s="10">
        <v>100</v>
      </c>
      <c r="V8" s="14">
        <f t="shared" si="6"/>
        <v>20</v>
      </c>
      <c r="W8" s="15">
        <f t="shared" si="7"/>
        <v>65.352083333333326</v>
      </c>
    </row>
    <row r="9" spans="1:23" x14ac:dyDescent="0.35">
      <c r="A9" s="16" t="s">
        <v>6</v>
      </c>
      <c r="B9" s="21">
        <v>95</v>
      </c>
      <c r="C9" s="21">
        <v>99</v>
      </c>
      <c r="D9" s="21">
        <v>90</v>
      </c>
      <c r="E9" s="21">
        <v>96</v>
      </c>
      <c r="F9" s="21">
        <v>85</v>
      </c>
      <c r="G9" s="21">
        <v>89</v>
      </c>
      <c r="H9" s="21">
        <v>100</v>
      </c>
      <c r="I9" s="21">
        <v>94</v>
      </c>
      <c r="J9" s="11">
        <f t="shared" si="0"/>
        <v>93.5</v>
      </c>
      <c r="K9" s="12">
        <f t="shared" si="1"/>
        <v>32.725000000000001</v>
      </c>
      <c r="L9" s="21">
        <v>7</v>
      </c>
      <c r="M9" s="21">
        <v>15</v>
      </c>
      <c r="N9" s="21">
        <v>5</v>
      </c>
      <c r="O9" s="13">
        <f t="shared" si="2"/>
        <v>60</v>
      </c>
      <c r="P9" s="12">
        <f t="shared" si="3"/>
        <v>9</v>
      </c>
      <c r="Q9" s="21">
        <v>50</v>
      </c>
      <c r="R9" s="21">
        <v>74</v>
      </c>
      <c r="S9" s="13">
        <f t="shared" si="4"/>
        <v>62</v>
      </c>
      <c r="T9" s="12">
        <f t="shared" si="5"/>
        <v>18.599999999999998</v>
      </c>
      <c r="U9" s="10">
        <v>100</v>
      </c>
      <c r="V9" s="14">
        <f t="shared" si="6"/>
        <v>20</v>
      </c>
      <c r="W9" s="15">
        <f t="shared" si="7"/>
        <v>80.325000000000003</v>
      </c>
    </row>
    <row r="10" spans="1:23" x14ac:dyDescent="0.35">
      <c r="A10" s="16" t="s">
        <v>7</v>
      </c>
      <c r="B10" s="21">
        <v>98</v>
      </c>
      <c r="C10" s="21">
        <v>92</v>
      </c>
      <c r="D10" s="21">
        <v>94</v>
      </c>
      <c r="E10" s="21">
        <v>80</v>
      </c>
      <c r="F10" s="21">
        <v>81</v>
      </c>
      <c r="G10" s="21">
        <v>94</v>
      </c>
      <c r="H10" s="21">
        <v>64</v>
      </c>
      <c r="I10" s="21">
        <v>100</v>
      </c>
      <c r="J10" s="11">
        <f t="shared" si="0"/>
        <v>87.875</v>
      </c>
      <c r="K10" s="12">
        <f t="shared" si="1"/>
        <v>30.756249999999998</v>
      </c>
      <c r="L10" s="21">
        <v>10</v>
      </c>
      <c r="M10" s="21">
        <v>8</v>
      </c>
      <c r="N10" s="21">
        <v>0</v>
      </c>
      <c r="O10" s="13">
        <f t="shared" si="2"/>
        <v>40</v>
      </c>
      <c r="P10" s="12">
        <f t="shared" si="3"/>
        <v>6</v>
      </c>
      <c r="Q10" s="21">
        <v>65</v>
      </c>
      <c r="R10" s="21">
        <v>78</v>
      </c>
      <c r="S10" s="13">
        <f t="shared" si="4"/>
        <v>71.5</v>
      </c>
      <c r="T10" s="12">
        <f t="shared" si="5"/>
        <v>21.45</v>
      </c>
      <c r="U10" s="10">
        <v>100</v>
      </c>
      <c r="V10" s="14">
        <f t="shared" si="6"/>
        <v>20</v>
      </c>
      <c r="W10" s="15">
        <f t="shared" si="7"/>
        <v>78.206249999999997</v>
      </c>
    </row>
    <row r="11" spans="1:23" x14ac:dyDescent="0.35">
      <c r="A11" s="16" t="s">
        <v>8</v>
      </c>
      <c r="B11" s="21">
        <v>93</v>
      </c>
      <c r="C11" s="21">
        <v>93</v>
      </c>
      <c r="D11" s="21">
        <v>92</v>
      </c>
      <c r="E11" s="21">
        <v>87</v>
      </c>
      <c r="F11" s="21">
        <v>93</v>
      </c>
      <c r="G11" s="21">
        <v>61</v>
      </c>
      <c r="H11" s="21">
        <v>90</v>
      </c>
      <c r="I11" s="21">
        <v>86</v>
      </c>
      <c r="J11" s="11">
        <f t="shared" si="0"/>
        <v>86.875</v>
      </c>
      <c r="K11" s="12">
        <f t="shared" si="1"/>
        <v>30.406249999999996</v>
      </c>
      <c r="L11" s="21">
        <v>6</v>
      </c>
      <c r="M11" s="21">
        <v>15</v>
      </c>
      <c r="N11" s="21">
        <v>15</v>
      </c>
      <c r="O11" s="13">
        <f t="shared" si="2"/>
        <v>80</v>
      </c>
      <c r="P11" s="12">
        <f t="shared" si="3"/>
        <v>12</v>
      </c>
      <c r="Q11" s="21">
        <v>72</v>
      </c>
      <c r="R11" s="21">
        <v>92</v>
      </c>
      <c r="S11" s="13">
        <f t="shared" si="4"/>
        <v>82</v>
      </c>
      <c r="T11" s="12">
        <f t="shared" si="5"/>
        <v>24.599999999999998</v>
      </c>
      <c r="U11" s="10">
        <v>100</v>
      </c>
      <c r="V11" s="14">
        <f t="shared" si="6"/>
        <v>20</v>
      </c>
      <c r="W11" s="15">
        <f t="shared" si="7"/>
        <v>87.006249999999994</v>
      </c>
    </row>
    <row r="12" spans="1:23" x14ac:dyDescent="0.35">
      <c r="A12" s="16" t="s">
        <v>9</v>
      </c>
      <c r="B12" s="21">
        <v>93</v>
      </c>
      <c r="C12" s="21">
        <v>93</v>
      </c>
      <c r="D12" s="21">
        <v>92</v>
      </c>
      <c r="E12" s="21">
        <v>87</v>
      </c>
      <c r="F12" s="21">
        <v>93</v>
      </c>
      <c r="G12" s="21">
        <v>61</v>
      </c>
      <c r="H12" s="21">
        <v>90</v>
      </c>
      <c r="I12" s="21">
        <v>86</v>
      </c>
      <c r="J12" s="11">
        <f t="shared" si="0"/>
        <v>86.875</v>
      </c>
      <c r="K12" s="12">
        <f t="shared" si="1"/>
        <v>30.406249999999996</v>
      </c>
      <c r="L12" s="21">
        <v>10</v>
      </c>
      <c r="M12" s="21">
        <v>15</v>
      </c>
      <c r="N12" s="21">
        <v>10</v>
      </c>
      <c r="O12" s="13">
        <f t="shared" si="2"/>
        <v>77.777777777777786</v>
      </c>
      <c r="P12" s="12">
        <f t="shared" si="3"/>
        <v>11.666666666666668</v>
      </c>
      <c r="Q12" s="21">
        <v>75</v>
      </c>
      <c r="R12" s="21">
        <v>92</v>
      </c>
      <c r="S12" s="13">
        <f t="shared" si="4"/>
        <v>83.5</v>
      </c>
      <c r="T12" s="12">
        <f t="shared" si="5"/>
        <v>25.05</v>
      </c>
      <c r="U12" s="10">
        <v>100</v>
      </c>
      <c r="V12" s="14">
        <f t="shared" si="6"/>
        <v>20</v>
      </c>
      <c r="W12" s="15">
        <f t="shared" si="7"/>
        <v>87.122916666666669</v>
      </c>
    </row>
    <row r="13" spans="1:23" x14ac:dyDescent="0.35">
      <c r="A13" s="16" t="s">
        <v>10</v>
      </c>
      <c r="B13" s="10">
        <v>99</v>
      </c>
      <c r="C13" s="10">
        <v>93</v>
      </c>
      <c r="D13" s="10">
        <v>88</v>
      </c>
      <c r="E13" s="10">
        <v>92</v>
      </c>
      <c r="F13" s="10">
        <v>95</v>
      </c>
      <c r="G13" s="10">
        <v>89</v>
      </c>
      <c r="H13" s="10">
        <v>100</v>
      </c>
      <c r="I13" s="21">
        <v>93</v>
      </c>
      <c r="J13" s="11">
        <f t="shared" si="0"/>
        <v>93.625</v>
      </c>
      <c r="K13" s="12">
        <f t="shared" si="1"/>
        <v>32.768749999999997</v>
      </c>
      <c r="L13" s="21">
        <v>7</v>
      </c>
      <c r="M13" s="21">
        <v>15</v>
      </c>
      <c r="N13" s="21">
        <v>15</v>
      </c>
      <c r="O13" s="13">
        <f t="shared" si="2"/>
        <v>82.222222222222214</v>
      </c>
      <c r="P13" s="12">
        <f t="shared" si="3"/>
        <v>12.333333333333332</v>
      </c>
      <c r="Q13" s="21">
        <v>62</v>
      </c>
      <c r="R13" s="21">
        <v>96</v>
      </c>
      <c r="S13" s="13">
        <f t="shared" si="4"/>
        <v>79</v>
      </c>
      <c r="T13" s="12">
        <f t="shared" si="5"/>
        <v>23.7</v>
      </c>
      <c r="U13" s="10">
        <v>100</v>
      </c>
      <c r="V13" s="14">
        <f t="shared" si="6"/>
        <v>20</v>
      </c>
      <c r="W13" s="15">
        <f t="shared" si="7"/>
        <v>88.802083333333329</v>
      </c>
    </row>
    <row r="14" spans="1:23" x14ac:dyDescent="0.35">
      <c r="A14" s="16" t="s">
        <v>11</v>
      </c>
      <c r="B14" s="21">
        <v>95</v>
      </c>
      <c r="C14" s="21">
        <v>99</v>
      </c>
      <c r="D14" s="21">
        <v>90</v>
      </c>
      <c r="E14" s="21">
        <v>96</v>
      </c>
      <c r="F14" s="21">
        <v>85</v>
      </c>
      <c r="G14" s="21">
        <v>89</v>
      </c>
      <c r="H14" s="21">
        <v>100</v>
      </c>
      <c r="I14" s="21">
        <v>94</v>
      </c>
      <c r="J14" s="11">
        <f t="shared" si="0"/>
        <v>93.5</v>
      </c>
      <c r="K14" s="12">
        <f t="shared" si="1"/>
        <v>32.725000000000001</v>
      </c>
      <c r="L14" s="21">
        <v>3</v>
      </c>
      <c r="M14" s="21">
        <v>10</v>
      </c>
      <c r="N14" s="21">
        <v>10</v>
      </c>
      <c r="O14" s="13">
        <f t="shared" si="2"/>
        <v>51.111111111111107</v>
      </c>
      <c r="P14" s="12">
        <f t="shared" si="3"/>
        <v>7.6666666666666661</v>
      </c>
      <c r="Q14" s="21">
        <v>30</v>
      </c>
      <c r="R14" s="21">
        <v>76</v>
      </c>
      <c r="S14" s="13">
        <f t="shared" si="4"/>
        <v>53</v>
      </c>
      <c r="T14" s="12">
        <f t="shared" si="5"/>
        <v>15.899999999999999</v>
      </c>
      <c r="U14" s="10">
        <v>100</v>
      </c>
      <c r="V14" s="14">
        <f t="shared" si="6"/>
        <v>20</v>
      </c>
      <c r="W14" s="15">
        <f t="shared" si="7"/>
        <v>76.291666666666657</v>
      </c>
    </row>
    <row r="15" spans="1:23" x14ac:dyDescent="0.35">
      <c r="A15" s="16" t="s">
        <v>12</v>
      </c>
      <c r="B15" s="21">
        <v>95</v>
      </c>
      <c r="C15" s="21">
        <v>99</v>
      </c>
      <c r="D15" s="21">
        <v>90</v>
      </c>
      <c r="E15" s="21">
        <v>96</v>
      </c>
      <c r="F15" s="21">
        <v>85</v>
      </c>
      <c r="G15" s="21">
        <v>89</v>
      </c>
      <c r="H15" s="21">
        <v>100</v>
      </c>
      <c r="I15" s="21">
        <v>94</v>
      </c>
      <c r="J15" s="11">
        <f t="shared" si="0"/>
        <v>93.5</v>
      </c>
      <c r="K15" s="12">
        <f t="shared" si="1"/>
        <v>32.725000000000001</v>
      </c>
      <c r="L15" s="21">
        <v>12</v>
      </c>
      <c r="M15" s="21">
        <v>15</v>
      </c>
      <c r="N15" s="21">
        <v>15</v>
      </c>
      <c r="O15" s="13">
        <f t="shared" si="2"/>
        <v>93.333333333333329</v>
      </c>
      <c r="P15" s="12">
        <f t="shared" si="3"/>
        <v>13.999999999999998</v>
      </c>
      <c r="Q15" s="21">
        <v>78</v>
      </c>
      <c r="R15" s="21">
        <v>96</v>
      </c>
      <c r="S15" s="13">
        <f t="shared" si="4"/>
        <v>87</v>
      </c>
      <c r="T15" s="12">
        <f t="shared" si="5"/>
        <v>26.099999999999998</v>
      </c>
      <c r="U15" s="10">
        <v>100</v>
      </c>
      <c r="V15" s="14">
        <f t="shared" si="6"/>
        <v>20</v>
      </c>
      <c r="W15" s="15">
        <f t="shared" si="7"/>
        <v>92.825000000000003</v>
      </c>
    </row>
    <row r="16" spans="1:23" x14ac:dyDescent="0.35">
      <c r="A16" s="16" t="s">
        <v>13</v>
      </c>
      <c r="B16" s="10">
        <v>99</v>
      </c>
      <c r="C16" s="10">
        <v>93</v>
      </c>
      <c r="D16" s="10">
        <v>88</v>
      </c>
      <c r="E16" s="10">
        <v>92</v>
      </c>
      <c r="F16" s="10">
        <v>95</v>
      </c>
      <c r="G16" s="10">
        <v>89</v>
      </c>
      <c r="H16" s="10">
        <v>100</v>
      </c>
      <c r="I16" s="21">
        <v>93</v>
      </c>
      <c r="J16" s="11">
        <f t="shared" si="0"/>
        <v>93.625</v>
      </c>
      <c r="K16" s="12">
        <f t="shared" si="1"/>
        <v>32.768749999999997</v>
      </c>
      <c r="L16" s="21">
        <v>0</v>
      </c>
      <c r="M16" s="21">
        <v>10</v>
      </c>
      <c r="N16" s="21">
        <v>10</v>
      </c>
      <c r="O16" s="13">
        <f t="shared" si="2"/>
        <v>44.444444444444443</v>
      </c>
      <c r="P16" s="12">
        <f t="shared" si="3"/>
        <v>6.6666666666666661</v>
      </c>
      <c r="Q16" s="21">
        <v>52</v>
      </c>
      <c r="R16" s="21">
        <v>66</v>
      </c>
      <c r="S16" s="13">
        <f t="shared" si="4"/>
        <v>59</v>
      </c>
      <c r="T16" s="12">
        <f t="shared" si="5"/>
        <v>17.7</v>
      </c>
      <c r="U16" s="10">
        <v>100</v>
      </c>
      <c r="V16" s="14">
        <f t="shared" si="6"/>
        <v>20</v>
      </c>
      <c r="W16" s="15">
        <f t="shared" si="7"/>
        <v>77.135416666666657</v>
      </c>
    </row>
    <row r="17" spans="1:23" x14ac:dyDescent="0.35">
      <c r="A17" s="16" t="s">
        <v>14</v>
      </c>
      <c r="B17" s="21">
        <v>99</v>
      </c>
      <c r="C17" s="21">
        <v>99</v>
      </c>
      <c r="D17" s="21">
        <v>96</v>
      </c>
      <c r="E17" s="21">
        <v>92</v>
      </c>
      <c r="F17" s="21">
        <v>86</v>
      </c>
      <c r="G17" s="21">
        <v>79</v>
      </c>
      <c r="H17" s="21">
        <v>73</v>
      </c>
      <c r="I17" s="21">
        <v>89</v>
      </c>
      <c r="J17" s="11">
        <f t="shared" si="0"/>
        <v>89.125</v>
      </c>
      <c r="K17" s="12">
        <f t="shared" si="1"/>
        <v>31.193749999999998</v>
      </c>
      <c r="L17" s="21">
        <v>7</v>
      </c>
      <c r="M17" s="21">
        <v>5</v>
      </c>
      <c r="N17" s="21">
        <v>10</v>
      </c>
      <c r="O17" s="13">
        <f t="shared" si="2"/>
        <v>48.888888888888886</v>
      </c>
      <c r="P17" s="12">
        <f t="shared" si="3"/>
        <v>7.3333333333333321</v>
      </c>
      <c r="Q17" s="21">
        <v>60</v>
      </c>
      <c r="R17" s="21">
        <v>70</v>
      </c>
      <c r="S17" s="13">
        <f t="shared" si="4"/>
        <v>65</v>
      </c>
      <c r="T17" s="12">
        <f t="shared" si="5"/>
        <v>19.5</v>
      </c>
      <c r="U17" s="10">
        <v>100</v>
      </c>
      <c r="V17" s="14">
        <f t="shared" si="6"/>
        <v>20</v>
      </c>
      <c r="W17" s="15">
        <f t="shared" si="7"/>
        <v>78.027083333333337</v>
      </c>
    </row>
    <row r="18" spans="1:23" x14ac:dyDescent="0.35">
      <c r="A18" s="16" t="s">
        <v>15</v>
      </c>
      <c r="B18" s="21">
        <v>95</v>
      </c>
      <c r="C18" s="21">
        <v>99</v>
      </c>
      <c r="D18" s="21">
        <v>90</v>
      </c>
      <c r="E18" s="21">
        <v>96</v>
      </c>
      <c r="F18" s="21">
        <v>85</v>
      </c>
      <c r="G18" s="21">
        <v>89</v>
      </c>
      <c r="H18" s="21">
        <v>100</v>
      </c>
      <c r="I18" s="21">
        <v>94</v>
      </c>
      <c r="J18" s="11">
        <f t="shared" si="0"/>
        <v>93.5</v>
      </c>
      <c r="K18" s="12">
        <f t="shared" si="1"/>
        <v>32.725000000000001</v>
      </c>
      <c r="L18" s="21">
        <v>3</v>
      </c>
      <c r="M18" s="21">
        <v>10</v>
      </c>
      <c r="N18" s="21">
        <v>15</v>
      </c>
      <c r="O18" s="13">
        <f t="shared" si="2"/>
        <v>62.222222222222221</v>
      </c>
      <c r="P18" s="12">
        <f t="shared" si="3"/>
        <v>9.3333333333333321</v>
      </c>
      <c r="Q18" s="21">
        <v>57</v>
      </c>
      <c r="R18" s="21">
        <v>68</v>
      </c>
      <c r="S18" s="13">
        <f t="shared" si="4"/>
        <v>62.5</v>
      </c>
      <c r="T18" s="12">
        <f t="shared" si="5"/>
        <v>18.75</v>
      </c>
      <c r="U18" s="10">
        <v>100</v>
      </c>
      <c r="V18" s="14">
        <f t="shared" si="6"/>
        <v>20</v>
      </c>
      <c r="W18" s="15">
        <f t="shared" si="7"/>
        <v>80.808333333333337</v>
      </c>
    </row>
    <row r="19" spans="1:23" x14ac:dyDescent="0.35">
      <c r="A19" s="16" t="s">
        <v>16</v>
      </c>
      <c r="B19" s="10">
        <v>99</v>
      </c>
      <c r="C19" s="10">
        <v>93</v>
      </c>
      <c r="D19" s="10">
        <v>88</v>
      </c>
      <c r="E19" s="10">
        <v>92</v>
      </c>
      <c r="F19" s="10">
        <v>95</v>
      </c>
      <c r="G19" s="10">
        <v>89</v>
      </c>
      <c r="H19" s="10">
        <v>100</v>
      </c>
      <c r="I19" s="21">
        <v>93</v>
      </c>
      <c r="J19" s="11">
        <f t="shared" si="0"/>
        <v>93.625</v>
      </c>
      <c r="K19" s="12">
        <f t="shared" si="1"/>
        <v>32.768749999999997</v>
      </c>
      <c r="L19" s="21">
        <v>5</v>
      </c>
      <c r="M19" s="21">
        <v>10</v>
      </c>
      <c r="N19" s="21">
        <v>15</v>
      </c>
      <c r="O19" s="13">
        <f t="shared" si="2"/>
        <v>66.666666666666657</v>
      </c>
      <c r="P19" s="12">
        <f t="shared" si="3"/>
        <v>9.9999999999999982</v>
      </c>
      <c r="Q19" s="21">
        <v>37</v>
      </c>
      <c r="R19" s="21">
        <v>38</v>
      </c>
      <c r="S19" s="13">
        <f t="shared" si="4"/>
        <v>37.5</v>
      </c>
      <c r="T19" s="12">
        <f t="shared" si="5"/>
        <v>11.25</v>
      </c>
      <c r="U19" s="10">
        <v>100</v>
      </c>
      <c r="V19" s="14">
        <f t="shared" si="6"/>
        <v>20</v>
      </c>
      <c r="W19" s="15">
        <f t="shared" si="7"/>
        <v>74.018749999999997</v>
      </c>
    </row>
    <row r="20" spans="1:23" x14ac:dyDescent="0.35">
      <c r="A20" s="16" t="s">
        <v>17</v>
      </c>
      <c r="B20" s="10">
        <v>89</v>
      </c>
      <c r="C20" s="10">
        <v>92</v>
      </c>
      <c r="D20" s="10">
        <v>94</v>
      </c>
      <c r="E20" s="10">
        <v>80</v>
      </c>
      <c r="F20" s="10">
        <v>81</v>
      </c>
      <c r="G20" s="10">
        <v>94</v>
      </c>
      <c r="H20" s="10">
        <v>64</v>
      </c>
      <c r="I20" s="21">
        <v>100</v>
      </c>
      <c r="J20" s="11">
        <f t="shared" si="0"/>
        <v>86.75</v>
      </c>
      <c r="K20" s="12">
        <f t="shared" si="1"/>
        <v>30.362499999999997</v>
      </c>
      <c r="L20" s="21">
        <v>9</v>
      </c>
      <c r="M20" s="21">
        <v>0</v>
      </c>
      <c r="N20" s="21">
        <v>5</v>
      </c>
      <c r="O20" s="13">
        <f t="shared" si="2"/>
        <v>31.111111111111111</v>
      </c>
      <c r="P20" s="12">
        <f t="shared" si="3"/>
        <v>4.6666666666666661</v>
      </c>
      <c r="Q20" s="21">
        <v>42</v>
      </c>
      <c r="R20" s="21">
        <v>74</v>
      </c>
      <c r="S20" s="13">
        <f t="shared" si="4"/>
        <v>57.999999999999993</v>
      </c>
      <c r="T20" s="12">
        <f t="shared" si="5"/>
        <v>17.399999999999999</v>
      </c>
      <c r="U20" s="10">
        <v>100</v>
      </c>
      <c r="V20" s="14">
        <f t="shared" si="6"/>
        <v>20</v>
      </c>
      <c r="W20" s="15">
        <f t="shared" si="7"/>
        <v>72.42916666666666</v>
      </c>
    </row>
    <row r="21" spans="1:23" x14ac:dyDescent="0.35">
      <c r="A21" s="16" t="s">
        <v>18</v>
      </c>
      <c r="B21" s="10">
        <v>99</v>
      </c>
      <c r="C21" s="10">
        <v>93</v>
      </c>
      <c r="D21" s="10">
        <v>88</v>
      </c>
      <c r="E21" s="10">
        <v>92</v>
      </c>
      <c r="F21" s="10">
        <v>95</v>
      </c>
      <c r="G21" s="10">
        <v>89</v>
      </c>
      <c r="H21" s="10">
        <v>100</v>
      </c>
      <c r="I21" s="21">
        <v>93</v>
      </c>
      <c r="J21" s="11">
        <f t="shared" si="0"/>
        <v>93.625</v>
      </c>
      <c r="K21" s="12">
        <f t="shared" si="1"/>
        <v>32.768749999999997</v>
      </c>
      <c r="L21" s="21">
        <v>3</v>
      </c>
      <c r="M21" s="21">
        <v>15</v>
      </c>
      <c r="N21" s="21">
        <v>15</v>
      </c>
      <c r="O21" s="13">
        <f t="shared" si="2"/>
        <v>73.333333333333329</v>
      </c>
      <c r="P21" s="12">
        <f t="shared" si="3"/>
        <v>10.999999999999998</v>
      </c>
      <c r="Q21" s="21">
        <v>57</v>
      </c>
      <c r="R21" s="21">
        <v>88</v>
      </c>
      <c r="S21" s="13">
        <f t="shared" si="4"/>
        <v>72.5</v>
      </c>
      <c r="T21" s="12">
        <f t="shared" si="5"/>
        <v>21.75</v>
      </c>
      <c r="U21" s="10">
        <v>100</v>
      </c>
      <c r="V21" s="14">
        <f t="shared" si="6"/>
        <v>20</v>
      </c>
      <c r="W21" s="15">
        <f t="shared" si="7"/>
        <v>85.518749999999997</v>
      </c>
    </row>
    <row r="22" spans="1:23" x14ac:dyDescent="0.35">
      <c r="A22" s="16" t="s">
        <v>19</v>
      </c>
      <c r="B22" s="21">
        <v>99</v>
      </c>
      <c r="C22" s="21">
        <v>99</v>
      </c>
      <c r="D22" s="21">
        <v>96</v>
      </c>
      <c r="E22" s="21">
        <v>92</v>
      </c>
      <c r="F22" s="21">
        <v>86</v>
      </c>
      <c r="G22" s="21">
        <v>79</v>
      </c>
      <c r="H22" s="21">
        <v>73</v>
      </c>
      <c r="I22" s="21">
        <v>89</v>
      </c>
      <c r="J22" s="11">
        <f t="shared" si="0"/>
        <v>89.125</v>
      </c>
      <c r="K22" s="12">
        <f t="shared" si="1"/>
        <v>31.193749999999998</v>
      </c>
      <c r="L22" s="21">
        <v>5</v>
      </c>
      <c r="M22" s="21">
        <v>5</v>
      </c>
      <c r="N22" s="21">
        <v>15</v>
      </c>
      <c r="O22" s="13">
        <f t="shared" si="2"/>
        <v>55.555555555555557</v>
      </c>
      <c r="P22" s="12">
        <f t="shared" si="3"/>
        <v>8.3333333333333339</v>
      </c>
      <c r="Q22" s="21">
        <v>55</v>
      </c>
      <c r="R22" s="21">
        <v>32</v>
      </c>
      <c r="S22" s="13">
        <f t="shared" si="4"/>
        <v>43.5</v>
      </c>
      <c r="T22" s="12">
        <f t="shared" si="5"/>
        <v>13.049999999999999</v>
      </c>
      <c r="U22" s="10">
        <v>100</v>
      </c>
      <c r="V22" s="14">
        <f t="shared" si="6"/>
        <v>20</v>
      </c>
      <c r="W22" s="15">
        <f t="shared" si="7"/>
        <v>72.57708333333332</v>
      </c>
    </row>
    <row r="23" spans="1:23" ht="15.5" customHeight="1" x14ac:dyDescent="0.35">
      <c r="A23" s="16" t="s">
        <v>20</v>
      </c>
      <c r="B23" s="21">
        <v>95</v>
      </c>
      <c r="C23" s="21">
        <v>99</v>
      </c>
      <c r="D23" s="21">
        <v>90</v>
      </c>
      <c r="E23" s="21">
        <v>96</v>
      </c>
      <c r="F23" s="21">
        <v>85</v>
      </c>
      <c r="G23" s="21">
        <v>89</v>
      </c>
      <c r="H23" s="21">
        <v>100</v>
      </c>
      <c r="I23" s="21">
        <v>94</v>
      </c>
      <c r="J23" s="11">
        <f t="shared" si="0"/>
        <v>93.5</v>
      </c>
      <c r="K23" s="12">
        <f t="shared" si="1"/>
        <v>32.725000000000001</v>
      </c>
      <c r="L23" s="21">
        <v>9</v>
      </c>
      <c r="M23" s="21">
        <v>15</v>
      </c>
      <c r="N23" s="21">
        <v>15</v>
      </c>
      <c r="O23" s="13">
        <f t="shared" si="2"/>
        <v>86.666666666666671</v>
      </c>
      <c r="P23" s="12">
        <f t="shared" si="3"/>
        <v>13</v>
      </c>
      <c r="Q23" s="21">
        <v>35</v>
      </c>
      <c r="R23" s="21">
        <v>48</v>
      </c>
      <c r="S23" s="13">
        <f t="shared" si="4"/>
        <v>41.5</v>
      </c>
      <c r="T23" s="12">
        <f t="shared" si="5"/>
        <v>12.45</v>
      </c>
      <c r="U23" s="10">
        <v>100</v>
      </c>
      <c r="V23" s="14">
        <f t="shared" si="6"/>
        <v>20</v>
      </c>
      <c r="W23" s="15">
        <f t="shared" si="7"/>
        <v>78.174999999999997</v>
      </c>
    </row>
    <row r="24" spans="1:23" x14ac:dyDescent="0.35">
      <c r="A24" s="16" t="s">
        <v>21</v>
      </c>
      <c r="B24" s="21"/>
      <c r="C24" s="21"/>
      <c r="D24" s="21"/>
      <c r="E24" s="21"/>
      <c r="F24" s="21"/>
      <c r="G24" s="21"/>
      <c r="H24" s="21"/>
      <c r="I24" s="21"/>
      <c r="J24" s="11"/>
      <c r="K24" s="12"/>
      <c r="L24" s="21"/>
      <c r="M24" s="21"/>
      <c r="N24" s="21"/>
      <c r="O24" s="13"/>
      <c r="P24" s="12"/>
      <c r="Q24" s="21"/>
      <c r="R24" s="21"/>
      <c r="S24" s="13"/>
      <c r="T24" s="12"/>
      <c r="U24" s="10"/>
      <c r="V24" s="14"/>
      <c r="W24" s="15"/>
    </row>
    <row r="25" spans="1:23" x14ac:dyDescent="0.35">
      <c r="A25" s="16" t="s">
        <v>22</v>
      </c>
      <c r="B25" s="10">
        <v>89</v>
      </c>
      <c r="C25" s="10">
        <v>92</v>
      </c>
      <c r="D25" s="10">
        <v>94</v>
      </c>
      <c r="E25" s="10">
        <v>80</v>
      </c>
      <c r="F25" s="10">
        <v>81</v>
      </c>
      <c r="G25" s="10">
        <v>94</v>
      </c>
      <c r="H25" s="10">
        <v>87</v>
      </c>
      <c r="I25" s="21">
        <v>0</v>
      </c>
      <c r="J25" s="11">
        <f t="shared" si="0"/>
        <v>77.125</v>
      </c>
      <c r="K25" s="12">
        <f t="shared" si="1"/>
        <v>26.993749999999999</v>
      </c>
      <c r="L25" s="21">
        <v>6</v>
      </c>
      <c r="M25" s="21">
        <v>0</v>
      </c>
      <c r="N25" s="21">
        <v>5</v>
      </c>
      <c r="O25" s="13">
        <f t="shared" si="2"/>
        <v>24.444444444444443</v>
      </c>
      <c r="P25" s="12">
        <f t="shared" si="3"/>
        <v>3.6666666666666661</v>
      </c>
      <c r="Q25" s="21">
        <v>63</v>
      </c>
      <c r="R25" s="21">
        <v>76</v>
      </c>
      <c r="S25" s="13">
        <f t="shared" si="4"/>
        <v>69.5</v>
      </c>
      <c r="T25" s="12">
        <f t="shared" si="5"/>
        <v>20.849999999999998</v>
      </c>
      <c r="U25" s="10">
        <v>100</v>
      </c>
      <c r="V25" s="14">
        <f t="shared" si="6"/>
        <v>20</v>
      </c>
      <c r="W25" s="15">
        <f t="shared" si="7"/>
        <v>71.510416666666657</v>
      </c>
    </row>
  </sheetData>
  <mergeCells count="5">
    <mergeCell ref="B1:K1"/>
    <mergeCell ref="L1:P1"/>
    <mergeCell ref="Q1:T1"/>
    <mergeCell ref="U1:V1"/>
    <mergeCell ref="W1:W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MARTES</vt:lpstr>
      <vt:lpstr>MIERCOLES</vt:lpstr>
      <vt:lpstr>VIERNES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Monrroy</dc:creator>
  <cp:lastModifiedBy>Lilibeth Miranda de Quintero</cp:lastModifiedBy>
  <dcterms:created xsi:type="dcterms:W3CDTF">2023-03-21T14:07:45Z</dcterms:created>
  <dcterms:modified xsi:type="dcterms:W3CDTF">2023-06-24T00:24:26Z</dcterms:modified>
</cp:coreProperties>
</file>