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ublications\Rapport général\RG2024\AP\AP_2\"/>
    </mc:Choice>
  </mc:AlternateContent>
  <xr:revisionPtr revIDLastSave="0" documentId="8_{B59C1DE5-28AA-4E40-89D3-2216300A84F9}" xr6:coauthVersionLast="47" xr6:coauthVersionMax="47" xr10:uidLastSave="{00000000-0000-0000-0000-000000000000}"/>
  <bookViews>
    <workbookView xWindow="540" yWindow="480" windowWidth="20730" windowHeight="14130" xr2:uid="{00000000-000D-0000-FFFF-FFFF00000000}"/>
  </bookViews>
  <sheets>
    <sheet name="Data 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C64" i="18"/>
  <c r="D64" i="18"/>
  <c r="F64" i="18"/>
  <c r="G64" i="18"/>
  <c r="H64" i="18"/>
  <c r="I64" i="18"/>
  <c r="J64" i="18"/>
  <c r="K64" i="18"/>
  <c r="M64" i="18"/>
  <c r="N64" i="18"/>
  <c r="O64" i="18"/>
  <c r="P64" i="18"/>
  <c r="Q64" i="18"/>
  <c r="R64" i="18"/>
  <c r="B45" i="18"/>
  <c r="C45" i="18"/>
  <c r="D45" i="18"/>
  <c r="F45" i="18"/>
  <c r="G45" i="18"/>
  <c r="H45" i="18"/>
  <c r="I45" i="18"/>
  <c r="J45" i="18"/>
  <c r="K45" i="18"/>
  <c r="M45" i="18"/>
  <c r="N45" i="18"/>
  <c r="O45" i="18"/>
  <c r="P45" i="18"/>
  <c r="Q45" i="18"/>
  <c r="R45" i="18"/>
  <c r="B63" i="18"/>
  <c r="C63" i="18"/>
  <c r="D63" i="18"/>
  <c r="F63" i="18"/>
  <c r="G63" i="18"/>
  <c r="H63" i="18"/>
  <c r="I63" i="18"/>
  <c r="J63" i="18"/>
  <c r="K63" i="18"/>
  <c r="M63" i="18"/>
  <c r="N63" i="18"/>
  <c r="O63" i="18"/>
  <c r="P63" i="18"/>
  <c r="Q63" i="18"/>
  <c r="R63" i="18"/>
  <c r="B44" i="18"/>
  <c r="C44" i="18"/>
  <c r="D44" i="18"/>
  <c r="F44" i="18"/>
  <c r="G44" i="18"/>
  <c r="H44" i="18"/>
  <c r="I44" i="18"/>
  <c r="J44" i="18"/>
  <c r="K44" i="18"/>
  <c r="M44" i="18"/>
  <c r="N44" i="18"/>
  <c r="O44" i="18"/>
  <c r="P44" i="18"/>
  <c r="Q44" i="18"/>
  <c r="R44" i="18"/>
  <c r="B62" i="18" l="1"/>
  <c r="C62" i="18"/>
  <c r="D62" i="18"/>
  <c r="F62" i="18"/>
  <c r="G62" i="18"/>
  <c r="H62" i="18"/>
  <c r="I62" i="18"/>
  <c r="J62" i="18"/>
  <c r="K62" i="18"/>
  <c r="M62" i="18"/>
  <c r="N62" i="18"/>
  <c r="O62" i="18"/>
  <c r="P62" i="18"/>
  <c r="Q62" i="18"/>
  <c r="R62" i="18"/>
  <c r="B43" i="18"/>
  <c r="C43" i="18"/>
  <c r="D43" i="18"/>
  <c r="F43" i="18"/>
  <c r="G43" i="18"/>
  <c r="H43" i="18"/>
  <c r="I43" i="18"/>
  <c r="J43" i="18"/>
  <c r="K43" i="18"/>
  <c r="M43" i="18"/>
  <c r="N43" i="18"/>
  <c r="O43" i="18"/>
  <c r="P43" i="18"/>
  <c r="Q43" i="18"/>
  <c r="R43" i="18"/>
  <c r="B42" i="18" l="1"/>
  <c r="C42" i="18"/>
  <c r="D42" i="18"/>
  <c r="F42" i="18"/>
  <c r="G42" i="18"/>
  <c r="H42" i="18"/>
  <c r="I42" i="18"/>
  <c r="J42" i="18"/>
  <c r="K42" i="18"/>
  <c r="M42" i="18"/>
  <c r="N42" i="18"/>
  <c r="O42" i="18"/>
  <c r="P42" i="18"/>
  <c r="Q42" i="18"/>
  <c r="R42" i="18"/>
  <c r="B61" i="18"/>
  <c r="C61" i="18"/>
  <c r="D61" i="18"/>
  <c r="F61" i="18"/>
  <c r="G61" i="18"/>
  <c r="H61" i="18"/>
  <c r="I61" i="18"/>
  <c r="J61" i="18"/>
  <c r="K61" i="18"/>
  <c r="M61" i="18"/>
  <c r="N61" i="18"/>
  <c r="O61" i="18"/>
  <c r="P61" i="18"/>
  <c r="Q61" i="18"/>
  <c r="R61" i="18"/>
  <c r="B41" i="18" l="1"/>
  <c r="C41" i="18"/>
  <c r="D41" i="18"/>
  <c r="F41" i="18"/>
  <c r="G41" i="18"/>
  <c r="H41" i="18"/>
  <c r="I41" i="18"/>
  <c r="J41" i="18"/>
  <c r="K41" i="18"/>
  <c r="M41" i="18"/>
  <c r="N41" i="18"/>
  <c r="O41" i="18"/>
  <c r="P41" i="18"/>
  <c r="Q41" i="18"/>
  <c r="R41" i="18"/>
  <c r="B60" i="18"/>
  <c r="C60" i="18"/>
  <c r="D60" i="18"/>
  <c r="F60" i="18"/>
  <c r="G60" i="18"/>
  <c r="H60" i="18"/>
  <c r="I60" i="18"/>
  <c r="J60" i="18"/>
  <c r="K60" i="18"/>
  <c r="M60" i="18"/>
  <c r="N60" i="18"/>
  <c r="O60" i="18"/>
  <c r="P60" i="18"/>
  <c r="Q60" i="18"/>
  <c r="R60" i="18"/>
  <c r="R59" i="18" l="1"/>
  <c r="Q59" i="18"/>
  <c r="P59" i="18"/>
  <c r="O59" i="18"/>
  <c r="N59" i="18"/>
  <c r="M59" i="18"/>
  <c r="K59" i="18"/>
  <c r="J59" i="18"/>
  <c r="I59" i="18"/>
  <c r="H59" i="18"/>
  <c r="G59" i="18"/>
  <c r="F59" i="18"/>
  <c r="D59" i="18"/>
  <c r="C59" i="18"/>
  <c r="B59" i="18"/>
  <c r="R58" i="18"/>
  <c r="Q58" i="18"/>
  <c r="P58" i="18"/>
  <c r="O58" i="18"/>
  <c r="N58" i="18"/>
  <c r="M58" i="18"/>
  <c r="K58" i="18"/>
  <c r="J58" i="18"/>
  <c r="I58" i="18"/>
  <c r="H58" i="18"/>
  <c r="G58" i="18"/>
  <c r="F58" i="18"/>
  <c r="D58" i="18"/>
  <c r="C58" i="18"/>
  <c r="B58" i="18"/>
  <c r="R57" i="18"/>
  <c r="Q57" i="18"/>
  <c r="P57" i="18"/>
  <c r="O57" i="18"/>
  <c r="N57" i="18"/>
  <c r="M57" i="18"/>
  <c r="K57" i="18"/>
  <c r="J57" i="18"/>
  <c r="I57" i="18"/>
  <c r="H57" i="18"/>
  <c r="G57" i="18"/>
  <c r="F57" i="18"/>
  <c r="D57" i="18"/>
  <c r="C57" i="18"/>
  <c r="B57" i="18"/>
  <c r="R56" i="18"/>
  <c r="Q56" i="18"/>
  <c r="P56" i="18"/>
  <c r="O56" i="18"/>
  <c r="N56" i="18"/>
  <c r="M56" i="18"/>
  <c r="K56" i="18"/>
  <c r="J56" i="18"/>
  <c r="I56" i="18"/>
  <c r="H56" i="18"/>
  <c r="G56" i="18"/>
  <c r="F56" i="18"/>
  <c r="D56" i="18"/>
  <c r="C56" i="18"/>
  <c r="B56" i="18"/>
  <c r="R55" i="18"/>
  <c r="Q55" i="18"/>
  <c r="P55" i="18"/>
  <c r="O55" i="18"/>
  <c r="N55" i="18"/>
  <c r="M55" i="18"/>
  <c r="K55" i="18"/>
  <c r="J55" i="18"/>
  <c r="I55" i="18"/>
  <c r="H55" i="18"/>
  <c r="G55" i="18"/>
  <c r="F55" i="18"/>
  <c r="D55" i="18"/>
  <c r="C55" i="18"/>
  <c r="B55" i="18"/>
  <c r="R54" i="18"/>
  <c r="Q54" i="18"/>
  <c r="P54" i="18"/>
  <c r="O54" i="18"/>
  <c r="N54" i="18"/>
  <c r="M54" i="18"/>
  <c r="K54" i="18"/>
  <c r="J54" i="18"/>
  <c r="I54" i="18"/>
  <c r="H54" i="18"/>
  <c r="G54" i="18"/>
  <c r="F54" i="18"/>
  <c r="D54" i="18"/>
  <c r="C54" i="18"/>
  <c r="B54" i="18"/>
  <c r="R53" i="18"/>
  <c r="Q53" i="18"/>
  <c r="P53" i="18"/>
  <c r="O53" i="18"/>
  <c r="N53" i="18"/>
  <c r="M53" i="18"/>
  <c r="K53" i="18"/>
  <c r="J53" i="18"/>
  <c r="I53" i="18"/>
  <c r="H53" i="18"/>
  <c r="G53" i="18"/>
  <c r="F53" i="18"/>
  <c r="D53" i="18"/>
  <c r="C53" i="18"/>
  <c r="B53" i="18"/>
  <c r="R52" i="18"/>
  <c r="Q52" i="18"/>
  <c r="P52" i="18"/>
  <c r="O52" i="18"/>
  <c r="N52" i="18"/>
  <c r="M52" i="18"/>
  <c r="K52" i="18"/>
  <c r="J52" i="18"/>
  <c r="I52" i="18"/>
  <c r="H52" i="18"/>
  <c r="G52" i="18"/>
  <c r="F52" i="18"/>
  <c r="D52" i="18"/>
  <c r="C52" i="18"/>
  <c r="B52" i="18"/>
  <c r="R40" i="18"/>
  <c r="Q40" i="18"/>
  <c r="P40" i="18"/>
  <c r="O40" i="18"/>
  <c r="N40" i="18"/>
  <c r="M40" i="18"/>
  <c r="K40" i="18"/>
  <c r="J40" i="18"/>
  <c r="I40" i="18"/>
  <c r="H40" i="18"/>
  <c r="G40" i="18"/>
  <c r="F40" i="18"/>
  <c r="D40" i="18"/>
  <c r="C40" i="18"/>
  <c r="B40" i="18"/>
  <c r="R39" i="18"/>
  <c r="Q39" i="18"/>
  <c r="P39" i="18"/>
  <c r="O39" i="18"/>
  <c r="N39" i="18"/>
  <c r="M39" i="18"/>
  <c r="K39" i="18"/>
  <c r="J39" i="18"/>
  <c r="I39" i="18"/>
  <c r="H39" i="18"/>
  <c r="G39" i="18"/>
  <c r="F39" i="18"/>
  <c r="D39" i="18"/>
  <c r="C39" i="18"/>
  <c r="B39" i="18"/>
  <c r="R38" i="18"/>
  <c r="Q38" i="18"/>
  <c r="P38" i="18"/>
  <c r="O38" i="18"/>
  <c r="N38" i="18"/>
  <c r="M38" i="18"/>
  <c r="K38" i="18"/>
  <c r="J38" i="18"/>
  <c r="I38" i="18"/>
  <c r="H38" i="18"/>
  <c r="G38" i="18"/>
  <c r="F38" i="18"/>
  <c r="D38" i="18"/>
  <c r="C38" i="18"/>
  <c r="B38" i="18"/>
  <c r="R37" i="18"/>
  <c r="Q37" i="18"/>
  <c r="P37" i="18"/>
  <c r="O37" i="18"/>
  <c r="N37" i="18"/>
  <c r="M37" i="18"/>
  <c r="K37" i="18"/>
  <c r="J37" i="18"/>
  <c r="I37" i="18"/>
  <c r="H37" i="18"/>
  <c r="G37" i="18"/>
  <c r="F37" i="18"/>
  <c r="D37" i="18"/>
  <c r="C37" i="18"/>
  <c r="B37" i="18"/>
  <c r="R36" i="18"/>
  <c r="Q36" i="18"/>
  <c r="P36" i="18"/>
  <c r="O36" i="18"/>
  <c r="N36" i="18"/>
  <c r="M36" i="18"/>
  <c r="K36" i="18"/>
  <c r="J36" i="18"/>
  <c r="I36" i="18"/>
  <c r="H36" i="18"/>
  <c r="G36" i="18"/>
  <c r="F36" i="18"/>
  <c r="D36" i="18"/>
  <c r="C36" i="18"/>
  <c r="B36" i="18"/>
  <c r="R35" i="18"/>
  <c r="Q35" i="18"/>
  <c r="P35" i="18"/>
  <c r="O35" i="18"/>
  <c r="N35" i="18"/>
  <c r="M35" i="18"/>
  <c r="K35" i="18"/>
  <c r="J35" i="18"/>
  <c r="I35" i="18"/>
  <c r="H35" i="18"/>
  <c r="G35" i="18"/>
  <c r="F35" i="18"/>
  <c r="D35" i="18"/>
  <c r="C35" i="18"/>
  <c r="B35" i="18"/>
  <c r="R34" i="18"/>
  <c r="Q34" i="18"/>
  <c r="P34" i="18"/>
  <c r="O34" i="18"/>
  <c r="N34" i="18"/>
  <c r="M34" i="18"/>
  <c r="K34" i="18"/>
  <c r="J34" i="18"/>
  <c r="I34" i="18"/>
  <c r="H34" i="18"/>
  <c r="G34" i="18"/>
  <c r="F34" i="18"/>
  <c r="D34" i="18"/>
  <c r="C34" i="18"/>
  <c r="B34" i="18"/>
  <c r="R33" i="18"/>
  <c r="Q33" i="18"/>
  <c r="P33" i="18"/>
  <c r="O33" i="18"/>
  <c r="N33" i="18"/>
  <c r="M33" i="18"/>
  <c r="K33" i="18"/>
  <c r="J33" i="18"/>
  <c r="I33" i="18"/>
  <c r="H33" i="18"/>
  <c r="G33" i="18"/>
  <c r="F33" i="18"/>
  <c r="D33" i="18"/>
  <c r="C33" i="18"/>
  <c r="B33" i="18"/>
</calcChain>
</file>

<file path=xl/sharedStrings.xml><?xml version="1.0" encoding="utf-8"?>
<sst xmlns="http://schemas.openxmlformats.org/spreadsheetml/2006/main" count="79" uniqueCount="21">
  <si>
    <t>Hommes</t>
  </si>
  <si>
    <t>Femmes</t>
  </si>
  <si>
    <t>Domaine: assurance pension (AP)</t>
  </si>
  <si>
    <t>Source(s):</t>
  </si>
  <si>
    <t>Année</t>
  </si>
  <si>
    <t>Pensions personnelles</t>
  </si>
  <si>
    <t>Pensions de survie</t>
  </si>
  <si>
    <t>Pensions de vieillesse et de vieillesse anticipée</t>
  </si>
  <si>
    <t>Pensions d'invalidité</t>
  </si>
  <si>
    <t>Pensions de survie - conjoint</t>
  </si>
  <si>
    <t>Pension de survie - orphelins</t>
  </si>
  <si>
    <t>Total</t>
  </si>
  <si>
    <t>Unité(s): EUR</t>
  </si>
  <si>
    <t>2. Variation en %</t>
  </si>
  <si>
    <t>Moyenne annuelle de l'échelle mobile</t>
  </si>
  <si>
    <t>3. Variation n.i.100 (en %)</t>
  </si>
  <si>
    <t>Information(s) supplémentaire(s): mois de décembre / y inclus les avances 
                                                      Pensions "résidents" : Bénéficiaires de pension résidant au Luxembourg</t>
  </si>
  <si>
    <t>Toutes les pensions "residents"</t>
  </si>
  <si>
    <t>1. Montant moyen (en EUR)</t>
  </si>
  <si>
    <t>Année(s) de référence: 2010-2023</t>
  </si>
  <si>
    <t>Montant moyen des pensions "résidents" par catégorie de pension (2010-2023)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</si>
</sst>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38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8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" fontId="6" fillId="0" borderId="1" xfId="0" applyNumberFormat="1" applyFont="1" applyBorder="1"/>
    <xf numFmtId="4" fontId="9" fillId="2" borderId="1" xfId="0" applyNumberFormat="1" applyFont="1" applyFill="1" applyBorder="1" applyAlignment="1">
      <alignment horizontal="right" wrapText="1"/>
    </xf>
    <xf numFmtId="4" fontId="0" fillId="0" borderId="0" xfId="0" applyNumberFormat="1"/>
    <xf numFmtId="4" fontId="4" fillId="2" borderId="1" xfId="0" applyNumberFormat="1" applyFont="1" applyFill="1" applyBorder="1" applyAlignment="1">
      <alignment horizontal="right" wrapText="1"/>
    </xf>
    <xf numFmtId="4" fontId="10" fillId="0" borderId="1" xfId="0" applyNumberFormat="1" applyFont="1" applyBorder="1"/>
    <xf numFmtId="0" fontId="6" fillId="0" borderId="0" xfId="0" applyFont="1" applyBorder="1" applyAlignment="1">
      <alignment horizontal="center"/>
    </xf>
    <xf numFmtId="4" fontId="6" fillId="0" borderId="0" xfId="0" applyNumberFormat="1" applyFont="1" applyBorder="1"/>
    <xf numFmtId="4" fontId="9" fillId="2" borderId="0" xfId="0" applyNumberFormat="1" applyFont="1" applyFill="1" applyBorder="1" applyAlignment="1">
      <alignment horizontal="right" wrapText="1"/>
    </xf>
    <xf numFmtId="4" fontId="4" fillId="2" borderId="0" xfId="0" applyNumberFormat="1" applyFont="1" applyFill="1" applyBorder="1" applyAlignment="1">
      <alignment horizontal="right" wrapText="1"/>
    </xf>
    <xf numFmtId="4" fontId="10" fillId="0" borderId="0" xfId="0" applyNumberFormat="1" applyFont="1" applyBorder="1"/>
    <xf numFmtId="0" fontId="3" fillId="4" borderId="1" xfId="0" applyFont="1" applyFill="1" applyBorder="1" applyAlignment="1">
      <alignment horizontal="right" vertical="center" wrapText="1"/>
    </xf>
    <xf numFmtId="0" fontId="8" fillId="4" borderId="7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164" fontId="6" fillId="0" borderId="1" xfId="2" applyNumberFormat="1" applyFont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top"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5E5E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3E6368"/>
      <rgbColor rgb="000000FF"/>
      <rgbColor rgb="0000CCFF"/>
      <rgbColor rgb="003E6368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9"/>
  <sheetViews>
    <sheetView showGridLines="0" tabSelected="1" workbookViewId="0">
      <selection activeCell="T64" sqref="T64"/>
    </sheetView>
  </sheetViews>
  <sheetFormatPr defaultColWidth="11.42578125" defaultRowHeight="12.75" x14ac:dyDescent="0.2"/>
  <cols>
    <col min="1" max="4" width="8.7109375" style="1" customWidth="1"/>
    <col min="5" max="5" width="1.85546875" customWidth="1"/>
    <col min="6" max="11" width="8.5703125" style="1" customWidth="1"/>
    <col min="12" max="12" width="1.85546875" customWidth="1"/>
    <col min="13" max="18" width="8.5703125" customWidth="1"/>
    <col min="19" max="19" width="2.42578125" customWidth="1"/>
    <col min="20" max="20" width="9.42578125" customWidth="1"/>
    <col min="21" max="16384" width="11.42578125" style="1"/>
  </cols>
  <sheetData>
    <row r="1" spans="1:20" customFormat="1" x14ac:dyDescent="0.2">
      <c r="A1" s="4" t="s">
        <v>20</v>
      </c>
      <c r="B1" s="6"/>
      <c r="C1" s="6"/>
      <c r="D1" s="6"/>
      <c r="F1" s="6"/>
      <c r="G1" s="6"/>
      <c r="H1" s="6"/>
      <c r="I1" s="6"/>
      <c r="J1" s="7"/>
      <c r="K1" s="7"/>
    </row>
    <row r="2" spans="1:20" customFormat="1" x14ac:dyDescent="0.2">
      <c r="A2" s="5" t="s">
        <v>2</v>
      </c>
      <c r="B2" s="8"/>
      <c r="C2" s="8"/>
      <c r="D2" s="8"/>
      <c r="F2" s="8"/>
      <c r="G2" s="8"/>
      <c r="H2" s="8"/>
      <c r="I2" s="8"/>
      <c r="J2" s="9"/>
      <c r="K2" s="9"/>
    </row>
    <row r="3" spans="1:20" customFormat="1" x14ac:dyDescent="0.2">
      <c r="A3" s="5" t="s">
        <v>3</v>
      </c>
      <c r="B3" s="10"/>
      <c r="C3" s="10"/>
      <c r="D3" s="10"/>
      <c r="F3" s="10"/>
      <c r="G3" s="10"/>
      <c r="H3" s="10"/>
      <c r="I3" s="10"/>
      <c r="J3" s="9"/>
      <c r="K3" s="9"/>
    </row>
    <row r="4" spans="1:20" customFormat="1" x14ac:dyDescent="0.2">
      <c r="A4" s="5" t="s">
        <v>19</v>
      </c>
      <c r="B4" s="2"/>
      <c r="C4" s="2"/>
      <c r="D4" s="2"/>
      <c r="F4" s="2"/>
      <c r="G4" s="2"/>
      <c r="H4" s="2"/>
      <c r="I4" s="2"/>
      <c r="J4" s="9"/>
      <c r="K4" s="9"/>
    </row>
    <row r="5" spans="1:20" customFormat="1" x14ac:dyDescent="0.2">
      <c r="A5" s="5" t="s">
        <v>12</v>
      </c>
      <c r="B5" s="3"/>
      <c r="C5" s="3"/>
      <c r="D5" s="3"/>
      <c r="F5" s="3"/>
      <c r="G5" s="3"/>
      <c r="H5" s="3"/>
      <c r="I5" s="3"/>
      <c r="J5" s="9"/>
      <c r="K5" s="9"/>
    </row>
    <row r="6" spans="1:20" customFormat="1" ht="33" customHeight="1" x14ac:dyDescent="0.2">
      <c r="A6" s="45" t="s">
        <v>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20" customFormat="1" x14ac:dyDescent="0.2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20" customFormat="1" x14ac:dyDescent="0.2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20" customFormat="1" x14ac:dyDescent="0.2">
      <c r="A9" s="4" t="s">
        <v>18</v>
      </c>
    </row>
    <row r="10" spans="1:20" s="9" customFormat="1" ht="23.25" customHeight="1" x14ac:dyDescent="0.2">
      <c r="A10" s="32" t="s">
        <v>4</v>
      </c>
      <c r="B10" s="35" t="s">
        <v>17</v>
      </c>
      <c r="C10" s="36"/>
      <c r="D10" s="37"/>
      <c r="E10"/>
      <c r="F10" s="41" t="s">
        <v>5</v>
      </c>
      <c r="G10" s="41"/>
      <c r="H10" s="41"/>
      <c r="I10" s="41"/>
      <c r="J10" s="41"/>
      <c r="K10" s="41"/>
      <c r="L10"/>
      <c r="M10" s="41" t="s">
        <v>6</v>
      </c>
      <c r="N10" s="41"/>
      <c r="O10" s="41"/>
      <c r="P10" s="41"/>
      <c r="Q10" s="41"/>
      <c r="R10" s="41"/>
      <c r="S10"/>
      <c r="T10"/>
    </row>
    <row r="11" spans="1:20" customFormat="1" ht="23.25" customHeight="1" x14ac:dyDescent="0.2">
      <c r="A11" s="33"/>
      <c r="B11" s="38"/>
      <c r="C11" s="39"/>
      <c r="D11" s="40"/>
      <c r="F11" s="42" t="s">
        <v>7</v>
      </c>
      <c r="G11" s="43"/>
      <c r="H11" s="44"/>
      <c r="I11" s="42" t="s">
        <v>8</v>
      </c>
      <c r="J11" s="43"/>
      <c r="K11" s="44"/>
      <c r="M11" s="42" t="s">
        <v>9</v>
      </c>
      <c r="N11" s="43"/>
      <c r="O11" s="44"/>
      <c r="P11" s="42" t="s">
        <v>10</v>
      </c>
      <c r="Q11" s="43"/>
      <c r="R11" s="44"/>
    </row>
    <row r="12" spans="1:20" customFormat="1" ht="23.25" customHeight="1" x14ac:dyDescent="0.2">
      <c r="A12" s="34"/>
      <c r="B12" s="25" t="s">
        <v>11</v>
      </c>
      <c r="C12" s="26" t="s">
        <v>0</v>
      </c>
      <c r="D12" s="27" t="s">
        <v>1</v>
      </c>
      <c r="F12" s="25" t="s">
        <v>11</v>
      </c>
      <c r="G12" s="28" t="s">
        <v>0</v>
      </c>
      <c r="H12" s="28" t="s">
        <v>1</v>
      </c>
      <c r="I12" s="25" t="s">
        <v>11</v>
      </c>
      <c r="J12" s="28" t="s">
        <v>0</v>
      </c>
      <c r="K12" s="28" t="s">
        <v>1</v>
      </c>
      <c r="M12" s="25" t="s">
        <v>11</v>
      </c>
      <c r="N12" s="28" t="s">
        <v>0</v>
      </c>
      <c r="O12" s="28" t="s">
        <v>1</v>
      </c>
      <c r="P12" s="25" t="s">
        <v>11</v>
      </c>
      <c r="Q12" s="28" t="s">
        <v>0</v>
      </c>
      <c r="R12" s="28" t="s">
        <v>1</v>
      </c>
    </row>
    <row r="13" spans="1:20" x14ac:dyDescent="0.2">
      <c r="A13" s="11">
        <v>2010</v>
      </c>
      <c r="B13" s="15">
        <v>2240.525725</v>
      </c>
      <c r="C13" s="16">
        <v>2807.9055269999999</v>
      </c>
      <c r="D13" s="16">
        <v>1723.0338899999999</v>
      </c>
      <c r="E13" s="17"/>
      <c r="F13" s="18">
        <v>2524.8438620000002</v>
      </c>
      <c r="G13" s="16">
        <v>3105.918662</v>
      </c>
      <c r="H13" s="16">
        <v>1553.6943690000001</v>
      </c>
      <c r="I13" s="15">
        <v>1869.0954409999999</v>
      </c>
      <c r="J13" s="19">
        <v>2097.4205550000001</v>
      </c>
      <c r="K13" s="19">
        <v>1583.7483460000001</v>
      </c>
      <c r="L13" s="17"/>
      <c r="M13" s="15">
        <v>1919.994895</v>
      </c>
      <c r="N13" s="19">
        <v>855.5558284</v>
      </c>
      <c r="O13" s="19">
        <v>1989.622339</v>
      </c>
      <c r="P13" s="15">
        <v>645.19131379999999</v>
      </c>
      <c r="Q13" s="19">
        <v>628.91934939999999</v>
      </c>
      <c r="R13" s="19">
        <v>661.43308909999996</v>
      </c>
    </row>
    <row r="14" spans="1:20" x14ac:dyDescent="0.2">
      <c r="A14" s="12">
        <v>2011</v>
      </c>
      <c r="B14" s="15">
        <v>2329.731127</v>
      </c>
      <c r="C14" s="16">
        <v>2912.732661</v>
      </c>
      <c r="D14" s="16">
        <v>1796.8312880000001</v>
      </c>
      <c r="E14" s="17"/>
      <c r="F14" s="18">
        <v>2620.7342130000002</v>
      </c>
      <c r="G14" s="16">
        <v>3215.5967310000001</v>
      </c>
      <c r="H14" s="16">
        <v>1642.1077479999999</v>
      </c>
      <c r="I14" s="15">
        <v>1921.2035249999999</v>
      </c>
      <c r="J14" s="19">
        <v>2141.0098779999998</v>
      </c>
      <c r="K14" s="19">
        <v>1650.1783230000001</v>
      </c>
      <c r="L14" s="17"/>
      <c r="M14" s="15">
        <v>1982.121081</v>
      </c>
      <c r="N14" s="19">
        <v>885.08562749999999</v>
      </c>
      <c r="O14" s="19">
        <v>2058.4874300000001</v>
      </c>
      <c r="P14" s="15">
        <v>669.34081590000005</v>
      </c>
      <c r="Q14" s="19">
        <v>653.17036759999996</v>
      </c>
      <c r="R14" s="19">
        <v>685.72748809999996</v>
      </c>
    </row>
    <row r="15" spans="1:20" customFormat="1" x14ac:dyDescent="0.2">
      <c r="A15" s="12">
        <v>2012</v>
      </c>
      <c r="B15" s="15">
        <v>2417.0487779999999</v>
      </c>
      <c r="C15" s="16">
        <v>3019.4189919999999</v>
      </c>
      <c r="D15" s="16">
        <v>1868.083304</v>
      </c>
      <c r="E15" s="17"/>
      <c r="F15" s="18">
        <v>2714.0570643530796</v>
      </c>
      <c r="G15" s="16">
        <v>3325.9868912192082</v>
      </c>
      <c r="H15" s="16">
        <v>1729.9107461107155</v>
      </c>
      <c r="I15" s="15">
        <v>1973.5828198074064</v>
      </c>
      <c r="J15" s="19">
        <v>2194.7911558605765</v>
      </c>
      <c r="K15" s="19">
        <v>1709.6675953458275</v>
      </c>
      <c r="L15" s="17"/>
      <c r="M15" s="15">
        <v>2044.8228534085067</v>
      </c>
      <c r="N15" s="19">
        <v>922.35050000000103</v>
      </c>
      <c r="O15" s="19">
        <v>2127.6028728673546</v>
      </c>
      <c r="P15" s="15">
        <v>686.4876808816482</v>
      </c>
      <c r="Q15" s="19">
        <v>674.82595538312341</v>
      </c>
      <c r="R15" s="19">
        <v>697.87332386363789</v>
      </c>
    </row>
    <row r="16" spans="1:20" customFormat="1" x14ac:dyDescent="0.2">
      <c r="A16" s="13">
        <v>2013</v>
      </c>
      <c r="B16" s="15">
        <v>2484.3204580000001</v>
      </c>
      <c r="C16" s="16">
        <v>3099.7757900000001</v>
      </c>
      <c r="D16" s="16">
        <v>1925.346309</v>
      </c>
      <c r="E16" s="17"/>
      <c r="F16" s="18">
        <v>2784.0095256386171</v>
      </c>
      <c r="G16" s="16">
        <v>3408.0865010181101</v>
      </c>
      <c r="H16" s="16">
        <v>1805.4204222668175</v>
      </c>
      <c r="I16" s="15">
        <v>2016.111632959535</v>
      </c>
      <c r="J16" s="19">
        <v>2236.5165552026865</v>
      </c>
      <c r="K16" s="19">
        <v>1761.5641574972908</v>
      </c>
      <c r="L16" s="17"/>
      <c r="M16" s="15">
        <v>2089.7218968079442</v>
      </c>
      <c r="N16" s="19">
        <v>950.5939843193172</v>
      </c>
      <c r="O16" s="19">
        <v>2177.9517997129583</v>
      </c>
      <c r="P16" s="15">
        <v>700.83126300851472</v>
      </c>
      <c r="Q16" s="19">
        <v>684.16696531791899</v>
      </c>
      <c r="R16" s="19">
        <v>716.90704460966492</v>
      </c>
    </row>
    <row r="17" spans="1:20" customFormat="1" x14ac:dyDescent="0.2">
      <c r="A17" s="12">
        <v>2014</v>
      </c>
      <c r="B17" s="15">
        <v>2489.171859</v>
      </c>
      <c r="C17" s="16">
        <v>3099.663196</v>
      </c>
      <c r="D17" s="16">
        <v>1937.2688410000001</v>
      </c>
      <c r="E17" s="17"/>
      <c r="F17" s="18">
        <v>2786.9676109621314</v>
      </c>
      <c r="G17" s="16">
        <v>3406.6323123467955</v>
      </c>
      <c r="H17" s="16">
        <v>1838.3606606119379</v>
      </c>
      <c r="I17" s="15">
        <v>1991.6416390827367</v>
      </c>
      <c r="J17" s="19">
        <v>2198.1782778717775</v>
      </c>
      <c r="K17" s="19">
        <v>1758.4494544682548</v>
      </c>
      <c r="L17" s="17"/>
      <c r="M17" s="15">
        <v>2084.5200086351742</v>
      </c>
      <c r="N17" s="19">
        <v>965.37325170068118</v>
      </c>
      <c r="O17" s="19">
        <v>2174.8282774331947</v>
      </c>
      <c r="P17" s="15">
        <v>703.59344844124678</v>
      </c>
      <c r="Q17" s="19">
        <v>692.44152195121933</v>
      </c>
      <c r="R17" s="19">
        <v>714.3771509433966</v>
      </c>
    </row>
    <row r="18" spans="1:20" customFormat="1" x14ac:dyDescent="0.2">
      <c r="A18" s="14">
        <v>2015</v>
      </c>
      <c r="B18" s="15">
        <v>2493.114556</v>
      </c>
      <c r="C18" s="16">
        <v>3098.0268679999999</v>
      </c>
      <c r="D18" s="16">
        <v>1945.9080309999999</v>
      </c>
      <c r="E18" s="17"/>
      <c r="F18" s="18">
        <v>2791.4370680148722</v>
      </c>
      <c r="G18" s="16">
        <v>3407.6011929793503</v>
      </c>
      <c r="H18" s="16">
        <v>1868.2251579582971</v>
      </c>
      <c r="I18" s="15">
        <v>1979.5096918987995</v>
      </c>
      <c r="J18" s="19">
        <v>2167.8101962250048</v>
      </c>
      <c r="K18" s="19">
        <v>1769.9431364392585</v>
      </c>
      <c r="L18" s="17"/>
      <c r="M18" s="15">
        <v>2069.3752410189027</v>
      </c>
      <c r="N18" s="19">
        <v>963.7120191693308</v>
      </c>
      <c r="O18" s="19">
        <v>2164.7488254423433</v>
      </c>
      <c r="P18" s="15">
        <v>700.83223816355792</v>
      </c>
      <c r="Q18" s="19">
        <v>687.1354607843133</v>
      </c>
      <c r="R18" s="19">
        <v>713.87678804855295</v>
      </c>
    </row>
    <row r="19" spans="1:20" customFormat="1" x14ac:dyDescent="0.2">
      <c r="A19" s="14">
        <v>2016</v>
      </c>
      <c r="B19" s="15">
        <v>2507.7562910000001</v>
      </c>
      <c r="C19" s="16">
        <v>3107.3476700000001</v>
      </c>
      <c r="D19" s="16">
        <v>1968.4052360000001</v>
      </c>
      <c r="E19" s="17"/>
      <c r="F19" s="18">
        <v>2802.7356822115016</v>
      </c>
      <c r="G19" s="16">
        <v>3418.9131093145347</v>
      </c>
      <c r="H19" s="16">
        <v>1907.0582028891486</v>
      </c>
      <c r="I19" s="15">
        <v>1970.5316371681588</v>
      </c>
      <c r="J19" s="19">
        <v>2144.1783427177156</v>
      </c>
      <c r="K19" s="19">
        <v>1779.455708384947</v>
      </c>
      <c r="L19" s="17"/>
      <c r="M19" s="15">
        <v>2072.6406255698507</v>
      </c>
      <c r="N19" s="19">
        <v>963.67638349514402</v>
      </c>
      <c r="O19" s="19">
        <v>2173.6449955786416</v>
      </c>
      <c r="P19" s="15">
        <v>689.04388148148337</v>
      </c>
      <c r="Q19" s="19">
        <v>673.0426900000017</v>
      </c>
      <c r="R19" s="19">
        <v>704.65480000000014</v>
      </c>
    </row>
    <row r="20" spans="1:20" customFormat="1" x14ac:dyDescent="0.2">
      <c r="A20" s="14">
        <v>2017</v>
      </c>
      <c r="B20" s="15">
        <v>2597.2781284496468</v>
      </c>
      <c r="C20" s="16">
        <v>3214.4944955332307</v>
      </c>
      <c r="D20" s="16">
        <v>2047.3713907752435</v>
      </c>
      <c r="E20" s="17"/>
      <c r="F20" s="18">
        <v>2897.0252629541587</v>
      </c>
      <c r="G20" s="16">
        <v>3532.5748447820833</v>
      </c>
      <c r="H20" s="16">
        <v>2000.7538352867753</v>
      </c>
      <c r="I20" s="15">
        <v>2031.421122593727</v>
      </c>
      <c r="J20" s="19">
        <v>2204.2584586977573</v>
      </c>
      <c r="K20" s="19">
        <v>1843.2204677248644</v>
      </c>
      <c r="L20" s="17"/>
      <c r="M20" s="15">
        <v>2132.450291584827</v>
      </c>
      <c r="N20" s="19">
        <v>996.29717229536368</v>
      </c>
      <c r="O20" s="19">
        <v>2242.0504848150185</v>
      </c>
      <c r="P20" s="15">
        <v>709.64695976155031</v>
      </c>
      <c r="Q20" s="19">
        <v>696.85271529888621</v>
      </c>
      <c r="R20" s="19">
        <v>721.95487329434673</v>
      </c>
    </row>
    <row r="21" spans="1:20" customFormat="1" x14ac:dyDescent="0.2">
      <c r="A21" s="14">
        <v>2018</v>
      </c>
      <c r="B21" s="15">
        <v>2675.3458141458273</v>
      </c>
      <c r="C21" s="16">
        <v>3310.0373668724892</v>
      </c>
      <c r="D21" s="16">
        <v>2115.9319216110316</v>
      </c>
      <c r="E21" s="17"/>
      <c r="F21" s="18">
        <v>2976.962860474745</v>
      </c>
      <c r="G21" s="16">
        <v>3632.264625478228</v>
      </c>
      <c r="H21" s="16">
        <v>2083.1746973649388</v>
      </c>
      <c r="I21" s="15">
        <v>2075.7016042557384</v>
      </c>
      <c r="J21" s="19">
        <v>2241.8862635379082</v>
      </c>
      <c r="K21" s="19">
        <v>1895.6110345577131</v>
      </c>
      <c r="L21" s="17"/>
      <c r="M21" s="15">
        <v>2179.7045107494232</v>
      </c>
      <c r="N21" s="19">
        <v>1012.9931995602003</v>
      </c>
      <c r="O21" s="19">
        <v>2297.0270755707629</v>
      </c>
      <c r="P21" s="15">
        <v>727.06974781266194</v>
      </c>
      <c r="Q21" s="19">
        <v>709.38298728813527</v>
      </c>
      <c r="R21" s="19">
        <v>743.78276276276313</v>
      </c>
    </row>
    <row r="22" spans="1:20" customFormat="1" x14ac:dyDescent="0.2">
      <c r="A22" s="14">
        <v>2019</v>
      </c>
      <c r="B22" s="15">
        <v>2699.11</v>
      </c>
      <c r="C22" s="16">
        <v>3336.47</v>
      </c>
      <c r="D22" s="16">
        <v>2142.9499999999998</v>
      </c>
      <c r="E22" s="17"/>
      <c r="F22" s="18">
        <v>2997.04</v>
      </c>
      <c r="G22" s="16">
        <v>3656.08</v>
      </c>
      <c r="H22" s="16">
        <v>2124.9</v>
      </c>
      <c r="I22" s="15">
        <v>2079.0100000000002</v>
      </c>
      <c r="J22" s="19">
        <v>2236.96</v>
      </c>
      <c r="K22" s="19">
        <v>1909.61</v>
      </c>
      <c r="L22" s="17"/>
      <c r="M22" s="15">
        <v>2186.61</v>
      </c>
      <c r="N22" s="19">
        <v>1018.11</v>
      </c>
      <c r="O22" s="19">
        <v>2308.02</v>
      </c>
      <c r="P22" s="15">
        <v>723.82</v>
      </c>
      <c r="Q22" s="19">
        <v>712.22</v>
      </c>
      <c r="R22" s="19">
        <v>734.7</v>
      </c>
    </row>
    <row r="23" spans="1:20" customFormat="1" x14ac:dyDescent="0.2">
      <c r="A23" s="14">
        <v>2020</v>
      </c>
      <c r="B23" s="15">
        <v>2811.0638025296189</v>
      </c>
      <c r="C23" s="16">
        <v>3466.9174576853688</v>
      </c>
      <c r="D23" s="16">
        <v>2242.8523326829727</v>
      </c>
      <c r="E23" s="17"/>
      <c r="F23" s="18">
        <v>3116.6118259931209</v>
      </c>
      <c r="G23" s="16">
        <v>3795.9386487734332</v>
      </c>
      <c r="H23" s="16">
        <v>2240.3226811282525</v>
      </c>
      <c r="I23" s="15">
        <v>2143.67001412737</v>
      </c>
      <c r="J23" s="19">
        <v>2293.9181062699267</v>
      </c>
      <c r="K23" s="19">
        <v>1986.472488325541</v>
      </c>
      <c r="L23" s="17"/>
      <c r="M23" s="15">
        <v>2261.0031519025256</v>
      </c>
      <c r="N23" s="19">
        <v>1047.211272264633</v>
      </c>
      <c r="O23" s="19">
        <v>2393.0612352582948</v>
      </c>
      <c r="P23" s="15">
        <v>750.13260041194872</v>
      </c>
      <c r="Q23" s="19">
        <v>730.69626068376124</v>
      </c>
      <c r="R23" s="19">
        <v>768.21651093439357</v>
      </c>
    </row>
    <row r="24" spans="1:20" customFormat="1" x14ac:dyDescent="0.2">
      <c r="A24" s="14">
        <v>2021</v>
      </c>
      <c r="B24" s="15">
        <v>2915.6816290523811</v>
      </c>
      <c r="C24" s="16">
        <v>3591.8624441308489</v>
      </c>
      <c r="D24" s="16">
        <v>2336.7687182170112</v>
      </c>
      <c r="E24" s="17"/>
      <c r="F24" s="18">
        <v>3230.0136851363486</v>
      </c>
      <c r="G24" s="16">
        <v>3930.9811295022055</v>
      </c>
      <c r="H24" s="16">
        <v>2352.3384278885528</v>
      </c>
      <c r="I24" s="15">
        <v>2190.9856896735059</v>
      </c>
      <c r="J24" s="19">
        <v>2347.3565430016847</v>
      </c>
      <c r="K24" s="19">
        <v>2031.7619660871412</v>
      </c>
      <c r="L24" s="17"/>
      <c r="M24" s="15">
        <v>2332.023035847812</v>
      </c>
      <c r="N24" s="19">
        <v>1093.0207650542918</v>
      </c>
      <c r="O24" s="19">
        <v>2471.2398624590824</v>
      </c>
      <c r="P24" s="15">
        <v>753.02470324747969</v>
      </c>
      <c r="Q24" s="19">
        <v>785.31077639751595</v>
      </c>
      <c r="R24" s="19">
        <v>769.80165142549652</v>
      </c>
    </row>
    <row r="25" spans="1:20" customFormat="1" x14ac:dyDescent="0.2">
      <c r="A25" s="14">
        <v>2022</v>
      </c>
      <c r="B25" s="15">
        <v>3020.658227654983</v>
      </c>
      <c r="C25" s="16">
        <v>3715.8433868501579</v>
      </c>
      <c r="D25" s="16">
        <v>2431.4121908331517</v>
      </c>
      <c r="E25" s="17"/>
      <c r="F25" s="18">
        <v>3342.2980876806278</v>
      </c>
      <c r="G25" s="16">
        <v>4062.5102299752516</v>
      </c>
      <c r="H25" s="16">
        <v>2463.7715258546355</v>
      </c>
      <c r="I25" s="15">
        <v>2232.6315153459464</v>
      </c>
      <c r="J25" s="19">
        <v>2384.3734784473445</v>
      </c>
      <c r="K25" s="19">
        <v>2081.6987563993166</v>
      </c>
      <c r="L25" s="17"/>
      <c r="M25" s="15">
        <v>2399.0281617647188</v>
      </c>
      <c r="N25" s="19">
        <v>1120.5968443804013</v>
      </c>
      <c r="O25" s="19">
        <v>2546.5231192508095</v>
      </c>
      <c r="P25" s="15">
        <v>790.27318994413508</v>
      </c>
      <c r="Q25" s="19">
        <v>790.43476851851801</v>
      </c>
      <c r="R25" s="19">
        <v>790.12242980561541</v>
      </c>
    </row>
    <row r="26" spans="1:20" customFormat="1" x14ac:dyDescent="0.2">
      <c r="A26" s="14">
        <v>2023</v>
      </c>
      <c r="B26" s="15">
        <v>3325.9663656783109</v>
      </c>
      <c r="C26" s="16">
        <v>4085.735024575742</v>
      </c>
      <c r="D26" s="16">
        <v>2686.4791048385296</v>
      </c>
      <c r="E26" s="17"/>
      <c r="F26" s="18">
        <v>3673.7507031738987</v>
      </c>
      <c r="G26" s="16">
        <v>4462.3268332377329</v>
      </c>
      <c r="H26" s="16">
        <v>2735.3711221703788</v>
      </c>
      <c r="I26" s="15">
        <v>2432.0326268817007</v>
      </c>
      <c r="J26" s="19">
        <v>2599.2760799301182</v>
      </c>
      <c r="K26" s="19">
        <v>2269.8195848337173</v>
      </c>
      <c r="L26" s="17"/>
      <c r="M26" s="15">
        <v>2624.1146111000503</v>
      </c>
      <c r="N26" s="19">
        <v>1222.5072035071498</v>
      </c>
      <c r="O26" s="19">
        <v>2793.4074739423563</v>
      </c>
      <c r="P26" s="15">
        <v>852.50957410562148</v>
      </c>
      <c r="Q26" s="19">
        <v>850.16677267373427</v>
      </c>
      <c r="R26" s="19">
        <v>854.69053728070162</v>
      </c>
    </row>
    <row r="27" spans="1:20" customFormat="1" x14ac:dyDescent="0.2">
      <c r="A27" s="20"/>
      <c r="B27" s="21"/>
      <c r="C27" s="22"/>
      <c r="D27" s="22"/>
      <c r="E27" s="17"/>
      <c r="F27" s="23"/>
      <c r="G27" s="22"/>
      <c r="H27" s="22"/>
      <c r="I27" s="21"/>
      <c r="J27" s="24"/>
      <c r="K27" s="24"/>
      <c r="L27" s="17"/>
      <c r="M27" s="21"/>
      <c r="N27" s="24"/>
      <c r="O27" s="24"/>
      <c r="P27" s="21"/>
      <c r="Q27" s="24"/>
      <c r="R27" s="24"/>
    </row>
    <row r="28" spans="1:20" customFormat="1" ht="20.100000000000001" customHeight="1" x14ac:dyDescent="0.2">
      <c r="A28" s="4" t="s">
        <v>13</v>
      </c>
    </row>
    <row r="29" spans="1:20" s="9" customFormat="1" ht="23.25" customHeight="1" x14ac:dyDescent="0.2">
      <c r="A29" s="32" t="s">
        <v>4</v>
      </c>
      <c r="B29" s="35" t="s">
        <v>17</v>
      </c>
      <c r="C29" s="36"/>
      <c r="D29" s="37"/>
      <c r="E29"/>
      <c r="F29" s="41" t="s">
        <v>5</v>
      </c>
      <c r="G29" s="41"/>
      <c r="H29" s="41"/>
      <c r="I29" s="41"/>
      <c r="J29" s="41"/>
      <c r="K29" s="41"/>
      <c r="L29"/>
      <c r="M29" s="41" t="s">
        <v>6</v>
      </c>
      <c r="N29" s="41"/>
      <c r="O29" s="41"/>
      <c r="P29" s="41"/>
      <c r="Q29" s="41"/>
      <c r="R29" s="41"/>
      <c r="S29"/>
      <c r="T29"/>
    </row>
    <row r="30" spans="1:20" customFormat="1" ht="23.25" customHeight="1" x14ac:dyDescent="0.2">
      <c r="A30" s="33"/>
      <c r="B30" s="38"/>
      <c r="C30" s="39"/>
      <c r="D30" s="40"/>
      <c r="F30" s="42" t="s">
        <v>7</v>
      </c>
      <c r="G30" s="43"/>
      <c r="H30" s="44"/>
      <c r="I30" s="42" t="s">
        <v>8</v>
      </c>
      <c r="J30" s="43"/>
      <c r="K30" s="44"/>
      <c r="M30" s="42" t="s">
        <v>9</v>
      </c>
      <c r="N30" s="43"/>
      <c r="O30" s="44"/>
      <c r="P30" s="42" t="s">
        <v>10</v>
      </c>
      <c r="Q30" s="43"/>
      <c r="R30" s="44"/>
    </row>
    <row r="31" spans="1:20" customFormat="1" ht="23.25" customHeight="1" x14ac:dyDescent="0.2">
      <c r="A31" s="34"/>
      <c r="B31" s="25" t="s">
        <v>11</v>
      </c>
      <c r="C31" s="26" t="s">
        <v>0</v>
      </c>
      <c r="D31" s="27" t="s">
        <v>1</v>
      </c>
      <c r="F31" s="25" t="s">
        <v>11</v>
      </c>
      <c r="G31" s="28" t="s">
        <v>0</v>
      </c>
      <c r="H31" s="28" t="s">
        <v>1</v>
      </c>
      <c r="I31" s="25" t="s">
        <v>11</v>
      </c>
      <c r="J31" s="28" t="s">
        <v>0</v>
      </c>
      <c r="K31" s="28" t="s">
        <v>1</v>
      </c>
      <c r="M31" s="25" t="s">
        <v>11</v>
      </c>
      <c r="N31" s="28" t="s">
        <v>0</v>
      </c>
      <c r="O31" s="28" t="s">
        <v>1</v>
      </c>
      <c r="P31" s="25" t="s">
        <v>11</v>
      </c>
      <c r="Q31" s="28" t="s">
        <v>0</v>
      </c>
      <c r="R31" s="28" t="s">
        <v>1</v>
      </c>
    </row>
    <row r="32" spans="1:20" customFormat="1" x14ac:dyDescent="0.2">
      <c r="A32" s="11">
        <v>2010</v>
      </c>
      <c r="B32" s="31"/>
      <c r="C32" s="31"/>
      <c r="D32" s="31"/>
      <c r="E32" s="17"/>
      <c r="F32" s="31"/>
      <c r="G32" s="31"/>
      <c r="H32" s="31"/>
      <c r="I32" s="31"/>
      <c r="J32" s="31"/>
      <c r="K32" s="31"/>
      <c r="L32" s="17"/>
      <c r="M32" s="31"/>
      <c r="N32" s="31"/>
      <c r="O32" s="31"/>
      <c r="P32" s="31"/>
      <c r="Q32" s="31"/>
      <c r="R32" s="31"/>
    </row>
    <row r="33" spans="1:20" customFormat="1" x14ac:dyDescent="0.2">
      <c r="A33" s="12">
        <v>2011</v>
      </c>
      <c r="B33" s="31">
        <f t="shared" ref="B33:B45" si="0">(B14/B13)-1</f>
        <v>3.9814495769737279E-2</v>
      </c>
      <c r="C33" s="31">
        <f t="shared" ref="C33:D33" si="1">(C14/C13)-1</f>
        <v>3.7332856462588548E-2</v>
      </c>
      <c r="D33" s="31">
        <f t="shared" si="1"/>
        <v>4.2829916711620841E-2</v>
      </c>
      <c r="E33" s="17"/>
      <c r="F33" s="31">
        <f t="shared" ref="F33:F45" si="2">(F14/F13)-1</f>
        <v>3.7978725117695955E-2</v>
      </c>
      <c r="G33" s="31">
        <f t="shared" ref="G33:H33" si="3">(G14/G13)-1</f>
        <v>3.5312601821122724E-2</v>
      </c>
      <c r="H33" s="31">
        <f t="shared" si="3"/>
        <v>5.6905258050787166E-2</v>
      </c>
      <c r="I33" s="31">
        <f t="shared" ref="I33:I45" si="4">(I14/I13)-1</f>
        <v>2.787877111942505E-2</v>
      </c>
      <c r="J33" s="31">
        <f t="shared" ref="J33:K33" si="5">(J14/J13)-1</f>
        <v>2.0782347582170901E-2</v>
      </c>
      <c r="K33" s="31">
        <f t="shared" si="5"/>
        <v>4.1944780664036063E-2</v>
      </c>
      <c r="L33" s="17"/>
      <c r="M33" s="31">
        <f t="shared" ref="M33:M45" si="6">(M14/M13)-1</f>
        <v>3.2357474575472667E-2</v>
      </c>
      <c r="N33" s="31">
        <f t="shared" ref="N33:O33" si="7">(N14/N13)-1</f>
        <v>3.4515338590147326E-2</v>
      </c>
      <c r="O33" s="31">
        <f t="shared" si="7"/>
        <v>3.4612142038278559E-2</v>
      </c>
      <c r="P33" s="31">
        <f t="shared" ref="P33:P45" si="8">(P14/P13)-1</f>
        <v>3.7429986398555437E-2</v>
      </c>
      <c r="Q33" s="31">
        <f t="shared" ref="Q33:R33" si="9">(Q14/Q13)-1</f>
        <v>3.8559822055301396E-2</v>
      </c>
      <c r="R33" s="31">
        <f t="shared" si="9"/>
        <v>3.6729942000719884E-2</v>
      </c>
    </row>
    <row r="34" spans="1:20" customFormat="1" x14ac:dyDescent="0.2">
      <c r="A34" s="12">
        <v>2012</v>
      </c>
      <c r="B34" s="31">
        <f t="shared" si="0"/>
        <v>3.7479711709238694E-2</v>
      </c>
      <c r="C34" s="31">
        <f t="shared" ref="C34:D45" si="10">(C15/C14)-1</f>
        <v>3.6627573971506289E-2</v>
      </c>
      <c r="D34" s="31">
        <f t="shared" si="10"/>
        <v>3.9654260517306694E-2</v>
      </c>
      <c r="E34" s="17"/>
      <c r="F34" s="31">
        <f t="shared" si="2"/>
        <v>3.5609429941486193E-2</v>
      </c>
      <c r="G34" s="31">
        <f t="shared" ref="G34:H45" si="11">(G15/G14)-1</f>
        <v>3.4329603322142521E-2</v>
      </c>
      <c r="H34" s="31">
        <f t="shared" si="11"/>
        <v>5.3469693579885291E-2</v>
      </c>
      <c r="I34" s="31">
        <f t="shared" si="4"/>
        <v>2.7263792787079355E-2</v>
      </c>
      <c r="J34" s="31">
        <f t="shared" ref="J34:K45" si="12">(J15/J14)-1</f>
        <v>2.5119584179973842E-2</v>
      </c>
      <c r="K34" s="31">
        <f t="shared" si="12"/>
        <v>3.6050208342136569E-2</v>
      </c>
      <c r="L34" s="17"/>
      <c r="M34" s="31">
        <f t="shared" si="6"/>
        <v>3.1633674153181968E-2</v>
      </c>
      <c r="N34" s="31">
        <f t="shared" ref="N34:O45" si="13">(N15/N14)-1</f>
        <v>4.2103126909041499E-2</v>
      </c>
      <c r="O34" s="31">
        <f t="shared" si="13"/>
        <v>3.3575839162328203E-2</v>
      </c>
      <c r="P34" s="31">
        <f t="shared" si="8"/>
        <v>2.5617539785904642E-2</v>
      </c>
      <c r="Q34" s="31">
        <f t="shared" ref="Q34:R45" si="14">(Q15/Q14)-1</f>
        <v>3.3154577821242093E-2</v>
      </c>
      <c r="R34" s="31">
        <f t="shared" si="14"/>
        <v>1.7712336131210593E-2</v>
      </c>
    </row>
    <row r="35" spans="1:20" customFormat="1" x14ac:dyDescent="0.2">
      <c r="A35" s="13">
        <v>2013</v>
      </c>
      <c r="B35" s="31">
        <f t="shared" si="0"/>
        <v>2.783215655898541E-2</v>
      </c>
      <c r="C35" s="31">
        <f t="shared" si="10"/>
        <v>2.6613331310727961E-2</v>
      </c>
      <c r="D35" s="31">
        <f t="shared" si="10"/>
        <v>3.0653346602577347E-2</v>
      </c>
      <c r="E35" s="17"/>
      <c r="F35" s="31">
        <f t="shared" si="2"/>
        <v>2.577413061954581E-2</v>
      </c>
      <c r="G35" s="31">
        <f t="shared" si="11"/>
        <v>2.4684285441908704E-2</v>
      </c>
      <c r="H35" s="31">
        <f t="shared" si="11"/>
        <v>4.3649463607221994E-2</v>
      </c>
      <c r="I35" s="31">
        <f t="shared" si="4"/>
        <v>2.1549038999173487E-2</v>
      </c>
      <c r="J35" s="31">
        <f t="shared" si="12"/>
        <v>1.9011102368758026E-2</v>
      </c>
      <c r="K35" s="31">
        <f t="shared" si="12"/>
        <v>3.0354767378605985E-2</v>
      </c>
      <c r="L35" s="17"/>
      <c r="M35" s="31">
        <f t="shared" si="6"/>
        <v>2.1957424490143707E-2</v>
      </c>
      <c r="N35" s="31">
        <f t="shared" si="13"/>
        <v>3.0621205625536163E-2</v>
      </c>
      <c r="O35" s="31">
        <f t="shared" si="13"/>
        <v>2.3664626273863343E-2</v>
      </c>
      <c r="P35" s="31">
        <f t="shared" si="8"/>
        <v>2.0894158083718528E-2</v>
      </c>
      <c r="Q35" s="31">
        <f t="shared" si="14"/>
        <v>1.3842102338064821E-2</v>
      </c>
      <c r="R35" s="31">
        <f t="shared" si="14"/>
        <v>2.7273890683556345E-2</v>
      </c>
    </row>
    <row r="36" spans="1:20" customFormat="1" x14ac:dyDescent="0.2">
      <c r="A36" s="12">
        <v>2014</v>
      </c>
      <c r="B36" s="31">
        <f t="shared" si="0"/>
        <v>1.9528080543624871E-3</v>
      </c>
      <c r="C36" s="31">
        <f t="shared" si="10"/>
        <v>-3.6323272271321372E-5</v>
      </c>
      <c r="D36" s="31">
        <f t="shared" si="10"/>
        <v>6.1924090976612778E-3</v>
      </c>
      <c r="E36" s="17"/>
      <c r="F36" s="31">
        <f t="shared" si="2"/>
        <v>1.0625270123081343E-3</v>
      </c>
      <c r="G36" s="31">
        <f t="shared" si="11"/>
        <v>-4.2668772370657582E-4</v>
      </c>
      <c r="H36" s="31">
        <f t="shared" si="11"/>
        <v>1.824518983991652E-2</v>
      </c>
      <c r="I36" s="31">
        <f t="shared" si="4"/>
        <v>-1.2137221707747337E-2</v>
      </c>
      <c r="J36" s="31">
        <f t="shared" si="12"/>
        <v>-1.7141960001022527E-2</v>
      </c>
      <c r="K36" s="31">
        <f t="shared" si="12"/>
        <v>-1.7681462328691389E-3</v>
      </c>
      <c r="L36" s="17"/>
      <c r="M36" s="31">
        <f t="shared" si="6"/>
        <v>-2.4892729413975578E-3</v>
      </c>
      <c r="N36" s="31">
        <f t="shared" si="13"/>
        <v>1.554740259791032E-2</v>
      </c>
      <c r="O36" s="31">
        <f t="shared" si="13"/>
        <v>-1.4341558340158489E-3</v>
      </c>
      <c r="P36" s="31">
        <f t="shared" si="8"/>
        <v>3.9412988240201674E-3</v>
      </c>
      <c r="Q36" s="31">
        <f t="shared" si="14"/>
        <v>1.209435277170301E-2</v>
      </c>
      <c r="R36" s="31">
        <f t="shared" si="14"/>
        <v>-3.5289005531334849E-3</v>
      </c>
    </row>
    <row r="37" spans="1:20" customFormat="1" x14ac:dyDescent="0.2">
      <c r="A37" s="14">
        <v>2015</v>
      </c>
      <c r="B37" s="31">
        <f t="shared" si="0"/>
        <v>1.5839392470007319E-3</v>
      </c>
      <c r="C37" s="31">
        <f t="shared" si="10"/>
        <v>-5.2790509695110899E-4</v>
      </c>
      <c r="D37" s="31">
        <f t="shared" si="10"/>
        <v>4.4594688239245617E-3</v>
      </c>
      <c r="E37" s="17"/>
      <c r="F37" s="31">
        <f t="shared" si="2"/>
        <v>1.6036989576631022E-3</v>
      </c>
      <c r="G37" s="31">
        <f t="shared" si="11"/>
        <v>2.8441009880730839E-4</v>
      </c>
      <c r="H37" s="31">
        <f t="shared" si="11"/>
        <v>1.6245178645423186E-2</v>
      </c>
      <c r="I37" s="31">
        <f t="shared" si="4"/>
        <v>-6.091430780451379E-3</v>
      </c>
      <c r="J37" s="31">
        <f t="shared" si="12"/>
        <v>-1.381511315641526E-2</v>
      </c>
      <c r="K37" s="31">
        <f t="shared" si="12"/>
        <v>6.5362595107856247E-3</v>
      </c>
      <c r="L37" s="17"/>
      <c r="M37" s="31">
        <f t="shared" si="6"/>
        <v>-7.2653500822894568E-3</v>
      </c>
      <c r="N37" s="31">
        <f t="shared" si="13"/>
        <v>-1.7208188940638358E-3</v>
      </c>
      <c r="O37" s="31">
        <f t="shared" si="13"/>
        <v>-4.6345967152622292E-3</v>
      </c>
      <c r="P37" s="31">
        <f t="shared" si="8"/>
        <v>-3.9244400069473606E-3</v>
      </c>
      <c r="Q37" s="31">
        <f t="shared" si="14"/>
        <v>-7.6628292768379236E-3</v>
      </c>
      <c r="R37" s="31">
        <f t="shared" si="14"/>
        <v>-7.0041839129775241E-4</v>
      </c>
    </row>
    <row r="38" spans="1:20" customFormat="1" x14ac:dyDescent="0.2">
      <c r="A38" s="14">
        <v>2016</v>
      </c>
      <c r="B38" s="31">
        <f t="shared" si="0"/>
        <v>5.8728689240383769E-3</v>
      </c>
      <c r="C38" s="31">
        <f t="shared" si="10"/>
        <v>3.0086252951115888E-3</v>
      </c>
      <c r="D38" s="31">
        <f t="shared" si="10"/>
        <v>1.1561288941512204E-2</v>
      </c>
      <c r="E38" s="17"/>
      <c r="F38" s="31">
        <f t="shared" si="2"/>
        <v>4.0475976786624734E-3</v>
      </c>
      <c r="G38" s="31">
        <f t="shared" si="11"/>
        <v>3.3196127406254217E-3</v>
      </c>
      <c r="H38" s="31">
        <f t="shared" si="11"/>
        <v>2.0786062517908821E-2</v>
      </c>
      <c r="I38" s="31">
        <f t="shared" si="4"/>
        <v>-4.53549420211663E-3</v>
      </c>
      <c r="J38" s="31">
        <f t="shared" si="12"/>
        <v>-1.090125581494239E-2</v>
      </c>
      <c r="K38" s="31">
        <f t="shared" si="12"/>
        <v>5.3745070956492391E-3</v>
      </c>
      <c r="L38" s="17"/>
      <c r="M38" s="31">
        <f t="shared" si="6"/>
        <v>1.5779567118723303E-3</v>
      </c>
      <c r="N38" s="31">
        <f t="shared" si="13"/>
        <v>-3.697751348741285E-5</v>
      </c>
      <c r="O38" s="31">
        <f t="shared" si="13"/>
        <v>4.1095622881237581E-3</v>
      </c>
      <c r="P38" s="31">
        <f t="shared" si="8"/>
        <v>-1.6820511443600861E-2</v>
      </c>
      <c r="Q38" s="31">
        <f t="shared" si="14"/>
        <v>-2.0509450593956813E-2</v>
      </c>
      <c r="R38" s="31">
        <f t="shared" si="14"/>
        <v>-1.2918178883168263E-2</v>
      </c>
    </row>
    <row r="39" spans="1:20" customFormat="1" x14ac:dyDescent="0.2">
      <c r="A39" s="14">
        <v>2017</v>
      </c>
      <c r="B39" s="31">
        <f t="shared" si="0"/>
        <v>3.5697981407096346E-2</v>
      </c>
      <c r="C39" s="31">
        <f t="shared" si="10"/>
        <v>3.4481762876965361E-2</v>
      </c>
      <c r="D39" s="31">
        <f t="shared" si="10"/>
        <v>4.0116818087575723E-2</v>
      </c>
      <c r="E39" s="17"/>
      <c r="F39" s="31">
        <f t="shared" si="2"/>
        <v>3.3641981061966586E-2</v>
      </c>
      <c r="G39" s="31">
        <f t="shared" si="11"/>
        <v>3.3244990976192712E-2</v>
      </c>
      <c r="H39" s="31">
        <f t="shared" si="11"/>
        <v>4.9130976839448337E-2</v>
      </c>
      <c r="I39" s="31">
        <f t="shared" si="4"/>
        <v>3.0900029350998892E-2</v>
      </c>
      <c r="J39" s="31">
        <f t="shared" si="12"/>
        <v>2.8020111379303936E-2</v>
      </c>
      <c r="K39" s="31">
        <f t="shared" si="12"/>
        <v>3.5833855846735929E-2</v>
      </c>
      <c r="L39" s="17"/>
      <c r="M39" s="31">
        <f t="shared" si="6"/>
        <v>2.8856746932928834E-2</v>
      </c>
      <c r="N39" s="31">
        <f t="shared" si="13"/>
        <v>3.3850356155774808E-2</v>
      </c>
      <c r="O39" s="31">
        <f t="shared" si="13"/>
        <v>3.1470405413726255E-2</v>
      </c>
      <c r="P39" s="31">
        <f t="shared" si="8"/>
        <v>2.9900966881483804E-2</v>
      </c>
      <c r="Q39" s="31">
        <f t="shared" si="14"/>
        <v>3.5376694008643739E-2</v>
      </c>
      <c r="R39" s="31">
        <f t="shared" si="14"/>
        <v>2.4551132404613707E-2</v>
      </c>
    </row>
    <row r="40" spans="1:20" customFormat="1" x14ac:dyDescent="0.2">
      <c r="A40" s="14">
        <v>2018</v>
      </c>
      <c r="B40" s="31">
        <f t="shared" si="0"/>
        <v>3.0057499364837037E-2</v>
      </c>
      <c r="C40" s="31">
        <f t="shared" si="10"/>
        <v>2.972251825972072E-2</v>
      </c>
      <c r="D40" s="31">
        <f t="shared" si="10"/>
        <v>3.3487100163994921E-2</v>
      </c>
      <c r="E40" s="17"/>
      <c r="F40" s="31">
        <f t="shared" si="2"/>
        <v>2.7592992903027858E-2</v>
      </c>
      <c r="G40" s="31">
        <f t="shared" si="11"/>
        <v>2.8220146798416668E-2</v>
      </c>
      <c r="H40" s="31">
        <f t="shared" si="11"/>
        <v>4.1194903952964212E-2</v>
      </c>
      <c r="I40" s="31">
        <f t="shared" si="4"/>
        <v>2.1797785387538848E-2</v>
      </c>
      <c r="J40" s="31">
        <f t="shared" si="12"/>
        <v>1.707050490911155E-2</v>
      </c>
      <c r="K40" s="31">
        <f t="shared" si="12"/>
        <v>2.8423385997615291E-2</v>
      </c>
      <c r="L40" s="17"/>
      <c r="M40" s="31">
        <f t="shared" si="6"/>
        <v>2.215958765888848E-2</v>
      </c>
      <c r="N40" s="31">
        <f t="shared" si="13"/>
        <v>1.6758079546056237E-2</v>
      </c>
      <c r="O40" s="31">
        <f t="shared" si="13"/>
        <v>2.4520674769854756E-2</v>
      </c>
      <c r="P40" s="31">
        <f t="shared" si="8"/>
        <v>2.4551346005858843E-2</v>
      </c>
      <c r="Q40" s="31">
        <f t="shared" si="14"/>
        <v>1.7981234361517329E-2</v>
      </c>
      <c r="R40" s="31">
        <f t="shared" si="14"/>
        <v>3.0234423612675032E-2</v>
      </c>
    </row>
    <row r="41" spans="1:20" customFormat="1" x14ac:dyDescent="0.2">
      <c r="A41" s="14">
        <v>2019</v>
      </c>
      <c r="B41" s="31">
        <f t="shared" si="0"/>
        <v>8.8826594784570112E-3</v>
      </c>
      <c r="C41" s="31">
        <f t="shared" si="10"/>
        <v>7.9855996165039134E-3</v>
      </c>
      <c r="D41" s="31">
        <f t="shared" si="10"/>
        <v>1.2768878862793098E-2</v>
      </c>
      <c r="E41" s="17"/>
      <c r="F41" s="31">
        <f t="shared" si="2"/>
        <v>6.7441686262936784E-3</v>
      </c>
      <c r="G41" s="31">
        <f t="shared" si="11"/>
        <v>6.5566187977386114E-3</v>
      </c>
      <c r="H41" s="31">
        <f t="shared" si="11"/>
        <v>2.0029670429388746E-2</v>
      </c>
      <c r="I41" s="31">
        <f t="shared" si="4"/>
        <v>1.5938686646861377E-3</v>
      </c>
      <c r="J41" s="31">
        <f t="shared" si="12"/>
        <v>-2.1973744243983795E-3</v>
      </c>
      <c r="K41" s="31">
        <f t="shared" si="12"/>
        <v>7.3849356155246682E-3</v>
      </c>
      <c r="L41" s="17"/>
      <c r="M41" s="31">
        <f t="shared" si="6"/>
        <v>3.1680850392894477E-3</v>
      </c>
      <c r="N41" s="31">
        <f t="shared" si="13"/>
        <v>5.0511695853645566E-3</v>
      </c>
      <c r="O41" s="31">
        <f t="shared" si="13"/>
        <v>4.7857182643376017E-3</v>
      </c>
      <c r="P41" s="31">
        <f t="shared" si="8"/>
        <v>-4.4696507074301062E-3</v>
      </c>
      <c r="Q41" s="31">
        <f t="shared" si="14"/>
        <v>3.999268043783033E-3</v>
      </c>
      <c r="R41" s="31">
        <f t="shared" si="14"/>
        <v>-1.221158007080636E-2</v>
      </c>
    </row>
    <row r="42" spans="1:20" customFormat="1" x14ac:dyDescent="0.2">
      <c r="A42" s="14">
        <v>2020</v>
      </c>
      <c r="B42" s="31">
        <f t="shared" si="0"/>
        <v>4.147804369944863E-2</v>
      </c>
      <c r="C42" s="31">
        <f t="shared" si="10"/>
        <v>3.9097446608352238E-2</v>
      </c>
      <c r="D42" s="31">
        <f t="shared" si="10"/>
        <v>4.6619068425755472E-2</v>
      </c>
      <c r="E42" s="17"/>
      <c r="F42" s="31">
        <f t="shared" si="2"/>
        <v>3.9896640015856022E-2</v>
      </c>
      <c r="G42" s="31">
        <f t="shared" si="11"/>
        <v>3.825371676041911E-2</v>
      </c>
      <c r="H42" s="31">
        <f t="shared" si="11"/>
        <v>5.4319112018566651E-2</v>
      </c>
      <c r="I42" s="31">
        <f t="shared" si="4"/>
        <v>3.1101348299127807E-2</v>
      </c>
      <c r="J42" s="31">
        <f t="shared" si="12"/>
        <v>2.5462281967458811E-2</v>
      </c>
      <c r="K42" s="31">
        <f t="shared" si="12"/>
        <v>4.0250359144297088E-2</v>
      </c>
      <c r="L42" s="17"/>
      <c r="M42" s="31">
        <f t="shared" si="6"/>
        <v>3.4022140163323833E-2</v>
      </c>
      <c r="N42" s="31">
        <f t="shared" si="13"/>
        <v>2.8583622854733814E-2</v>
      </c>
      <c r="O42" s="31">
        <f t="shared" si="13"/>
        <v>3.6845969817546953E-2</v>
      </c>
      <c r="P42" s="31">
        <f t="shared" si="8"/>
        <v>3.6352408626383115E-2</v>
      </c>
      <c r="Q42" s="31">
        <f t="shared" si="14"/>
        <v>2.5941788609925576E-2</v>
      </c>
      <c r="R42" s="31">
        <f t="shared" si="14"/>
        <v>4.5619315277519501E-2</v>
      </c>
    </row>
    <row r="43" spans="1:20" customFormat="1" x14ac:dyDescent="0.2">
      <c r="A43" s="14">
        <v>2021</v>
      </c>
      <c r="B43" s="31">
        <f t="shared" si="0"/>
        <v>3.7216453937694016E-2</v>
      </c>
      <c r="C43" s="31">
        <f t="shared" si="10"/>
        <v>3.6039215807836866E-2</v>
      </c>
      <c r="D43" s="31">
        <f t="shared" si="10"/>
        <v>4.1873637495203564E-2</v>
      </c>
      <c r="E43" s="17"/>
      <c r="F43" s="31">
        <f t="shared" si="2"/>
        <v>3.6386263504949667E-2</v>
      </c>
      <c r="G43" s="31">
        <f t="shared" si="11"/>
        <v>3.5575517210323815E-2</v>
      </c>
      <c r="H43" s="31">
        <f t="shared" si="11"/>
        <v>4.999982712485318E-2</v>
      </c>
      <c r="I43" s="31">
        <f t="shared" si="4"/>
        <v>2.2072275692766485E-2</v>
      </c>
      <c r="J43" s="31">
        <f t="shared" si="12"/>
        <v>2.329570379417456E-2</v>
      </c>
      <c r="K43" s="31">
        <f t="shared" si="12"/>
        <v>2.2798945380701596E-2</v>
      </c>
      <c r="L43" s="17"/>
      <c r="M43" s="31">
        <f t="shared" si="6"/>
        <v>3.1410785025012711E-2</v>
      </c>
      <c r="N43" s="31">
        <f t="shared" si="13"/>
        <v>4.37442701419688E-2</v>
      </c>
      <c r="O43" s="31">
        <f t="shared" si="13"/>
        <v>3.2668878693507208E-2</v>
      </c>
      <c r="P43" s="31">
        <f t="shared" si="8"/>
        <v>3.8554554673970731E-3</v>
      </c>
      <c r="Q43" s="31">
        <f t="shared" si="14"/>
        <v>7.474311646627041E-2</v>
      </c>
      <c r="R43" s="31">
        <f t="shared" si="14"/>
        <v>2.0634033095370263E-3</v>
      </c>
    </row>
    <row r="44" spans="1:20" customFormat="1" x14ac:dyDescent="0.2">
      <c r="A44" s="14">
        <v>2022</v>
      </c>
      <c r="B44" s="31">
        <f t="shared" si="0"/>
        <v>3.6004136239223161E-2</v>
      </c>
      <c r="C44" s="31">
        <f t="shared" si="10"/>
        <v>3.4517174487540769E-2</v>
      </c>
      <c r="D44" s="31">
        <f t="shared" si="10"/>
        <v>4.050185706369569E-2</v>
      </c>
      <c r="E44" s="17"/>
      <c r="F44" s="31">
        <f t="shared" si="2"/>
        <v>3.4762825637854711E-2</v>
      </c>
      <c r="G44" s="31">
        <f t="shared" si="11"/>
        <v>3.3459611262418365E-2</v>
      </c>
      <c r="H44" s="31">
        <f t="shared" si="11"/>
        <v>4.7371201628544801E-2</v>
      </c>
      <c r="I44" s="31">
        <f t="shared" si="4"/>
        <v>1.9007803596675421E-2</v>
      </c>
      <c r="J44" s="31">
        <f t="shared" si="12"/>
        <v>1.5769626287076344E-2</v>
      </c>
      <c r="K44" s="31">
        <f t="shared" si="12"/>
        <v>2.4578071223739784E-2</v>
      </c>
      <c r="L44" s="17"/>
      <c r="M44" s="31">
        <f t="shared" si="6"/>
        <v>2.8732617511450398E-2</v>
      </c>
      <c r="N44" s="31">
        <f t="shared" si="13"/>
        <v>2.5229236449812342E-2</v>
      </c>
      <c r="O44" s="31">
        <f t="shared" si="13"/>
        <v>3.0463759481774488E-2</v>
      </c>
      <c r="P44" s="31">
        <f t="shared" si="8"/>
        <v>4.9465159026016448E-2</v>
      </c>
      <c r="Q44" s="31">
        <f t="shared" si="14"/>
        <v>6.5247953740141806E-3</v>
      </c>
      <c r="R44" s="31">
        <f t="shared" si="14"/>
        <v>2.639742113113086E-2</v>
      </c>
    </row>
    <row r="45" spans="1:20" customFormat="1" x14ac:dyDescent="0.2">
      <c r="A45" s="14">
        <v>2023</v>
      </c>
      <c r="B45" s="31">
        <f t="shared" si="0"/>
        <v>0.10107338037390168</v>
      </c>
      <c r="C45" s="31">
        <f t="shared" si="10"/>
        <v>9.9544463858347143E-2</v>
      </c>
      <c r="D45" s="31">
        <f t="shared" si="10"/>
        <v>0.10490484294149072</v>
      </c>
      <c r="E45" s="17"/>
      <c r="F45" s="31">
        <f t="shared" si="2"/>
        <v>9.916907672447639E-2</v>
      </c>
      <c r="G45" s="31">
        <f t="shared" si="11"/>
        <v>9.8416146822827066E-2</v>
      </c>
      <c r="H45" s="31">
        <f t="shared" si="11"/>
        <v>0.11023733063946772</v>
      </c>
      <c r="I45" s="31">
        <f t="shared" si="4"/>
        <v>8.9312145853525315E-2</v>
      </c>
      <c r="J45" s="31">
        <f t="shared" si="12"/>
        <v>9.0129588936173732E-2</v>
      </c>
      <c r="K45" s="31">
        <f t="shared" si="12"/>
        <v>9.0368900810504638E-2</v>
      </c>
      <c r="L45" s="17"/>
      <c r="M45" s="31">
        <f t="shared" si="6"/>
        <v>9.3824012957713032E-2</v>
      </c>
      <c r="N45" s="31">
        <f t="shared" si="13"/>
        <v>9.0942928884559349E-2</v>
      </c>
      <c r="O45" s="31">
        <f t="shared" si="13"/>
        <v>9.6949583070810919E-2</v>
      </c>
      <c r="P45" s="31">
        <f t="shared" si="8"/>
        <v>7.8752999536636059E-2</v>
      </c>
      <c r="Q45" s="31">
        <f t="shared" si="14"/>
        <v>7.5568543457633641E-2</v>
      </c>
      <c r="R45" s="31">
        <f t="shared" si="14"/>
        <v>8.1719117239806849E-2</v>
      </c>
    </row>
    <row r="46" spans="1:20" customFormat="1" x14ac:dyDescent="0.2"/>
    <row r="47" spans="1:20" customFormat="1" x14ac:dyDescent="0.2">
      <c r="A47" s="4" t="s">
        <v>15</v>
      </c>
    </row>
    <row r="48" spans="1:20" s="9" customFormat="1" ht="23.25" customHeight="1" x14ac:dyDescent="0.2">
      <c r="A48" s="32" t="s">
        <v>4</v>
      </c>
      <c r="B48" s="35" t="s">
        <v>17</v>
      </c>
      <c r="C48" s="36"/>
      <c r="D48" s="37"/>
      <c r="E48"/>
      <c r="F48" s="41" t="s">
        <v>5</v>
      </c>
      <c r="G48" s="41"/>
      <c r="H48" s="41"/>
      <c r="I48" s="41"/>
      <c r="J48" s="41"/>
      <c r="K48" s="41"/>
      <c r="L48"/>
      <c r="M48" s="41" t="s">
        <v>6</v>
      </c>
      <c r="N48" s="41"/>
      <c r="O48" s="41"/>
      <c r="P48" s="41"/>
      <c r="Q48" s="41"/>
      <c r="R48" s="41"/>
      <c r="S48"/>
      <c r="T48" s="32" t="s">
        <v>14</v>
      </c>
    </row>
    <row r="49" spans="1:20" customFormat="1" ht="23.25" customHeight="1" x14ac:dyDescent="0.2">
      <c r="A49" s="33"/>
      <c r="B49" s="38"/>
      <c r="C49" s="39"/>
      <c r="D49" s="40"/>
      <c r="F49" s="42" t="s">
        <v>7</v>
      </c>
      <c r="G49" s="43"/>
      <c r="H49" s="44"/>
      <c r="I49" s="42" t="s">
        <v>8</v>
      </c>
      <c r="J49" s="43"/>
      <c r="K49" s="44"/>
      <c r="M49" s="42" t="s">
        <v>9</v>
      </c>
      <c r="N49" s="43"/>
      <c r="O49" s="44"/>
      <c r="P49" s="42" t="s">
        <v>10</v>
      </c>
      <c r="Q49" s="43"/>
      <c r="R49" s="44"/>
      <c r="T49" s="33"/>
    </row>
    <row r="50" spans="1:20" customFormat="1" ht="23.25" customHeight="1" x14ac:dyDescent="0.2">
      <c r="A50" s="34"/>
      <c r="B50" s="25" t="s">
        <v>11</v>
      </c>
      <c r="C50" s="26" t="s">
        <v>0</v>
      </c>
      <c r="D50" s="27" t="s">
        <v>1</v>
      </c>
      <c r="F50" s="25" t="s">
        <v>11</v>
      </c>
      <c r="G50" s="28" t="s">
        <v>0</v>
      </c>
      <c r="H50" s="28" t="s">
        <v>1</v>
      </c>
      <c r="I50" s="25" t="s">
        <v>11</v>
      </c>
      <c r="J50" s="28" t="s">
        <v>0</v>
      </c>
      <c r="K50" s="28" t="s">
        <v>1</v>
      </c>
      <c r="M50" s="25" t="s">
        <v>11</v>
      </c>
      <c r="N50" s="28" t="s">
        <v>0</v>
      </c>
      <c r="O50" s="28" t="s">
        <v>1</v>
      </c>
      <c r="P50" s="25" t="s">
        <v>11</v>
      </c>
      <c r="Q50" s="28" t="s">
        <v>0</v>
      </c>
      <c r="R50" s="28" t="s">
        <v>1</v>
      </c>
      <c r="T50" s="34"/>
    </row>
    <row r="51" spans="1:20" customFormat="1" x14ac:dyDescent="0.2">
      <c r="A51" s="11">
        <v>2010</v>
      </c>
      <c r="B51" s="15"/>
      <c r="C51" s="16"/>
      <c r="D51" s="16"/>
      <c r="E51" s="17"/>
      <c r="F51" s="15"/>
      <c r="G51" s="16"/>
      <c r="H51" s="16"/>
      <c r="I51" s="15"/>
      <c r="J51" s="16"/>
      <c r="K51" s="16"/>
      <c r="L51" s="17"/>
      <c r="M51" s="15"/>
      <c r="N51" s="16"/>
      <c r="O51" s="16"/>
      <c r="P51" s="15"/>
      <c r="Q51" s="16"/>
      <c r="R51" s="16"/>
      <c r="T51" s="19">
        <v>719.84</v>
      </c>
    </row>
    <row r="52" spans="1:20" customFormat="1" x14ac:dyDescent="0.2">
      <c r="A52" s="12">
        <v>2011</v>
      </c>
      <c r="B52" s="31">
        <f>(B14/$T52)/(B13/$T51)-1</f>
        <v>1.4461416091630541E-2</v>
      </c>
      <c r="C52" s="31">
        <f>(C14/$T52)/(C13/$T51)-1</f>
        <v>1.2040284884092145E-2</v>
      </c>
      <c r="D52" s="31">
        <f>(D14/$T52)/(D13/$T51)-1</f>
        <v>1.7403314104459389E-2</v>
      </c>
      <c r="E52" s="17"/>
      <c r="F52" s="31">
        <f>(F14/$T52)/(F13/$T51)-1</f>
        <v>1.2670405769245274E-2</v>
      </c>
      <c r="G52" s="31">
        <f>(G14/$T52)/(G13/$T51)-1</f>
        <v>1.0069288718155711E-2</v>
      </c>
      <c r="H52" s="31">
        <f>(H14/$T52)/(H13/$T51)-1</f>
        <v>3.1135466103680454E-2</v>
      </c>
      <c r="I52" s="31">
        <f>(I14/$T52)/(I13/$T51)-1</f>
        <v>2.8167119832573917E-3</v>
      </c>
      <c r="J52" s="31">
        <f>(J14/$T52)/(J13/$T51)-1</f>
        <v>-4.1066843533743569E-3</v>
      </c>
      <c r="K52" s="31">
        <f>(K14/$T52)/(K13/$T51)-1</f>
        <v>1.6539759718634084E-2</v>
      </c>
      <c r="L52" s="17"/>
      <c r="M52" s="31">
        <f>(M14/$T52)/(M13/$T51)-1</f>
        <v>7.1862143019505442E-3</v>
      </c>
      <c r="N52" s="31">
        <f>(N14/$T52)/(N13/$T51)-1</f>
        <v>9.2914646066595274E-3</v>
      </c>
      <c r="O52" s="31">
        <f>(O14/$T52)/(O13/$T51)-1</f>
        <v>9.3859077630817911E-3</v>
      </c>
      <c r="P52" s="31">
        <f>(P14/$T52)/(P13/$T51)-1</f>
        <v>1.213504656782205E-2</v>
      </c>
      <c r="Q52" s="31">
        <f>(Q14/$T52)/(Q13/$T51)-1</f>
        <v>1.3237334221010588E-2</v>
      </c>
      <c r="R52" s="31">
        <f>(R14/$T52)/(R13/$T51)-1</f>
        <v>1.1452070869710118E-2</v>
      </c>
      <c r="T52" s="19">
        <v>737.83</v>
      </c>
    </row>
    <row r="53" spans="1:20" customFormat="1" x14ac:dyDescent="0.2">
      <c r="A53" s="12">
        <v>2012</v>
      </c>
      <c r="B53" s="31">
        <f>(B15/$T53)/(B14/$T52)-1</f>
        <v>1.2183024171827261E-2</v>
      </c>
      <c r="C53" s="31">
        <f>(C15/$T53)/(C14/$T52)-1</f>
        <v>1.1351663960485814E-2</v>
      </c>
      <c r="D53" s="31">
        <f>(D15/$T53)/(D14/$T52)-1</f>
        <v>1.4304551334159088E-2</v>
      </c>
      <c r="E53" s="17"/>
      <c r="F53" s="31">
        <f>(F15/$T53)/(F14/$T52)-1</f>
        <v>1.0358345159436233E-2</v>
      </c>
      <c r="G53" s="31">
        <f>(G15/$T53)/(G14/$T52)-1</f>
        <v>9.1097243301683228E-3</v>
      </c>
      <c r="H53" s="31">
        <f>(H15/$T53)/(H14/$T52)-1</f>
        <v>2.778312509295211E-2</v>
      </c>
      <c r="I53" s="31">
        <f>(I15/$T53)/(I14/$T52)-1</f>
        <v>2.2161982256216906E-3</v>
      </c>
      <c r="J53" s="31">
        <f>(J15/$T53)/(J14/$T52)-1</f>
        <v>1.2427148440408153E-4</v>
      </c>
      <c r="K53" s="31">
        <f>(K15/$T53)/(K14/$T52)-1</f>
        <v>1.0788376136933397E-2</v>
      </c>
      <c r="L53" s="17"/>
      <c r="M53" s="31">
        <f>(M15/$T53)/(M14/$T52)-1</f>
        <v>6.4795295336881331E-3</v>
      </c>
      <c r="N53" s="31">
        <f>(N15/$T53)/(N14/$T52)-1</f>
        <v>1.6693707442180905E-2</v>
      </c>
      <c r="O53" s="31">
        <f>(O15/$T53)/(O14/$T52)-1</f>
        <v>8.3743390708883592E-3</v>
      </c>
      <c r="P53" s="31">
        <f>(P15/$T53)/(P14/$T52)-1</f>
        <v>6.1008552532038074E-4</v>
      </c>
      <c r="Q53" s="31">
        <f>(Q15/$T53)/(Q14/$T52)-1</f>
        <v>7.9633492718831356E-3</v>
      </c>
      <c r="R53" s="31">
        <f>(R15/$T53)/(R14/$T52)-1</f>
        <v>-7.1023669222748387E-3</v>
      </c>
      <c r="T53" s="19">
        <v>756.27</v>
      </c>
    </row>
    <row r="54" spans="1:20" customFormat="1" x14ac:dyDescent="0.2">
      <c r="A54" s="13">
        <v>2013</v>
      </c>
      <c r="B54" s="31">
        <f>(B16/$T54)/(B15/$T53)-1</f>
        <v>2.7718113973242975E-3</v>
      </c>
      <c r="C54" s="31">
        <f>(C16/$T54)/(C15/$T53)-1</f>
        <v>1.5827032397592866E-3</v>
      </c>
      <c r="D54" s="31">
        <f>(D16/$T54)/(D15/$T53)-1</f>
        <v>5.5242158947472753E-3</v>
      </c>
      <c r="E54" s="17"/>
      <c r="F54" s="31">
        <f>(F16/$T54)/(F15/$T53)-1</f>
        <v>7.6396372878728691E-4</v>
      </c>
      <c r="G54" s="31">
        <f>(G16/$T54)/(G15/$T53)-1</f>
        <v>-2.993091178032925E-4</v>
      </c>
      <c r="H54" s="31">
        <f>(H16/$T54)/(H15/$T53)-1</f>
        <v>1.8203464842852179E-2</v>
      </c>
      <c r="I54" s="31">
        <f>(I16/$T54)/(I15/$T53)-1</f>
        <v>-3.358112770224686E-3</v>
      </c>
      <c r="J54" s="31">
        <f>(J16/$T54)/(J15/$T53)-1</f>
        <v>-5.8341700679586106E-3</v>
      </c>
      <c r="K54" s="31">
        <f>(K16/$T54)/(K15/$T53)-1</f>
        <v>5.2329165543278933E-3</v>
      </c>
      <c r="L54" s="17"/>
      <c r="M54" s="31">
        <f>(M16/$T54)/(M15/$T53)-1</f>
        <v>-2.9596844315944448E-3</v>
      </c>
      <c r="N54" s="31">
        <f>(N16/$T54)/(N15/$T53)-1</f>
        <v>5.4928585709257405E-3</v>
      </c>
      <c r="O54" s="31">
        <f>(O16/$T54)/(O15/$T53)-1</f>
        <v>-1.2941072124378339E-3</v>
      </c>
      <c r="P54" s="31">
        <f>(P16/$T54)/(P15/$T53)-1</f>
        <v>-3.9970265438884489E-3</v>
      </c>
      <c r="Q54" s="31">
        <f>(Q16/$T54)/(Q15/$T53)-1</f>
        <v>-1.0877140839805066E-2</v>
      </c>
      <c r="R54" s="31">
        <f>(R16/$T54)/(R15/$T53)-1</f>
        <v>2.2271570200771418E-3</v>
      </c>
      <c r="T54" s="19">
        <v>775.17</v>
      </c>
    </row>
    <row r="55" spans="1:20" customFormat="1" x14ac:dyDescent="0.2">
      <c r="A55" s="12">
        <v>2014</v>
      </c>
      <c r="B55" s="31">
        <f>(B17/$T55)/(B16/$T54)-1</f>
        <v>1.9528080543624871E-3</v>
      </c>
      <c r="C55" s="31">
        <f>(C17/$T55)/(C16/$T54)-1</f>
        <v>-3.6323272271321372E-5</v>
      </c>
      <c r="D55" s="31">
        <f>(D17/$T55)/(D16/$T54)-1</f>
        <v>6.1924090976612778E-3</v>
      </c>
      <c r="E55" s="17"/>
      <c r="F55" s="31">
        <f>(F17/$T55)/(F16/$T54)-1</f>
        <v>1.0625270123081343E-3</v>
      </c>
      <c r="G55" s="31">
        <f>(G17/$T55)/(G16/$T54)-1</f>
        <v>-4.2668772370657582E-4</v>
      </c>
      <c r="H55" s="31">
        <f>(H17/$T55)/(H16/$T54)-1</f>
        <v>1.8245189839916742E-2</v>
      </c>
      <c r="I55" s="31">
        <f>(I17/$T55)/(I16/$T54)-1</f>
        <v>-1.2137221707747337E-2</v>
      </c>
      <c r="J55" s="31">
        <f>(J17/$T55)/(J16/$T54)-1</f>
        <v>-1.7141960001022416E-2</v>
      </c>
      <c r="K55" s="31">
        <f>(K17/$T55)/(K16/$T54)-1</f>
        <v>-1.7681462328691389E-3</v>
      </c>
      <c r="L55" s="17"/>
      <c r="M55" s="31">
        <f>(M17/$T55)/(M16/$T54)-1</f>
        <v>-2.4892729413975578E-3</v>
      </c>
      <c r="N55" s="31">
        <f>(N17/$T55)/(N16/$T54)-1</f>
        <v>1.5547402597910098E-2</v>
      </c>
      <c r="O55" s="31">
        <f>(O17/$T55)/(O16/$T54)-1</f>
        <v>-1.4341558340159599E-3</v>
      </c>
      <c r="P55" s="31">
        <f>(P17/$T55)/(P16/$T54)-1</f>
        <v>3.9412988240201674E-3</v>
      </c>
      <c r="Q55" s="31">
        <f>(Q17/$T55)/(Q16/$T54)-1</f>
        <v>1.209435277170301E-2</v>
      </c>
      <c r="R55" s="31">
        <f>(R17/$T55)/(R16/$T54)-1</f>
        <v>-3.5289005531333739E-3</v>
      </c>
      <c r="T55" s="19">
        <v>775.17</v>
      </c>
    </row>
    <row r="56" spans="1:20" customFormat="1" x14ac:dyDescent="0.2">
      <c r="A56" s="14">
        <v>2015</v>
      </c>
      <c r="B56" s="31">
        <f>(B18/$T56)/(B17/$T55)-1</f>
        <v>1.5839392470007319E-3</v>
      </c>
      <c r="C56" s="31">
        <f>(C18/$T56)/(C17/$T55)-1</f>
        <v>-5.2790509695110899E-4</v>
      </c>
      <c r="D56" s="31">
        <f>(D18/$T56)/(D17/$T55)-1</f>
        <v>4.4594688239245617E-3</v>
      </c>
      <c r="E56" s="17"/>
      <c r="F56" s="31">
        <f>(F18/$T56)/(F17/$T55)-1</f>
        <v>1.6036989576631022E-3</v>
      </c>
      <c r="G56" s="31">
        <f>(G18/$T56)/(G17/$T55)-1</f>
        <v>2.8441009880708634E-4</v>
      </c>
      <c r="H56" s="31">
        <f>(H18/$T56)/(H17/$T55)-1</f>
        <v>1.6245178645423186E-2</v>
      </c>
      <c r="I56" s="31">
        <f>(I18/$T56)/(I17/$T55)-1</f>
        <v>-6.091430780451379E-3</v>
      </c>
      <c r="J56" s="31">
        <f>(J18/$T56)/(J17/$T55)-1</f>
        <v>-1.381511315641526E-2</v>
      </c>
      <c r="K56" s="31">
        <f>(K18/$T56)/(K17/$T55)-1</f>
        <v>6.5362595107854027E-3</v>
      </c>
      <c r="L56" s="17"/>
      <c r="M56" s="31">
        <f>(M18/$T56)/(M17/$T55)-1</f>
        <v>-7.2653500822893458E-3</v>
      </c>
      <c r="N56" s="31">
        <f>(N18/$T56)/(N17/$T55)-1</f>
        <v>-1.7208188940638358E-3</v>
      </c>
      <c r="O56" s="31">
        <f>(O18/$T56)/(O17/$T55)-1</f>
        <v>-4.6345967152621181E-3</v>
      </c>
      <c r="P56" s="31">
        <f>(P18/$T56)/(P17/$T55)-1</f>
        <v>-3.9244400069472496E-3</v>
      </c>
      <c r="Q56" s="31">
        <f>(Q18/$T56)/(Q17/$T55)-1</f>
        <v>-7.6628292768379236E-3</v>
      </c>
      <c r="R56" s="31">
        <f>(R18/$T56)/(R17/$T55)-1</f>
        <v>-7.0041839129775241E-4</v>
      </c>
      <c r="T56" s="19">
        <v>775.17</v>
      </c>
    </row>
    <row r="57" spans="1:20" customFormat="1" x14ac:dyDescent="0.2">
      <c r="A57" s="14">
        <v>2016</v>
      </c>
      <c r="B57" s="31">
        <f>(B19/$T57)/(B18/$T56)-1</f>
        <v>5.8728689240383769E-3</v>
      </c>
      <c r="C57" s="31">
        <f>(C19/$T57)/(C18/$T56)-1</f>
        <v>3.0086252951115888E-3</v>
      </c>
      <c r="D57" s="31">
        <f>(D19/$T57)/(D18/$T56)-1</f>
        <v>1.1561288941512204E-2</v>
      </c>
      <c r="E57" s="17"/>
      <c r="F57" s="31">
        <f>(F19/$T57)/(F18/$T56)-1</f>
        <v>4.0475976786624734E-3</v>
      </c>
      <c r="G57" s="31">
        <f>(G19/$T57)/(G18/$T56)-1</f>
        <v>3.3196127406254217E-3</v>
      </c>
      <c r="H57" s="31">
        <f>(H19/$T57)/(H18/$T56)-1</f>
        <v>2.0786062517908821E-2</v>
      </c>
      <c r="I57" s="31">
        <f>(I19/$T57)/(I18/$T56)-1</f>
        <v>-4.53549420211663E-3</v>
      </c>
      <c r="J57" s="31">
        <f>(J19/$T57)/(J18/$T56)-1</f>
        <v>-1.0901255814942501E-2</v>
      </c>
      <c r="K57" s="31">
        <f>(K19/$T57)/(K18/$T56)-1</f>
        <v>5.3745070956494612E-3</v>
      </c>
      <c r="L57" s="17"/>
      <c r="M57" s="31">
        <f>(M19/$T57)/(M18/$T56)-1</f>
        <v>1.5779567118723303E-3</v>
      </c>
      <c r="N57" s="31">
        <f>(N19/$T57)/(N18/$T56)-1</f>
        <v>-3.697751348741285E-5</v>
      </c>
      <c r="O57" s="31">
        <f>(O19/$T57)/(O18/$T56)-1</f>
        <v>4.1095622881237581E-3</v>
      </c>
      <c r="P57" s="31">
        <f>(P19/$T57)/(P18/$T56)-1</f>
        <v>-1.6820511443600861E-2</v>
      </c>
      <c r="Q57" s="31">
        <f>(Q19/$T57)/(Q18/$T56)-1</f>
        <v>-2.0509450593956702E-2</v>
      </c>
      <c r="R57" s="31">
        <f>(R19/$T57)/(R18/$T56)-1</f>
        <v>-1.2918178883168374E-2</v>
      </c>
      <c r="T57" s="19">
        <v>775.17</v>
      </c>
    </row>
    <row r="58" spans="1:20" customFormat="1" x14ac:dyDescent="0.2">
      <c r="A58" s="14">
        <v>2017</v>
      </c>
      <c r="B58" s="31">
        <f>(B20/$T58)/(B19/$T57)-1</f>
        <v>1.0448818495404577E-2</v>
      </c>
      <c r="C58" s="31">
        <f>(C20/$T58)/(C19/$T57)-1</f>
        <v>9.2622500180445932E-3</v>
      </c>
      <c r="D58" s="31">
        <f>(D20/$T58)/(D19/$T57)-1</f>
        <v>1.4759928860656579E-2</v>
      </c>
      <c r="E58" s="17"/>
      <c r="F58" s="31">
        <f>(F20/$T58)/(F19/$T57)-1</f>
        <v>8.4429411480912986E-3</v>
      </c>
      <c r="G58" s="31">
        <f>(G20/$T58)/(G19/$T57)-1</f>
        <v>8.0556292383204831E-3</v>
      </c>
      <c r="H58" s="31">
        <f>(H20/$T58)/(H19/$T57)-1</f>
        <v>2.3554332464866601E-2</v>
      </c>
      <c r="I58" s="31">
        <f>(I20/$T58)/(I19/$T57)-1</f>
        <v>5.7678351650185533E-3</v>
      </c>
      <c r="J58" s="31">
        <f>(J20/$T58)/(J19/$T57)-1</f>
        <v>2.9581263849460804E-3</v>
      </c>
      <c r="K58" s="31">
        <f>(K20/$T58)/(K19/$T57)-1</f>
        <v>1.0581380467584056E-2</v>
      </c>
      <c r="L58" s="17"/>
      <c r="M58" s="31">
        <f>(M20/$T58)/(M19/$T57)-1</f>
        <v>3.7743656958721949E-3</v>
      </c>
      <c r="N58" s="31">
        <f>(N20/$T58)/(N19/$T57)-1</f>
        <v>8.6462362892643085E-3</v>
      </c>
      <c r="O58" s="31">
        <f>(O20/$T58)/(O19/$T57)-1</f>
        <v>6.3243060947946184E-3</v>
      </c>
      <c r="P58" s="31">
        <f>(P20/$T58)/(P19/$T57)-1</f>
        <v>4.7931287254510124E-3</v>
      </c>
      <c r="Q58" s="31">
        <f>(Q20/$T58)/(Q19/$T57)-1</f>
        <v>1.0135363725778834E-2</v>
      </c>
      <c r="R58" s="31">
        <f>(R20/$T58)/(R19/$T57)-1</f>
        <v>-4.2628274714373582E-4</v>
      </c>
      <c r="T58" s="19">
        <v>794.54</v>
      </c>
    </row>
    <row r="59" spans="1:20" customFormat="1" x14ac:dyDescent="0.2">
      <c r="A59" s="14">
        <v>2018</v>
      </c>
      <c r="B59" s="31">
        <f>(B21/$T59)/(B20/$T58)-1</f>
        <v>4.9384645694223739E-3</v>
      </c>
      <c r="C59" s="31">
        <f>(C21/$T59)/(C20/$T58)-1</f>
        <v>4.6116523306467538E-3</v>
      </c>
      <c r="D59" s="31">
        <f>(D21/$T59)/(D20/$T58)-1</f>
        <v>8.2844309483061096E-3</v>
      </c>
      <c r="E59" s="17"/>
      <c r="F59" s="31">
        <f>(F21/$T59)/(F20/$T58)-1</f>
        <v>2.5340576880792387E-3</v>
      </c>
      <c r="G59" s="31">
        <f>(G21/$T59)/(G20/$T58)-1</f>
        <v>3.1459177765398305E-3</v>
      </c>
      <c r="H59" s="31">
        <f>(H21/$T59)/(H20/$T58)-1</f>
        <v>1.5804271840358819E-2</v>
      </c>
      <c r="I59" s="31">
        <f>(I21/$T59)/(I20/$T58)-1</f>
        <v>-3.1198276009146708E-3</v>
      </c>
      <c r="J59" s="31">
        <f>(J21/$T59)/(J20/$T58)-1</f>
        <v>-7.7318283761228512E-3</v>
      </c>
      <c r="K59" s="31">
        <f>(K21/$T59)/(K20/$T58)-1</f>
        <v>3.3442007742450208E-3</v>
      </c>
      <c r="L59" s="17"/>
      <c r="M59" s="31">
        <f>(M21/$T59)/(M20/$T58)-1</f>
        <v>-2.7668482582352549E-3</v>
      </c>
      <c r="N59" s="31">
        <f>(N21/$T59)/(N20/$T58)-1</f>
        <v>-8.0366349183159658E-3</v>
      </c>
      <c r="O59" s="31">
        <f>(O21/$T59)/(O20/$T58)-1</f>
        <v>-4.6333873816251092E-4</v>
      </c>
      <c r="P59" s="31">
        <f>(P21/$T59)/(P20/$T58)-1</f>
        <v>-4.3341545248631874E-4</v>
      </c>
      <c r="Q59" s="31">
        <f>(Q21/$T59)/(Q20/$T58)-1</f>
        <v>-6.8433080186639517E-3</v>
      </c>
      <c r="R59" s="31">
        <f>(R21/$T59)/(R20/$T58)-1</f>
        <v>5.1110743335152087E-3</v>
      </c>
      <c r="T59" s="19">
        <v>814.4</v>
      </c>
    </row>
    <row r="60" spans="1:20" customFormat="1" x14ac:dyDescent="0.2">
      <c r="A60" s="14">
        <v>2019</v>
      </c>
      <c r="B60" s="31">
        <f>(B22/$T60)/(B21/$T59)-1</f>
        <v>8.8826594784570112E-3</v>
      </c>
      <c r="C60" s="31">
        <f>(C22/$T60)/(C21/$T59)-1</f>
        <v>7.9855996165039134E-3</v>
      </c>
      <c r="D60" s="31">
        <f>(D22/$T60)/(D21/$T59)-1</f>
        <v>1.2768878862793098E-2</v>
      </c>
      <c r="E60" s="17"/>
      <c r="F60" s="31">
        <f>(F22/$T60)/(F21/$T59)-1</f>
        <v>6.7441686262936784E-3</v>
      </c>
      <c r="G60" s="31">
        <f>(G22/$T60)/(G21/$T59)-1</f>
        <v>6.5566187977386114E-3</v>
      </c>
      <c r="H60" s="31">
        <f>(H22/$T60)/(H21/$T59)-1</f>
        <v>2.0029670429388746E-2</v>
      </c>
      <c r="I60" s="31">
        <f>(I22/$T60)/(I21/$T59)-1</f>
        <v>1.5938686646859157E-3</v>
      </c>
      <c r="J60" s="31">
        <f>(J22/$T60)/(J21/$T59)-1</f>
        <v>-2.1973744243982685E-3</v>
      </c>
      <c r="K60" s="31">
        <f>(K22/$T60)/(K21/$T59)-1</f>
        <v>7.3849356155248902E-3</v>
      </c>
      <c r="L60" s="17"/>
      <c r="M60" s="31">
        <f>(M22/$T60)/(M21/$T59)-1</f>
        <v>3.1680850392894477E-3</v>
      </c>
      <c r="N60" s="31">
        <f>(N22/$T60)/(N21/$T59)-1</f>
        <v>5.0511695853645566E-3</v>
      </c>
      <c r="O60" s="31">
        <f>(O22/$T60)/(O21/$T59)-1</f>
        <v>4.7857182643376017E-3</v>
      </c>
      <c r="P60" s="31">
        <f>(P22/$T60)/(P21/$T59)-1</f>
        <v>-4.4696507074301062E-3</v>
      </c>
      <c r="Q60" s="31">
        <f>(Q22/$T60)/(Q21/$T59)-1</f>
        <v>3.999268043783033E-3</v>
      </c>
      <c r="R60" s="31">
        <f>(R22/$T60)/(R21/$T59)-1</f>
        <v>-1.221158007080636E-2</v>
      </c>
      <c r="T60" s="19">
        <v>814.4</v>
      </c>
    </row>
    <row r="61" spans="1:20" customFormat="1" x14ac:dyDescent="0.2">
      <c r="A61" s="14">
        <v>2020</v>
      </c>
      <c r="B61" s="31">
        <f>(B23/$T61)/(B22/$T60)-1</f>
        <v>1.6076140194584143E-2</v>
      </c>
      <c r="C61" s="31">
        <f>(C23/$T61)/(C22/$T60)-1</f>
        <v>1.375360644717305E-2</v>
      </c>
      <c r="D61" s="31">
        <f>(D23/$T61)/(D22/$T60)-1</f>
        <v>2.1091774073907832E-2</v>
      </c>
      <c r="E61" s="17"/>
      <c r="F61" s="31">
        <f>(F23/$T61)/(F22/$T60)-1</f>
        <v>1.4533307332542433E-2</v>
      </c>
      <c r="G61" s="31">
        <f>(G23/$T61)/(G22/$T60)-1</f>
        <v>1.2930455376018557E-2</v>
      </c>
      <c r="H61" s="31">
        <f>(H23/$T61)/(H22/$T60)-1</f>
        <v>2.8604011725430922E-2</v>
      </c>
      <c r="I61" s="31">
        <f>(I23/$T61)/(I22/$T60)-1</f>
        <v>5.9525349259785809E-3</v>
      </c>
      <c r="J61" s="31">
        <f>(J23/$T61)/(J22/$T60)-1</f>
        <v>4.5100679752096973E-4</v>
      </c>
      <c r="K61" s="31">
        <f>(K23/$T61)/(K22/$T60)-1</f>
        <v>1.4878399165167755E-2</v>
      </c>
      <c r="L61" s="17"/>
      <c r="M61" s="31">
        <f>(M23/$T61)/(M22/$T60)-1</f>
        <v>8.8020879642183303E-3</v>
      </c>
      <c r="N61" s="31">
        <f>(N23/$T61)/(N22/$T60)-1</f>
        <v>3.4962174192523232E-3</v>
      </c>
      <c r="O61" s="31">
        <f>(O23/$T61)/(O22/$T60)-1</f>
        <v>1.1557043724436111E-2</v>
      </c>
      <c r="P61" s="31">
        <f>(P23/$T61)/(P22/$T60)-1</f>
        <v>1.1075520611105505E-2</v>
      </c>
      <c r="Q61" s="31">
        <f>(Q23/$T61)/(Q22/$T60)-1</f>
        <v>9.1881815602490313E-4</v>
      </c>
      <c r="R61" s="31">
        <f>(R23/$T61)/(R22/$T60)-1</f>
        <v>2.0116405148799421E-2</v>
      </c>
      <c r="T61" s="19">
        <v>834.76</v>
      </c>
    </row>
    <row r="62" spans="1:20" customFormat="1" x14ac:dyDescent="0.2">
      <c r="A62" s="14">
        <v>2021</v>
      </c>
      <c r="B62" s="31">
        <f>(B24/$T62)/(B23/$T61)-1</f>
        <v>1.1929135701630678E-2</v>
      </c>
      <c r="C62" s="31">
        <f>(C24/$T62)/(C23/$T61)-1</f>
        <v>1.0780598615915737E-2</v>
      </c>
      <c r="D62" s="31">
        <f>(D24/$T62)/(D23/$T61)-1</f>
        <v>1.6472777208919931E-2</v>
      </c>
      <c r="E62" s="17"/>
      <c r="F62" s="31">
        <f>(F24/$T62)/(F23/$T61)-1</f>
        <v>1.1119185296500467E-2</v>
      </c>
      <c r="G62" s="31">
        <f>(G24/$T62)/(G23/$T61)-1</f>
        <v>1.0328204981755684E-2</v>
      </c>
      <c r="H62" s="31">
        <f>(H24/$T62)/(H23/$T61)-1</f>
        <v>2.4400850483558667E-2</v>
      </c>
      <c r="I62" s="31">
        <f>(I24/$T62)/(I23/$T61)-1</f>
        <v>-2.8458277537999344E-3</v>
      </c>
      <c r="J62" s="31">
        <f>(J24/$T62)/(J23/$T61)-1</f>
        <v>-1.6522268071982316E-3</v>
      </c>
      <c r="K62" s="31">
        <f>(K24/$T62)/(K23/$T61)-1</f>
        <v>-2.136874259607846E-3</v>
      </c>
      <c r="L62" s="17"/>
      <c r="M62" s="31">
        <f>(M24/$T62)/(M23/$T61)-1</f>
        <v>6.2650088911895274E-3</v>
      </c>
      <c r="N62" s="31">
        <f>(N24/$T62)/(N23/$T61)-1</f>
        <v>1.8297803865862994E-2</v>
      </c>
      <c r="O62" s="31">
        <f>(O24/$T62)/(O23/$T61)-1</f>
        <v>7.4924302589840508E-3</v>
      </c>
      <c r="P62" s="31">
        <f>(P24/$T62)/(P23/$T61)-1</f>
        <v>-2.0618522234211012E-2</v>
      </c>
      <c r="Q62" s="31">
        <f>(Q24/$T62)/(Q23/$T61)-1</f>
        <v>4.8540898881961558E-2</v>
      </c>
      <c r="R62" s="31">
        <f>(R24/$T62)/(R23/$T61)-1</f>
        <v>-2.2366884193135927E-2</v>
      </c>
      <c r="T62" s="19">
        <v>855.62</v>
      </c>
    </row>
    <row r="63" spans="1:20" customFormat="1" x14ac:dyDescent="0.2">
      <c r="A63" s="14">
        <v>2022</v>
      </c>
      <c r="B63" s="31">
        <f>(B25/$T63)/(B24/$T62)-1</f>
        <v>1.0736318911989784E-2</v>
      </c>
      <c r="C63" s="31">
        <f>(C25/$T63)/(C24/$T62)-1</f>
        <v>9.2856236930360936E-3</v>
      </c>
      <c r="D63" s="31">
        <f>(D25/$T63)/(D24/$T62)-1</f>
        <v>1.5124341730241797E-2</v>
      </c>
      <c r="E63" s="17"/>
      <c r="F63" s="31">
        <f>(F25/$T63)/(F24/$T62)-1</f>
        <v>9.5252834885133364E-3</v>
      </c>
      <c r="G63" s="31">
        <f>(G25/$T63)/(G24/$T62)-1</f>
        <v>8.2538541046857095E-3</v>
      </c>
      <c r="H63" s="31">
        <f>(H25/$T63)/(H24/$T62)-1</f>
        <v>2.1826145126526919E-2</v>
      </c>
      <c r="I63" s="31">
        <f>(I25/$T63)/(I24/$T62)-1</f>
        <v>-5.8454784855505038E-3</v>
      </c>
      <c r="J63" s="31">
        <f>(J25/$T63)/(J24/$T62)-1</f>
        <v>-9.0046776618872837E-3</v>
      </c>
      <c r="K63" s="31">
        <f>(K25/$T63)/(K24/$T62)-1</f>
        <v>-4.1106794625345167E-4</v>
      </c>
      <c r="L63" s="17"/>
      <c r="M63" s="31">
        <f>(M25/$T63)/(M24/$T62)-1</f>
        <v>3.642150255011245E-3</v>
      </c>
      <c r="N63" s="31">
        <f>(N25/$T63)/(N24/$T62)-1</f>
        <v>2.2421556332141712E-4</v>
      </c>
      <c r="O63" s="31">
        <f>(O25/$T63)/(O24/$T62)-1</f>
        <v>5.3310702133337884E-3</v>
      </c>
      <c r="P63" s="31">
        <f>(P25/$T63)/(P24/$T62)-1</f>
        <v>2.3869031557040676E-2</v>
      </c>
      <c r="Q63" s="31">
        <f>(Q25/$T63)/(Q24/$T62)-1</f>
        <v>-1.8024030036243421E-2</v>
      </c>
      <c r="R63" s="31">
        <f>(R25/$T63)/(R24/$T62)-1</f>
        <v>1.3639085850996047E-3</v>
      </c>
      <c r="T63" s="19">
        <v>877.01</v>
      </c>
    </row>
    <row r="64" spans="1:20" customFormat="1" x14ac:dyDescent="0.2">
      <c r="A64" s="14">
        <v>2023</v>
      </c>
      <c r="B64" s="31">
        <f>(B26/$T64)/(B25/$T63)-1</f>
        <v>2.2471083427798355E-2</v>
      </c>
      <c r="C64" s="31">
        <f>(C26/$T64)/(C25/$T63)-1</f>
        <v>2.1051311636022918E-2</v>
      </c>
      <c r="D64" s="31">
        <f>(D26/$T64)/(D25/$T63)-1</f>
        <v>2.6029029476104082E-2</v>
      </c>
      <c r="E64" s="17"/>
      <c r="F64" s="31">
        <f>(F26/$T64)/(F25/$T63)-1</f>
        <v>2.0702722253775452E-2</v>
      </c>
      <c r="G64" s="31">
        <f>(G26/$T64)/(G25/$T63)-1</f>
        <v>2.0003541739554764E-2</v>
      </c>
      <c r="H64" s="31">
        <f>(H26/$T64)/(H25/$T63)-1</f>
        <v>3.0980847012610502E-2</v>
      </c>
      <c r="I64" s="31">
        <f>(I26/$T64)/(I25/$T63)-1</f>
        <v>1.1549447852143846E-2</v>
      </c>
      <c r="J64" s="31">
        <f>(J26/$T64)/(J25/$T63)-1</f>
        <v>1.2308536146579119E-2</v>
      </c>
      <c r="K64" s="31">
        <f>(K26/$T64)/(K25/$T63)-1</f>
        <v>1.2530764270322514E-2</v>
      </c>
      <c r="L64" s="17"/>
      <c r="M64" s="31">
        <f>(M26/$T64)/(M25/$T63)-1</f>
        <v>1.5739226415979912E-2</v>
      </c>
      <c r="N64" s="31">
        <f>(N26/$T64)/(N25/$T63)-1</f>
        <v>1.3063814217091352E-2</v>
      </c>
      <c r="O64" s="31">
        <f>(O26/$T64)/(O25/$T63)-1</f>
        <v>1.8641671536198556E-2</v>
      </c>
      <c r="P64" s="31">
        <f>(P26/$T64)/(P25/$T63)-1</f>
        <v>1.7440870404639153E-3</v>
      </c>
      <c r="Q64" s="31">
        <f>(Q26/$T64)/(Q25/$T63)-1</f>
        <v>-1.2130403547331303E-3</v>
      </c>
      <c r="R64" s="31">
        <f>(R26/$T64)/(R25/$T63)-1</f>
        <v>4.498462575821538E-3</v>
      </c>
      <c r="T64" s="19">
        <v>944.43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ht="12" customHeight="1" x14ac:dyDescent="0.2"/>
    <row r="73" customFormat="1" x14ac:dyDescent="0.2"/>
    <row r="74" customFormat="1" ht="15" customHeight="1" x14ac:dyDescent="0.2"/>
    <row r="75" customFormat="1" ht="30" customHeigh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ht="12" customHeigh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</sheetData>
  <mergeCells count="26">
    <mergeCell ref="A6:R6"/>
    <mergeCell ref="A10:A12"/>
    <mergeCell ref="B10:D11"/>
    <mergeCell ref="F10:K10"/>
    <mergeCell ref="M10:R10"/>
    <mergeCell ref="F11:H11"/>
    <mergeCell ref="I11:K11"/>
    <mergeCell ref="M11:O11"/>
    <mergeCell ref="P11:R11"/>
    <mergeCell ref="A29:A31"/>
    <mergeCell ref="B29:D30"/>
    <mergeCell ref="F29:K29"/>
    <mergeCell ref="M29:R29"/>
    <mergeCell ref="F30:H30"/>
    <mergeCell ref="I30:K30"/>
    <mergeCell ref="M30:O30"/>
    <mergeCell ref="P30:R30"/>
    <mergeCell ref="T48:T50"/>
    <mergeCell ref="A48:A50"/>
    <mergeCell ref="B48:D49"/>
    <mergeCell ref="F48:K48"/>
    <mergeCell ref="M48:R48"/>
    <mergeCell ref="F49:H49"/>
    <mergeCell ref="I49:K49"/>
    <mergeCell ref="M49:O49"/>
    <mergeCell ref="P49:R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Moes</dc:creator>
  <cp:lastModifiedBy>Gérard JOHANNS</cp:lastModifiedBy>
  <cp:lastPrinted>2014-10-15T14:12:58Z</cp:lastPrinted>
  <dcterms:created xsi:type="dcterms:W3CDTF">2009-10-21T15:24:03Z</dcterms:created>
  <dcterms:modified xsi:type="dcterms:W3CDTF">2024-11-13T14:33:01Z</dcterms:modified>
</cp:coreProperties>
</file>