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<sst xmlns="http://schemas.openxmlformats.org/spreadsheetml/2006/main" count="77" uniqueCount="47">
  <si>
    <t xml:space="preserve">Nombre del proyecto</t>
  </si>
  <si>
    <t xml:space="preserve">COTIZADOR</t>
  </si>
  <si>
    <t xml:space="preserve">Gerente del proyecto</t>
  </si>
  <si>
    <t xml:space="preserve">NICOLAS MORENO DURAN</t>
  </si>
  <si>
    <t xml:space="preserve">Nombre del cliente</t>
  </si>
  <si>
    <t xml:space="preserve">GABRIEL CAMACHO ROLON</t>
  </si>
  <si>
    <t xml:space="preserve">Entregable del proyecto</t>
  </si>
  <si>
    <t xml:space="preserve">Fecha de inicio</t>
  </si>
  <si>
    <t xml:space="preserve">Fecha final</t>
  </si>
  <si>
    <t xml:space="preserve">Avance general</t>
  </si>
  <si>
    <t xml:space="preserve">Tareas</t>
  </si>
  <si>
    <t xml:space="preserve">Responsable</t>
  </si>
  <si>
    <t xml:space="preserve">Días</t>
  </si>
  <si>
    <t xml:space="preserve">Estado</t>
  </si>
  <si>
    <t xml:space="preserve">Planeación</t>
  </si>
  <si>
    <t xml:space="preserve">Organización inicial de requerimentos</t>
  </si>
  <si>
    <t xml:space="preserve">Pablo M.</t>
  </si>
  <si>
    <t xml:space="preserve">Completado</t>
  </si>
  <si>
    <t xml:space="preserve">Analisis de requerimentos (detectar necesidades).</t>
  </si>
  <si>
    <t xml:space="preserve">Reunión inicial con el cliente</t>
  </si>
  <si>
    <t xml:space="preserve">Organización</t>
  </si>
  <si>
    <t xml:space="preserve">Reunir requerimentos de lógica de negocio</t>
  </si>
  <si>
    <t xml:space="preserve">Nicolas M.</t>
  </si>
  <si>
    <t xml:space="preserve">Diseño de interfaz gráfica</t>
  </si>
  <si>
    <t xml:space="preserve">Diseño de la base de datos</t>
  </si>
  <si>
    <t xml:space="preserve">Diseño de fórmulas de lógica de negocio</t>
  </si>
  <si>
    <t xml:space="preserve">En progreso</t>
  </si>
  <si>
    <t xml:space="preserve">Reunión con el cliente</t>
  </si>
  <si>
    <t xml:space="preserve">Ejecución</t>
  </si>
  <si>
    <t xml:space="preserve">Desarrollo de interfaz gráfica.</t>
  </si>
  <si>
    <t xml:space="preserve">Pruebas (Reunión con el cliente).</t>
  </si>
  <si>
    <t xml:space="preserve">Desarrollo de Base de datos.</t>
  </si>
  <si>
    <t xml:space="preserve">Desarrollo de fórmulas de lógica de negocio.</t>
  </si>
  <si>
    <t xml:space="preserve">Sin empezar</t>
  </si>
  <si>
    <t xml:space="preserve">Pruebas</t>
  </si>
  <si>
    <t xml:space="preserve">Pruebas finales.</t>
  </si>
  <si>
    <t xml:space="preserve">Reunión con el cliente.</t>
  </si>
  <si>
    <t xml:space="preserve">Fase de Entrega.</t>
  </si>
  <si>
    <t xml:space="preserve">Capacitación sobre manejo del corizador</t>
  </si>
  <si>
    <t xml:space="preserve">Días laborales (total)</t>
  </si>
  <si>
    <t xml:space="preserve">Horas Laborales</t>
  </si>
  <si>
    <t xml:space="preserve">Costo total ($80 por hora)</t>
  </si>
  <si>
    <t xml:space="preserve">Menos $6´500.00</t>
  </si>
  <si>
    <t xml:space="preserve">OPCIONAL</t>
  </si>
  <si>
    <t xml:space="preserve">I.V.A</t>
  </si>
  <si>
    <t xml:space="preserve">Atrasado</t>
  </si>
  <si>
    <t xml:space="preserve">Total con I.V.A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</si>
</sst>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DD/MM/YYYY"/>
    <numFmt numFmtId="167" formatCode="DD\-MMM"/>
    <numFmt numFmtId="168" formatCode="0%"/>
    <numFmt numFmtId="169" formatCode="D/M;@"/>
    <numFmt numFmtId="170" formatCode="\$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33F50"/>
        <bgColor rgb="FF333399"/>
      </patternFill>
    </fill>
    <fill>
      <patternFill patternType="solid">
        <fgColor rgb="FF92D050"/>
        <bgColor rgb="FFC0C0C0"/>
      </patternFill>
    </fill>
    <fill>
      <patternFill patternType="solid">
        <fgColor rgb="FFDEEBF7"/>
        <bgColor rgb="FFCCFFFF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T43"/>
  <sheetViews>
    <sheetView showFormulas="false" showGridLines="true" showRowColHeaders="true" showZeros="true" rightToLeft="false" tabSelected="true" showOutlineSymbols="true" defaultGridColor="true" view="normal" topLeftCell="A17" colorId="64" zoomScale="65" zoomScaleNormal="65" zoomScalePageLayoutView="100" workbookViewId="0">
      <selection pane="topLeft" activeCell="E40" activeCellId="0" sqref="E40"/>
    </sheetView>
  </sheetViews>
  <sheetFormatPr defaultRowHeight="15" zeroHeight="false" outlineLevelRow="0" outlineLevelCol="0"/>
  <cols>
    <col collapsed="false" customWidth="true" hidden="false" outlineLevel="0" max="1" min="1" style="1" width="47.14"/>
    <col collapsed="false" customWidth="true" hidden="false" outlineLevel="0" max="2" min="2" style="1" width="31.71"/>
    <col collapsed="false" customWidth="true" hidden="false" outlineLevel="0" max="3" min="3" style="2" width="23.15"/>
    <col collapsed="false" customWidth="true" hidden="false" outlineLevel="0" max="4" min="4" style="2" width="16"/>
    <col collapsed="false" customWidth="true" hidden="false" outlineLevel="0" max="5" min="5" style="1" width="17"/>
    <col collapsed="false" customWidth="true" hidden="false" outlineLevel="0" max="6" min="6" style="1" width="15.71"/>
    <col collapsed="false" customWidth="true" hidden="false" outlineLevel="0" max="46" min="7" style="1" width="5.14"/>
    <col collapsed="false" customWidth="true" hidden="false" outlineLevel="0" max="1025" min="47" style="1" width="12.57"/>
  </cols>
  <sheetData>
    <row r="2" customFormat="false" ht="18.75" hidden="false" customHeight="false" outlineLevel="0" collapsed="false">
      <c r="A2" s="3" t="s">
        <v>0</v>
      </c>
      <c r="B2" s="4" t="s">
        <v>1</v>
      </c>
      <c r="C2" s="5"/>
    </row>
    <row r="3" customFormat="false" ht="18.75" hidden="false" customHeight="false" outlineLevel="0" collapsed="false">
      <c r="A3" s="3" t="s">
        <v>2</v>
      </c>
      <c r="B3" s="4" t="s">
        <v>3</v>
      </c>
      <c r="C3" s="5"/>
    </row>
    <row r="4" customFormat="false" ht="18.75" hidden="false" customHeight="false" outlineLevel="0" collapsed="false">
      <c r="A4" s="3" t="s">
        <v>4</v>
      </c>
      <c r="B4" s="4" t="s">
        <v>5</v>
      </c>
      <c r="C4" s="5"/>
    </row>
    <row r="5" customFormat="false" ht="18.75" hidden="false" customHeight="false" outlineLevel="0" collapsed="false">
      <c r="A5" s="3" t="s">
        <v>6</v>
      </c>
      <c r="B5" s="6" t="n">
        <v>44459</v>
      </c>
      <c r="C5" s="5"/>
    </row>
    <row r="6" customFormat="false" ht="18.75" hidden="false" customHeight="false" outlineLevel="0" collapsed="false">
      <c r="A6" s="3"/>
      <c r="B6" s="4"/>
      <c r="C6" s="5"/>
    </row>
    <row r="7" customFormat="false" ht="18.75" hidden="false" customHeight="false" outlineLevel="0" collapsed="false">
      <c r="A7" s="3" t="s">
        <v>7</v>
      </c>
      <c r="B7" s="7" t="n">
        <v>44024</v>
      </c>
      <c r="C7" s="5"/>
    </row>
    <row r="8" customFormat="false" ht="18.75" hidden="false" customHeight="false" outlineLevel="0" collapsed="false">
      <c r="A8" s="3" t="s">
        <v>8</v>
      </c>
      <c r="B8" s="7" t="n">
        <v>42286</v>
      </c>
      <c r="C8" s="5"/>
    </row>
    <row r="9" customFormat="false" ht="17.35" hidden="false" customHeight="false" outlineLevel="0" collapsed="false">
      <c r="A9" s="3" t="s">
        <v>9</v>
      </c>
      <c r="B9" s="8" t="n">
        <v>0.4</v>
      </c>
      <c r="C9" s="9"/>
    </row>
    <row r="10" customFormat="false" ht="15" hidden="false" customHeight="false" outlineLevel="0" collapsed="false">
      <c r="A10" s="4"/>
      <c r="B10" s="4"/>
      <c r="C10" s="5"/>
    </row>
    <row r="11" customFormat="false" ht="30" hidden="false" customHeight="true" outlineLevel="0" collapsed="false">
      <c r="A11" s="10" t="s">
        <v>10</v>
      </c>
      <c r="B11" s="10" t="s">
        <v>11</v>
      </c>
      <c r="C11" s="11" t="s">
        <v>7</v>
      </c>
      <c r="D11" s="11" t="s">
        <v>8</v>
      </c>
      <c r="E11" s="10" t="s">
        <v>12</v>
      </c>
      <c r="F11" s="12" t="s">
        <v>13</v>
      </c>
      <c r="G11" s="13" t="n">
        <v>44024</v>
      </c>
      <c r="H11" s="13" t="n">
        <v>44025</v>
      </c>
      <c r="I11" s="13" t="n">
        <v>44026</v>
      </c>
      <c r="J11" s="13" t="n">
        <v>44027</v>
      </c>
      <c r="K11" s="13" t="n">
        <v>44410</v>
      </c>
      <c r="L11" s="13" t="n">
        <v>44411</v>
      </c>
      <c r="M11" s="13" t="n">
        <v>44412</v>
      </c>
      <c r="N11" s="13" t="n">
        <v>44413</v>
      </c>
      <c r="O11" s="13" t="n">
        <v>44414</v>
      </c>
      <c r="P11" s="13" t="n">
        <v>44417</v>
      </c>
      <c r="Q11" s="13" t="n">
        <v>44418</v>
      </c>
      <c r="R11" s="13" t="n">
        <v>44419</v>
      </c>
      <c r="S11" s="13" t="n">
        <v>44420</v>
      </c>
      <c r="T11" s="13" t="n">
        <v>44421</v>
      </c>
      <c r="U11" s="13" t="n">
        <v>44424</v>
      </c>
      <c r="V11" s="13" t="n">
        <v>44425</v>
      </c>
      <c r="W11" s="13" t="n">
        <v>44426</v>
      </c>
      <c r="X11" s="13" t="n">
        <v>44427</v>
      </c>
      <c r="Y11" s="13" t="n">
        <v>44428</v>
      </c>
      <c r="Z11" s="13" t="n">
        <v>44431</v>
      </c>
      <c r="AA11" s="13" t="n">
        <v>44432</v>
      </c>
      <c r="AB11" s="13" t="n">
        <v>44433</v>
      </c>
      <c r="AC11" s="13" t="n">
        <v>44434</v>
      </c>
      <c r="AD11" s="13" t="n">
        <v>44435</v>
      </c>
      <c r="AE11" s="14" t="n">
        <v>44073</v>
      </c>
      <c r="AF11" s="14" t="n">
        <v>44074</v>
      </c>
      <c r="AG11" s="14" t="n">
        <v>44440</v>
      </c>
      <c r="AH11" s="14" t="n">
        <v>44441</v>
      </c>
      <c r="AI11" s="14" t="n">
        <v>44442</v>
      </c>
      <c r="AJ11" s="14" t="n">
        <v>44445</v>
      </c>
      <c r="AK11" s="14" t="n">
        <v>44446</v>
      </c>
      <c r="AL11" s="14" t="n">
        <v>44447</v>
      </c>
      <c r="AM11" s="14" t="n">
        <v>44448</v>
      </c>
      <c r="AN11" s="14" t="n">
        <v>44449</v>
      </c>
      <c r="AO11" s="14" t="n">
        <v>44452</v>
      </c>
      <c r="AP11" s="14" t="n">
        <v>44453</v>
      </c>
      <c r="AQ11" s="14" t="n">
        <v>44454</v>
      </c>
      <c r="AR11" s="14" t="n">
        <v>44456</v>
      </c>
      <c r="AS11" s="14" t="n">
        <v>44457</v>
      </c>
      <c r="AT11" s="14" t="n">
        <v>44459</v>
      </c>
    </row>
    <row r="12" customFormat="false" ht="22.15" hidden="false" customHeight="true" outlineLevel="0" collapsed="false">
      <c r="A12" s="15" t="s">
        <v>14</v>
      </c>
      <c r="B12" s="16"/>
      <c r="C12" s="17"/>
      <c r="D12" s="17"/>
      <c r="E12" s="16"/>
      <c r="F12" s="18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customFormat="false" ht="22.15" hidden="false" customHeight="true" outlineLevel="0" collapsed="false">
      <c r="A13" s="21" t="s">
        <v>15</v>
      </c>
      <c r="B13" s="21" t="s">
        <v>16</v>
      </c>
      <c r="C13" s="22" t="n">
        <v>44389</v>
      </c>
      <c r="D13" s="22" t="n">
        <v>44389</v>
      </c>
      <c r="E13" s="21" t="n">
        <f aca="false">D13-C13+1</f>
        <v>1</v>
      </c>
      <c r="F13" s="23" t="s">
        <v>17</v>
      </c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customFormat="false" ht="22.15" hidden="false" customHeight="true" outlineLevel="0" collapsed="false">
      <c r="A14" s="21" t="s">
        <v>18</v>
      </c>
      <c r="B14" s="21" t="s">
        <v>16</v>
      </c>
      <c r="C14" s="22" t="n">
        <v>44390</v>
      </c>
      <c r="D14" s="22" t="n">
        <v>44392</v>
      </c>
      <c r="E14" s="21" t="n">
        <f aca="false">D14-C14+1</f>
        <v>3</v>
      </c>
      <c r="F14" s="23" t="s">
        <v>17</v>
      </c>
      <c r="G14" s="25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customFormat="false" ht="22.15" hidden="false" customHeight="true" outlineLevel="0" collapsed="false">
      <c r="A15" s="26" t="s">
        <v>19</v>
      </c>
      <c r="B15" s="21" t="s">
        <v>16</v>
      </c>
      <c r="C15" s="22" t="n">
        <v>44399</v>
      </c>
      <c r="D15" s="22" t="n">
        <v>44399</v>
      </c>
      <c r="E15" s="21"/>
      <c r="F15" s="23" t="s">
        <v>17</v>
      </c>
      <c r="G15" s="27"/>
      <c r="H15" s="27"/>
      <c r="I15" s="27"/>
      <c r="J15" s="27"/>
      <c r="K15" s="27"/>
      <c r="L15" s="27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customFormat="false" ht="22.15" hidden="false" customHeight="true" outlineLevel="0" collapsed="false">
      <c r="A16" s="28" t="s">
        <v>20</v>
      </c>
      <c r="B16" s="29"/>
      <c r="C16" s="30"/>
      <c r="D16" s="30"/>
      <c r="E16" s="29"/>
      <c r="F16" s="31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customFormat="false" ht="22.5" hidden="false" customHeight="true" outlineLevel="0" collapsed="false">
      <c r="A17" s="21" t="s">
        <v>21</v>
      </c>
      <c r="B17" s="21" t="s">
        <v>22</v>
      </c>
      <c r="C17" s="22" t="n">
        <v>44410</v>
      </c>
      <c r="D17" s="22" t="n">
        <v>44414</v>
      </c>
      <c r="E17" s="21" t="n">
        <f aca="false">D17-C17+1</f>
        <v>5</v>
      </c>
      <c r="F17" s="23" t="s">
        <v>17</v>
      </c>
      <c r="G17" s="27"/>
      <c r="H17" s="25"/>
      <c r="I17" s="25"/>
      <c r="J17" s="25"/>
      <c r="K17" s="32"/>
      <c r="L17" s="32"/>
      <c r="M17" s="32"/>
      <c r="N17" s="32"/>
      <c r="O17" s="32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customFormat="false" ht="22.15" hidden="false" customHeight="true" outlineLevel="0" collapsed="false">
      <c r="A18" s="21" t="s">
        <v>23</v>
      </c>
      <c r="B18" s="21" t="s">
        <v>16</v>
      </c>
      <c r="C18" s="22" t="n">
        <v>44410</v>
      </c>
      <c r="D18" s="22" t="n">
        <v>44414</v>
      </c>
      <c r="E18" s="21" t="n">
        <f aca="false">D18-C18+1</f>
        <v>5</v>
      </c>
      <c r="F18" s="23" t="s">
        <v>17</v>
      </c>
      <c r="G18" s="27"/>
      <c r="H18" s="25"/>
      <c r="I18" s="25"/>
      <c r="J18" s="25"/>
      <c r="K18" s="32"/>
      <c r="L18" s="32"/>
      <c r="M18" s="32"/>
      <c r="N18" s="32"/>
      <c r="O18" s="32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customFormat="false" ht="22.15" hidden="false" customHeight="true" outlineLevel="0" collapsed="false">
      <c r="A19" s="21" t="s">
        <v>24</v>
      </c>
      <c r="B19" s="21" t="s">
        <v>22</v>
      </c>
      <c r="C19" s="22" t="n">
        <v>42225</v>
      </c>
      <c r="D19" s="22" t="n">
        <v>42229</v>
      </c>
      <c r="E19" s="21" t="n">
        <f aca="false">D19-C19+1</f>
        <v>5</v>
      </c>
      <c r="F19" s="23" t="s">
        <v>17</v>
      </c>
      <c r="G19" s="27"/>
      <c r="H19" s="25"/>
      <c r="I19" s="25"/>
      <c r="J19" s="25"/>
      <c r="K19" s="25"/>
      <c r="L19" s="25"/>
      <c r="M19" s="25"/>
      <c r="N19" s="25"/>
      <c r="O19" s="25"/>
      <c r="P19" s="32"/>
      <c r="Q19" s="32"/>
      <c r="R19" s="32"/>
      <c r="S19" s="32"/>
      <c r="T19" s="32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customFormat="false" ht="22.15" hidden="false" customHeight="true" outlineLevel="0" collapsed="false">
      <c r="A20" s="21" t="s">
        <v>25</v>
      </c>
      <c r="B20" s="21" t="s">
        <v>22</v>
      </c>
      <c r="C20" s="22" t="n">
        <v>42225</v>
      </c>
      <c r="D20" s="22" t="n">
        <v>42229</v>
      </c>
      <c r="E20" s="21" t="n">
        <f aca="false">D20-C20+1</f>
        <v>5</v>
      </c>
      <c r="F20" s="33" t="s">
        <v>26</v>
      </c>
      <c r="G20" s="27"/>
      <c r="H20" s="25"/>
      <c r="I20" s="25"/>
      <c r="J20" s="25"/>
      <c r="K20" s="25"/>
      <c r="L20" s="25"/>
      <c r="M20" s="25"/>
      <c r="N20" s="25"/>
      <c r="O20" s="25"/>
      <c r="P20" s="32"/>
      <c r="Q20" s="32"/>
      <c r="R20" s="32"/>
      <c r="S20" s="32"/>
      <c r="T20" s="32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customFormat="false" ht="22.15" hidden="false" customHeight="true" outlineLevel="0" collapsed="false">
      <c r="A21" s="21" t="s">
        <v>27</v>
      </c>
      <c r="B21" s="21" t="s">
        <v>16</v>
      </c>
      <c r="C21" s="22" t="n">
        <v>44421</v>
      </c>
      <c r="D21" s="22" t="n">
        <v>44421</v>
      </c>
      <c r="E21" s="21"/>
      <c r="F21" s="34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32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customFormat="false" ht="22.15" hidden="false" customHeight="true" outlineLevel="0" collapsed="false">
      <c r="A22" s="28" t="s">
        <v>28</v>
      </c>
      <c r="B22" s="29"/>
      <c r="C22" s="30"/>
      <c r="D22" s="30"/>
      <c r="E22" s="29"/>
      <c r="F22" s="35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customFormat="false" ht="22.15" hidden="false" customHeight="true" outlineLevel="0" collapsed="false">
      <c r="A23" s="21" t="s">
        <v>29</v>
      </c>
      <c r="B23" s="21" t="s">
        <v>16</v>
      </c>
      <c r="C23" s="22" t="n">
        <v>44424</v>
      </c>
      <c r="D23" s="22" t="n">
        <v>44428</v>
      </c>
      <c r="E23" s="21" t="n">
        <f aca="false">D23-C23+1</f>
        <v>5</v>
      </c>
      <c r="F23" s="23" t="s">
        <v>17</v>
      </c>
      <c r="G23" s="27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32"/>
      <c r="V23" s="32"/>
      <c r="W23" s="32"/>
      <c r="X23" s="32"/>
      <c r="Y23" s="32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customFormat="false" ht="22.15" hidden="false" customHeight="true" outlineLevel="0" collapsed="false">
      <c r="A24" s="21" t="s">
        <v>30</v>
      </c>
      <c r="B24" s="21" t="s">
        <v>16</v>
      </c>
      <c r="C24" s="22" t="n">
        <v>44428</v>
      </c>
      <c r="D24" s="22" t="n">
        <v>44428</v>
      </c>
      <c r="E24" s="21"/>
      <c r="F24" s="36"/>
      <c r="G24" s="2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2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customFormat="false" ht="22.15" hidden="false" customHeight="true" outlineLevel="0" collapsed="false">
      <c r="A25" s="21" t="s">
        <v>31</v>
      </c>
      <c r="B25" s="21" t="s">
        <v>22</v>
      </c>
      <c r="C25" s="22" t="n">
        <v>44431</v>
      </c>
      <c r="D25" s="22" t="n">
        <v>44435</v>
      </c>
      <c r="E25" s="21" t="n">
        <f aca="false">D25-C25+1</f>
        <v>5</v>
      </c>
      <c r="F25" s="23" t="s">
        <v>17</v>
      </c>
      <c r="G25" s="2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32"/>
      <c r="AA25" s="32"/>
      <c r="AB25" s="32"/>
      <c r="AC25" s="32"/>
      <c r="AD25" s="32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customFormat="false" ht="22.15" hidden="false" customHeight="true" outlineLevel="0" collapsed="false">
      <c r="A26" s="21" t="s">
        <v>30</v>
      </c>
      <c r="B26" s="21" t="s">
        <v>22</v>
      </c>
      <c r="C26" s="22" t="n">
        <v>44435</v>
      </c>
      <c r="D26" s="22" t="n">
        <v>44435</v>
      </c>
      <c r="E26" s="21"/>
      <c r="F26" s="36"/>
      <c r="G26" s="27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32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customFormat="false" ht="22.15" hidden="false" customHeight="true" outlineLevel="0" collapsed="false">
      <c r="A27" s="21" t="s">
        <v>32</v>
      </c>
      <c r="B27" s="21" t="s">
        <v>22</v>
      </c>
      <c r="C27" s="22" t="n">
        <v>42246</v>
      </c>
      <c r="D27" s="22" t="n">
        <v>42257</v>
      </c>
      <c r="E27" s="21" t="n">
        <f aca="false">D27-C27-1</f>
        <v>10</v>
      </c>
      <c r="F27" s="36" t="s">
        <v>33</v>
      </c>
      <c r="G27" s="27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25"/>
      <c r="AP27" s="25"/>
      <c r="AQ27" s="25"/>
      <c r="AR27" s="25"/>
      <c r="AS27" s="25"/>
      <c r="AT27" s="25"/>
    </row>
    <row r="28" customFormat="false" ht="22.15" hidden="false" customHeight="true" outlineLevel="0" collapsed="false">
      <c r="A28" s="21" t="s">
        <v>30</v>
      </c>
      <c r="B28" s="21" t="s">
        <v>22</v>
      </c>
      <c r="C28" s="22" t="n">
        <v>44449</v>
      </c>
      <c r="D28" s="22" t="n">
        <v>44449</v>
      </c>
      <c r="E28" s="21"/>
      <c r="F28" s="36"/>
      <c r="G28" s="27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32"/>
      <c r="AO28" s="25"/>
      <c r="AP28" s="25"/>
      <c r="AQ28" s="25"/>
      <c r="AR28" s="25"/>
      <c r="AS28" s="25"/>
      <c r="AT28" s="25"/>
    </row>
    <row r="29" customFormat="false" ht="22.15" hidden="false" customHeight="true" outlineLevel="0" collapsed="false">
      <c r="A29" s="28" t="s">
        <v>34</v>
      </c>
      <c r="B29" s="29"/>
      <c r="C29" s="30"/>
      <c r="D29" s="30"/>
      <c r="E29" s="29"/>
      <c r="F29" s="35"/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</row>
    <row r="30" customFormat="false" ht="22.15" hidden="false" customHeight="true" outlineLevel="0" collapsed="false">
      <c r="A30" s="21" t="s">
        <v>35</v>
      </c>
      <c r="B30" s="21" t="s">
        <v>16</v>
      </c>
      <c r="C30" s="22" t="n">
        <v>44452</v>
      </c>
      <c r="D30" s="22" t="n">
        <v>44457</v>
      </c>
      <c r="E30" s="21" t="n">
        <f aca="false">D30-C30</f>
        <v>5</v>
      </c>
      <c r="F30" s="36" t="s">
        <v>33</v>
      </c>
      <c r="G30" s="2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37"/>
      <c r="AK30" s="37"/>
      <c r="AL30" s="37"/>
      <c r="AM30" s="37"/>
      <c r="AN30" s="37"/>
      <c r="AO30" s="32"/>
      <c r="AP30" s="32"/>
      <c r="AQ30" s="32"/>
      <c r="AR30" s="32"/>
      <c r="AS30" s="32"/>
      <c r="AT30" s="25"/>
    </row>
    <row r="31" customFormat="false" ht="22.15" hidden="false" customHeight="true" outlineLevel="0" collapsed="false">
      <c r="A31" s="21" t="s">
        <v>36</v>
      </c>
      <c r="B31" s="21" t="s">
        <v>16</v>
      </c>
      <c r="C31" s="22" t="n">
        <v>44459</v>
      </c>
      <c r="D31" s="22" t="n">
        <v>44459</v>
      </c>
      <c r="E31" s="21"/>
      <c r="F31" s="36" t="s">
        <v>33</v>
      </c>
      <c r="G31" s="2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32"/>
    </row>
    <row r="32" customFormat="false" ht="22.15" hidden="false" customHeight="true" outlineLevel="0" collapsed="false">
      <c r="A32" s="28" t="s">
        <v>37</v>
      </c>
      <c r="B32" s="29"/>
      <c r="C32" s="30"/>
      <c r="D32" s="30"/>
      <c r="E32" s="29"/>
      <c r="F32" s="35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customFormat="false" ht="22.15" hidden="false" customHeight="true" outlineLevel="0" collapsed="false">
      <c r="A33" s="38" t="s">
        <v>38</v>
      </c>
      <c r="B33" s="25" t="s">
        <v>16</v>
      </c>
      <c r="C33" s="39" t="n">
        <v>44094</v>
      </c>
      <c r="D33" s="39" t="n">
        <v>44094</v>
      </c>
      <c r="E33" s="25"/>
      <c r="F33" s="40" t="s">
        <v>33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32"/>
    </row>
    <row r="34" customFormat="false" ht="15" hidden="false" customHeight="true" outlineLevel="0" collapsed="false"/>
    <row r="38" customFormat="false" ht="18.75" hidden="false" customHeight="false" outlineLevel="0" collapsed="false">
      <c r="C38" s="41" t="s">
        <v>39</v>
      </c>
      <c r="D38" s="41"/>
      <c r="E38" s="42" t="n">
        <f aca="false">SUM(E13,E14,E17,E18,E19,E20,E23,E25,E27,E30)</f>
        <v>49</v>
      </c>
    </row>
    <row r="39" customFormat="false" ht="18.75" hidden="false" customHeight="false" outlineLevel="0" collapsed="false">
      <c r="C39" s="41" t="s">
        <v>40</v>
      </c>
      <c r="D39" s="41"/>
      <c r="E39" s="42" t="n">
        <f aca="false">E38*5</f>
        <v>245</v>
      </c>
    </row>
    <row r="40" customFormat="false" ht="18.75" hidden="false" customHeight="false" outlineLevel="0" collapsed="false">
      <c r="C40" s="41" t="s">
        <v>41</v>
      </c>
      <c r="D40" s="41"/>
      <c r="E40" s="43" t="n">
        <f aca="false">E39*80</f>
        <v>19600</v>
      </c>
    </row>
    <row r="41" customFormat="false" ht="18.75" hidden="false" customHeight="false" outlineLevel="0" collapsed="false">
      <c r="C41" s="44" t="s">
        <v>42</v>
      </c>
      <c r="D41" s="44"/>
      <c r="E41" s="45" t="n">
        <f aca="false">E40-6500</f>
        <v>13100</v>
      </c>
    </row>
    <row r="42" customFormat="false" ht="18.75" hidden="false" customHeight="false" outlineLevel="0" collapsed="false">
      <c r="A42" s="33" t="s">
        <v>26</v>
      </c>
      <c r="B42" s="46" t="s">
        <v>43</v>
      </c>
      <c r="C42" s="47" t="s">
        <v>44</v>
      </c>
      <c r="D42" s="47"/>
      <c r="E42" s="48" t="n">
        <f aca="false">E41*0.16</f>
        <v>2096</v>
      </c>
    </row>
    <row r="43" customFormat="false" ht="18.75" hidden="false" customHeight="false" outlineLevel="0" collapsed="false">
      <c r="A43" s="49" t="s">
        <v>45</v>
      </c>
      <c r="B43" s="46"/>
      <c r="C43" s="47" t="s">
        <v>46</v>
      </c>
      <c r="D43" s="47"/>
      <c r="E43" s="48" t="n">
        <f aca="false">E42+E41</f>
        <v>15196</v>
      </c>
    </row>
  </sheetData>
  <mergeCells count="7">
    <mergeCell ref="C38:D38"/>
    <mergeCell ref="C39:D39"/>
    <mergeCell ref="C40:D40"/>
    <mergeCell ref="C41:D41"/>
    <mergeCell ref="B42:B43"/>
    <mergeCell ref="C42:D42"/>
    <mergeCell ref="C43:D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2021-07-30T04:43:27Z</dcterms:created>
  <dc:creator>Usuario de Windows</dc:creator>
  <dc:description/>
  <dc:language>es-MX</dc:language>
  <cp:lastModifiedBy/>
  <dcterms:modified xsi:type="dcterms:W3CDTF">2021-12-30T15:46:32Z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