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 defaultThemeVersion="124226"/>
  <bookViews>
    <workbookView xWindow="240" yWindow="105" windowWidth="14805" windowHeight="6570" activeTab="2"/>
  </bookViews>
  <sheets>
    <sheet name="ProduktBacklog" sheetId="4" r:id="rId1"/>
    <sheet name="Tabelle1" sheetId="1" r:id="rId2"/>
    <sheet name="Tabelle2" sheetId="2" r:id="rId3"/>
    <sheet name="SprintBurndownchart" sheetId="3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C35" i="2" l="1"/>
  <c r="C37" i="2"/>
  <c r="B31" i="2" l="1"/>
  <c r="E7" i="4" l="1"/>
  <c r="C6" i="4"/>
  <c r="C5" i="4"/>
  <c r="C4" i="4"/>
  <c r="C3" i="4"/>
  <c r="C2" i="4"/>
  <c r="C6" i="3" l="1"/>
  <c r="C7" i="3"/>
  <c r="C8" i="3"/>
  <c r="C9" i="3"/>
  <c r="C10" i="3"/>
  <c r="C11" i="3"/>
  <c r="C12" i="3"/>
  <c r="C13" i="3"/>
  <c r="C14" i="3"/>
  <c r="C15" i="3"/>
  <c r="C16" i="3"/>
  <c r="C17" i="3"/>
  <c r="C5" i="3"/>
  <c r="C18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2" i="2"/>
  <c r="B33" i="2"/>
  <c r="B34" i="2"/>
  <c r="B35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2" i="2"/>
  <c r="H26" i="2" l="1"/>
  <c r="H2" i="2"/>
  <c r="A4" i="3" s="1"/>
  <c r="C4" i="3" s="1"/>
</calcChain>
</file>

<file path=xl/sharedStrings.xml><?xml version="1.0" encoding="utf-8"?>
<sst xmlns="http://schemas.openxmlformats.org/spreadsheetml/2006/main" count="133" uniqueCount="91">
  <si>
    <t>Nr</t>
  </si>
  <si>
    <t>Bezeichnung</t>
  </si>
  <si>
    <t>Story-Points</t>
  </si>
  <si>
    <t>Als Mitarbeiter möchte ich mich einloggen können</t>
  </si>
  <si>
    <t>Als Mitarbeiter der Personalabteilung möchte ich neue Mitarbeiter anlegen können</t>
  </si>
  <si>
    <t>Als Mitarbeiter der Personalabteilung  möchte ich Mitarbeiter suchen können</t>
  </si>
  <si>
    <t>Rang</t>
  </si>
  <si>
    <t>I</t>
  </si>
  <si>
    <t>II</t>
  </si>
  <si>
    <t>IV</t>
  </si>
  <si>
    <t>III</t>
  </si>
  <si>
    <t>V</t>
  </si>
  <si>
    <t>Als Mitarbeiter der Personalabteilung möchte ich Mitarbeiter verwalten (ändern + löschen) können</t>
  </si>
  <si>
    <t>1. Sprint</t>
  </si>
  <si>
    <t>Als Personalleiter möchte ich mich einloggen können</t>
  </si>
  <si>
    <t>ERM</t>
  </si>
  <si>
    <t>Java Login GUI</t>
  </si>
  <si>
    <t>Java Login Code</t>
  </si>
  <si>
    <t>Java DB Anbindung</t>
  </si>
  <si>
    <t>MD5 Verschlüsselung</t>
  </si>
  <si>
    <t>DB Tabelle erstellen</t>
  </si>
  <si>
    <t>Java GUI</t>
  </si>
  <si>
    <t>Java Insert Code</t>
  </si>
  <si>
    <t>Java Select Code</t>
  </si>
  <si>
    <t>Mitarbeiter nach Suche selektierbar machen</t>
  </si>
  <si>
    <t>Java Mitarbeiter Select Code</t>
  </si>
  <si>
    <t>Update</t>
  </si>
  <si>
    <t>Delete</t>
  </si>
  <si>
    <t>Rückmeldung</t>
  </si>
  <si>
    <t>PHP DB Anbindung</t>
  </si>
  <si>
    <t>PHP Oberfläche</t>
  </si>
  <si>
    <t>PHP Funktion Login</t>
  </si>
  <si>
    <t>UserStory</t>
  </si>
  <si>
    <t>Points</t>
  </si>
  <si>
    <t>Autor</t>
  </si>
  <si>
    <t>Version</t>
  </si>
  <si>
    <t>Aufwand/STD</t>
  </si>
  <si>
    <t>Dominik</t>
  </si>
  <si>
    <t>Arzu</t>
  </si>
  <si>
    <t>Dani</t>
  </si>
  <si>
    <t>Nicolas</t>
  </si>
  <si>
    <t>Florian</t>
  </si>
  <si>
    <t>StoryID</t>
  </si>
  <si>
    <t>Summe der Points</t>
  </si>
  <si>
    <t>Tage</t>
  </si>
  <si>
    <t>StoryPoints</t>
  </si>
  <si>
    <t>Diagonale</t>
  </si>
  <si>
    <t>Als Geschäftsleiter möchte ich Urlaubsanträge einsehen können</t>
  </si>
  <si>
    <t>Als Mitarbeiter möchte ich auch über meinen Browser, meine Arbeitsstunden einsehen können.</t>
  </si>
  <si>
    <t xml:space="preserve">Als Mitarbeiter möchte ich auch über meinen Browser, Urlaubsanträge stellen können. </t>
  </si>
  <si>
    <t>Als Mitarbeiter der Personalabteilung möchte ich einen Arbeitsplan erstellen/ändern können.</t>
  </si>
  <si>
    <t xml:space="preserve">Datenbankschema erstellen für den Dienstplan </t>
  </si>
  <si>
    <t>Alvin</t>
  </si>
  <si>
    <t>Nachrichten DatenBank</t>
  </si>
  <si>
    <t>Nachrichten PHP (Kommentarfeld)</t>
  </si>
  <si>
    <t>Tabelle für PHP</t>
  </si>
  <si>
    <t>2.Sprint</t>
  </si>
  <si>
    <t>Als Mitarbeiter möchte ich mich über mein Android smartphone einloggen</t>
  </si>
  <si>
    <t>ID</t>
  </si>
  <si>
    <t>Userstory</t>
  </si>
  <si>
    <t>Sprint</t>
  </si>
  <si>
    <t>Story Points</t>
  </si>
  <si>
    <t xml:space="preserve">Als Geschäftsleiter möchte ich an meinem Arbeitsplatz die Arbeitsstunden und damit verbundene Daten abrufen können. </t>
  </si>
  <si>
    <t>Als Geschäftsleiter möchte ich eine Tagesübersicht über den aktuellen Dienstplan haben.</t>
  </si>
  <si>
    <t>Als Geschäftsleiter möchte ich Veränderungsnachweise (Historie) anzeigen lassen.</t>
  </si>
  <si>
    <t>Als Geschäftsleiter möchte ich eine Auswertung der gearbeiteten Stunden pro Tag der jeweiligen MA haben.</t>
  </si>
  <si>
    <t>Als Geschäftsleiter möchte ich eine Statistik über die gearbeiteten Wochenenden erstellen lassen.</t>
  </si>
  <si>
    <t>Als Administrator möchte ich einfach von meinem Arbeitsplatz aus, Berechtigungen erteilen können.</t>
  </si>
  <si>
    <t>Als Administrator möchte ich eine Liste aller Mitarbeiter und Anwender in der auch Rechte vergeben werden können.</t>
  </si>
  <si>
    <t>Als Administrator möchte ich Zugriff auf sämtliche Tools und Anwendungen die benutzt werden können.</t>
  </si>
  <si>
    <t>Als Administrator möchte ich eine Stelle für Feedbacks von Anwendern und zum Erkennen von Wartungs- und Verbesserungsarbeiten.</t>
  </si>
  <si>
    <t xml:space="preserve">Als Administrator möchte ich Einträge die Anwender gemacht haben ändern können. </t>
  </si>
  <si>
    <t>Als Administrator möchte ich Reports erhalten, wann und von wem Einträge gemacht wurden.</t>
  </si>
  <si>
    <t>Als Mitarbeiter möchte ich auch mit meinem Android Smartphone Urlaubsanträge stellen können.</t>
  </si>
  <si>
    <t xml:space="preserve">Als Mitarbeiter möchte ich auch mit meinem Android Smartphone meine Arbeitsstunden einsehen können </t>
  </si>
  <si>
    <t>Als Mitarbeiter möchte ich Kontakt zu anderen Mitarbeitern aufnehmen können.</t>
  </si>
  <si>
    <t>Als Mitarbeiter der Personalabteilung möchte ich über einen Tausch der Mitarbeiter benachrichtigt werden bzw. eine Bestätigung abschicken.</t>
  </si>
  <si>
    <t>Als Mitarbeiter der Personalabteilung möchte ich einen Überblick der monatlichen Stunden erstellen können.</t>
  </si>
  <si>
    <t>Als Mitarbeiter der Personalabteilung möchte ich mit den einzelnen Mitarbeiter kommunizieren können.</t>
  </si>
  <si>
    <t>Als Mitarbeiter der Personalabteilung möchte ich Zugriff auf die Stammdaten der Mitarbeiter haben.</t>
  </si>
  <si>
    <t>Als Mitarbeiter der Personalabteilung möchte ich jeden Mitarbeiter nach Namen suchen.</t>
  </si>
  <si>
    <t>Als Mitarbeiter der Personalabteilung möchte ich eine Frist setzen können, in der die MA ihre nicht möglichen Arbeitstage eintragen.</t>
  </si>
  <si>
    <t>Als Mitarbeiter der Personalabteilung möchte ich eie freien Tage/Urlaub der MA eintragen können.</t>
  </si>
  <si>
    <t>Als Mitarbeiter der Personalabteilung möchte ich einen Dienstplan generieren lassen.</t>
  </si>
  <si>
    <t>Als Mitarbeiter der Personalabteilung möchte ich Oberflächen mit swt haben</t>
  </si>
  <si>
    <t>Als Mitarbeiter möchte ich Kommetar hinterlassen</t>
  </si>
  <si>
    <t>Als Mitarbeiter möchte ich mich auf einer SWT-Oberfläche einloggen, Daten hinzufügen, ändern und löschen können</t>
  </si>
  <si>
    <t>Als Mitarbeiter der Personalabteilung möchte ich Einblick in den Dienstplan haben</t>
  </si>
  <si>
    <t>Als Mitarbeiter der Personalabteilung möchte ich den Dienstplan verändern können</t>
  </si>
  <si>
    <t>Als Mitarbeiter der Personalabteilung möchte ich Stunden in den Dienstplan eintragen können</t>
  </si>
  <si>
    <t>Witka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</si>
</sst>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0" xfId="0" applyFont="1" applyAlignment="1">
      <alignment vertical="center"/>
    </xf>
    <xf numFmtId="0" fontId="0" fillId="2" borderId="0" xfId="0" applyFont="1" applyFill="1"/>
  </cellXfs>
  <cellStyles count="1">
    <cellStyle name="Standard" xfId="0" builtinId="0"/>
  </cellStyles>
  <dxfs count="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803149606299227E-2"/>
          <c:y val="0.14393518518518519"/>
          <c:w val="0.8901968503937007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Tabelle1!#REF!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[2]Tabelle1!$B$35:$B$46</c:f>
              <c:numCache>
                <c:formatCode>General</c:formatCode>
                <c:ptCount val="12"/>
                <c:pt idx="0">
                  <c:v>320</c:v>
                </c:pt>
              </c:numCache>
            </c:numRef>
          </c:val>
        </c:ser>
        <c:ser>
          <c:idx val="1"/>
          <c:order val="1"/>
          <c:tx>
            <c:strRef>
              <c:f>[2]Tabelle1!$E$8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[2]Tabelle1!$E$8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939128"/>
        <c:axId val="147939512"/>
      </c:barChart>
      <c:catAx>
        <c:axId val="147939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939512"/>
        <c:crosses val="autoZero"/>
        <c:auto val="1"/>
        <c:lblAlgn val="ctr"/>
        <c:lblOffset val="100"/>
        <c:noMultiLvlLbl val="0"/>
      </c:catAx>
      <c:valAx>
        <c:axId val="147939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939128"/>
        <c:crosses val="autoZero"/>
        <c:crossBetween val="between"/>
        <c:majorUnit val="10"/>
        <c:minorUnit val="1"/>
      </c:valAx>
      <c:spPr>
        <a:noFill/>
        <a:ln>
          <a:solidFill>
            <a:schemeClr val="accent1">
              <a:alpha val="94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SprintBurndownchart!$A$3</c:f>
              <c:strCache>
                <c:ptCount val="1"/>
                <c:pt idx="0">
                  <c:v>StoryPoints</c:v>
                </c:pt>
              </c:strCache>
            </c:strRef>
          </c:tx>
          <c:val>
            <c:numRef>
              <c:f>SprintBurndownchart!$A$4:$A$18</c:f>
              <c:numCache>
                <c:formatCode>General</c:formatCode>
                <c:ptCount val="15"/>
                <c:pt idx="0">
                  <c:v>34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SprintBurndownchart!$C$3</c:f>
              <c:strCache>
                <c:ptCount val="1"/>
                <c:pt idx="0">
                  <c:v>Diagonale</c:v>
                </c:pt>
              </c:strCache>
            </c:strRef>
          </c:tx>
          <c:val>
            <c:numRef>
              <c:f>SprintBurndownchart!$C$4:$C$18</c:f>
              <c:numCache>
                <c:formatCode>General</c:formatCode>
                <c:ptCount val="15"/>
                <c:pt idx="0">
                  <c:v>34</c:v>
                </c:pt>
                <c:pt idx="1">
                  <c:v>32</c:v>
                </c:pt>
                <c:pt idx="2">
                  <c:v>30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06512"/>
        <c:axId val="148112904"/>
      </c:lineChart>
      <c:catAx>
        <c:axId val="14810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112904"/>
        <c:crosses val="autoZero"/>
        <c:auto val="1"/>
        <c:lblAlgn val="ctr"/>
        <c:lblOffset val="100"/>
        <c:noMultiLvlLbl val="0"/>
      </c:catAx>
      <c:valAx>
        <c:axId val="148112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06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21151248099599"/>
          <c:y val="0.4422110598244185"/>
          <c:w val="0.18578839925711041"/>
          <c:h val="0.1385663860982894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716280</xdr:colOff>
      <xdr:row>17</xdr:row>
      <xdr:rowOff>68580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129540</xdr:rowOff>
    </xdr:from>
    <xdr:to>
      <xdr:col>8</xdr:col>
      <xdr:colOff>304800</xdr:colOff>
      <xdr:row>19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minik\Documents\WorkspaceDienstplan\Spri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minik\Documents\WorkspaceDienstplan2\Product%20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</sheetNames>
    <sheetDataSet>
      <sheetData sheetId="0">
        <row r="1">
          <cell r="E1" t="str">
            <v>1. Sprint</v>
          </cell>
        </row>
        <row r="2">
          <cell r="B2" t="str">
            <v>Nr</v>
          </cell>
          <cell r="C2" t="str">
            <v>Bezeichnung</v>
          </cell>
          <cell r="D2" t="str">
            <v>Story-Points</v>
          </cell>
          <cell r="E2" t="str">
            <v>Rang</v>
          </cell>
        </row>
        <row r="3">
          <cell r="B3">
            <v>20</v>
          </cell>
          <cell r="C3" t="str">
            <v>Als Personalleiter möchte ich mich einloggen können</v>
          </cell>
          <cell r="D3">
            <v>8</v>
          </cell>
          <cell r="E3" t="str">
            <v>I</v>
          </cell>
        </row>
        <row r="4">
          <cell r="B4">
            <v>21</v>
          </cell>
          <cell r="C4" t="str">
            <v>ERM</v>
          </cell>
        </row>
        <row r="5">
          <cell r="B5">
            <v>22</v>
          </cell>
          <cell r="C5" t="str">
            <v>DB Tabelle erstellen</v>
          </cell>
        </row>
        <row r="6">
          <cell r="B6">
            <v>23</v>
          </cell>
          <cell r="C6" t="str">
            <v>Java Login GUI</v>
          </cell>
        </row>
        <row r="7">
          <cell r="B7">
            <v>24</v>
          </cell>
          <cell r="C7" t="str">
            <v>Java Login Code</v>
          </cell>
        </row>
        <row r="8">
          <cell r="B8">
            <v>25</v>
          </cell>
          <cell r="C8" t="str">
            <v>Java DB Anbindung</v>
          </cell>
        </row>
        <row r="9">
          <cell r="B9">
            <v>26</v>
          </cell>
          <cell r="C9" t="str">
            <v>MD5 Verschlüsselung</v>
          </cell>
        </row>
        <row r="10">
          <cell r="B10">
            <v>30</v>
          </cell>
          <cell r="C10" t="str">
            <v>Als Mitarbeiter der Personalabteilung möchte ich neue Mitarbeiter anlegen können</v>
          </cell>
          <cell r="D10">
            <v>8</v>
          </cell>
          <cell r="E10" t="str">
            <v>II</v>
          </cell>
        </row>
        <row r="11">
          <cell r="B11">
            <v>31</v>
          </cell>
          <cell r="C11" t="str">
            <v>Java GUI</v>
          </cell>
        </row>
        <row r="12">
          <cell r="B12">
            <v>32</v>
          </cell>
          <cell r="C12" t="str">
            <v>Java Insert Code</v>
          </cell>
        </row>
        <row r="13">
          <cell r="B13">
            <v>50</v>
          </cell>
          <cell r="C13" t="str">
            <v>Als Mitarbeiter der Personalabteilung  möchte ich Mitarbeiter suchen können</v>
          </cell>
          <cell r="D13">
            <v>5</v>
          </cell>
          <cell r="E13" t="str">
            <v>III</v>
          </cell>
        </row>
        <row r="14">
          <cell r="B14">
            <v>51</v>
          </cell>
          <cell r="C14" t="str">
            <v>Java GUI</v>
          </cell>
        </row>
        <row r="15">
          <cell r="B15">
            <v>52</v>
          </cell>
          <cell r="C15" t="str">
            <v>Java Select Code</v>
          </cell>
        </row>
        <row r="16">
          <cell r="B16">
            <v>53</v>
          </cell>
          <cell r="C16" t="str">
            <v>Mitarbeiter nach Suche selektierbar machen</v>
          </cell>
        </row>
        <row r="17">
          <cell r="B17">
            <v>40</v>
          </cell>
          <cell r="C17" t="str">
            <v>Als Mitarbeiter der Personalabteilung möchte ich Mitarbeiter verwalten (ändern + löschen) können</v>
          </cell>
          <cell r="D17">
            <v>8</v>
          </cell>
          <cell r="E17" t="str">
            <v>IV</v>
          </cell>
        </row>
        <row r="18">
          <cell r="B18">
            <v>41</v>
          </cell>
          <cell r="C18" t="str">
            <v>Java GUI</v>
          </cell>
        </row>
        <row r="19">
          <cell r="B19">
            <v>42</v>
          </cell>
          <cell r="C19" t="str">
            <v>Java Mitarbeiter Select Code</v>
          </cell>
        </row>
        <row r="20">
          <cell r="B20">
            <v>43</v>
          </cell>
          <cell r="C20" t="str">
            <v>Update</v>
          </cell>
        </row>
        <row r="21">
          <cell r="B21">
            <v>44</v>
          </cell>
          <cell r="C21" t="str">
            <v>Delete</v>
          </cell>
        </row>
        <row r="22">
          <cell r="B22">
            <v>45</v>
          </cell>
          <cell r="C22" t="str">
            <v>Rückmeldung</v>
          </cell>
        </row>
        <row r="23">
          <cell r="B23">
            <v>10</v>
          </cell>
          <cell r="C23" t="str">
            <v>Als Mitarbeiter möchte ich mich einloggen können</v>
          </cell>
          <cell r="D23">
            <v>5</v>
          </cell>
          <cell r="E23" t="str">
            <v>V</v>
          </cell>
        </row>
        <row r="24">
          <cell r="B24">
            <v>11</v>
          </cell>
          <cell r="C24" t="str">
            <v>PHP DB Anbindung</v>
          </cell>
        </row>
        <row r="25">
          <cell r="B25">
            <v>12</v>
          </cell>
          <cell r="C25" t="str">
            <v>PHP Oberfläche</v>
          </cell>
        </row>
        <row r="26">
          <cell r="B26">
            <v>13</v>
          </cell>
          <cell r="C26" t="str">
            <v>PHP Funktion Login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8">
          <cell r="E8">
            <v>34</v>
          </cell>
        </row>
        <row r="35">
          <cell r="B35">
            <v>320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4" workbookViewId="0">
      <selection activeCell="B37" sqref="B37:C39"/>
    </sheetView>
  </sheetViews>
  <sheetFormatPr baseColWidth="10" defaultRowHeight="15" x14ac:dyDescent="0.25"/>
  <cols>
    <col min="3" max="3" width="117" bestFit="1" customWidth="1"/>
  </cols>
  <sheetData>
    <row r="1" spans="1:5" ht="14.45" x14ac:dyDescent="0.3">
      <c r="B1" t="s">
        <v>58</v>
      </c>
      <c r="C1" t="s">
        <v>59</v>
      </c>
      <c r="D1" t="s">
        <v>60</v>
      </c>
      <c r="E1" t="s">
        <v>61</v>
      </c>
    </row>
    <row r="2" spans="1:5" ht="14.45" x14ac:dyDescent="0.3">
      <c r="A2">
        <v>5</v>
      </c>
      <c r="B2">
        <v>10</v>
      </c>
      <c r="C2" s="13" t="str">
        <f>VLOOKUP(B2,[1]Tabelle1!B:F,2,0)</f>
        <v>Als Mitarbeiter möchte ich mich einloggen können</v>
      </c>
      <c r="D2">
        <v>1</v>
      </c>
      <c r="E2">
        <v>5</v>
      </c>
    </row>
    <row r="3" spans="1:5" ht="14.45" x14ac:dyDescent="0.3">
      <c r="A3">
        <v>1</v>
      </c>
      <c r="B3">
        <v>20</v>
      </c>
      <c r="C3" s="13" t="str">
        <f>VLOOKUP(B3,[1]Tabelle1!B:F,2,0)</f>
        <v>Als Personalleiter möchte ich mich einloggen können</v>
      </c>
      <c r="D3">
        <v>1</v>
      </c>
      <c r="E3">
        <v>8</v>
      </c>
    </row>
    <row r="4" spans="1:5" ht="14.45" x14ac:dyDescent="0.3">
      <c r="A4">
        <v>2</v>
      </c>
      <c r="B4">
        <v>30</v>
      </c>
      <c r="C4" s="13" t="str">
        <f>VLOOKUP(B4,[1]Tabelle1!B:F,2,0)</f>
        <v>Als Mitarbeiter der Personalabteilung möchte ich neue Mitarbeiter anlegen können</v>
      </c>
      <c r="D4">
        <v>1</v>
      </c>
      <c r="E4">
        <v>8</v>
      </c>
    </row>
    <row r="5" spans="1:5" ht="14.45" x14ac:dyDescent="0.3">
      <c r="A5">
        <v>4</v>
      </c>
      <c r="B5">
        <v>40</v>
      </c>
      <c r="C5" s="13" t="str">
        <f>VLOOKUP(B5,[1]Tabelle1!B:F,2,0)</f>
        <v>Als Mitarbeiter der Personalabteilung möchte ich Mitarbeiter verwalten (ändern + löschen) können</v>
      </c>
      <c r="D5">
        <v>1</v>
      </c>
      <c r="E5">
        <v>8</v>
      </c>
    </row>
    <row r="6" spans="1:5" ht="14.45" x14ac:dyDescent="0.3">
      <c r="A6">
        <v>3</v>
      </c>
      <c r="B6">
        <v>50</v>
      </c>
      <c r="C6" s="13" t="str">
        <f>VLOOKUP(B6,[1]Tabelle1!B:F,2,0)</f>
        <v>Als Mitarbeiter der Personalabteilung  möchte ich Mitarbeiter suchen können</v>
      </c>
      <c r="D6">
        <v>1</v>
      </c>
      <c r="E6">
        <v>5</v>
      </c>
    </row>
    <row r="7" spans="1:5" ht="14.45" x14ac:dyDescent="0.3">
      <c r="E7">
        <f>E2+E3+E4+E5+E6</f>
        <v>34</v>
      </c>
    </row>
    <row r="8" spans="1:5" x14ac:dyDescent="0.25">
      <c r="B8">
        <v>60</v>
      </c>
      <c r="C8" s="12" t="s">
        <v>62</v>
      </c>
    </row>
    <row r="9" spans="1:5" x14ac:dyDescent="0.25">
      <c r="B9">
        <v>70</v>
      </c>
      <c r="C9" s="11" t="s">
        <v>63</v>
      </c>
    </row>
    <row r="10" spans="1:5" x14ac:dyDescent="0.25">
      <c r="B10">
        <v>80</v>
      </c>
      <c r="C10" s="11" t="s">
        <v>64</v>
      </c>
    </row>
    <row r="11" spans="1:5" x14ac:dyDescent="0.25">
      <c r="B11">
        <v>90</v>
      </c>
      <c r="C11" s="11" t="s">
        <v>65</v>
      </c>
    </row>
    <row r="12" spans="1:5" x14ac:dyDescent="0.25">
      <c r="B12">
        <v>100</v>
      </c>
      <c r="C12" s="11" t="s">
        <v>66</v>
      </c>
    </row>
    <row r="13" spans="1:5" x14ac:dyDescent="0.25">
      <c r="A13">
        <v>8</v>
      </c>
      <c r="B13">
        <v>310</v>
      </c>
      <c r="C13" s="11" t="s">
        <v>47</v>
      </c>
    </row>
    <row r="14" spans="1:5" x14ac:dyDescent="0.25">
      <c r="B14">
        <v>110</v>
      </c>
      <c r="C14" s="12" t="s">
        <v>67</v>
      </c>
    </row>
    <row r="15" spans="1:5" x14ac:dyDescent="0.25">
      <c r="B15">
        <v>120</v>
      </c>
      <c r="C15" s="11" t="s">
        <v>68</v>
      </c>
    </row>
    <row r="16" spans="1:5" x14ac:dyDescent="0.25">
      <c r="B16">
        <v>130</v>
      </c>
      <c r="C16" s="11" t="s">
        <v>69</v>
      </c>
    </row>
    <row r="17" spans="1:3" x14ac:dyDescent="0.25">
      <c r="B17">
        <v>140</v>
      </c>
      <c r="C17" s="11" t="s">
        <v>70</v>
      </c>
    </row>
    <row r="18" spans="1:3" x14ac:dyDescent="0.25">
      <c r="B18">
        <v>150</v>
      </c>
      <c r="C18" s="11" t="s">
        <v>71</v>
      </c>
    </row>
    <row r="19" spans="1:3" x14ac:dyDescent="0.25">
      <c r="B19">
        <v>160</v>
      </c>
      <c r="C19" s="11" t="s">
        <v>72</v>
      </c>
    </row>
    <row r="20" spans="1:3" x14ac:dyDescent="0.25">
      <c r="B20">
        <v>170</v>
      </c>
      <c r="C20" s="11" t="s">
        <v>73</v>
      </c>
    </row>
    <row r="21" spans="1:3" x14ac:dyDescent="0.25">
      <c r="B21">
        <v>180</v>
      </c>
      <c r="C21" s="12" t="s">
        <v>74</v>
      </c>
    </row>
    <row r="22" spans="1:3" x14ac:dyDescent="0.25">
      <c r="A22">
        <v>6</v>
      </c>
      <c r="B22">
        <v>190</v>
      </c>
      <c r="C22" s="12" t="s">
        <v>48</v>
      </c>
    </row>
    <row r="23" spans="1:3" x14ac:dyDescent="0.25">
      <c r="A23">
        <v>7</v>
      </c>
      <c r="B23">
        <v>200</v>
      </c>
      <c r="C23" s="12" t="s">
        <v>49</v>
      </c>
    </row>
    <row r="24" spans="1:3" x14ac:dyDescent="0.25">
      <c r="B24">
        <v>340</v>
      </c>
      <c r="C24" s="12" t="s">
        <v>85</v>
      </c>
    </row>
    <row r="25" spans="1:3" x14ac:dyDescent="0.25">
      <c r="B25">
        <v>210</v>
      </c>
      <c r="C25" s="12" t="s">
        <v>75</v>
      </c>
    </row>
    <row r="26" spans="1:3" x14ac:dyDescent="0.25">
      <c r="B26">
        <v>220</v>
      </c>
      <c r="C26" s="12" t="s">
        <v>50</v>
      </c>
    </row>
    <row r="27" spans="1:3" x14ac:dyDescent="0.25">
      <c r="B27">
        <v>230</v>
      </c>
      <c r="C27" s="11" t="s">
        <v>76</v>
      </c>
    </row>
    <row r="28" spans="1:3" x14ac:dyDescent="0.25">
      <c r="B28">
        <v>240</v>
      </c>
      <c r="C28" s="11" t="s">
        <v>77</v>
      </c>
    </row>
    <row r="29" spans="1:3" x14ac:dyDescent="0.25">
      <c r="B29">
        <v>250</v>
      </c>
      <c r="C29" s="11" t="s">
        <v>78</v>
      </c>
    </row>
    <row r="30" spans="1:3" x14ac:dyDescent="0.25">
      <c r="B30">
        <v>260</v>
      </c>
      <c r="C30" s="11" t="s">
        <v>79</v>
      </c>
    </row>
    <row r="31" spans="1:3" x14ac:dyDescent="0.25">
      <c r="B31">
        <v>270</v>
      </c>
      <c r="C31" s="11" t="s">
        <v>80</v>
      </c>
    </row>
    <row r="32" spans="1:3" x14ac:dyDescent="0.25">
      <c r="B32">
        <v>280</v>
      </c>
      <c r="C32" s="11" t="s">
        <v>81</v>
      </c>
    </row>
    <row r="33" spans="2:3" x14ac:dyDescent="0.25">
      <c r="B33">
        <v>290</v>
      </c>
      <c r="C33" s="11" t="s">
        <v>82</v>
      </c>
    </row>
    <row r="34" spans="2:3" x14ac:dyDescent="0.25">
      <c r="B34">
        <v>330</v>
      </c>
      <c r="C34" s="11" t="s">
        <v>84</v>
      </c>
    </row>
    <row r="35" spans="2:3" x14ac:dyDescent="0.25">
      <c r="B35">
        <v>300</v>
      </c>
      <c r="C35" s="11" t="s">
        <v>83</v>
      </c>
    </row>
    <row r="36" spans="2:3" x14ac:dyDescent="0.25">
      <c r="B36">
        <v>320</v>
      </c>
      <c r="C36" s="11" t="s">
        <v>57</v>
      </c>
    </row>
    <row r="37" spans="2:3" x14ac:dyDescent="0.25">
      <c r="B37">
        <v>330</v>
      </c>
      <c r="C37" s="11" t="s">
        <v>87</v>
      </c>
    </row>
    <row r="38" spans="2:3" x14ac:dyDescent="0.25">
      <c r="B38">
        <v>340</v>
      </c>
      <c r="C38" s="11" t="s">
        <v>88</v>
      </c>
    </row>
    <row r="39" spans="2:3" x14ac:dyDescent="0.25">
      <c r="B39">
        <v>350</v>
      </c>
      <c r="C39" s="11" t="s">
        <v>89</v>
      </c>
    </row>
  </sheetData>
  <conditionalFormatting sqref="C2">
    <cfRule type="expression" dxfId="5" priority="5">
      <formula>"MOD($A2:$A,10)"</formula>
    </cfRule>
  </conditionalFormatting>
  <conditionalFormatting sqref="C3">
    <cfRule type="expression" dxfId="4" priority="4">
      <formula>"MOD($A2:$A,10)"</formula>
    </cfRule>
  </conditionalFormatting>
  <conditionalFormatting sqref="C4">
    <cfRule type="expression" dxfId="3" priority="3">
      <formula>"MOD($A2:$A,10)"</formula>
    </cfRule>
  </conditionalFormatting>
  <conditionalFormatting sqref="C5">
    <cfRule type="expression" dxfId="2" priority="2">
      <formula>"MOD($A2:$A,10)"</formula>
    </cfRule>
  </conditionalFormatting>
  <conditionalFormatting sqref="C6">
    <cfRule type="expression" dxfId="1" priority="1">
      <formula>"MOD($A2:$A,10)"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3" workbookViewId="0">
      <selection activeCell="D41" sqref="D41"/>
    </sheetView>
  </sheetViews>
  <sheetFormatPr baseColWidth="10" defaultColWidth="9.140625" defaultRowHeight="15" x14ac:dyDescent="0.25"/>
  <cols>
    <col min="3" max="3" width="98.7109375" customWidth="1"/>
    <col min="4" max="4" width="10.85546875" bestFit="1" customWidth="1"/>
  </cols>
  <sheetData>
    <row r="1" spans="1:5" x14ac:dyDescent="0.25">
      <c r="A1" t="s">
        <v>13</v>
      </c>
      <c r="E1" t="s">
        <v>13</v>
      </c>
    </row>
    <row r="2" spans="1:5" x14ac:dyDescent="0.25">
      <c r="A2" t="s">
        <v>6</v>
      </c>
      <c r="B2" t="s">
        <v>0</v>
      </c>
      <c r="C2" t="s">
        <v>1</v>
      </c>
      <c r="D2" t="s">
        <v>2</v>
      </c>
      <c r="E2" t="s">
        <v>6</v>
      </c>
    </row>
    <row r="3" spans="1:5" x14ac:dyDescent="0.25">
      <c r="A3" t="s">
        <v>7</v>
      </c>
      <c r="B3">
        <v>20</v>
      </c>
      <c r="C3" t="s">
        <v>14</v>
      </c>
      <c r="D3">
        <v>8</v>
      </c>
      <c r="E3" t="s">
        <v>7</v>
      </c>
    </row>
    <row r="4" spans="1:5" x14ac:dyDescent="0.25">
      <c r="B4">
        <v>21</v>
      </c>
      <c r="C4" t="s">
        <v>15</v>
      </c>
    </row>
    <row r="5" spans="1:5" x14ac:dyDescent="0.25">
      <c r="B5">
        <v>22</v>
      </c>
      <c r="C5" t="s">
        <v>20</v>
      </c>
    </row>
    <row r="6" spans="1:5" x14ac:dyDescent="0.25">
      <c r="B6">
        <v>23</v>
      </c>
      <c r="C6" t="s">
        <v>16</v>
      </c>
    </row>
    <row r="7" spans="1:5" x14ac:dyDescent="0.25">
      <c r="B7">
        <v>24</v>
      </c>
      <c r="C7" t="s">
        <v>17</v>
      </c>
    </row>
    <row r="8" spans="1:5" x14ac:dyDescent="0.25">
      <c r="B8">
        <v>25</v>
      </c>
      <c r="C8" t="s">
        <v>18</v>
      </c>
    </row>
    <row r="9" spans="1:5" x14ac:dyDescent="0.25">
      <c r="B9">
        <v>26</v>
      </c>
      <c r="C9" t="s">
        <v>19</v>
      </c>
    </row>
    <row r="10" spans="1:5" x14ac:dyDescent="0.25">
      <c r="A10" t="s">
        <v>8</v>
      </c>
      <c r="B10">
        <v>30</v>
      </c>
      <c r="C10" t="s">
        <v>4</v>
      </c>
      <c r="D10">
        <v>8</v>
      </c>
      <c r="E10" t="s">
        <v>8</v>
      </c>
    </row>
    <row r="11" spans="1:5" x14ac:dyDescent="0.25">
      <c r="B11">
        <v>31</v>
      </c>
      <c r="C11" t="s">
        <v>21</v>
      </c>
    </row>
    <row r="12" spans="1:5" x14ac:dyDescent="0.25">
      <c r="B12">
        <v>32</v>
      </c>
      <c r="C12" t="s">
        <v>22</v>
      </c>
    </row>
    <row r="13" spans="1:5" x14ac:dyDescent="0.25">
      <c r="A13" t="s">
        <v>10</v>
      </c>
      <c r="B13">
        <v>50</v>
      </c>
      <c r="C13" t="s">
        <v>5</v>
      </c>
      <c r="D13">
        <v>5</v>
      </c>
      <c r="E13" t="s">
        <v>10</v>
      </c>
    </row>
    <row r="14" spans="1:5" x14ac:dyDescent="0.25">
      <c r="B14">
        <v>51</v>
      </c>
      <c r="C14" t="s">
        <v>21</v>
      </c>
    </row>
    <row r="15" spans="1:5" x14ac:dyDescent="0.25">
      <c r="B15">
        <v>52</v>
      </c>
      <c r="C15" t="s">
        <v>23</v>
      </c>
    </row>
    <row r="16" spans="1:5" x14ac:dyDescent="0.25">
      <c r="B16">
        <v>53</v>
      </c>
      <c r="C16" t="s">
        <v>24</v>
      </c>
    </row>
    <row r="17" spans="1:5" x14ac:dyDescent="0.25">
      <c r="A17" t="s">
        <v>9</v>
      </c>
      <c r="B17">
        <v>40</v>
      </c>
      <c r="C17" t="s">
        <v>12</v>
      </c>
      <c r="D17">
        <v>8</v>
      </c>
      <c r="E17" t="s">
        <v>9</v>
      </c>
    </row>
    <row r="18" spans="1:5" x14ac:dyDescent="0.25">
      <c r="B18">
        <v>41</v>
      </c>
      <c r="C18" t="s">
        <v>21</v>
      </c>
    </row>
    <row r="19" spans="1:5" x14ac:dyDescent="0.25">
      <c r="B19">
        <v>42</v>
      </c>
      <c r="C19" t="s">
        <v>25</v>
      </c>
    </row>
    <row r="20" spans="1:5" x14ac:dyDescent="0.25">
      <c r="B20">
        <v>43</v>
      </c>
      <c r="C20" t="s">
        <v>26</v>
      </c>
    </row>
    <row r="21" spans="1:5" x14ac:dyDescent="0.25">
      <c r="B21">
        <v>44</v>
      </c>
      <c r="C21" t="s">
        <v>27</v>
      </c>
    </row>
    <row r="22" spans="1:5" x14ac:dyDescent="0.25">
      <c r="B22">
        <v>45</v>
      </c>
      <c r="C22" t="s">
        <v>28</v>
      </c>
    </row>
    <row r="23" spans="1:5" x14ac:dyDescent="0.25">
      <c r="A23" t="s">
        <v>11</v>
      </c>
      <c r="B23">
        <v>10</v>
      </c>
      <c r="C23" t="s">
        <v>3</v>
      </c>
      <c r="D23">
        <v>5</v>
      </c>
      <c r="E23" t="s">
        <v>11</v>
      </c>
    </row>
    <row r="24" spans="1:5" x14ac:dyDescent="0.25">
      <c r="B24">
        <v>11</v>
      </c>
      <c r="C24" t="s">
        <v>29</v>
      </c>
    </row>
    <row r="25" spans="1:5" x14ac:dyDescent="0.25">
      <c r="B25">
        <v>12</v>
      </c>
      <c r="C25" t="s">
        <v>30</v>
      </c>
    </row>
    <row r="26" spans="1:5" ht="14.45" x14ac:dyDescent="0.3">
      <c r="B26">
        <v>13</v>
      </c>
      <c r="C26" t="s">
        <v>31</v>
      </c>
    </row>
    <row r="28" spans="1:5" ht="14.45" x14ac:dyDescent="0.3">
      <c r="A28" t="s">
        <v>56</v>
      </c>
    </row>
    <row r="29" spans="1:5" x14ac:dyDescent="0.25">
      <c r="B29">
        <v>310</v>
      </c>
      <c r="C29" s="12" t="s">
        <v>48</v>
      </c>
      <c r="D29">
        <v>20</v>
      </c>
    </row>
    <row r="30" spans="1:5" x14ac:dyDescent="0.25">
      <c r="B30">
        <v>311</v>
      </c>
      <c r="C30" t="s">
        <v>51</v>
      </c>
      <c r="D30">
        <v>8</v>
      </c>
    </row>
    <row r="31" spans="1:5" x14ac:dyDescent="0.25">
      <c r="B31">
        <v>200</v>
      </c>
      <c r="C31" s="12" t="s">
        <v>49</v>
      </c>
      <c r="D31">
        <v>20</v>
      </c>
    </row>
    <row r="32" spans="1:5" x14ac:dyDescent="0.25">
      <c r="B32">
        <v>310</v>
      </c>
      <c r="C32" s="11" t="s">
        <v>47</v>
      </c>
      <c r="D32">
        <v>8</v>
      </c>
    </row>
    <row r="33" spans="2:4" x14ac:dyDescent="0.25">
      <c r="B33">
        <v>220</v>
      </c>
      <c r="C33" s="12" t="s">
        <v>50</v>
      </c>
      <c r="D33">
        <v>42</v>
      </c>
    </row>
    <row r="34" spans="2:4" x14ac:dyDescent="0.25">
      <c r="B34">
        <v>320</v>
      </c>
      <c r="C34" s="11" t="s">
        <v>57</v>
      </c>
      <c r="D34">
        <v>13</v>
      </c>
    </row>
    <row r="35" spans="2:4" x14ac:dyDescent="0.25">
      <c r="B35">
        <v>330</v>
      </c>
      <c r="C35" t="s">
        <v>86</v>
      </c>
      <c r="D35">
        <v>13</v>
      </c>
    </row>
    <row r="36" spans="2:4" ht="14.45" x14ac:dyDescent="0.3">
      <c r="B36">
        <v>340</v>
      </c>
      <c r="C36" t="s">
        <v>53</v>
      </c>
      <c r="D36">
        <v>8</v>
      </c>
    </row>
    <row r="37" spans="2:4" ht="14.45" x14ac:dyDescent="0.3">
      <c r="B37">
        <v>341</v>
      </c>
      <c r="C37" t="s">
        <v>54</v>
      </c>
      <c r="D37">
        <v>13</v>
      </c>
    </row>
    <row r="38" spans="2:4" x14ac:dyDescent="0.25">
      <c r="B38">
        <v>342</v>
      </c>
      <c r="C38" t="s">
        <v>55</v>
      </c>
      <c r="D38">
        <v>13</v>
      </c>
    </row>
    <row r="39" spans="2:4" x14ac:dyDescent="0.25">
      <c r="B39">
        <v>330</v>
      </c>
      <c r="C39" s="11" t="s">
        <v>87</v>
      </c>
      <c r="D39">
        <v>20</v>
      </c>
    </row>
    <row r="40" spans="2:4" x14ac:dyDescent="0.25">
      <c r="B40">
        <v>340</v>
      </c>
      <c r="C40" s="11" t="s">
        <v>88</v>
      </c>
      <c r="D40">
        <v>13</v>
      </c>
    </row>
    <row r="41" spans="2:4" x14ac:dyDescent="0.25">
      <c r="B41">
        <v>350</v>
      </c>
      <c r="C41" s="11" t="s">
        <v>89</v>
      </c>
      <c r="D41"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topLeftCell="A10" workbookViewId="0">
      <selection activeCell="F38" sqref="F38"/>
    </sheetView>
  </sheetViews>
  <sheetFormatPr baseColWidth="10" defaultRowHeight="15" x14ac:dyDescent="0.25"/>
  <cols>
    <col min="2" max="2" width="104.85546875" customWidth="1"/>
    <col min="3" max="3" width="11" customWidth="1"/>
    <col min="8" max="8" width="15.85546875" customWidth="1"/>
  </cols>
  <sheetData>
    <row r="1" spans="1:8" x14ac:dyDescent="0.25">
      <c r="A1" t="s">
        <v>42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H1" t="s">
        <v>43</v>
      </c>
    </row>
    <row r="2" spans="1:8" s="1" customFormat="1" x14ac:dyDescent="0.25">
      <c r="A2" s="1">
        <v>20</v>
      </c>
      <c r="B2" s="1" t="str">
        <f>VLOOKUP(A2,Tabelle1!B:F,2,0)</f>
        <v>Als Personalleiter möchte ich mich einloggen können</v>
      </c>
      <c r="C2" s="1">
        <f>VLOOKUP(A2,Tabelle1!B:F,3,0)</f>
        <v>8</v>
      </c>
      <c r="E2" s="1">
        <v>1</v>
      </c>
      <c r="H2" s="1">
        <f>SUM(C2:C25)</f>
        <v>34</v>
      </c>
    </row>
    <row r="3" spans="1:8" x14ac:dyDescent="0.25">
      <c r="A3">
        <v>21</v>
      </c>
      <c r="B3" t="str">
        <f>VLOOKUP(A3,Tabelle1!B:F,2,0)</f>
        <v>ERM</v>
      </c>
      <c r="C3">
        <f>VLOOKUP(A3,Tabelle1!B:F,3,0)</f>
        <v>0</v>
      </c>
      <c r="D3" t="s">
        <v>39</v>
      </c>
      <c r="E3">
        <v>1</v>
      </c>
      <c r="F3">
        <v>0.5</v>
      </c>
    </row>
    <row r="4" spans="1:8" x14ac:dyDescent="0.25">
      <c r="A4">
        <v>22</v>
      </c>
      <c r="B4" t="str">
        <f>VLOOKUP(A4,Tabelle1!B:F,2,0)</f>
        <v>DB Tabelle erstellen</v>
      </c>
      <c r="C4">
        <f>VLOOKUP(A4,Tabelle1!B:F,3,0)</f>
        <v>0</v>
      </c>
      <c r="D4" t="s">
        <v>39</v>
      </c>
      <c r="E4">
        <v>1</v>
      </c>
      <c r="F4">
        <v>1</v>
      </c>
    </row>
    <row r="5" spans="1:8" x14ac:dyDescent="0.25">
      <c r="A5">
        <v>23</v>
      </c>
      <c r="B5" t="str">
        <f>VLOOKUP(A5,Tabelle1!B:F,2,0)</f>
        <v>Java Login GUI</v>
      </c>
      <c r="C5">
        <f>VLOOKUP(A5,Tabelle1!B:F,3,0)</f>
        <v>0</v>
      </c>
      <c r="D5" t="s">
        <v>37</v>
      </c>
      <c r="E5">
        <v>1</v>
      </c>
      <c r="F5">
        <v>0.5</v>
      </c>
    </row>
    <row r="6" spans="1:8" x14ac:dyDescent="0.25">
      <c r="A6">
        <v>24</v>
      </c>
      <c r="B6" t="str">
        <f>VLOOKUP(A6,Tabelle1!B:F,2,0)</f>
        <v>Java Login Code</v>
      </c>
      <c r="C6">
        <f>VLOOKUP(A6,Tabelle1!B:F,3,0)</f>
        <v>0</v>
      </c>
      <c r="D6" t="s">
        <v>37</v>
      </c>
      <c r="E6">
        <v>1</v>
      </c>
      <c r="F6">
        <v>1</v>
      </c>
    </row>
    <row r="7" spans="1:8" x14ac:dyDescent="0.25">
      <c r="A7">
        <v>25</v>
      </c>
      <c r="B7" t="str">
        <f>VLOOKUP(A7,Tabelle1!B:F,2,0)</f>
        <v>Java DB Anbindung</v>
      </c>
      <c r="C7">
        <f>VLOOKUP(A7,Tabelle1!B:F,3,0)</f>
        <v>0</v>
      </c>
      <c r="D7" t="s">
        <v>37</v>
      </c>
      <c r="E7">
        <v>1</v>
      </c>
      <c r="F7">
        <v>0.5</v>
      </c>
    </row>
    <row r="8" spans="1:8" x14ac:dyDescent="0.25">
      <c r="A8">
        <v>26</v>
      </c>
      <c r="B8" t="str">
        <f>VLOOKUP(A8,Tabelle1!B:F,2,0)</f>
        <v>MD5 Verschlüsselung</v>
      </c>
      <c r="C8">
        <f>VLOOKUP(A8,Tabelle1!B:F,3,0)</f>
        <v>0</v>
      </c>
      <c r="D8" t="s">
        <v>37</v>
      </c>
      <c r="E8">
        <v>1</v>
      </c>
      <c r="F8">
        <v>0.5</v>
      </c>
    </row>
    <row r="9" spans="1:8" s="1" customFormat="1" x14ac:dyDescent="0.25">
      <c r="A9" s="1">
        <v>30</v>
      </c>
      <c r="B9" s="1" t="str">
        <f>VLOOKUP(A9,Tabelle1!B:F,2,0)</f>
        <v>Als Mitarbeiter der Personalabteilung möchte ich neue Mitarbeiter anlegen können</v>
      </c>
      <c r="C9" s="1">
        <f>VLOOKUP(A9,Tabelle1!B:F,3,0)</f>
        <v>8</v>
      </c>
      <c r="E9" s="1">
        <v>1</v>
      </c>
    </row>
    <row r="10" spans="1:8" x14ac:dyDescent="0.25">
      <c r="A10">
        <v>31</v>
      </c>
      <c r="B10" t="str">
        <f>VLOOKUP(A10,Tabelle1!B:F,2,0)</f>
        <v>Java GUI</v>
      </c>
      <c r="C10">
        <f>VLOOKUP(A10,Tabelle1!B:F,3,0)</f>
        <v>0</v>
      </c>
      <c r="D10" t="s">
        <v>38</v>
      </c>
      <c r="E10">
        <v>1</v>
      </c>
      <c r="F10">
        <v>2</v>
      </c>
    </row>
    <row r="11" spans="1:8" x14ac:dyDescent="0.25">
      <c r="A11">
        <v>32</v>
      </c>
      <c r="B11" t="str">
        <f>VLOOKUP(A11,Tabelle1!B:F,2,0)</f>
        <v>Java Insert Code</v>
      </c>
      <c r="C11">
        <f>VLOOKUP(A11,Tabelle1!B:F,3,0)</f>
        <v>0</v>
      </c>
      <c r="D11" t="s">
        <v>37</v>
      </c>
      <c r="E11">
        <v>1</v>
      </c>
      <c r="F11">
        <v>1</v>
      </c>
    </row>
    <row r="12" spans="1:8" s="1" customFormat="1" x14ac:dyDescent="0.25">
      <c r="A12" s="1">
        <v>50</v>
      </c>
      <c r="B12" s="1" t="str">
        <f>VLOOKUP(A12,Tabelle1!B:F,2,0)</f>
        <v>Als Mitarbeiter der Personalabteilung  möchte ich Mitarbeiter suchen können</v>
      </c>
      <c r="C12" s="1">
        <f>VLOOKUP(A12,Tabelle1!B:F,3,0)</f>
        <v>5</v>
      </c>
      <c r="E12" s="1">
        <v>1</v>
      </c>
    </row>
    <row r="13" spans="1:8" x14ac:dyDescent="0.25">
      <c r="A13">
        <v>51</v>
      </c>
      <c r="B13" t="str">
        <f>VLOOKUP(A13,Tabelle1!B:F,2,0)</f>
        <v>Java GUI</v>
      </c>
      <c r="C13">
        <f>VLOOKUP(A13,Tabelle1!B:F,3,0)</f>
        <v>0</v>
      </c>
      <c r="D13" t="s">
        <v>37</v>
      </c>
      <c r="E13">
        <v>1</v>
      </c>
      <c r="F13">
        <v>0.5</v>
      </c>
    </row>
    <row r="14" spans="1:8" x14ac:dyDescent="0.25">
      <c r="A14">
        <v>52</v>
      </c>
      <c r="B14" t="str">
        <f>VLOOKUP(A14,Tabelle1!B:F,2,0)</f>
        <v>Java Select Code</v>
      </c>
      <c r="C14">
        <f>VLOOKUP(A14,Tabelle1!B:F,3,0)</f>
        <v>0</v>
      </c>
      <c r="D14" t="s">
        <v>37</v>
      </c>
      <c r="E14">
        <v>1</v>
      </c>
      <c r="F14">
        <v>2</v>
      </c>
    </row>
    <row r="15" spans="1:8" x14ac:dyDescent="0.25">
      <c r="A15">
        <v>53</v>
      </c>
      <c r="B15" t="str">
        <f>VLOOKUP(A15,Tabelle1!B:F,2,0)</f>
        <v>Mitarbeiter nach Suche selektierbar machen</v>
      </c>
      <c r="C15">
        <f>VLOOKUP(A15,Tabelle1!B:F,3,0)</f>
        <v>0</v>
      </c>
      <c r="D15" t="s">
        <v>37</v>
      </c>
      <c r="E15">
        <v>1</v>
      </c>
      <c r="F15">
        <v>1</v>
      </c>
    </row>
    <row r="16" spans="1:8" s="1" customFormat="1" x14ac:dyDescent="0.25">
      <c r="A16" s="1">
        <v>40</v>
      </c>
      <c r="B16" s="1" t="str">
        <f>VLOOKUP(A16,Tabelle1!B:F,2,0)</f>
        <v>Als Mitarbeiter der Personalabteilung möchte ich Mitarbeiter verwalten (ändern + löschen) können</v>
      </c>
      <c r="C16" s="1">
        <f>VLOOKUP(A16,Tabelle1!B:F,3,0)</f>
        <v>8</v>
      </c>
      <c r="E16" s="1">
        <v>1</v>
      </c>
    </row>
    <row r="17" spans="1:8" x14ac:dyDescent="0.25">
      <c r="A17">
        <v>41</v>
      </c>
      <c r="B17" t="str">
        <f>VLOOKUP(A17,Tabelle1!B:F,2,0)</f>
        <v>Java GUI</v>
      </c>
      <c r="C17">
        <f>VLOOKUP(A17,Tabelle1!B:F,3,0)</f>
        <v>0</v>
      </c>
      <c r="D17" t="s">
        <v>38</v>
      </c>
      <c r="E17">
        <v>1</v>
      </c>
      <c r="F17">
        <v>2</v>
      </c>
    </row>
    <row r="18" spans="1:8" x14ac:dyDescent="0.25">
      <c r="A18">
        <v>42</v>
      </c>
      <c r="B18" t="str">
        <f>VLOOKUP(A18,Tabelle1!B:F,2,0)</f>
        <v>Java Mitarbeiter Select Code</v>
      </c>
      <c r="C18">
        <f>VLOOKUP(A18,Tabelle1!B:F,3,0)</f>
        <v>0</v>
      </c>
      <c r="D18" t="s">
        <v>37</v>
      </c>
      <c r="E18">
        <v>1</v>
      </c>
      <c r="F18">
        <v>0.5</v>
      </c>
    </row>
    <row r="19" spans="1:8" x14ac:dyDescent="0.25">
      <c r="A19">
        <v>43</v>
      </c>
      <c r="B19" t="str">
        <f>VLOOKUP(A19,Tabelle1!B:F,2,0)</f>
        <v>Update</v>
      </c>
      <c r="C19">
        <f>VLOOKUP(A19,Tabelle1!B:F,3,0)</f>
        <v>0</v>
      </c>
      <c r="D19" t="s">
        <v>37</v>
      </c>
      <c r="E19">
        <v>1</v>
      </c>
      <c r="F19">
        <v>0.5</v>
      </c>
    </row>
    <row r="20" spans="1:8" x14ac:dyDescent="0.25">
      <c r="A20">
        <v>44</v>
      </c>
      <c r="B20" t="str">
        <f>VLOOKUP(A20,Tabelle1!B:F,2,0)</f>
        <v>Delete</v>
      </c>
      <c r="C20">
        <f>VLOOKUP(A20,Tabelle1!B:F,3,0)</f>
        <v>0</v>
      </c>
      <c r="D20" t="s">
        <v>37</v>
      </c>
      <c r="E20">
        <v>1</v>
      </c>
      <c r="F20">
        <v>0.5</v>
      </c>
    </row>
    <row r="21" spans="1:8" x14ac:dyDescent="0.25">
      <c r="A21">
        <v>45</v>
      </c>
      <c r="B21" t="str">
        <f>VLOOKUP(A21,Tabelle1!B:F,2,0)</f>
        <v>Rückmeldung</v>
      </c>
      <c r="C21">
        <f>VLOOKUP(A21,Tabelle1!B:F,3,0)</f>
        <v>0</v>
      </c>
      <c r="D21" t="s">
        <v>37</v>
      </c>
      <c r="E21">
        <v>1</v>
      </c>
      <c r="F21">
        <v>0.5</v>
      </c>
    </row>
    <row r="22" spans="1:8" s="1" customFormat="1" x14ac:dyDescent="0.25">
      <c r="A22" s="1">
        <v>10</v>
      </c>
      <c r="B22" s="1" t="str">
        <f>VLOOKUP(A22,Tabelle1!B:F,2,0)</f>
        <v>Als Mitarbeiter möchte ich mich einloggen können</v>
      </c>
      <c r="C22" s="1">
        <f>VLOOKUP(A22,Tabelle1!B:F,3,0)</f>
        <v>5</v>
      </c>
      <c r="E22" s="1">
        <v>1</v>
      </c>
    </row>
    <row r="23" spans="1:8" ht="14.45" x14ac:dyDescent="0.3">
      <c r="A23">
        <v>11</v>
      </c>
      <c r="B23" t="str">
        <f>VLOOKUP(A23,Tabelle1!B:F,2,0)</f>
        <v>PHP DB Anbindung</v>
      </c>
      <c r="C23">
        <f>VLOOKUP(A23,Tabelle1!B:F,3,0)</f>
        <v>0</v>
      </c>
      <c r="D23" t="s">
        <v>40</v>
      </c>
      <c r="E23">
        <v>1</v>
      </c>
      <c r="F23">
        <v>0.5</v>
      </c>
    </row>
    <row r="24" spans="1:8" ht="14.45" x14ac:dyDescent="0.3">
      <c r="A24">
        <v>12</v>
      </c>
      <c r="B24" t="str">
        <f>VLOOKUP(A24,Tabelle1!B:F,2,0)</f>
        <v>PHP Oberfläche</v>
      </c>
      <c r="C24">
        <f>VLOOKUP(A24,Tabelle1!B:F,3,0)</f>
        <v>0</v>
      </c>
      <c r="D24" t="s">
        <v>41</v>
      </c>
      <c r="E24">
        <v>1</v>
      </c>
      <c r="F24">
        <v>1</v>
      </c>
    </row>
    <row r="25" spans="1:8" ht="14.45" x14ac:dyDescent="0.3">
      <c r="A25">
        <v>13</v>
      </c>
      <c r="B25" t="str">
        <f>VLOOKUP(A25,Tabelle1!B:F,2,0)</f>
        <v>PHP Funktion Login</v>
      </c>
      <c r="C25">
        <f>VLOOKUP(A25,Tabelle1!B:F,3,0)</f>
        <v>0</v>
      </c>
      <c r="D25" t="s">
        <v>40</v>
      </c>
      <c r="E25">
        <v>1</v>
      </c>
      <c r="F25">
        <v>2</v>
      </c>
    </row>
    <row r="26" spans="1:8" ht="14.45" x14ac:dyDescent="0.3">
      <c r="A26">
        <v>310</v>
      </c>
      <c r="B26" t="str">
        <f>VLOOKUP(A26,Tabelle1!B:F,2,0)</f>
        <v>Als Mitarbeiter möchte ich auch über meinen Browser, meine Arbeitsstunden einsehen können.</v>
      </c>
      <c r="C26">
        <f>VLOOKUP(A26,Tabelle1!B:F,3,0)</f>
        <v>20</v>
      </c>
      <c r="D26" t="s">
        <v>41</v>
      </c>
      <c r="H26">
        <f>SUM(C26:C34)</f>
        <v>150</v>
      </c>
    </row>
    <row r="27" spans="1:8" ht="14.45" x14ac:dyDescent="0.3">
      <c r="A27">
        <v>311</v>
      </c>
      <c r="B27" t="str">
        <f>VLOOKUP(A27,Tabelle1!B:F,2,0)</f>
        <v xml:space="preserve">Datenbankschema erstellen für den Dienstplan </v>
      </c>
      <c r="C27">
        <f>VLOOKUP(A27,Tabelle1!B:F,3,0)</f>
        <v>8</v>
      </c>
      <c r="D27" t="s">
        <v>40</v>
      </c>
    </row>
    <row r="28" spans="1:8" ht="14.45" x14ac:dyDescent="0.3">
      <c r="A28">
        <v>200</v>
      </c>
      <c r="B28" t="str">
        <f>VLOOKUP(A28,Tabelle1!B:F,2,0)</f>
        <v xml:space="preserve">Als Mitarbeiter möchte ich auch über meinen Browser, Urlaubsanträge stellen können. </v>
      </c>
      <c r="C28">
        <f>VLOOKUP(A28,Tabelle1!B:F,3,0)</f>
        <v>20</v>
      </c>
      <c r="D28" t="s">
        <v>39</v>
      </c>
    </row>
    <row r="29" spans="1:8" ht="14.45" x14ac:dyDescent="0.3">
      <c r="A29">
        <v>220</v>
      </c>
      <c r="B29" t="str">
        <f>VLOOKUP(A29,Tabelle1!B:F,2,0)</f>
        <v>Als Mitarbeiter der Personalabteilung möchte ich einen Arbeitsplan erstellen/ändern können.</v>
      </c>
      <c r="C29">
        <f>VLOOKUP(A29,Tabelle1!B:F,3,0)</f>
        <v>42</v>
      </c>
      <c r="D29" t="s">
        <v>52</v>
      </c>
    </row>
    <row r="30" spans="1:8" ht="14.45" x14ac:dyDescent="0.3">
      <c r="A30">
        <v>320</v>
      </c>
      <c r="B30" t="str">
        <f>VLOOKUP(A30,Tabelle1!B:F,2,0)</f>
        <v>Als Mitarbeiter möchte ich mich über mein Android smartphone einloggen</v>
      </c>
      <c r="C30">
        <f>VLOOKUP(A30,Tabelle1!B:F,3,0)</f>
        <v>13</v>
      </c>
      <c r="D30" t="s">
        <v>40</v>
      </c>
    </row>
    <row r="31" spans="1:8" ht="14.45" x14ac:dyDescent="0.3">
      <c r="A31">
        <v>330</v>
      </c>
      <c r="B31" t="str">
        <f>VLOOKUP(A31,Tabelle1!B:F,2,0)</f>
        <v>Als Mitarbeiter möchte ich mich auf einer SWT-Oberfläche einloggen, Daten hinzufügen, ändern und löschen können</v>
      </c>
      <c r="C31">
        <f>VLOOKUP(A31,Tabelle1!B:F,3,0)</f>
        <v>13</v>
      </c>
      <c r="D31" t="s">
        <v>52</v>
      </c>
      <c r="E31">
        <v>1</v>
      </c>
      <c r="F31">
        <v>16</v>
      </c>
    </row>
    <row r="32" spans="1:8" ht="14.45" x14ac:dyDescent="0.3">
      <c r="A32">
        <v>340</v>
      </c>
      <c r="B32" t="str">
        <f>VLOOKUP(A32,Tabelle1!B:F,2,0)</f>
        <v>Nachrichten DatenBank</v>
      </c>
      <c r="C32">
        <f>VLOOKUP(A32,Tabelle1!B:F,3,0)</f>
        <v>8</v>
      </c>
      <c r="D32" t="s">
        <v>38</v>
      </c>
    </row>
    <row r="33" spans="1:6" ht="14.45" x14ac:dyDescent="0.3">
      <c r="A33">
        <v>341</v>
      </c>
      <c r="B33" t="str">
        <f>VLOOKUP(A33,Tabelle1!B:F,2,0)</f>
        <v>Nachrichten PHP (Kommentarfeld)</v>
      </c>
      <c r="C33">
        <f>VLOOKUP(A33,Tabelle1!B:F,3,0)</f>
        <v>13</v>
      </c>
      <c r="D33" t="s">
        <v>38</v>
      </c>
    </row>
    <row r="34" spans="1:6" ht="14.45" x14ac:dyDescent="0.3">
      <c r="A34">
        <v>342</v>
      </c>
      <c r="B34" t="str">
        <f>VLOOKUP(A34,Tabelle1!B:F,2,0)</f>
        <v>Tabelle für PHP</v>
      </c>
      <c r="C34">
        <f>VLOOKUP(A34,Tabelle1!B:F,3,0)</f>
        <v>13</v>
      </c>
      <c r="D34" t="s">
        <v>41</v>
      </c>
    </row>
    <row r="35" spans="1:6" ht="14.45" x14ac:dyDescent="0.3">
      <c r="A35">
        <v>330</v>
      </c>
      <c r="B35" t="str">
        <f>VLOOKUP(A35,Tabelle1!B:F,2,0)</f>
        <v>Als Mitarbeiter möchte ich mich auf einer SWT-Oberfläche einloggen, Daten hinzufügen, ändern und löschen können</v>
      </c>
      <c r="C35">
        <f>VLOOKUP(A35,Tabelle1!B:F,3,0)</f>
        <v>13</v>
      </c>
      <c r="D35" t="s">
        <v>90</v>
      </c>
      <c r="E35">
        <v>1</v>
      </c>
      <c r="F35">
        <v>10</v>
      </c>
    </row>
    <row r="36" spans="1:6" ht="14.45" x14ac:dyDescent="0.3">
      <c r="A36">
        <v>340</v>
      </c>
      <c r="B36" s="11" t="s">
        <v>88</v>
      </c>
      <c r="C36">
        <v>13</v>
      </c>
      <c r="D36" t="s">
        <v>90</v>
      </c>
      <c r="E36">
        <v>1</v>
      </c>
      <c r="F36">
        <v>3</v>
      </c>
    </row>
    <row r="37" spans="1:6" ht="14.45" x14ac:dyDescent="0.3">
      <c r="A37">
        <v>350</v>
      </c>
      <c r="B37" t="str">
        <f>VLOOKUP(A37,Tabelle1!B:F,2,0)</f>
        <v>Als Mitarbeiter der Personalabteilung möchte ich Stunden in den Dienstplan eintragen können</v>
      </c>
      <c r="C37">
        <f>VLOOKUP(A37,Tabelle1!B:F,3,0)</f>
        <v>8</v>
      </c>
      <c r="D37" t="s">
        <v>90</v>
      </c>
      <c r="E37">
        <v>1</v>
      </c>
      <c r="F37">
        <v>2</v>
      </c>
    </row>
    <row r="38" spans="1:6" ht="14.45" x14ac:dyDescent="0.3">
      <c r="B38" t="e">
        <f>VLOOKUP(A38,Tabelle1!B:F,2,0)</f>
        <v>#N/A</v>
      </c>
      <c r="C38" t="e">
        <f>VLOOKUP(A38,Tabelle1!B:F,3,0)</f>
        <v>#N/A</v>
      </c>
    </row>
    <row r="39" spans="1:6" ht="14.45" x14ac:dyDescent="0.3">
      <c r="B39" t="e">
        <f>VLOOKUP(A39,Tabelle1!B:F,2,0)</f>
        <v>#N/A</v>
      </c>
      <c r="C39" t="e">
        <f>VLOOKUP(A39,Tabelle1!B:F,3,0)</f>
        <v>#N/A</v>
      </c>
    </row>
    <row r="40" spans="1:6" x14ac:dyDescent="0.25">
      <c r="B40" t="e">
        <f>VLOOKUP(A40,Tabelle1!B:F,2,0)</f>
        <v>#N/A</v>
      </c>
      <c r="C40" t="e">
        <f>VLOOKUP(A40,Tabelle1!B:F,3,0)</f>
        <v>#N/A</v>
      </c>
    </row>
    <row r="41" spans="1:6" x14ac:dyDescent="0.25">
      <c r="B41" t="e">
        <f>VLOOKUP(A41,Tabelle1!B:F,2,0)</f>
        <v>#N/A</v>
      </c>
      <c r="C41" t="e">
        <f>VLOOKUP(A41,Tabelle1!B:F,3,0)</f>
        <v>#N/A</v>
      </c>
    </row>
    <row r="42" spans="1:6" x14ac:dyDescent="0.25">
      <c r="B42" t="e">
        <f>VLOOKUP(A42,Tabelle1!B:F,2,0)</f>
        <v>#N/A</v>
      </c>
      <c r="C42" t="e">
        <f>VLOOKUP(A42,Tabelle1!B:F,3,0)</f>
        <v>#N/A</v>
      </c>
    </row>
    <row r="43" spans="1:6" x14ac:dyDescent="0.25">
      <c r="B43" t="e">
        <f>VLOOKUP(A43,Tabelle1!B:F,2,0)</f>
        <v>#N/A</v>
      </c>
      <c r="C43" t="e">
        <f>VLOOKUP(A43,Tabelle1!B:F,3,0)</f>
        <v>#N/A</v>
      </c>
    </row>
    <row r="44" spans="1:6" x14ac:dyDescent="0.25">
      <c r="B44" t="e">
        <f>VLOOKUP(A44,Tabelle1!B:F,2,0)</f>
        <v>#N/A</v>
      </c>
      <c r="C44" t="e">
        <f>VLOOKUP(A44,Tabelle1!B:F,3,0)</f>
        <v>#N/A</v>
      </c>
    </row>
    <row r="45" spans="1:6" x14ac:dyDescent="0.25">
      <c r="B45" t="e">
        <f>VLOOKUP(A45,Tabelle1!B:F,2,0)</f>
        <v>#N/A</v>
      </c>
      <c r="C45" t="e">
        <f>VLOOKUP(A45,Tabelle1!B:F,3,0)</f>
        <v>#N/A</v>
      </c>
    </row>
    <row r="46" spans="1:6" x14ac:dyDescent="0.25">
      <c r="B46" t="e">
        <f>VLOOKUP(A46,Tabelle1!B:F,2,0)</f>
        <v>#N/A</v>
      </c>
      <c r="C46" t="e">
        <f>VLOOKUP(A46,Tabelle1!B:F,3,0)</f>
        <v>#N/A</v>
      </c>
    </row>
    <row r="47" spans="1:6" x14ac:dyDescent="0.25">
      <c r="B47" t="e">
        <f>VLOOKUP(A47,Tabelle1!B:F,2,0)</f>
        <v>#N/A</v>
      </c>
      <c r="C47" t="e">
        <f>VLOOKUP(A47,Tabelle1!B:F,3,0)</f>
        <v>#N/A</v>
      </c>
    </row>
    <row r="48" spans="1:6" x14ac:dyDescent="0.25">
      <c r="B48" t="e">
        <f>VLOOKUP(A48,Tabelle1!B:F,2,0)</f>
        <v>#N/A</v>
      </c>
      <c r="C48" t="e">
        <f>VLOOKUP(A48,Tabelle1!B:F,3,0)</f>
        <v>#N/A</v>
      </c>
    </row>
    <row r="49" spans="2:3" x14ac:dyDescent="0.25">
      <c r="B49" t="e">
        <f>VLOOKUP(A49,Tabelle1!B:F,2,0)</f>
        <v>#N/A</v>
      </c>
      <c r="C49" t="e">
        <f>VLOOKUP(A49,Tabelle1!B:F,3,0)</f>
        <v>#N/A</v>
      </c>
    </row>
    <row r="50" spans="2:3" x14ac:dyDescent="0.25">
      <c r="B50" t="e">
        <f>VLOOKUP(A50,Tabelle1!B:F,2,0)</f>
        <v>#N/A</v>
      </c>
      <c r="C50" t="e">
        <f>VLOOKUP(A50,Tabelle1!B:F,3,0)</f>
        <v>#N/A</v>
      </c>
    </row>
    <row r="51" spans="2:3" x14ac:dyDescent="0.25">
      <c r="B51" t="e">
        <f>VLOOKUP(A51,Tabelle1!B:F,2,0)</f>
        <v>#N/A</v>
      </c>
      <c r="C51" t="e">
        <f>VLOOKUP(A51,Tabelle1!B:F,3,0)</f>
        <v>#N/A</v>
      </c>
    </row>
    <row r="52" spans="2:3" x14ac:dyDescent="0.25">
      <c r="B52" t="e">
        <f>VLOOKUP(A52,Tabelle1!B:F,2,0)</f>
        <v>#N/A</v>
      </c>
      <c r="C52" t="e">
        <f>VLOOKUP(A52,Tabelle1!B:F,3,0)</f>
        <v>#N/A</v>
      </c>
    </row>
    <row r="53" spans="2:3" x14ac:dyDescent="0.25">
      <c r="B53" t="e">
        <f>VLOOKUP(A53,Tabelle1!B:F,2,0)</f>
        <v>#N/A</v>
      </c>
      <c r="C53" t="e">
        <f>VLOOKUP(A53,Tabelle1!B:F,3,0)</f>
        <v>#N/A</v>
      </c>
    </row>
    <row r="54" spans="2:3" x14ac:dyDescent="0.25">
      <c r="B54" t="e">
        <f>VLOOKUP(A54,Tabelle1!B:F,2,0)</f>
        <v>#N/A</v>
      </c>
      <c r="C54" t="e">
        <f>VLOOKUP(A54,Tabelle1!B:F,3,0)</f>
        <v>#N/A</v>
      </c>
    </row>
    <row r="55" spans="2:3" x14ac:dyDescent="0.25">
      <c r="B55" t="e">
        <f>VLOOKUP(A55,Tabelle1!B:F,2,0)</f>
        <v>#N/A</v>
      </c>
      <c r="C55" t="e">
        <f>VLOOKUP(A55,Tabelle1!B:F,3,0)</f>
        <v>#N/A</v>
      </c>
    </row>
    <row r="56" spans="2:3" x14ac:dyDescent="0.25">
      <c r="B56" t="e">
        <f>VLOOKUP(A56,Tabelle1!B:F,2,0)</f>
        <v>#N/A</v>
      </c>
      <c r="C56" t="e">
        <f>VLOOKUP(A56,Tabelle1!B:F,3,0)</f>
        <v>#N/A</v>
      </c>
    </row>
    <row r="57" spans="2:3" x14ac:dyDescent="0.25">
      <c r="B57" t="e">
        <f>VLOOKUP(A57,Tabelle1!B:F,2,0)</f>
        <v>#N/A</v>
      </c>
      <c r="C57" t="e">
        <f>VLOOKUP(A57,Tabelle1!B:F,3,0)</f>
        <v>#N/A</v>
      </c>
    </row>
    <row r="58" spans="2:3" x14ac:dyDescent="0.25">
      <c r="B58" t="e">
        <f>VLOOKUP(A58,Tabelle1!B:F,2,0)</f>
        <v>#N/A</v>
      </c>
      <c r="C58" t="e">
        <f>VLOOKUP(A58,Tabelle1!B:F,3,0)</f>
        <v>#N/A</v>
      </c>
    </row>
    <row r="59" spans="2:3" x14ac:dyDescent="0.25">
      <c r="B59" t="e">
        <f>VLOOKUP(A59,Tabelle1!B:F,2,0)</f>
        <v>#N/A</v>
      </c>
      <c r="C59" t="e">
        <f>VLOOKUP(A59,Tabelle1!B:F,3,0)</f>
        <v>#N/A</v>
      </c>
    </row>
    <row r="60" spans="2:3" x14ac:dyDescent="0.25">
      <c r="B60" t="e">
        <f>VLOOKUP(A60,Tabelle1!B:F,2,0)</f>
        <v>#N/A</v>
      </c>
      <c r="C60" t="e">
        <f>VLOOKUP(A60,Tabelle1!B:F,3,0)</f>
        <v>#N/A</v>
      </c>
    </row>
    <row r="61" spans="2:3" x14ac:dyDescent="0.25">
      <c r="B61" t="e">
        <f>VLOOKUP(A61,Tabelle1!B:F,2,0)</f>
        <v>#N/A</v>
      </c>
      <c r="C61" t="e">
        <f>VLOOKUP(A61,Tabelle1!B:F,3,0)</f>
        <v>#N/A</v>
      </c>
    </row>
    <row r="62" spans="2:3" x14ac:dyDescent="0.25">
      <c r="B62" t="e">
        <f>VLOOKUP(A62,Tabelle1!B:F,2,0)</f>
        <v>#N/A</v>
      </c>
      <c r="C62" t="e">
        <f>VLOOKUP(A62,Tabelle1!B:F,3,0)</f>
        <v>#N/A</v>
      </c>
    </row>
    <row r="63" spans="2:3" x14ac:dyDescent="0.25">
      <c r="B63" t="e">
        <f>VLOOKUP(A63,Tabelle1!B:F,2,0)</f>
        <v>#N/A</v>
      </c>
      <c r="C63" t="e">
        <f>VLOOKUP(A63,Tabelle1!B:F,3,0)</f>
        <v>#N/A</v>
      </c>
    </row>
    <row r="64" spans="2:3" x14ac:dyDescent="0.25">
      <c r="B64" t="e">
        <f>VLOOKUP(A64,Tabelle1!B:F,2,0)</f>
        <v>#N/A</v>
      </c>
      <c r="C64" t="e">
        <f>VLOOKUP(A64,Tabelle1!B:F,3,0)</f>
        <v>#N/A</v>
      </c>
    </row>
    <row r="65" spans="2:3" x14ac:dyDescent="0.25">
      <c r="B65" t="e">
        <f>VLOOKUP(A65,Tabelle1!B:F,2,0)</f>
        <v>#N/A</v>
      </c>
      <c r="C65" t="e">
        <f>VLOOKUP(A65,Tabelle1!B:F,3,0)</f>
        <v>#N/A</v>
      </c>
    </row>
    <row r="66" spans="2:3" x14ac:dyDescent="0.25">
      <c r="B66" t="e">
        <f>VLOOKUP(A66,Tabelle1!B:F,2,0)</f>
        <v>#N/A</v>
      </c>
      <c r="C66" t="e">
        <f>VLOOKUP(A66,Tabelle1!B:F,3,0)</f>
        <v>#N/A</v>
      </c>
    </row>
    <row r="67" spans="2:3" x14ac:dyDescent="0.25">
      <c r="B67" t="e">
        <f>VLOOKUP(A67,Tabelle1!B:F,2,0)</f>
        <v>#N/A</v>
      </c>
      <c r="C67" t="e">
        <f>VLOOKUP(A67,Tabelle1!B:F,3,0)</f>
        <v>#N/A</v>
      </c>
    </row>
    <row r="68" spans="2:3" x14ac:dyDescent="0.25">
      <c r="B68" t="e">
        <f>VLOOKUP(A68,Tabelle1!B:F,2,0)</f>
        <v>#N/A</v>
      </c>
      <c r="C68" t="e">
        <f>VLOOKUP(A68,Tabelle1!B:F,3,0)</f>
        <v>#N/A</v>
      </c>
    </row>
    <row r="69" spans="2:3" x14ac:dyDescent="0.25">
      <c r="B69" t="e">
        <f>VLOOKUP(A69,Tabelle1!B:F,2,0)</f>
        <v>#N/A</v>
      </c>
      <c r="C69" t="e">
        <f>VLOOKUP(A69,Tabelle1!B:F,3,0)</f>
        <v>#N/A</v>
      </c>
    </row>
    <row r="70" spans="2:3" x14ac:dyDescent="0.25">
      <c r="B70" t="e">
        <f>VLOOKUP(A70,Tabelle1!B:F,2,0)</f>
        <v>#N/A</v>
      </c>
      <c r="C70" t="e">
        <f>VLOOKUP(A70,Tabelle1!B:F,3,0)</f>
        <v>#N/A</v>
      </c>
    </row>
    <row r="71" spans="2:3" x14ac:dyDescent="0.25">
      <c r="B71" t="e">
        <f>VLOOKUP(A71,Tabelle1!B:F,2,0)</f>
        <v>#N/A</v>
      </c>
      <c r="C71" t="e">
        <f>VLOOKUP(A71,Tabelle1!B:F,3,0)</f>
        <v>#N/A</v>
      </c>
    </row>
    <row r="72" spans="2:3" x14ac:dyDescent="0.25">
      <c r="B72" t="e">
        <f>VLOOKUP(A72,Tabelle1!B:F,2,0)</f>
        <v>#N/A</v>
      </c>
      <c r="C72" t="e">
        <f>VLOOKUP(A72,Tabelle1!B:F,3,0)</f>
        <v>#N/A</v>
      </c>
    </row>
    <row r="73" spans="2:3" x14ac:dyDescent="0.25">
      <c r="B73" t="e">
        <f>VLOOKUP(A73,Tabelle1!B:F,2,0)</f>
        <v>#N/A</v>
      </c>
      <c r="C73" t="e">
        <f>VLOOKUP(A73,Tabelle1!B:F,3,0)</f>
        <v>#N/A</v>
      </c>
    </row>
    <row r="74" spans="2:3" x14ac:dyDescent="0.25">
      <c r="B74" t="e">
        <f>VLOOKUP(A74,Tabelle1!B:F,2,0)</f>
        <v>#N/A</v>
      </c>
      <c r="C74" t="e">
        <f>VLOOKUP(A74,Tabelle1!B:F,3,0)</f>
        <v>#N/A</v>
      </c>
    </row>
    <row r="75" spans="2:3" x14ac:dyDescent="0.25">
      <c r="B75" t="e">
        <f>VLOOKUP(A75,Tabelle1!B:F,2,0)</f>
        <v>#N/A</v>
      </c>
      <c r="C75" t="e">
        <f>VLOOKUP(A75,Tabelle1!B:F,3,0)</f>
        <v>#N/A</v>
      </c>
    </row>
    <row r="76" spans="2:3" x14ac:dyDescent="0.25">
      <c r="B76" t="e">
        <f>VLOOKUP(A76,Tabelle1!B:F,2,0)</f>
        <v>#N/A</v>
      </c>
      <c r="C76" t="e">
        <f>VLOOKUP(A76,Tabelle1!B:F,3,0)</f>
        <v>#N/A</v>
      </c>
    </row>
    <row r="77" spans="2:3" x14ac:dyDescent="0.25">
      <c r="B77" t="e">
        <f>VLOOKUP(A77,Tabelle1!B:F,2,0)</f>
        <v>#N/A</v>
      </c>
      <c r="C77" t="e">
        <f>VLOOKUP(A77,Tabelle1!B:F,3,0)</f>
        <v>#N/A</v>
      </c>
    </row>
    <row r="78" spans="2:3" x14ac:dyDescent="0.25">
      <c r="B78" t="e">
        <f>VLOOKUP(A78,Tabelle1!B:F,2,0)</f>
        <v>#N/A</v>
      </c>
      <c r="C78" t="e">
        <f>VLOOKUP(A78,Tabelle1!B:F,3,0)</f>
        <v>#N/A</v>
      </c>
    </row>
    <row r="79" spans="2:3" x14ac:dyDescent="0.25">
      <c r="B79" t="e">
        <f>VLOOKUP(A79,Tabelle1!B:F,2,0)</f>
        <v>#N/A</v>
      </c>
      <c r="C79" t="e">
        <f>VLOOKUP(A79,Tabelle1!B:F,3,0)</f>
        <v>#N/A</v>
      </c>
    </row>
    <row r="80" spans="2:3" x14ac:dyDescent="0.25">
      <c r="B80" t="e">
        <f>VLOOKUP(A80,Tabelle1!B:F,2,0)</f>
        <v>#N/A</v>
      </c>
      <c r="C80" t="e">
        <f>VLOOKUP(A80,Tabelle1!B:F,3,0)</f>
        <v>#N/A</v>
      </c>
    </row>
    <row r="81" spans="2:5" x14ac:dyDescent="0.25">
      <c r="B81" t="e">
        <f>VLOOKUP(A81,Tabelle1!B:F,2,0)</f>
        <v>#N/A</v>
      </c>
      <c r="C81" t="e">
        <f>VLOOKUP(A81,Tabelle1!B:F,3,0)</f>
        <v>#N/A</v>
      </c>
    </row>
    <row r="82" spans="2:5" x14ac:dyDescent="0.25">
      <c r="B82" t="e">
        <f>VLOOKUP(A82,Tabelle1!B:F,2,0)</f>
        <v>#N/A</v>
      </c>
      <c r="C82" t="e">
        <f>VLOOKUP(A82,Tabelle1!B:F,3,0)</f>
        <v>#N/A</v>
      </c>
    </row>
    <row r="83" spans="2:5" x14ac:dyDescent="0.25">
      <c r="B83" t="e">
        <f>VLOOKUP(A83,Tabelle1!B:F,2,0)</f>
        <v>#N/A</v>
      </c>
      <c r="C83" t="e">
        <f>VLOOKUP(A83,Tabelle1!B:F,3,0)</f>
        <v>#N/A</v>
      </c>
    </row>
    <row r="84" spans="2:5" x14ac:dyDescent="0.25">
      <c r="B84" t="e">
        <f>VLOOKUP(A84,Tabelle1!B:F,2,0)</f>
        <v>#N/A</v>
      </c>
      <c r="C84" t="e">
        <f>VLOOKUP(A84,Tabelle1!B:F,3,0)</f>
        <v>#N/A</v>
      </c>
    </row>
    <row r="85" spans="2:5" x14ac:dyDescent="0.25">
      <c r="B85" t="e">
        <f>VLOOKUP(A85,Tabelle1!B:F,2,0)</f>
        <v>#N/A</v>
      </c>
      <c r="C85" t="e">
        <f>VLOOKUP(A85,Tabelle1!B:F,3,0)</f>
        <v>#N/A</v>
      </c>
    </row>
    <row r="86" spans="2:5" x14ac:dyDescent="0.25">
      <c r="B86" t="e">
        <f>VLOOKUP(A86,Tabelle1!B:F,2,0)</f>
        <v>#N/A</v>
      </c>
      <c r="C86" t="e">
        <f>VLOOKUP(A86,Tabelle1!B:F,3,0)</f>
        <v>#N/A</v>
      </c>
    </row>
    <row r="87" spans="2:5" x14ac:dyDescent="0.25">
      <c r="B87" t="e">
        <f>VLOOKUP(A87,Tabelle1!B:F,2,0)</f>
        <v>#N/A</v>
      </c>
      <c r="C87" t="e">
        <f>VLOOKUP(A87,Tabelle1!B:F,3,0)</f>
        <v>#N/A</v>
      </c>
    </row>
    <row r="88" spans="2:5" x14ac:dyDescent="0.25">
      <c r="B88" t="e">
        <f>VLOOKUP(A88,Tabelle1!B:F,2,0)</f>
        <v>#N/A</v>
      </c>
      <c r="C88" t="e">
        <f>VLOOKUP(A88,Tabelle1!B:F,3,0)</f>
        <v>#N/A</v>
      </c>
    </row>
    <row r="89" spans="2:5" x14ac:dyDescent="0.25">
      <c r="B89" t="e">
        <f>VLOOKUP(A89,Tabelle1!B:F,2,0)</f>
        <v>#N/A</v>
      </c>
      <c r="C89" t="e">
        <f>VLOOKUP(A89,Tabelle1!B:F,3,0)</f>
        <v>#N/A</v>
      </c>
    </row>
    <row r="90" spans="2:5" x14ac:dyDescent="0.25">
      <c r="B90" t="e">
        <f>VLOOKUP(A90,Tabelle1!B:F,2,0)</f>
        <v>#N/A</v>
      </c>
      <c r="C90" t="e">
        <f>VLOOKUP(A90,Tabelle1!B:F,3,0)</f>
        <v>#N/A</v>
      </c>
      <c r="E90">
        <v>1</v>
      </c>
    </row>
    <row r="91" spans="2:5" x14ac:dyDescent="0.25">
      <c r="B91" t="e">
        <f>VLOOKUP(A91,Tabelle1!B:F,2,0)</f>
        <v>#N/A</v>
      </c>
      <c r="C91" t="e">
        <f>VLOOKUP(A91,Tabelle1!B:F,3,0)</f>
        <v>#N/A</v>
      </c>
      <c r="E91">
        <v>1</v>
      </c>
    </row>
    <row r="92" spans="2:5" x14ac:dyDescent="0.25">
      <c r="B92" t="e">
        <f>VLOOKUP(A92,Tabelle1!B:F,2,0)</f>
        <v>#N/A</v>
      </c>
      <c r="C92" t="e">
        <f>VLOOKUP(A92,Tabelle1!B:F,3,0)</f>
        <v>#N/A</v>
      </c>
    </row>
    <row r="93" spans="2:5" x14ac:dyDescent="0.25">
      <c r="B93" t="e">
        <f>VLOOKUP(A93,Tabelle1!B:F,2,0)</f>
        <v>#N/A</v>
      </c>
      <c r="C93" t="e">
        <f>VLOOKUP(A93,Tabelle1!B:F,3,0)</f>
        <v>#N/A</v>
      </c>
    </row>
    <row r="94" spans="2:5" x14ac:dyDescent="0.25">
      <c r="B94" t="e">
        <f>VLOOKUP(A94,Tabelle1!B:F,2,0)</f>
        <v>#N/A</v>
      </c>
      <c r="C94" t="e">
        <f>VLOOKUP(A94,Tabelle1!B:F,3,0)</f>
        <v>#N/A</v>
      </c>
    </row>
    <row r="95" spans="2:5" x14ac:dyDescent="0.25">
      <c r="B95" t="e">
        <f>VLOOKUP(A95,Tabelle1!B:F,2,0)</f>
        <v>#N/A</v>
      </c>
      <c r="C95" t="e">
        <f>VLOOKUP(A95,Tabelle1!B:F,3,0)</f>
        <v>#N/A</v>
      </c>
    </row>
    <row r="96" spans="2:5" x14ac:dyDescent="0.25">
      <c r="C96" t="e">
        <f>VLOOKUP(A96,Tabelle1!B:F,3,0)</f>
        <v>#N/A</v>
      </c>
    </row>
    <row r="97" spans="3:3" x14ac:dyDescent="0.25">
      <c r="C97" t="e">
        <f>VLOOKUP(A97,Tabelle1!B:F,3,0)</f>
        <v>#N/A</v>
      </c>
    </row>
    <row r="98" spans="3:3" x14ac:dyDescent="0.25">
      <c r="C98" t="e">
        <f>VLOOKUP(A98,Tabelle1!B:F,3,0)</f>
        <v>#N/A</v>
      </c>
    </row>
    <row r="99" spans="3:3" x14ac:dyDescent="0.25">
      <c r="C99" t="e">
        <f>VLOOKUP(A99,Tabelle1!B:F,3,0)</f>
        <v>#N/A</v>
      </c>
    </row>
  </sheetData>
  <conditionalFormatting sqref="H1 A1:F1048576">
    <cfRule type="expression" dxfId="0" priority="1">
      <formula>"MOD($A2:$A,10)"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A4" sqref="A4"/>
    </sheetView>
  </sheetViews>
  <sheetFormatPr baseColWidth="10" defaultRowHeight="15" x14ac:dyDescent="0.25"/>
  <cols>
    <col min="3" max="3" width="9.5703125" customWidth="1"/>
    <col min="4" max="4" width="21.42578125" bestFit="1" customWidth="1"/>
    <col min="5" max="5" width="15.5703125" bestFit="1" customWidth="1"/>
  </cols>
  <sheetData>
    <row r="3" spans="1:6" x14ac:dyDescent="0.3">
      <c r="A3" t="s">
        <v>45</v>
      </c>
      <c r="B3" t="s">
        <v>44</v>
      </c>
      <c r="C3" t="s">
        <v>46</v>
      </c>
      <c r="D3" s="2"/>
      <c r="E3" s="3"/>
      <c r="F3" s="4"/>
    </row>
    <row r="4" spans="1:6" x14ac:dyDescent="0.3">
      <c r="A4">
        <f>Tabelle2!H2</f>
        <v>34</v>
      </c>
      <c r="B4">
        <v>0</v>
      </c>
      <c r="C4">
        <f>A4</f>
        <v>34</v>
      </c>
      <c r="D4" s="5"/>
      <c r="E4" s="6"/>
      <c r="F4" s="7"/>
    </row>
    <row r="5" spans="1:6" x14ac:dyDescent="0.3">
      <c r="A5">
        <v>30</v>
      </c>
      <c r="B5">
        <v>1</v>
      </c>
      <c r="C5">
        <f>-2*B5+34</f>
        <v>32</v>
      </c>
      <c r="D5" s="5"/>
      <c r="E5" s="6"/>
      <c r="F5" s="7"/>
    </row>
    <row r="6" spans="1:6" x14ac:dyDescent="0.3">
      <c r="A6">
        <v>20</v>
      </c>
      <c r="B6">
        <v>2</v>
      </c>
      <c r="C6">
        <f t="shared" ref="C6:C17" si="0">-2*B6+34</f>
        <v>30</v>
      </c>
      <c r="D6" s="5"/>
      <c r="E6" s="6"/>
      <c r="F6" s="7"/>
    </row>
    <row r="7" spans="1:6" x14ac:dyDescent="0.3">
      <c r="A7">
        <v>15</v>
      </c>
      <c r="B7">
        <v>3</v>
      </c>
      <c r="C7">
        <f t="shared" si="0"/>
        <v>28</v>
      </c>
      <c r="D7" s="5"/>
      <c r="E7" s="6"/>
      <c r="F7" s="7"/>
    </row>
    <row r="8" spans="1:6" x14ac:dyDescent="0.3">
      <c r="A8">
        <v>10</v>
      </c>
      <c r="B8">
        <v>4</v>
      </c>
      <c r="C8">
        <f t="shared" si="0"/>
        <v>26</v>
      </c>
      <c r="D8" s="5"/>
      <c r="E8" s="6"/>
      <c r="F8" s="7"/>
    </row>
    <row r="9" spans="1:6" x14ac:dyDescent="0.3">
      <c r="A9">
        <v>5</v>
      </c>
      <c r="B9">
        <v>5</v>
      </c>
      <c r="C9">
        <f t="shared" si="0"/>
        <v>24</v>
      </c>
      <c r="D9" s="5"/>
      <c r="E9" s="6"/>
      <c r="F9" s="7"/>
    </row>
    <row r="10" spans="1:6" x14ac:dyDescent="0.3">
      <c r="A10">
        <v>2</v>
      </c>
      <c r="B10">
        <v>6</v>
      </c>
      <c r="C10">
        <f t="shared" si="0"/>
        <v>22</v>
      </c>
      <c r="D10" s="5"/>
      <c r="E10" s="6"/>
      <c r="F10" s="7"/>
    </row>
    <row r="11" spans="1:6" x14ac:dyDescent="0.3">
      <c r="A11">
        <v>2</v>
      </c>
      <c r="B11">
        <v>7</v>
      </c>
      <c r="C11">
        <f t="shared" si="0"/>
        <v>20</v>
      </c>
      <c r="D11" s="5"/>
      <c r="E11" s="6"/>
      <c r="F11" s="7"/>
    </row>
    <row r="12" spans="1:6" x14ac:dyDescent="0.3">
      <c r="A12">
        <v>20</v>
      </c>
      <c r="B12">
        <v>8</v>
      </c>
      <c r="C12">
        <f t="shared" si="0"/>
        <v>18</v>
      </c>
      <c r="D12" s="5"/>
      <c r="E12" s="6"/>
      <c r="F12" s="7"/>
    </row>
    <row r="13" spans="1:6" x14ac:dyDescent="0.3">
      <c r="A13">
        <v>20</v>
      </c>
      <c r="B13">
        <v>9</v>
      </c>
      <c r="C13">
        <f t="shared" si="0"/>
        <v>16</v>
      </c>
      <c r="D13" s="5"/>
      <c r="E13" s="6"/>
      <c r="F13" s="7"/>
    </row>
    <row r="14" spans="1:6" x14ac:dyDescent="0.3">
      <c r="A14">
        <v>15</v>
      </c>
      <c r="B14">
        <v>10</v>
      </c>
      <c r="C14">
        <f t="shared" si="0"/>
        <v>14</v>
      </c>
      <c r="D14" s="5"/>
      <c r="E14" s="6"/>
      <c r="F14" s="7"/>
    </row>
    <row r="15" spans="1:6" x14ac:dyDescent="0.3">
      <c r="A15">
        <v>12</v>
      </c>
      <c r="B15">
        <v>11</v>
      </c>
      <c r="C15">
        <f t="shared" si="0"/>
        <v>12</v>
      </c>
      <c r="D15" s="5"/>
      <c r="E15" s="6"/>
      <c r="F15" s="7"/>
    </row>
    <row r="16" spans="1:6" x14ac:dyDescent="0.3">
      <c r="A16">
        <v>10</v>
      </c>
      <c r="B16">
        <v>12</v>
      </c>
      <c r="C16">
        <f t="shared" si="0"/>
        <v>10</v>
      </c>
      <c r="D16" s="5"/>
      <c r="E16" s="6"/>
      <c r="F16" s="7"/>
    </row>
    <row r="17" spans="1:6" x14ac:dyDescent="0.3">
      <c r="A17">
        <v>10</v>
      </c>
      <c r="B17">
        <v>13</v>
      </c>
      <c r="C17">
        <f t="shared" si="0"/>
        <v>8</v>
      </c>
      <c r="D17" s="5"/>
      <c r="E17" s="6"/>
      <c r="F17" s="7"/>
    </row>
    <row r="18" spans="1:6" x14ac:dyDescent="0.3">
      <c r="A18">
        <v>8</v>
      </c>
      <c r="B18">
        <v>14</v>
      </c>
      <c r="C18">
        <f>A18</f>
        <v>8</v>
      </c>
      <c r="D18" s="5"/>
      <c r="E18" s="6"/>
      <c r="F18" s="7"/>
    </row>
    <row r="19" spans="1:6" x14ac:dyDescent="0.3">
      <c r="D19" s="5"/>
      <c r="E19" s="6"/>
      <c r="F19" s="7"/>
    </row>
    <row r="20" spans="1:6" x14ac:dyDescent="0.3">
      <c r="D20" s="8"/>
      <c r="E20" s="9"/>
      <c r="F20" s="10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Tabelle1</vt:lpstr>
      <vt:lpstr>Tabelle2</vt:lpstr>
      <vt:lpstr>SprintBurndownchart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2014-04-23T17:04:58Z</dcterms:modified>
</cp:coreProperties>
</file>