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8" windowWidth="14808" windowHeight="6576" activeTab="2"/>
  </bookViews>
  <sheets>
    <sheet name="ProduktBacklog" sheetId="4" r:id="rId1"/>
    <sheet name="Tabelle1" sheetId="1" r:id="rId2"/>
    <sheet name="Tabelle2" sheetId="2" r:id="rId3"/>
    <sheet name="SprintBurndownchart" sheetId="3" r:id="rId4"/>
  </sheets>
  <externalReferences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C29" i="3" l="1"/>
  <c r="C30" i="3"/>
  <c r="C31" i="3"/>
  <c r="C32" i="3"/>
  <c r="C33" i="3"/>
  <c r="C34" i="3"/>
  <c r="C35" i="3"/>
  <c r="C36" i="3"/>
  <c r="C37" i="3"/>
  <c r="C38" i="3"/>
  <c r="C39" i="3"/>
  <c r="C40" i="3"/>
  <c r="C28" i="3"/>
  <c r="C41" i="3"/>
  <c r="A27" i="3"/>
  <c r="C27" i="3" s="1"/>
  <c r="A4" i="3"/>
  <c r="H37" i="2"/>
  <c r="C36" i="2" l="1"/>
  <c r="C37" i="2"/>
  <c r="B37" i="2" l="1"/>
  <c r="C35" i="2" l="1"/>
  <c r="B31" i="2" l="1"/>
  <c r="E7" i="4" l="1"/>
  <c r="C6" i="4"/>
  <c r="C5" i="4"/>
  <c r="C4" i="4"/>
  <c r="C3" i="4"/>
  <c r="C2" i="4"/>
  <c r="C6" i="3" l="1"/>
  <c r="C7" i="3"/>
  <c r="C8" i="3"/>
  <c r="C9" i="3"/>
  <c r="C10" i="3"/>
  <c r="C11" i="3"/>
  <c r="C12" i="3"/>
  <c r="C13" i="3"/>
  <c r="C14" i="3"/>
  <c r="C15" i="3"/>
  <c r="C16" i="3"/>
  <c r="C17" i="3"/>
  <c r="C5" i="3"/>
  <c r="C18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  <c r="H25" i="2" l="1"/>
  <c r="H2" i="2"/>
  <c r="C4" i="3" s="1"/>
</calcChain>
</file>

<file path=xl/sharedStrings.xml><?xml version="1.0" encoding="utf-8"?>
<sst xmlns="http://schemas.openxmlformats.org/spreadsheetml/2006/main" count="136" uniqueCount="90">
  <si>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</si>
  <si>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</si>
  <si>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</si>
  <si>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</si>
  <si>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</si>
  <si>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</si>
  <si>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</si>
  <si>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</si>
  <si>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</si>
  <si>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</si>
  <si>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</si>
  <si>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</si>
  <si>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</si>
  <si>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</si>
  <si>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</si>
  <si>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</si>
  <si>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</si>
  <si>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</si>
  <si>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</si>
  <si>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</si>
  <si>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</si>
  <si>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</si>
  <si>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</si>
  <si>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</si>
  <si>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</si>
  <si>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</si>
  <si>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</si>
  <si>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</si>
  <si>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</si>
  <si>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</si>
  <si>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</si>
  <si>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</si>
  <si>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</si>
  <si>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</si>
  <si>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</si>
  <si>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</si>
  <si>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</si>
  <si>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</si>
  <si>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</si>
  <si>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</si>
  <si>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</si>
  <si>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</si>
  <si>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</si>
  <si>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</si>
  <si>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</si>
  <si>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</si>
  <si>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</si>
  <si>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</si>
  <si>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</si>
  <si>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</si>
  <si>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</si>
  <si>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</si>
  <si>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</si>
  <si>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</si>
  <si>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</si>
  <si>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</si>
  <si>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</si>
  <si>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</si>
  <si>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</si>
  <si>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</si>
  <si>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</si>
  <si>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</si>
  <si>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</si>
  <si>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</si>
  <si>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</si>
  <si>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</si>
  <si>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</si>
  <si>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</si>
  <si>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</si>
  <si>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</si>
  <si>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</si>
  <si>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</si>
  <si>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</si>
  <si>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</si>
  <si>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</si>
  <si>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</si>
  <si>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</si>
  <si>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</si>
  <si>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der Personalabteilung möchte ich Oberflächen mit swt haben</t>
  </si>
  <si>
    <t>Als Mitarbeiter möchte ich Kommetar hinterlassen</t>
  </si>
  <si>
    <t>Als Mitarbeiter möchte ich mich auf einer SWT-Oberfläche einloggen, Daten hinzufügen, ändern und löschen können</t>
  </si>
  <si>
    <t>Als Mitarbeiter der Personalabteilung möchte ich Einblick in den Dienstplan haben</t>
  </si>
  <si>
    <t>Als Mitarbeiter der Personalabteilung möchte ich den Dienstplan verändern können</t>
  </si>
  <si>
    <t>Als Mitarbeiter der Personalabteilung möchte ich Stunden in den Dienstplan eintragen können</t>
  </si>
  <si>
    <t>Daniela Nikolic</t>
  </si>
  <si>
    <t>Dominik Witka</t>
  </si>
  <si>
    <t>Nicolas Balss</t>
  </si>
  <si>
    <t>Alvin Bernt</t>
  </si>
  <si>
    <t>Arzu Camdal</t>
  </si>
  <si>
    <t>Florian Baumann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</si>
</sst>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</cellXfs>
  <cellStyles count="1">
    <cellStyle name="Standard" xfId="0" builtinId="0"/>
  </cellStyles>
  <dxfs count="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803149606299227E-2"/>
          <c:y val="0.14393518518518519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[2]Tabelle1!$B$35:$B$46</c:f>
              <c:numCache>
                <c:formatCode>General</c:formatCode>
                <c:ptCount val="12"/>
                <c:pt idx="0">
                  <c:v>320</c:v>
                </c:pt>
              </c:numCache>
            </c:numRef>
          </c:val>
        </c:ser>
        <c:ser>
          <c:idx val="1"/>
          <c:order val="1"/>
          <c:tx>
            <c:strRef>
              <c:f>[2]Tabelle1!$E$8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[2]Tabelle1!$E$8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321728"/>
        <c:axId val="123757696"/>
      </c:barChart>
      <c:catAx>
        <c:axId val="123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7696"/>
        <c:crosses val="autoZero"/>
        <c:auto val="1"/>
        <c:lblAlgn val="ctr"/>
        <c:lblOffset val="100"/>
        <c:noMultiLvlLbl val="0"/>
      </c:catAx>
      <c:valAx>
        <c:axId val="123757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1728"/>
        <c:crosses val="autoZero"/>
        <c:crossBetween val="between"/>
        <c:majorUnit val="10"/>
        <c:minorUnit val="1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6464"/>
        <c:axId val="123248000"/>
      </c:lineChart>
      <c:catAx>
        <c:axId val="1232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248000"/>
        <c:crosses val="autoZero"/>
        <c:auto val="1"/>
        <c:lblAlgn val="ctr"/>
        <c:lblOffset val="100"/>
        <c:noMultiLvlLbl val="0"/>
      </c:catAx>
      <c:valAx>
        <c:axId val="1232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46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599"/>
          <c:y val="0.4422110598244185"/>
          <c:w val="0.18578839925711041"/>
          <c:h val="0.1385663860982894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SprintBurndownchart!$A$26</c:f>
              <c:strCache>
                <c:ptCount val="1"/>
                <c:pt idx="0">
                  <c:v>StoryPoints</c:v>
                </c:pt>
              </c:strCache>
            </c:strRef>
          </c:tx>
          <c:marker>
            <c:symbol val="none"/>
          </c:marker>
          <c:val>
            <c:numRef>
              <c:f>SprintBurndownchart!$A$27:$A$41</c:f>
              <c:numCache>
                <c:formatCode>General</c:formatCode>
                <c:ptCount val="15"/>
                <c:pt idx="0">
                  <c:v>171</c:v>
                </c:pt>
                <c:pt idx="1">
                  <c:v>160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90</c:v>
                </c:pt>
                <c:pt idx="9">
                  <c:v>80</c:v>
                </c:pt>
                <c:pt idx="10">
                  <c:v>60</c:v>
                </c:pt>
                <c:pt idx="11">
                  <c:v>60</c:v>
                </c:pt>
                <c:pt idx="12">
                  <c:v>40</c:v>
                </c:pt>
                <c:pt idx="13">
                  <c:v>52</c:v>
                </c:pt>
                <c:pt idx="14">
                  <c:v>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SprintBurndownchart!$C$26</c:f>
              <c:strCache>
                <c:ptCount val="1"/>
                <c:pt idx="0">
                  <c:v>Diagonale</c:v>
                </c:pt>
              </c:strCache>
            </c:strRef>
          </c:tx>
          <c:marker>
            <c:symbol val="none"/>
          </c:marker>
          <c:val>
            <c:numRef>
              <c:f>SprintBurndownchart!$C$27:$C$41</c:f>
              <c:numCache>
                <c:formatCode>General</c:formatCode>
                <c:ptCount val="15"/>
                <c:pt idx="0">
                  <c:v>171</c:v>
                </c:pt>
                <c:pt idx="1">
                  <c:v>155.4</c:v>
                </c:pt>
                <c:pt idx="2">
                  <c:v>147.80000000000001</c:v>
                </c:pt>
                <c:pt idx="3">
                  <c:v>140.19999999999999</c:v>
                </c:pt>
                <c:pt idx="4">
                  <c:v>132.6</c:v>
                </c:pt>
                <c:pt idx="5">
                  <c:v>125</c:v>
                </c:pt>
                <c:pt idx="6">
                  <c:v>117.4</c:v>
                </c:pt>
                <c:pt idx="7">
                  <c:v>109.80000000000001</c:v>
                </c:pt>
                <c:pt idx="8">
                  <c:v>102.2</c:v>
                </c:pt>
                <c:pt idx="9">
                  <c:v>94.600000000000009</c:v>
                </c:pt>
                <c:pt idx="10">
                  <c:v>87</c:v>
                </c:pt>
                <c:pt idx="11">
                  <c:v>79.400000000000006</c:v>
                </c:pt>
                <c:pt idx="12">
                  <c:v>71.800000000000011</c:v>
                </c:pt>
                <c:pt idx="13">
                  <c:v>64.2</c:v>
                </c:pt>
                <c:pt idx="14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45792"/>
        <c:axId val="125347328"/>
      </c:lineChart>
      <c:catAx>
        <c:axId val="1253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47328"/>
        <c:crosses val="autoZero"/>
        <c:auto val="1"/>
        <c:lblAlgn val="ctr"/>
        <c:lblOffset val="100"/>
        <c:noMultiLvlLbl val="0"/>
      </c:catAx>
      <c:valAx>
        <c:axId val="1253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4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716280</xdr:colOff>
      <xdr:row>17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461010</xdr:colOff>
      <xdr:row>24</xdr:row>
      <xdr:rowOff>106680</xdr:rowOff>
    </xdr:from>
    <xdr:to>
      <xdr:col>8</xdr:col>
      <xdr:colOff>118110</xdr:colOff>
      <xdr:row>39</xdr:row>
      <xdr:rowOff>106680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Documents/WorkspaceDienstplan/Spri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Documents/WorkspaceDienstplan2/Product%20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E8">
            <v>34</v>
          </cell>
        </row>
        <row r="35">
          <cell r="B35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0" workbookViewId="0">
      <selection activeCell="B37" sqref="B37:C39"/>
    </sheetView>
  </sheetViews>
  <sheetFormatPr baseColWidth="10" defaultRowHeight="14.4" x14ac:dyDescent="0.3"/>
  <cols>
    <col min="3" max="3" width="117" bestFit="1" customWidth="1"/>
  </cols>
  <sheetData>
    <row r="1" spans="1:5" x14ac:dyDescent="0.3">
      <c r="B1" t="s">
        <v>52</v>
      </c>
      <c r="C1" t="s">
        <v>53</v>
      </c>
      <c r="D1" t="s">
        <v>54</v>
      </c>
      <c r="E1" t="s">
        <v>55</v>
      </c>
    </row>
    <row r="2" spans="1:5" x14ac:dyDescent="0.3">
      <c r="A2">
        <v>5</v>
      </c>
      <c r="B2">
        <v>10</v>
      </c>
      <c r="C2" s="13" t="str">
        <f>VLOOKUP(B2,[1]Tabelle1!B:F,2,0)</f>
        <v>Als Mitarbeiter möchte ich mich einloggen können</v>
      </c>
      <c r="D2">
        <v>1</v>
      </c>
      <c r="E2">
        <v>5</v>
      </c>
    </row>
    <row r="3" spans="1:5" x14ac:dyDescent="0.3">
      <c r="A3">
        <v>1</v>
      </c>
      <c r="B3">
        <v>20</v>
      </c>
      <c r="C3" s="13" t="str">
        <f>VLOOKUP(B3,[1]Tabelle1!B:F,2,0)</f>
        <v>Als Personalleiter möchte ich mich einloggen können</v>
      </c>
      <c r="D3">
        <v>1</v>
      </c>
      <c r="E3">
        <v>8</v>
      </c>
    </row>
    <row r="4" spans="1:5" x14ac:dyDescent="0.3">
      <c r="A4">
        <v>2</v>
      </c>
      <c r="B4">
        <v>30</v>
      </c>
      <c r="C4" s="13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 x14ac:dyDescent="0.3">
      <c r="A5">
        <v>4</v>
      </c>
      <c r="B5">
        <v>40</v>
      </c>
      <c r="C5" s="13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 x14ac:dyDescent="0.3">
      <c r="A6">
        <v>3</v>
      </c>
      <c r="B6">
        <v>50</v>
      </c>
      <c r="C6" s="13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 x14ac:dyDescent="0.3">
      <c r="E7">
        <f>E2+E3+E4+E5+E6</f>
        <v>34</v>
      </c>
    </row>
    <row r="8" spans="1:5" x14ac:dyDescent="0.3">
      <c r="B8">
        <v>60</v>
      </c>
      <c r="C8" s="12" t="s">
        <v>56</v>
      </c>
    </row>
    <row r="9" spans="1:5" x14ac:dyDescent="0.3">
      <c r="B9">
        <v>70</v>
      </c>
      <c r="C9" s="11" t="s">
        <v>57</v>
      </c>
    </row>
    <row r="10" spans="1:5" x14ac:dyDescent="0.3">
      <c r="B10">
        <v>80</v>
      </c>
      <c r="C10" s="11" t="s">
        <v>58</v>
      </c>
    </row>
    <row r="11" spans="1:5" x14ac:dyDescent="0.3">
      <c r="B11">
        <v>90</v>
      </c>
      <c r="C11" s="11" t="s">
        <v>59</v>
      </c>
    </row>
    <row r="12" spans="1:5" x14ac:dyDescent="0.3">
      <c r="B12">
        <v>100</v>
      </c>
      <c r="C12" s="11" t="s">
        <v>60</v>
      </c>
    </row>
    <row r="13" spans="1:5" x14ac:dyDescent="0.3">
      <c r="A13">
        <v>8</v>
      </c>
      <c r="B13">
        <v>310</v>
      </c>
      <c r="C13" s="11" t="s">
        <v>42</v>
      </c>
    </row>
    <row r="14" spans="1:5" x14ac:dyDescent="0.3">
      <c r="B14">
        <v>110</v>
      </c>
      <c r="C14" s="12" t="s">
        <v>61</v>
      </c>
    </row>
    <row r="15" spans="1:5" x14ac:dyDescent="0.3">
      <c r="B15">
        <v>120</v>
      </c>
      <c r="C15" s="11" t="s">
        <v>62</v>
      </c>
    </row>
    <row r="16" spans="1:5" x14ac:dyDescent="0.3">
      <c r="B16">
        <v>130</v>
      </c>
      <c r="C16" s="11" t="s">
        <v>63</v>
      </c>
    </row>
    <row r="17" spans="1:3" x14ac:dyDescent="0.3">
      <c r="B17">
        <v>140</v>
      </c>
      <c r="C17" s="11" t="s">
        <v>64</v>
      </c>
    </row>
    <row r="18" spans="1:3" x14ac:dyDescent="0.3">
      <c r="B18">
        <v>150</v>
      </c>
      <c r="C18" s="11" t="s">
        <v>65</v>
      </c>
    </row>
    <row r="19" spans="1:3" x14ac:dyDescent="0.3">
      <c r="B19">
        <v>160</v>
      </c>
      <c r="C19" s="11" t="s">
        <v>66</v>
      </c>
    </row>
    <row r="20" spans="1:3" x14ac:dyDescent="0.3">
      <c r="B20">
        <v>170</v>
      </c>
      <c r="C20" s="11" t="s">
        <v>67</v>
      </c>
    </row>
    <row r="21" spans="1:3" x14ac:dyDescent="0.3">
      <c r="B21">
        <v>180</v>
      </c>
      <c r="C21" s="12" t="s">
        <v>68</v>
      </c>
    </row>
    <row r="22" spans="1:3" x14ac:dyDescent="0.3">
      <c r="A22">
        <v>6</v>
      </c>
      <c r="B22">
        <v>190</v>
      </c>
      <c r="C22" s="12" t="s">
        <v>43</v>
      </c>
    </row>
    <row r="23" spans="1:3" x14ac:dyDescent="0.3">
      <c r="A23">
        <v>7</v>
      </c>
      <c r="B23">
        <v>200</v>
      </c>
      <c r="C23" s="12" t="s">
        <v>44</v>
      </c>
    </row>
    <row r="24" spans="1:3" x14ac:dyDescent="0.3">
      <c r="B24">
        <v>340</v>
      </c>
      <c r="C24" s="12" t="s">
        <v>79</v>
      </c>
    </row>
    <row r="25" spans="1:3" x14ac:dyDescent="0.3">
      <c r="B25">
        <v>210</v>
      </c>
      <c r="C25" s="12" t="s">
        <v>69</v>
      </c>
    </row>
    <row r="26" spans="1:3" x14ac:dyDescent="0.3">
      <c r="B26">
        <v>220</v>
      </c>
      <c r="C26" s="12" t="s">
        <v>45</v>
      </c>
    </row>
    <row r="27" spans="1:3" x14ac:dyDescent="0.3">
      <c r="B27">
        <v>230</v>
      </c>
      <c r="C27" s="11" t="s">
        <v>70</v>
      </c>
    </row>
    <row r="28" spans="1:3" x14ac:dyDescent="0.3">
      <c r="B28">
        <v>240</v>
      </c>
      <c r="C28" s="11" t="s">
        <v>71</v>
      </c>
    </row>
    <row r="29" spans="1:3" x14ac:dyDescent="0.3">
      <c r="B29">
        <v>250</v>
      </c>
      <c r="C29" s="11" t="s">
        <v>72</v>
      </c>
    </row>
    <row r="30" spans="1:3" x14ac:dyDescent="0.3">
      <c r="B30">
        <v>260</v>
      </c>
      <c r="C30" s="11" t="s">
        <v>73</v>
      </c>
    </row>
    <row r="31" spans="1:3" x14ac:dyDescent="0.3">
      <c r="B31">
        <v>270</v>
      </c>
      <c r="C31" s="11" t="s">
        <v>74</v>
      </c>
    </row>
    <row r="32" spans="1:3" x14ac:dyDescent="0.3">
      <c r="B32">
        <v>280</v>
      </c>
      <c r="C32" s="11" t="s">
        <v>75</v>
      </c>
    </row>
    <row r="33" spans="2:3" x14ac:dyDescent="0.3">
      <c r="B33">
        <v>290</v>
      </c>
      <c r="C33" s="11" t="s">
        <v>76</v>
      </c>
    </row>
    <row r="34" spans="2:3" x14ac:dyDescent="0.3">
      <c r="B34">
        <v>330</v>
      </c>
      <c r="C34" s="11" t="s">
        <v>78</v>
      </c>
    </row>
    <row r="35" spans="2:3" x14ac:dyDescent="0.3">
      <c r="B35">
        <v>300</v>
      </c>
      <c r="C35" s="11" t="s">
        <v>77</v>
      </c>
    </row>
    <row r="36" spans="2:3" x14ac:dyDescent="0.3">
      <c r="B36">
        <v>320</v>
      </c>
      <c r="C36" s="11" t="s">
        <v>51</v>
      </c>
    </row>
    <row r="37" spans="2:3" x14ac:dyDescent="0.3">
      <c r="B37">
        <v>330</v>
      </c>
      <c r="C37" s="11" t="s">
        <v>81</v>
      </c>
    </row>
    <row r="38" spans="2:3" x14ac:dyDescent="0.3">
      <c r="B38">
        <v>340</v>
      </c>
      <c r="C38" s="11" t="s">
        <v>82</v>
      </c>
    </row>
    <row r="39" spans="2:3" x14ac:dyDescent="0.3">
      <c r="B39">
        <v>350</v>
      </c>
      <c r="C39" s="11" t="s">
        <v>83</v>
      </c>
    </row>
  </sheetData>
  <conditionalFormatting sqref="C2">
    <cfRule type="expression" dxfId="6" priority="5">
      <formula>"MOD($A2:$A,10)"</formula>
    </cfRule>
  </conditionalFormatting>
  <conditionalFormatting sqref="C3">
    <cfRule type="expression" dxfId="5" priority="4">
      <formula>"MOD($A2:$A,10)"</formula>
    </cfRule>
  </conditionalFormatting>
  <conditionalFormatting sqref="C4">
    <cfRule type="expression" dxfId="4" priority="3">
      <formula>"MOD($A2:$A,10)"</formula>
    </cfRule>
  </conditionalFormatting>
  <conditionalFormatting sqref="C5">
    <cfRule type="expression" dxfId="3" priority="2">
      <formula>"MOD($A2:$A,10)"</formula>
    </cfRule>
  </conditionalFormatting>
  <conditionalFormatting sqref="C6">
    <cfRule type="expression" dxfId="2" priority="1">
      <formula>"MOD($A2:$A,10)"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>
      <selection activeCell="B41" sqref="B41"/>
    </sheetView>
  </sheetViews>
  <sheetFormatPr baseColWidth="10" defaultColWidth="9.109375" defaultRowHeight="14.4" x14ac:dyDescent="0.3"/>
  <cols>
    <col min="3" max="3" width="98.6640625" customWidth="1"/>
    <col min="4" max="4" width="10.88671875" bestFit="1" customWidth="1"/>
  </cols>
  <sheetData>
    <row r="1" spans="1:5" ht="15" x14ac:dyDescent="0.25">
      <c r="A1" t="s">
        <v>13</v>
      </c>
      <c r="E1" t="s">
        <v>13</v>
      </c>
    </row>
    <row r="2" spans="1:5" ht="1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3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ht="15" x14ac:dyDescent="0.25">
      <c r="B4">
        <v>21</v>
      </c>
      <c r="C4" t="s">
        <v>15</v>
      </c>
    </row>
    <row r="5" spans="1:5" ht="15" x14ac:dyDescent="0.25">
      <c r="B5">
        <v>22</v>
      </c>
      <c r="C5" t="s">
        <v>20</v>
      </c>
    </row>
    <row r="6" spans="1:5" ht="15" x14ac:dyDescent="0.25">
      <c r="B6">
        <v>23</v>
      </c>
      <c r="C6" t="s">
        <v>16</v>
      </c>
    </row>
    <row r="7" spans="1:5" ht="15" x14ac:dyDescent="0.25">
      <c r="B7">
        <v>24</v>
      </c>
      <c r="C7" t="s">
        <v>17</v>
      </c>
    </row>
    <row r="8" spans="1:5" ht="15" x14ac:dyDescent="0.25">
      <c r="B8">
        <v>25</v>
      </c>
      <c r="C8" t="s">
        <v>18</v>
      </c>
    </row>
    <row r="9" spans="1:5" x14ac:dyDescent="0.3">
      <c r="B9">
        <v>26</v>
      </c>
      <c r="C9" t="s">
        <v>19</v>
      </c>
    </row>
    <row r="10" spans="1:5" x14ac:dyDescent="0.3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ht="15" x14ac:dyDescent="0.25">
      <c r="B11">
        <v>31</v>
      </c>
      <c r="C11" t="s">
        <v>21</v>
      </c>
    </row>
    <row r="12" spans="1:5" ht="15" x14ac:dyDescent="0.25">
      <c r="B12">
        <v>32</v>
      </c>
      <c r="C12" t="s">
        <v>22</v>
      </c>
    </row>
    <row r="13" spans="1:5" x14ac:dyDescent="0.3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ht="15" x14ac:dyDescent="0.25">
      <c r="B14">
        <v>51</v>
      </c>
      <c r="C14" t="s">
        <v>21</v>
      </c>
    </row>
    <row r="15" spans="1:5" ht="15" x14ac:dyDescent="0.25">
      <c r="B15">
        <v>52</v>
      </c>
      <c r="C15" t="s">
        <v>23</v>
      </c>
    </row>
    <row r="16" spans="1:5" ht="15" x14ac:dyDescent="0.25">
      <c r="B16">
        <v>53</v>
      </c>
      <c r="C16" t="s">
        <v>24</v>
      </c>
    </row>
    <row r="17" spans="1:5" x14ac:dyDescent="0.3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ht="15" x14ac:dyDescent="0.25">
      <c r="B18">
        <v>41</v>
      </c>
      <c r="C18" t="s">
        <v>21</v>
      </c>
    </row>
    <row r="19" spans="1:5" ht="15" x14ac:dyDescent="0.25">
      <c r="B19">
        <v>42</v>
      </c>
      <c r="C19" t="s">
        <v>25</v>
      </c>
    </row>
    <row r="20" spans="1:5" ht="15" x14ac:dyDescent="0.25">
      <c r="B20">
        <v>43</v>
      </c>
      <c r="C20" t="s">
        <v>26</v>
      </c>
    </row>
    <row r="21" spans="1:5" ht="15" x14ac:dyDescent="0.25">
      <c r="B21">
        <v>44</v>
      </c>
      <c r="C21" t="s">
        <v>27</v>
      </c>
    </row>
    <row r="22" spans="1:5" x14ac:dyDescent="0.3">
      <c r="B22">
        <v>45</v>
      </c>
      <c r="C22" t="s">
        <v>28</v>
      </c>
    </row>
    <row r="23" spans="1:5" x14ac:dyDescent="0.3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ht="15" x14ac:dyDescent="0.25">
      <c r="B24">
        <v>11</v>
      </c>
      <c r="C24" t="s">
        <v>29</v>
      </c>
    </row>
    <row r="25" spans="1:5" x14ac:dyDescent="0.3">
      <c r="B25">
        <v>12</v>
      </c>
      <c r="C25" t="s">
        <v>30</v>
      </c>
    </row>
    <row r="26" spans="1:5" x14ac:dyDescent="0.3">
      <c r="B26">
        <v>13</v>
      </c>
      <c r="C26" t="s">
        <v>31</v>
      </c>
    </row>
    <row r="28" spans="1:5" x14ac:dyDescent="0.3">
      <c r="A28" t="s">
        <v>50</v>
      </c>
    </row>
    <row r="29" spans="1:5" x14ac:dyDescent="0.3">
      <c r="B29">
        <v>310</v>
      </c>
      <c r="C29" s="12" t="s">
        <v>43</v>
      </c>
      <c r="D29">
        <v>20</v>
      </c>
    </row>
    <row r="30" spans="1:5" x14ac:dyDescent="0.3">
      <c r="B30">
        <v>311</v>
      </c>
      <c r="C30" t="s">
        <v>46</v>
      </c>
      <c r="D30">
        <v>8</v>
      </c>
    </row>
    <row r="31" spans="1:5" x14ac:dyDescent="0.3">
      <c r="B31">
        <v>200</v>
      </c>
      <c r="C31" s="12" t="s">
        <v>44</v>
      </c>
      <c r="D31">
        <v>20</v>
      </c>
    </row>
    <row r="32" spans="1:5" x14ac:dyDescent="0.3">
      <c r="B32">
        <v>310</v>
      </c>
      <c r="C32" s="11" t="s">
        <v>42</v>
      </c>
      <c r="D32">
        <v>8</v>
      </c>
    </row>
    <row r="33" spans="2:4" x14ac:dyDescent="0.3">
      <c r="B33">
        <v>220</v>
      </c>
      <c r="C33" s="12" t="s">
        <v>45</v>
      </c>
      <c r="D33">
        <v>42</v>
      </c>
    </row>
    <row r="34" spans="2:4" x14ac:dyDescent="0.3">
      <c r="B34">
        <v>320</v>
      </c>
      <c r="C34" s="11" t="s">
        <v>51</v>
      </c>
      <c r="D34">
        <v>13</v>
      </c>
    </row>
    <row r="35" spans="2:4" x14ac:dyDescent="0.3">
      <c r="B35">
        <v>330</v>
      </c>
      <c r="C35" t="s">
        <v>80</v>
      </c>
      <c r="D35">
        <v>13</v>
      </c>
    </row>
    <row r="36" spans="2:4" x14ac:dyDescent="0.3">
      <c r="B36">
        <v>340</v>
      </c>
      <c r="C36" t="s">
        <v>47</v>
      </c>
      <c r="D36">
        <v>8</v>
      </c>
    </row>
    <row r="37" spans="2:4" x14ac:dyDescent="0.3">
      <c r="B37">
        <v>341</v>
      </c>
      <c r="C37" t="s">
        <v>48</v>
      </c>
      <c r="D37">
        <v>13</v>
      </c>
    </row>
    <row r="38" spans="2:4" x14ac:dyDescent="0.3">
      <c r="B38">
        <v>342</v>
      </c>
      <c r="C38" t="s">
        <v>49</v>
      </c>
      <c r="D38">
        <v>13</v>
      </c>
    </row>
    <row r="39" spans="2:4" x14ac:dyDescent="0.3">
      <c r="B39">
        <v>350</v>
      </c>
      <c r="C39" s="11" t="s">
        <v>81</v>
      </c>
      <c r="D39">
        <v>20</v>
      </c>
    </row>
    <row r="40" spans="2:4" x14ac:dyDescent="0.3">
      <c r="B40">
        <v>360</v>
      </c>
      <c r="C40" s="11" t="s">
        <v>82</v>
      </c>
      <c r="D40">
        <v>13</v>
      </c>
    </row>
    <row r="41" spans="2:4" x14ac:dyDescent="0.3">
      <c r="B41">
        <v>370</v>
      </c>
      <c r="C41" s="11" t="s">
        <v>83</v>
      </c>
      <c r="D41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pane ySplit="1" topLeftCell="A2" activePane="bottomLeft" state="frozen"/>
      <selection activeCell="B1" sqref="B1"/>
      <selection pane="bottomLeft" activeCell="I25" sqref="I25"/>
    </sheetView>
  </sheetViews>
  <sheetFormatPr baseColWidth="10" defaultRowHeight="14.4" x14ac:dyDescent="0.3"/>
  <cols>
    <col min="2" max="2" width="62.5546875" customWidth="1"/>
    <col min="3" max="3" width="11" customWidth="1"/>
    <col min="4" max="4" width="13.109375" bestFit="1" customWidth="1"/>
    <col min="8" max="8" width="15.88671875" customWidth="1"/>
  </cols>
  <sheetData>
    <row r="1" spans="1:8" ht="15" x14ac:dyDescent="0.25">
      <c r="A1" t="s">
        <v>37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38</v>
      </c>
    </row>
    <row r="2" spans="1:8" s="1" customFormat="1" ht="15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 ht="15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84</v>
      </c>
      <c r="E3">
        <v>1</v>
      </c>
      <c r="F3">
        <v>0.5</v>
      </c>
    </row>
    <row r="4" spans="1:8" ht="15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84</v>
      </c>
      <c r="E4">
        <v>1</v>
      </c>
      <c r="F4">
        <v>1</v>
      </c>
    </row>
    <row r="5" spans="1:8" ht="15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85</v>
      </c>
      <c r="E5">
        <v>1</v>
      </c>
      <c r="F5">
        <v>0.5</v>
      </c>
    </row>
    <row r="6" spans="1:8" ht="15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85</v>
      </c>
      <c r="E6">
        <v>1</v>
      </c>
      <c r="F6">
        <v>1</v>
      </c>
    </row>
    <row r="7" spans="1:8" ht="15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85</v>
      </c>
      <c r="E7">
        <v>1</v>
      </c>
      <c r="F7">
        <v>0.5</v>
      </c>
    </row>
    <row r="8" spans="1:8" ht="15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85</v>
      </c>
      <c r="E8">
        <v>1</v>
      </c>
      <c r="F8">
        <v>0.5</v>
      </c>
    </row>
    <row r="9" spans="1:8" s="1" customFormat="1" ht="15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 ht="15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88</v>
      </c>
      <c r="E10">
        <v>1</v>
      </c>
      <c r="F10">
        <v>2</v>
      </c>
    </row>
    <row r="11" spans="1:8" ht="15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85</v>
      </c>
      <c r="E11">
        <v>1</v>
      </c>
      <c r="F11">
        <v>1</v>
      </c>
    </row>
    <row r="12" spans="1:8" s="1" customFormat="1" ht="15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 ht="15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85</v>
      </c>
      <c r="E13">
        <v>1</v>
      </c>
      <c r="F13">
        <v>0.5</v>
      </c>
    </row>
    <row r="14" spans="1:8" ht="15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85</v>
      </c>
      <c r="E14">
        <v>1</v>
      </c>
      <c r="F14">
        <v>2</v>
      </c>
    </row>
    <row r="15" spans="1:8" ht="15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85</v>
      </c>
      <c r="E15">
        <v>1</v>
      </c>
      <c r="F15">
        <v>1</v>
      </c>
    </row>
    <row r="16" spans="1:8" s="1" customFormat="1" ht="15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8" ht="15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88</v>
      </c>
      <c r="E17">
        <v>1</v>
      </c>
      <c r="F17">
        <v>2</v>
      </c>
    </row>
    <row r="18" spans="1:8" ht="15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85</v>
      </c>
      <c r="E18">
        <v>1</v>
      </c>
      <c r="F18">
        <v>0.5</v>
      </c>
    </row>
    <row r="19" spans="1:8" ht="15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85</v>
      </c>
      <c r="E19">
        <v>1</v>
      </c>
      <c r="F19">
        <v>0.5</v>
      </c>
    </row>
    <row r="20" spans="1:8" ht="15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85</v>
      </c>
      <c r="E20">
        <v>1</v>
      </c>
      <c r="F20">
        <v>0.5</v>
      </c>
    </row>
    <row r="21" spans="1:8" ht="15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85</v>
      </c>
      <c r="E21">
        <v>1</v>
      </c>
      <c r="F21">
        <v>0.5</v>
      </c>
    </row>
    <row r="22" spans="1:8" s="1" customFormat="1" ht="15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8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86</v>
      </c>
      <c r="E23">
        <v>1</v>
      </c>
      <c r="F23">
        <v>0.5</v>
      </c>
    </row>
    <row r="24" spans="1:8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89</v>
      </c>
      <c r="E24">
        <v>1</v>
      </c>
      <c r="F24">
        <v>1</v>
      </c>
    </row>
    <row r="25" spans="1:8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86</v>
      </c>
      <c r="E25">
        <v>1</v>
      </c>
      <c r="F25">
        <v>2</v>
      </c>
      <c r="H25">
        <f>SUM(C26:C34)</f>
        <v>150</v>
      </c>
    </row>
    <row r="26" spans="1:8" x14ac:dyDescent="0.3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89</v>
      </c>
      <c r="E26">
        <v>1</v>
      </c>
      <c r="F26">
        <v>3</v>
      </c>
    </row>
    <row r="27" spans="1:8" x14ac:dyDescent="0.3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86</v>
      </c>
      <c r="E27">
        <v>1</v>
      </c>
      <c r="F27">
        <v>2</v>
      </c>
    </row>
    <row r="28" spans="1:8" x14ac:dyDescent="0.3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84</v>
      </c>
      <c r="E28">
        <v>1</v>
      </c>
      <c r="F28">
        <v>6</v>
      </c>
    </row>
    <row r="29" spans="1:8" x14ac:dyDescent="0.3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D29" t="s">
        <v>87</v>
      </c>
      <c r="E29">
        <v>1</v>
      </c>
    </row>
    <row r="30" spans="1:8" x14ac:dyDescent="0.3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86</v>
      </c>
      <c r="E30">
        <v>1</v>
      </c>
      <c r="F30">
        <v>6</v>
      </c>
    </row>
    <row r="31" spans="1:8" x14ac:dyDescent="0.3">
      <c r="A31">
        <v>330</v>
      </c>
      <c r="B31" t="str">
        <f>VLOOKUP(A31,Tabelle1!B:F,2,0)</f>
        <v>Als Mitarbeiter möchte ich mich auf einer SWT-Oberfläche einloggen, Daten hinzufügen, ändern und löschen können</v>
      </c>
      <c r="C31">
        <f>VLOOKUP(A31,Tabelle1!B:F,3,0)</f>
        <v>13</v>
      </c>
      <c r="D31" t="s">
        <v>87</v>
      </c>
      <c r="E31">
        <v>1</v>
      </c>
      <c r="F31">
        <v>16</v>
      </c>
    </row>
    <row r="32" spans="1:8" x14ac:dyDescent="0.3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88</v>
      </c>
      <c r="E32">
        <v>1</v>
      </c>
      <c r="F32">
        <v>2</v>
      </c>
    </row>
    <row r="33" spans="1:8" x14ac:dyDescent="0.3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88</v>
      </c>
      <c r="E33">
        <v>1</v>
      </c>
      <c r="F33">
        <v>10</v>
      </c>
    </row>
    <row r="34" spans="1:8" x14ac:dyDescent="0.3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89</v>
      </c>
      <c r="E34">
        <v>1</v>
      </c>
      <c r="F34">
        <v>3</v>
      </c>
    </row>
    <row r="35" spans="1:8" x14ac:dyDescent="0.3">
      <c r="A35">
        <v>350</v>
      </c>
      <c r="B35" t="str">
        <f>VLOOKUP(A35,Tabelle1!B:F,2,0)</f>
        <v>Als Mitarbeiter der Personalabteilung möchte ich Einblick in den Dienstplan haben</v>
      </c>
      <c r="C35">
        <f>VLOOKUP(A35,Tabelle1!B:F,3,0)</f>
        <v>20</v>
      </c>
      <c r="D35" t="s">
        <v>85</v>
      </c>
      <c r="E35">
        <v>1</v>
      </c>
      <c r="F35">
        <v>10</v>
      </c>
    </row>
    <row r="36" spans="1:8" x14ac:dyDescent="0.3">
      <c r="A36">
        <v>360</v>
      </c>
      <c r="B36" s="11" t="s">
        <v>82</v>
      </c>
      <c r="C36">
        <f>VLOOKUP(A36,Tabelle1!B:F,3,0)</f>
        <v>13</v>
      </c>
      <c r="D36" t="s">
        <v>85</v>
      </c>
      <c r="E36">
        <v>1</v>
      </c>
      <c r="F36">
        <v>3</v>
      </c>
    </row>
    <row r="37" spans="1:8" x14ac:dyDescent="0.3">
      <c r="A37">
        <v>370</v>
      </c>
      <c r="B37" t="str">
        <f>VLOOKUP(A36,Tabelle1!B:F,2,0)</f>
        <v>Als Mitarbeiter der Personalabteilung möchte ich den Dienstplan verändern können</v>
      </c>
      <c r="C37">
        <f>VLOOKUP(A37,Tabelle1!B:F,3,0)</f>
        <v>8</v>
      </c>
      <c r="D37" t="s">
        <v>85</v>
      </c>
      <c r="E37">
        <v>1</v>
      </c>
      <c r="F37">
        <v>2</v>
      </c>
      <c r="H37">
        <f>SUM(C27:C37)</f>
        <v>171</v>
      </c>
    </row>
    <row r="38" spans="1:8" x14ac:dyDescent="0.3">
      <c r="B38" t="e">
        <f>VLOOKUP(A38,Tabelle1!B:F,2,0)</f>
        <v>#N/A</v>
      </c>
      <c r="C38" t="e">
        <f>VLOOKUP(A38,Tabelle1!B:F,3,0)</f>
        <v>#N/A</v>
      </c>
    </row>
    <row r="39" spans="1:8" x14ac:dyDescent="0.3">
      <c r="B39" t="e">
        <f>VLOOKUP(A39,Tabelle1!B:F,2,0)</f>
        <v>#N/A</v>
      </c>
      <c r="C39" t="e">
        <f>VLOOKUP(A39,Tabelle1!B:F,3,0)</f>
        <v>#N/A</v>
      </c>
    </row>
    <row r="40" spans="1:8" x14ac:dyDescent="0.3">
      <c r="B40" t="e">
        <f>VLOOKUP(A40,Tabelle1!B:F,2,0)</f>
        <v>#N/A</v>
      </c>
      <c r="C40" t="e">
        <f>VLOOKUP(A40,Tabelle1!B:F,3,0)</f>
        <v>#N/A</v>
      </c>
    </row>
    <row r="41" spans="1:8" x14ac:dyDescent="0.3">
      <c r="B41" t="e">
        <f>VLOOKUP(A41,Tabelle1!B:F,2,0)</f>
        <v>#N/A</v>
      </c>
      <c r="C41" t="e">
        <f>VLOOKUP(A41,Tabelle1!B:F,3,0)</f>
        <v>#N/A</v>
      </c>
    </row>
    <row r="42" spans="1:8" x14ac:dyDescent="0.3">
      <c r="B42" t="e">
        <f>VLOOKUP(A42,Tabelle1!B:F,2,0)</f>
        <v>#N/A</v>
      </c>
      <c r="C42" t="e">
        <f>VLOOKUP(A42,Tabelle1!B:F,3,0)</f>
        <v>#N/A</v>
      </c>
    </row>
    <row r="43" spans="1:8" x14ac:dyDescent="0.3">
      <c r="B43" t="e">
        <f>VLOOKUP(A43,Tabelle1!B:F,2,0)</f>
        <v>#N/A</v>
      </c>
      <c r="C43" t="e">
        <f>VLOOKUP(A43,Tabelle1!B:F,3,0)</f>
        <v>#N/A</v>
      </c>
    </row>
    <row r="44" spans="1:8" x14ac:dyDescent="0.3">
      <c r="B44" t="e">
        <f>VLOOKUP(A44,Tabelle1!B:F,2,0)</f>
        <v>#N/A</v>
      </c>
      <c r="C44" t="e">
        <f>VLOOKUP(A44,Tabelle1!B:F,3,0)</f>
        <v>#N/A</v>
      </c>
    </row>
    <row r="45" spans="1:8" x14ac:dyDescent="0.3">
      <c r="B45" t="e">
        <f>VLOOKUP(A45,Tabelle1!B:F,2,0)</f>
        <v>#N/A</v>
      </c>
      <c r="C45" t="e">
        <f>VLOOKUP(A45,Tabelle1!B:F,3,0)</f>
        <v>#N/A</v>
      </c>
    </row>
    <row r="46" spans="1:8" x14ac:dyDescent="0.3">
      <c r="B46" t="e">
        <f>VLOOKUP(A46,Tabelle1!B:F,2,0)</f>
        <v>#N/A</v>
      </c>
      <c r="C46" t="e">
        <f>VLOOKUP(A46,Tabelle1!B:F,3,0)</f>
        <v>#N/A</v>
      </c>
    </row>
    <row r="47" spans="1:8" x14ac:dyDescent="0.3">
      <c r="B47" t="e">
        <f>VLOOKUP(A47,Tabelle1!B:F,2,0)</f>
        <v>#N/A</v>
      </c>
      <c r="C47" t="e">
        <f>VLOOKUP(A47,Tabelle1!B:F,3,0)</f>
        <v>#N/A</v>
      </c>
    </row>
    <row r="48" spans="1:8" x14ac:dyDescent="0.3">
      <c r="B48" t="e">
        <f>VLOOKUP(A48,Tabelle1!B:F,2,0)</f>
        <v>#N/A</v>
      </c>
      <c r="C48" t="e">
        <f>VLOOKUP(A48,Tabelle1!B:F,3,0)</f>
        <v>#N/A</v>
      </c>
    </row>
    <row r="49" spans="2:3" x14ac:dyDescent="0.3">
      <c r="B49" t="e">
        <f>VLOOKUP(A49,Tabelle1!B:F,2,0)</f>
        <v>#N/A</v>
      </c>
      <c r="C49" t="e">
        <f>VLOOKUP(A49,Tabelle1!B:F,3,0)</f>
        <v>#N/A</v>
      </c>
    </row>
    <row r="50" spans="2:3" x14ac:dyDescent="0.3">
      <c r="B50" t="e">
        <f>VLOOKUP(A50,Tabelle1!B:F,2,0)</f>
        <v>#N/A</v>
      </c>
      <c r="C50" t="e">
        <f>VLOOKUP(A50,Tabelle1!B:F,3,0)</f>
        <v>#N/A</v>
      </c>
    </row>
    <row r="51" spans="2:3" x14ac:dyDescent="0.3">
      <c r="B51" t="e">
        <f>VLOOKUP(A51,Tabelle1!B:F,2,0)</f>
        <v>#N/A</v>
      </c>
      <c r="C51" t="e">
        <f>VLOOKUP(A51,Tabelle1!B:F,3,0)</f>
        <v>#N/A</v>
      </c>
    </row>
    <row r="52" spans="2:3" x14ac:dyDescent="0.3">
      <c r="B52" t="e">
        <f>VLOOKUP(A52,Tabelle1!B:F,2,0)</f>
        <v>#N/A</v>
      </c>
      <c r="C52" t="e">
        <f>VLOOKUP(A52,Tabelle1!B:F,3,0)</f>
        <v>#N/A</v>
      </c>
    </row>
    <row r="53" spans="2:3" x14ac:dyDescent="0.3">
      <c r="B53" t="e">
        <f>VLOOKUP(A53,Tabelle1!B:F,2,0)</f>
        <v>#N/A</v>
      </c>
      <c r="C53" t="e">
        <f>VLOOKUP(A53,Tabelle1!B:F,3,0)</f>
        <v>#N/A</v>
      </c>
    </row>
    <row r="54" spans="2:3" x14ac:dyDescent="0.3">
      <c r="B54" t="e">
        <f>VLOOKUP(A54,Tabelle1!B:F,2,0)</f>
        <v>#N/A</v>
      </c>
      <c r="C54" t="e">
        <f>VLOOKUP(A54,Tabelle1!B:F,3,0)</f>
        <v>#N/A</v>
      </c>
    </row>
    <row r="55" spans="2:3" x14ac:dyDescent="0.3">
      <c r="B55" t="e">
        <f>VLOOKUP(A55,Tabelle1!B:F,2,0)</f>
        <v>#N/A</v>
      </c>
      <c r="C55" t="e">
        <f>VLOOKUP(A55,Tabelle1!B:F,3,0)</f>
        <v>#N/A</v>
      </c>
    </row>
    <row r="56" spans="2:3" x14ac:dyDescent="0.3">
      <c r="B56" t="e">
        <f>VLOOKUP(A56,Tabelle1!B:F,2,0)</f>
        <v>#N/A</v>
      </c>
      <c r="C56" t="e">
        <f>VLOOKUP(A56,Tabelle1!B:F,3,0)</f>
        <v>#N/A</v>
      </c>
    </row>
    <row r="57" spans="2:3" x14ac:dyDescent="0.3">
      <c r="B57" t="e">
        <f>VLOOKUP(A57,Tabelle1!B:F,2,0)</f>
        <v>#N/A</v>
      </c>
      <c r="C57" t="e">
        <f>VLOOKUP(A57,Tabelle1!B:F,3,0)</f>
        <v>#N/A</v>
      </c>
    </row>
    <row r="58" spans="2:3" x14ac:dyDescent="0.3">
      <c r="B58" t="e">
        <f>VLOOKUP(A58,Tabelle1!B:F,2,0)</f>
        <v>#N/A</v>
      </c>
      <c r="C58" t="e">
        <f>VLOOKUP(A58,Tabelle1!B:F,3,0)</f>
        <v>#N/A</v>
      </c>
    </row>
    <row r="59" spans="2:3" x14ac:dyDescent="0.3">
      <c r="B59" t="e">
        <f>VLOOKUP(A59,Tabelle1!B:F,2,0)</f>
        <v>#N/A</v>
      </c>
      <c r="C59" t="e">
        <f>VLOOKUP(A59,Tabelle1!B:F,3,0)</f>
        <v>#N/A</v>
      </c>
    </row>
    <row r="60" spans="2:3" x14ac:dyDescent="0.3">
      <c r="B60" t="e">
        <f>VLOOKUP(A60,Tabelle1!B:F,2,0)</f>
        <v>#N/A</v>
      </c>
      <c r="C60" t="e">
        <f>VLOOKUP(A60,Tabelle1!B:F,3,0)</f>
        <v>#N/A</v>
      </c>
    </row>
    <row r="61" spans="2:3" x14ac:dyDescent="0.3">
      <c r="B61" t="e">
        <f>VLOOKUP(A61,Tabelle1!B:F,2,0)</f>
        <v>#N/A</v>
      </c>
      <c r="C61" t="e">
        <f>VLOOKUP(A61,Tabelle1!B:F,3,0)</f>
        <v>#N/A</v>
      </c>
    </row>
    <row r="62" spans="2:3" x14ac:dyDescent="0.3">
      <c r="B62" t="e">
        <f>VLOOKUP(A62,Tabelle1!B:F,2,0)</f>
        <v>#N/A</v>
      </c>
      <c r="C62" t="e">
        <f>VLOOKUP(A62,Tabelle1!B:F,3,0)</f>
        <v>#N/A</v>
      </c>
    </row>
    <row r="63" spans="2:3" x14ac:dyDescent="0.3">
      <c r="B63" t="e">
        <f>VLOOKUP(A63,Tabelle1!B:F,2,0)</f>
        <v>#N/A</v>
      </c>
      <c r="C63" t="e">
        <f>VLOOKUP(A63,Tabelle1!B:F,3,0)</f>
        <v>#N/A</v>
      </c>
    </row>
    <row r="64" spans="2:3" x14ac:dyDescent="0.3">
      <c r="B64" t="e">
        <f>VLOOKUP(A64,Tabelle1!B:F,2,0)</f>
        <v>#N/A</v>
      </c>
      <c r="C64" t="e">
        <f>VLOOKUP(A64,Tabelle1!B:F,3,0)</f>
        <v>#N/A</v>
      </c>
    </row>
    <row r="65" spans="2:3" x14ac:dyDescent="0.3">
      <c r="B65" t="e">
        <f>VLOOKUP(A65,Tabelle1!B:F,2,0)</f>
        <v>#N/A</v>
      </c>
      <c r="C65" t="e">
        <f>VLOOKUP(A65,Tabelle1!B:F,3,0)</f>
        <v>#N/A</v>
      </c>
    </row>
    <row r="66" spans="2:3" x14ac:dyDescent="0.3">
      <c r="B66" t="e">
        <f>VLOOKUP(A66,Tabelle1!B:F,2,0)</f>
        <v>#N/A</v>
      </c>
      <c r="C66" t="e">
        <f>VLOOKUP(A66,Tabelle1!B:F,3,0)</f>
        <v>#N/A</v>
      </c>
    </row>
    <row r="67" spans="2:3" x14ac:dyDescent="0.3">
      <c r="B67" t="e">
        <f>VLOOKUP(A67,Tabelle1!B:F,2,0)</f>
        <v>#N/A</v>
      </c>
      <c r="C67" t="e">
        <f>VLOOKUP(A67,Tabelle1!B:F,3,0)</f>
        <v>#N/A</v>
      </c>
    </row>
    <row r="68" spans="2:3" x14ac:dyDescent="0.3">
      <c r="B68" t="e">
        <f>VLOOKUP(A68,Tabelle1!B:F,2,0)</f>
        <v>#N/A</v>
      </c>
      <c r="C68" t="e">
        <f>VLOOKUP(A68,Tabelle1!B:F,3,0)</f>
        <v>#N/A</v>
      </c>
    </row>
    <row r="69" spans="2:3" x14ac:dyDescent="0.3">
      <c r="B69" t="e">
        <f>VLOOKUP(A69,Tabelle1!B:F,2,0)</f>
        <v>#N/A</v>
      </c>
      <c r="C69" t="e">
        <f>VLOOKUP(A69,Tabelle1!B:F,3,0)</f>
        <v>#N/A</v>
      </c>
    </row>
    <row r="70" spans="2:3" x14ac:dyDescent="0.3">
      <c r="B70" t="e">
        <f>VLOOKUP(A70,Tabelle1!B:F,2,0)</f>
        <v>#N/A</v>
      </c>
      <c r="C70" t="e">
        <f>VLOOKUP(A70,Tabelle1!B:F,3,0)</f>
        <v>#N/A</v>
      </c>
    </row>
    <row r="71" spans="2:3" x14ac:dyDescent="0.3">
      <c r="B71" t="e">
        <f>VLOOKUP(A71,Tabelle1!B:F,2,0)</f>
        <v>#N/A</v>
      </c>
      <c r="C71" t="e">
        <f>VLOOKUP(A71,Tabelle1!B:F,3,0)</f>
        <v>#N/A</v>
      </c>
    </row>
    <row r="72" spans="2:3" x14ac:dyDescent="0.3">
      <c r="B72" t="e">
        <f>VLOOKUP(A72,Tabelle1!B:F,2,0)</f>
        <v>#N/A</v>
      </c>
      <c r="C72" t="e">
        <f>VLOOKUP(A72,Tabelle1!B:F,3,0)</f>
        <v>#N/A</v>
      </c>
    </row>
    <row r="73" spans="2:3" x14ac:dyDescent="0.3">
      <c r="B73" t="e">
        <f>VLOOKUP(A73,Tabelle1!B:F,2,0)</f>
        <v>#N/A</v>
      </c>
      <c r="C73" t="e">
        <f>VLOOKUP(A73,Tabelle1!B:F,3,0)</f>
        <v>#N/A</v>
      </c>
    </row>
    <row r="74" spans="2:3" x14ac:dyDescent="0.3">
      <c r="B74" t="e">
        <f>VLOOKUP(A74,Tabelle1!B:F,2,0)</f>
        <v>#N/A</v>
      </c>
      <c r="C74" t="e">
        <f>VLOOKUP(A74,Tabelle1!B:F,3,0)</f>
        <v>#N/A</v>
      </c>
    </row>
    <row r="75" spans="2:3" x14ac:dyDescent="0.3">
      <c r="B75" t="e">
        <f>VLOOKUP(A75,Tabelle1!B:F,2,0)</f>
        <v>#N/A</v>
      </c>
      <c r="C75" t="e">
        <f>VLOOKUP(A75,Tabelle1!B:F,3,0)</f>
        <v>#N/A</v>
      </c>
    </row>
    <row r="76" spans="2:3" x14ac:dyDescent="0.3">
      <c r="B76" t="e">
        <f>VLOOKUP(A76,Tabelle1!B:F,2,0)</f>
        <v>#N/A</v>
      </c>
      <c r="C76" t="e">
        <f>VLOOKUP(A76,Tabelle1!B:F,3,0)</f>
        <v>#N/A</v>
      </c>
    </row>
    <row r="77" spans="2:3" x14ac:dyDescent="0.3">
      <c r="B77" t="e">
        <f>VLOOKUP(A77,Tabelle1!B:F,2,0)</f>
        <v>#N/A</v>
      </c>
      <c r="C77" t="e">
        <f>VLOOKUP(A77,Tabelle1!B:F,3,0)</f>
        <v>#N/A</v>
      </c>
    </row>
    <row r="78" spans="2:3" x14ac:dyDescent="0.3">
      <c r="B78" t="e">
        <f>VLOOKUP(A78,Tabelle1!B:F,2,0)</f>
        <v>#N/A</v>
      </c>
      <c r="C78" t="e">
        <f>VLOOKUP(A78,Tabelle1!B:F,3,0)</f>
        <v>#N/A</v>
      </c>
    </row>
    <row r="79" spans="2:3" x14ac:dyDescent="0.3">
      <c r="B79" t="e">
        <f>VLOOKUP(A79,Tabelle1!B:F,2,0)</f>
        <v>#N/A</v>
      </c>
      <c r="C79" t="e">
        <f>VLOOKUP(A79,Tabelle1!B:F,3,0)</f>
        <v>#N/A</v>
      </c>
    </row>
    <row r="80" spans="2:3" x14ac:dyDescent="0.3">
      <c r="B80" t="e">
        <f>VLOOKUP(A80,Tabelle1!B:F,2,0)</f>
        <v>#N/A</v>
      </c>
      <c r="C80" t="e">
        <f>VLOOKUP(A80,Tabelle1!B:F,3,0)</f>
        <v>#N/A</v>
      </c>
    </row>
    <row r="81" spans="2:5" x14ac:dyDescent="0.3">
      <c r="B81" t="e">
        <f>VLOOKUP(A81,Tabelle1!B:F,2,0)</f>
        <v>#N/A</v>
      </c>
      <c r="C81" t="e">
        <f>VLOOKUP(A81,Tabelle1!B:F,3,0)</f>
        <v>#N/A</v>
      </c>
    </row>
    <row r="82" spans="2:5" x14ac:dyDescent="0.3">
      <c r="B82" t="e">
        <f>VLOOKUP(A82,Tabelle1!B:F,2,0)</f>
        <v>#N/A</v>
      </c>
      <c r="C82" t="e">
        <f>VLOOKUP(A82,Tabelle1!B:F,3,0)</f>
        <v>#N/A</v>
      </c>
    </row>
    <row r="83" spans="2:5" x14ac:dyDescent="0.3">
      <c r="B83" t="e">
        <f>VLOOKUP(A83,Tabelle1!B:F,2,0)</f>
        <v>#N/A</v>
      </c>
      <c r="C83" t="e">
        <f>VLOOKUP(A83,Tabelle1!B:F,3,0)</f>
        <v>#N/A</v>
      </c>
    </row>
    <row r="84" spans="2:5" x14ac:dyDescent="0.3">
      <c r="B84" t="e">
        <f>VLOOKUP(A84,Tabelle1!B:F,2,0)</f>
        <v>#N/A</v>
      </c>
      <c r="C84" t="e">
        <f>VLOOKUP(A84,Tabelle1!B:F,3,0)</f>
        <v>#N/A</v>
      </c>
    </row>
    <row r="85" spans="2:5" x14ac:dyDescent="0.3">
      <c r="B85" t="e">
        <f>VLOOKUP(A85,Tabelle1!B:F,2,0)</f>
        <v>#N/A</v>
      </c>
      <c r="C85" t="e">
        <f>VLOOKUP(A85,Tabelle1!B:F,3,0)</f>
        <v>#N/A</v>
      </c>
    </row>
    <row r="86" spans="2:5" x14ac:dyDescent="0.3">
      <c r="B86" t="e">
        <f>VLOOKUP(A86,Tabelle1!B:F,2,0)</f>
        <v>#N/A</v>
      </c>
      <c r="C86" t="e">
        <f>VLOOKUP(A86,Tabelle1!B:F,3,0)</f>
        <v>#N/A</v>
      </c>
    </row>
    <row r="87" spans="2:5" x14ac:dyDescent="0.3">
      <c r="B87" t="e">
        <f>VLOOKUP(A87,Tabelle1!B:F,2,0)</f>
        <v>#N/A</v>
      </c>
      <c r="C87" t="e">
        <f>VLOOKUP(A87,Tabelle1!B:F,3,0)</f>
        <v>#N/A</v>
      </c>
    </row>
    <row r="88" spans="2:5" x14ac:dyDescent="0.3">
      <c r="B88" t="e">
        <f>VLOOKUP(A88,Tabelle1!B:F,2,0)</f>
        <v>#N/A</v>
      </c>
      <c r="C88" t="e">
        <f>VLOOKUP(A88,Tabelle1!B:F,3,0)</f>
        <v>#N/A</v>
      </c>
    </row>
    <row r="89" spans="2:5" x14ac:dyDescent="0.3">
      <c r="B89" t="e">
        <f>VLOOKUP(A89,Tabelle1!B:F,2,0)</f>
        <v>#N/A</v>
      </c>
      <c r="C89" t="e">
        <f>VLOOKUP(A89,Tabelle1!B:F,3,0)</f>
        <v>#N/A</v>
      </c>
    </row>
    <row r="90" spans="2:5" x14ac:dyDescent="0.3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 x14ac:dyDescent="0.3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3">
      <c r="B92" t="e">
        <f>VLOOKUP(A92,Tabelle1!B:F,2,0)</f>
        <v>#N/A</v>
      </c>
      <c r="C92" t="e">
        <f>VLOOKUP(A92,Tabelle1!B:F,3,0)</f>
        <v>#N/A</v>
      </c>
    </row>
    <row r="93" spans="2:5" x14ac:dyDescent="0.3">
      <c r="B93" t="e">
        <f>VLOOKUP(A93,Tabelle1!B:F,2,0)</f>
        <v>#N/A</v>
      </c>
      <c r="C93" t="e">
        <f>VLOOKUP(A93,Tabelle1!B:F,3,0)</f>
        <v>#N/A</v>
      </c>
    </row>
    <row r="94" spans="2:5" x14ac:dyDescent="0.3">
      <c r="B94" t="e">
        <f>VLOOKUP(A94,Tabelle1!B:F,2,0)</f>
        <v>#N/A</v>
      </c>
      <c r="C94" t="e">
        <f>VLOOKUP(A94,Tabelle1!B:F,3,0)</f>
        <v>#N/A</v>
      </c>
    </row>
    <row r="95" spans="2:5" x14ac:dyDescent="0.3">
      <c r="B95" t="e">
        <f>VLOOKUP(A95,Tabelle1!B:F,2,0)</f>
        <v>#N/A</v>
      </c>
      <c r="C95" t="e">
        <f>VLOOKUP(A95,Tabelle1!B:F,3,0)</f>
        <v>#N/A</v>
      </c>
    </row>
    <row r="96" spans="2:5" x14ac:dyDescent="0.3">
      <c r="C96" t="e">
        <f>VLOOKUP(A96,Tabelle1!B:F,3,0)</f>
        <v>#N/A</v>
      </c>
    </row>
    <row r="97" spans="3:3" x14ac:dyDescent="0.3">
      <c r="C97" t="e">
        <f>VLOOKUP(A97,Tabelle1!B:F,3,0)</f>
        <v>#N/A</v>
      </c>
    </row>
    <row r="98" spans="3:3" x14ac:dyDescent="0.3">
      <c r="C98" t="e">
        <f>VLOOKUP(A98,Tabelle1!B:F,3,0)</f>
        <v>#N/A</v>
      </c>
    </row>
    <row r="99" spans="3:3" x14ac:dyDescent="0.3">
      <c r="C99" t="e">
        <f>VLOOKUP(A99,Tabelle1!B:F,3,0)</f>
        <v>#N/A</v>
      </c>
    </row>
  </sheetData>
  <conditionalFormatting sqref="H1 A1:F1048576">
    <cfRule type="expression" dxfId="1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"/>
  <sheetViews>
    <sheetView topLeftCell="A19" workbookViewId="0">
      <selection activeCell="D34" sqref="D34"/>
    </sheetView>
  </sheetViews>
  <sheetFormatPr baseColWidth="10" defaultRowHeight="14.4" x14ac:dyDescent="0.3"/>
  <cols>
    <col min="3" max="3" width="9.5546875" customWidth="1"/>
    <col min="4" max="4" width="21.44140625" bestFit="1" customWidth="1"/>
    <col min="5" max="5" width="15.5546875" bestFit="1" customWidth="1"/>
  </cols>
  <sheetData>
    <row r="3" spans="1:6" x14ac:dyDescent="0.3">
      <c r="A3" t="s">
        <v>40</v>
      </c>
      <c r="B3" t="s">
        <v>39</v>
      </c>
      <c r="C3" t="s">
        <v>41</v>
      </c>
      <c r="D3" s="2"/>
      <c r="E3" s="3"/>
      <c r="F3" s="4"/>
    </row>
    <row r="4" spans="1:6" x14ac:dyDescent="0.3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 x14ac:dyDescent="0.3">
      <c r="A5">
        <v>30</v>
      </c>
      <c r="B5">
        <v>1</v>
      </c>
      <c r="C5">
        <f>-2*B5+34</f>
        <v>32</v>
      </c>
      <c r="D5" s="5"/>
      <c r="E5" s="6"/>
      <c r="F5" s="7"/>
    </row>
    <row r="6" spans="1:6" x14ac:dyDescent="0.3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 x14ac:dyDescent="0.3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 x14ac:dyDescent="0.3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 x14ac:dyDescent="0.3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 x14ac:dyDescent="0.3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 x14ac:dyDescent="0.3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 x14ac:dyDescent="0.3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 x14ac:dyDescent="0.3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 x14ac:dyDescent="0.3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 x14ac:dyDescent="0.3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 x14ac:dyDescent="0.3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 x14ac:dyDescent="0.3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 x14ac:dyDescent="0.3">
      <c r="A18">
        <v>8</v>
      </c>
      <c r="B18">
        <v>14</v>
      </c>
      <c r="C18">
        <f>A18</f>
        <v>8</v>
      </c>
      <c r="D18" s="5"/>
      <c r="E18" s="6"/>
      <c r="F18" s="7"/>
    </row>
    <row r="19" spans="1:6" x14ac:dyDescent="0.3">
      <c r="D19" s="5"/>
      <c r="E19" s="6"/>
      <c r="F19" s="7"/>
    </row>
    <row r="20" spans="1:6" x14ac:dyDescent="0.3">
      <c r="D20" s="8"/>
      <c r="E20" s="9"/>
      <c r="F20" s="10"/>
    </row>
    <row r="26" spans="1:6" x14ac:dyDescent="0.3">
      <c r="A26" t="s">
        <v>40</v>
      </c>
      <c r="B26" t="s">
        <v>39</v>
      </c>
      <c r="C26" t="s">
        <v>41</v>
      </c>
    </row>
    <row r="27" spans="1:6" x14ac:dyDescent="0.3">
      <c r="A27">
        <f>Tabelle2!H37</f>
        <v>171</v>
      </c>
      <c r="B27">
        <v>0</v>
      </c>
      <c r="C27">
        <f>A27</f>
        <v>171</v>
      </c>
    </row>
    <row r="28" spans="1:6" x14ac:dyDescent="0.3">
      <c r="A28">
        <v>160</v>
      </c>
      <c r="B28">
        <v>1</v>
      </c>
      <c r="C28">
        <f>-7.6*B28+163</f>
        <v>155.4</v>
      </c>
    </row>
    <row r="29" spans="1:6" x14ac:dyDescent="0.3">
      <c r="A29">
        <v>160</v>
      </c>
      <c r="B29">
        <v>2</v>
      </c>
      <c r="C29">
        <f t="shared" ref="C29:C40" si="1">-7.6*B29+163</f>
        <v>147.80000000000001</v>
      </c>
    </row>
    <row r="30" spans="1:6" x14ac:dyDescent="0.3">
      <c r="A30">
        <v>140</v>
      </c>
      <c r="B30">
        <v>3</v>
      </c>
      <c r="C30">
        <f t="shared" si="1"/>
        <v>140.19999999999999</v>
      </c>
    </row>
    <row r="31" spans="1:6" x14ac:dyDescent="0.3">
      <c r="A31">
        <v>120</v>
      </c>
      <c r="B31">
        <v>4</v>
      </c>
      <c r="C31">
        <f t="shared" si="1"/>
        <v>132.6</v>
      </c>
    </row>
    <row r="32" spans="1:6" x14ac:dyDescent="0.3">
      <c r="A32">
        <v>120</v>
      </c>
      <c r="B32">
        <v>5</v>
      </c>
      <c r="C32">
        <f t="shared" si="1"/>
        <v>125</v>
      </c>
    </row>
    <row r="33" spans="1:3" x14ac:dyDescent="0.3">
      <c r="A33">
        <v>120</v>
      </c>
      <c r="B33">
        <v>6</v>
      </c>
      <c r="C33">
        <f t="shared" si="1"/>
        <v>117.4</v>
      </c>
    </row>
    <row r="34" spans="1:3" x14ac:dyDescent="0.3">
      <c r="A34">
        <v>120</v>
      </c>
      <c r="B34">
        <v>7</v>
      </c>
      <c r="C34">
        <f t="shared" si="1"/>
        <v>109.80000000000001</v>
      </c>
    </row>
    <row r="35" spans="1:3" x14ac:dyDescent="0.3">
      <c r="A35">
        <v>90</v>
      </c>
      <c r="B35">
        <v>8</v>
      </c>
      <c r="C35">
        <f t="shared" si="1"/>
        <v>102.2</v>
      </c>
    </row>
    <row r="36" spans="1:3" x14ac:dyDescent="0.3">
      <c r="A36">
        <v>80</v>
      </c>
      <c r="B36">
        <v>9</v>
      </c>
      <c r="C36">
        <f t="shared" si="1"/>
        <v>94.600000000000009</v>
      </c>
    </row>
    <row r="37" spans="1:3" x14ac:dyDescent="0.3">
      <c r="A37">
        <v>60</v>
      </c>
      <c r="B37">
        <v>10</v>
      </c>
      <c r="C37">
        <f t="shared" si="1"/>
        <v>87</v>
      </c>
    </row>
    <row r="38" spans="1:3" x14ac:dyDescent="0.3">
      <c r="A38">
        <v>60</v>
      </c>
      <c r="B38">
        <v>11</v>
      </c>
      <c r="C38">
        <f t="shared" si="1"/>
        <v>79.400000000000006</v>
      </c>
    </row>
    <row r="39" spans="1:3" x14ac:dyDescent="0.3">
      <c r="A39">
        <v>40</v>
      </c>
      <c r="B39">
        <v>12</v>
      </c>
      <c r="C39">
        <f t="shared" si="1"/>
        <v>71.800000000000011</v>
      </c>
    </row>
    <row r="40" spans="1:3" x14ac:dyDescent="0.3">
      <c r="A40">
        <v>52</v>
      </c>
      <c r="B40">
        <v>13</v>
      </c>
      <c r="C40">
        <f t="shared" si="1"/>
        <v>64.2</v>
      </c>
    </row>
    <row r="41" spans="1:3" x14ac:dyDescent="0.3">
      <c r="A41">
        <v>52</v>
      </c>
      <c r="B41">
        <v>14</v>
      </c>
      <c r="C41">
        <f>A41</f>
        <v>52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2014-04-23T19:40:49Z</dcterms:modified>
</cp:coreProperties>
</file>