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nico/Code/ProyectoInmobiliario/web/appraisal/static/appraisal/"/>
    </mc:Choice>
  </mc:AlternateContent>
  <xr:revisionPtr revIDLastSave="0" documentId="13_ncr:1_{CCED2888-D616-ED4B-82FD-F938FE3ABD1C}" xr6:coauthVersionLast="36" xr6:coauthVersionMax="36" xr10:uidLastSave="{00000000-0000-0000-0000-000000000000}"/>
  <bookViews>
    <workbookView xWindow="1160" yWindow="960" windowWidth="27640" windowHeight="15600" xr2:uid="{7F990473-D2CC-6044-B3D3-8234698B3DDB}"/>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V185" i="1" l="1"/>
  <c r="BE184" i="1"/>
  <c r="BA184" i="1"/>
  <c r="AO184" i="1"/>
  <c r="BE183" i="1"/>
  <c r="BA183" i="1"/>
  <c r="AO183" i="1"/>
  <c r="BE182" i="1"/>
  <c r="BE185" i="1" s="1"/>
  <c r="BA182" i="1"/>
  <c r="BA185" i="1" s="1"/>
  <c r="AO182" i="1"/>
  <c r="W180" i="1"/>
  <c r="BE179" i="1"/>
  <c r="AV179" i="1"/>
  <c r="BA179" i="1" s="1"/>
  <c r="AO179" i="1"/>
  <c r="BE178" i="1"/>
  <c r="AV178" i="1"/>
  <c r="BA178" i="1" s="1"/>
  <c r="AO178" i="1"/>
  <c r="BE177" i="1"/>
  <c r="AV177" i="1"/>
  <c r="BA177" i="1" s="1"/>
  <c r="AO177" i="1"/>
  <c r="BE176" i="1"/>
  <c r="AV176" i="1"/>
  <c r="BA176" i="1" s="1"/>
  <c r="AO176" i="1"/>
  <c r="AL175" i="1"/>
  <c r="AV175" i="1" s="1"/>
  <c r="BA175" i="1" s="1"/>
  <c r="BE174" i="1"/>
  <c r="AV174" i="1"/>
  <c r="AV180" i="1" s="1"/>
  <c r="AH174" i="1"/>
  <c r="AO174" i="1" s="1"/>
  <c r="W172" i="1"/>
  <c r="Z137" i="1" s="1"/>
  <c r="BA171" i="1"/>
  <c r="AV171" i="1"/>
  <c r="AH171" i="1"/>
  <c r="AO171" i="1" s="1"/>
  <c r="AV170" i="1"/>
  <c r="BA170" i="1" s="1"/>
  <c r="AH170" i="1"/>
  <c r="AO170" i="1" s="1"/>
  <c r="AV169" i="1"/>
  <c r="BA169" i="1" s="1"/>
  <c r="AH169" i="1"/>
  <c r="AO169" i="1" s="1"/>
  <c r="AV168" i="1"/>
  <c r="AH168" i="1"/>
  <c r="AO168" i="1" s="1"/>
  <c r="AL137" i="1"/>
  <c r="AF137" i="1"/>
  <c r="BD136" i="1"/>
  <c r="AF136" i="1"/>
  <c r="Z136" i="1"/>
  <c r="BL135" i="1"/>
  <c r="AX135" i="1"/>
  <c r="AR135" i="1"/>
  <c r="BL134" i="1"/>
  <c r="AX134" i="1"/>
  <c r="AR134" i="1"/>
  <c r="BL133" i="1"/>
  <c r="AX133" i="1"/>
  <c r="AR133" i="1"/>
  <c r="BL132" i="1"/>
  <c r="AX132" i="1"/>
  <c r="AR132" i="1"/>
  <c r="BL131" i="1"/>
  <c r="AX131" i="1"/>
  <c r="AR131" i="1"/>
  <c r="BM128" i="1"/>
  <c r="AH88" i="1"/>
  <c r="AP86" i="1"/>
  <c r="BB13" i="1"/>
  <c r="AO172" i="1" l="1"/>
  <c r="BA174" i="1"/>
  <c r="BA180" i="1" s="1"/>
  <c r="AV172" i="1"/>
  <c r="AL172" i="1" s="1"/>
  <c r="BM126" i="1" s="1"/>
  <c r="AO185" i="1"/>
  <c r="AX136" i="1"/>
  <c r="BA168" i="1"/>
  <c r="BA172" i="1" s="1"/>
  <c r="BA187" i="1" s="1"/>
  <c r="AT84" i="1" s="1"/>
  <c r="AT86" i="1" s="1"/>
  <c r="BB86" i="1" s="1"/>
  <c r="AH175" i="1"/>
  <c r="AO175" i="1" s="1"/>
  <c r="AO180" i="1" s="1"/>
  <c r="AH180" i="1" s="1"/>
  <c r="BM127" i="1"/>
  <c r="AL180" i="1"/>
  <c r="BL136" i="1"/>
  <c r="BE175" i="1"/>
  <c r="BE180" i="1" s="1"/>
  <c r="BE187" i="1" s="1"/>
  <c r="AT87" i="1" s="1"/>
  <c r="BB87" i="1" s="1"/>
  <c r="AR136" i="1"/>
  <c r="AH172" i="1"/>
  <c r="BB84" i="1" l="1"/>
  <c r="AV187" i="1"/>
  <c r="BD137" i="1" s="1"/>
  <c r="BM132" i="1"/>
  <c r="BN132" i="1" s="1"/>
  <c r="BM135" i="1"/>
  <c r="BN135" i="1" s="1"/>
  <c r="BM134" i="1"/>
  <c r="BN134" i="1" s="1"/>
  <c r="BM131" i="1"/>
  <c r="BN131" i="1" s="1"/>
  <c r="BA197" i="1"/>
  <c r="AO187" i="1"/>
  <c r="BM133" i="1"/>
  <c r="BN133" i="1" s="1"/>
  <c r="BM136" i="1"/>
  <c r="BN136" i="1" s="1"/>
  <c r="AR137" i="1" l="1"/>
  <c r="AX137" i="1"/>
  <c r="BL137" i="1"/>
  <c r="BB121" i="1"/>
  <c r="BA199" i="1"/>
  <c r="AM199" i="1" s="1"/>
  <c r="AM197" i="1"/>
  <c r="BA198" i="1"/>
  <c r="AM198" i="1" s="1"/>
  <c r="BB123" i="1" l="1"/>
  <c r="BB126" i="1" s="1"/>
  <c r="B124" i="1"/>
  <c r="BB125" i="1"/>
  <c r="AZ127" i="1"/>
  <c r="BM137" i="1"/>
  <c r="BN137" i="1"/>
</calcChain>
</file>

<file path=xl/sharedStrings.xml><?xml version="1.0" encoding="utf-8"?>
<sst xmlns="http://schemas.openxmlformats.org/spreadsheetml/2006/main" count="366" uniqueCount="311">
  <si>
    <t>Código Banco</t>
  </si>
  <si>
    <t>INFORME DE TASACIÓN</t>
  </si>
  <si>
    <t>Código Empresa</t>
  </si>
  <si>
    <t>HIPOTECARIO</t>
  </si>
  <si>
    <t>Fecha</t>
  </si>
  <si>
    <t>Casa</t>
  </si>
  <si>
    <t>UF</t>
  </si>
  <si>
    <t>Informe Anterior</t>
  </si>
  <si>
    <t>V.02/2017</t>
  </si>
  <si>
    <t>Protasa 07-09-2017 (ag)</t>
  </si>
  <si>
    <t>BIENES RAICES URBANOS</t>
  </si>
  <si>
    <t>SI</t>
  </si>
  <si>
    <t>NO</t>
  </si>
  <si>
    <t xml:space="preserve">SOLICITANTE </t>
  </si>
  <si>
    <t>MERCADO OBJETIVO</t>
  </si>
  <si>
    <t>EJECUTIVO</t>
  </si>
  <si>
    <t>Martha Echeverria Puga</t>
  </si>
  <si>
    <t>ANTIGÜEDAD</t>
  </si>
  <si>
    <t>CLIENTE</t>
  </si>
  <si>
    <t>Michella Mazzarelli Dalusio</t>
  </si>
  <si>
    <t>VIDA UTIL REMANENTE</t>
  </si>
  <si>
    <t>RUT CLIENTE</t>
  </si>
  <si>
    <t>9.910.373-6</t>
  </si>
  <si>
    <t>AVALUO FISCAL ($)</t>
  </si>
  <si>
    <t>PROPIETARIO</t>
  </si>
  <si>
    <t>ACOGIDA A</t>
  </si>
  <si>
    <t>Ninguna</t>
  </si>
  <si>
    <t>RUT PROPIETARIO</t>
  </si>
  <si>
    <t>DFL 2</t>
  </si>
  <si>
    <t>DIRECCIÓN</t>
  </si>
  <si>
    <t>Bartolome Coleone N° 8248</t>
  </si>
  <si>
    <t>SELLO VERDE</t>
  </si>
  <si>
    <t>No Aplica</t>
  </si>
  <si>
    <t xml:space="preserve">Sociedad Proveedora de Habitaciones </t>
  </si>
  <si>
    <t>COPROP. INMOB.</t>
  </si>
  <si>
    <t>ROL DE AVALUO</t>
  </si>
  <si>
    <t>2028-23</t>
  </si>
  <si>
    <t>Definitivo</t>
  </si>
  <si>
    <t>OCUPANTE</t>
  </si>
  <si>
    <t>Propietario</t>
  </si>
  <si>
    <t>COMUNA</t>
  </si>
  <si>
    <t>Las Condes</t>
  </si>
  <si>
    <t>TIPO DE BIEN</t>
  </si>
  <si>
    <t>CASA HABITACION</t>
  </si>
  <si>
    <t>CIUDAD</t>
  </si>
  <si>
    <t>Santiago</t>
  </si>
  <si>
    <t>DESTINO SEGÚN SII</t>
  </si>
  <si>
    <t>H-Habitacional</t>
  </si>
  <si>
    <t>REGION</t>
  </si>
  <si>
    <t>Metropolitana</t>
  </si>
  <si>
    <t>USO ACTUAL</t>
  </si>
  <si>
    <t>HABITACIONAL</t>
  </si>
  <si>
    <t>TASADOR</t>
  </si>
  <si>
    <t>Mariana Feller Goudie</t>
  </si>
  <si>
    <t>USO FUTURO</t>
  </si>
  <si>
    <t>RUT</t>
  </si>
  <si>
    <t>12.721.014-4</t>
  </si>
  <si>
    <t>PERM.  EDIFICACION N°</t>
  </si>
  <si>
    <t>1213 // 1962</t>
  </si>
  <si>
    <t>EMPRESA</t>
  </si>
  <si>
    <t>PROTASA LTDA.</t>
  </si>
  <si>
    <t>Constanza Alliende</t>
  </si>
  <si>
    <t>@</t>
  </si>
  <si>
    <t>calliende@protasa.cl</t>
  </si>
  <si>
    <t>RECEPCION FINAL N°</t>
  </si>
  <si>
    <t>329 // 02-05-1985</t>
  </si>
  <si>
    <t>76.214.1000-0</t>
  </si>
  <si>
    <t>EXPROPIACION</t>
  </si>
  <si>
    <t>No</t>
  </si>
  <si>
    <t xml:space="preserve">COORDENADAS </t>
  </si>
  <si>
    <t>Latitud:</t>
  </si>
  <si>
    <t xml:space="preserve"> 33°23'55.72"S</t>
  </si>
  <si>
    <t>Longitud:</t>
  </si>
  <si>
    <t xml:space="preserve"> 70°32'59.41"O</t>
  </si>
  <si>
    <t>VIVIENDA SOCIAL</t>
  </si>
  <si>
    <t>VISADOR BANCO</t>
  </si>
  <si>
    <t>CONST. DE ADOBE</t>
  </si>
  <si>
    <t>CONST. DESMONTABLES</t>
  </si>
  <si>
    <t>PLANO  DE  UBICACIÓN</t>
  </si>
  <si>
    <t>DESCRIPCIÓN GENERAL</t>
  </si>
  <si>
    <t xml:space="preserve">Vivienda pareada, de un piso, corresponde al sitio 40 del loteo Sociedad Proveedora de Habitaciones, en el sector del estadio Israelita, ubicada en la acera nor-poniente de la calle Bartolomé Coleone, a 200 metros al oriente de la Av. Las Condes, entre las calles  Laura de Noves al norte y Bocaccio al sur, en la comuna de Las Condes.  Se trata de una unidad emplazada en un terreno de 289,08 m²  que asocia 65,55 m²  originales y una ampliación de 23,12 m² en el 1° piso el cual corresponde a un sector del dormitorio ppl mas un baño (suite); un sector de la cocina, mas un dormitorio y baño de servicio exterior, además existe una ampliación aprobada de 32,3 m² en el 2° piso, la cual no fue ejecutada, en su lugar hoy en día existe un entretecho no habitable utilizado como bodega.  
La analizada asocia un programa conformado de hall, living y comedor juntos, cocina, 1 dormitorio, un baño completo y un dormitorio en suite. Exteriormente cuenta con un anexo originalmente conformado por dormitorio y baño de servicio,  siendo hoy utilizado como bodega, baño sin artefactos.  La vivienda presenta  terminaciones  mayoritariamente originales, con algunas mejoras puntuales, de normal  nivel en buen estado de conservación general. Exteriormente asocia Jardín formado y  terraza techada. </t>
  </si>
  <si>
    <t>FOTOGRAFIA  PRINCIPAL</t>
  </si>
  <si>
    <t xml:space="preserve">USO EXCLUSIVO SUBGERENCIA  TASACIONES BANCO SANTANDER </t>
  </si>
  <si>
    <t xml:space="preserve">VALORES  DE TASACION RECOMENDADOS BANCO </t>
  </si>
  <si>
    <t>Valores de Tasación</t>
  </si>
  <si>
    <t>$</t>
  </si>
  <si>
    <t xml:space="preserve">VALOR COMERCIAL </t>
  </si>
  <si>
    <t>VALOR LIQUIDEZ</t>
  </si>
  <si>
    <t>FIRMA TASADOR</t>
  </si>
  <si>
    <t>FIRMA SUPERVISOR BANCO</t>
  </si>
  <si>
    <t>MONTO SEGURO</t>
  </si>
  <si>
    <t>NOTA: INFORME DE USO EXCLUSIVO BANCO PARA VALORIZACION DE GARANTIA.</t>
  </si>
  <si>
    <t>DESCRIPCION SECTOR</t>
  </si>
  <si>
    <t>Descripción, Expropiación, Plan Regulador :</t>
  </si>
  <si>
    <t xml:space="preserve">Sector de Estadio Israelita- Hospital de la Fach, en la comuna de Las Condes, compuesto por construcciones de similares de estilos, remodeladas y ampliadas y buenas calidades constructivas. El sector destaca por su carácter residencial y presenta comercio a pocos metros en la avenida Las Condes, donde se encuentra un buen nivel de equipamiento, destacando locales comerciales, automotoras, bomba de bencinas, restaurantes, centro comercial Alto Las Condes, entre otros. El Plan regulador de Las Condes establece que el sector en que se encuentra la propiedad esta denominado por el Área EAb3: edificación aislada baja N° 3. Las edificaciones que se emplacen en esta área deberá cumplir con las normas específicas de: Superficie predial mínima: 300 m²;  Frente predial mínimo de: - mts.;  Porcentaje de ocupación del Suelo: 40 % ;  Coeficiente de Contructibilidad: 0,8 ; Altura de edificación máxima: 10,5 mts. ; Sistema de Agrupamiento: Aislado y pareado.
</t>
  </si>
  <si>
    <t xml:space="preserve">          CARACTERISTICAS DE CONSTRUCCION</t>
  </si>
  <si>
    <t>Programa :</t>
  </si>
  <si>
    <t>Completo programa desarrollado en 1 piso, compuesto  en 1º piso por hall, living comedor juntos, cocina, un dormitorio en suite, 1 dormitorio, 1 baño, exteriormente un dormitorio y baño de servicio; mansarda, entretecho bodega. Exteriormente cuenta con terraza techada, jardín formado, estacionamiento, riego automático, entre otras.</t>
  </si>
  <si>
    <t>Estructura y Terminaciones :</t>
  </si>
  <si>
    <t>Vivienda estructurada en base de albañilería reforzada, con fundaciones, pilares y vigas de HA,  estructura de madera en techo y tejas de hormigón, exteriormente presenta  estucado y pintado. Interiormente presenta en Hall de acceso, living comedor y dormitorios parquet. Baños  presentan cerámicos en pisos y  muros, con artefactos de buena calidad, vanitorios de pie. Cocina presenta cerámicos en pisos y en muros, muebles de madera, cubierta posformada. Ventanas de aluminio y madera con vidrio simple, puertas contraplacadas. En general, se trata de una vivienda con terminaciones de buen nivel, en buen estado de conservación general. Cabe destacar que las ampliaciones realizadas cuentan con el mismo tipo de terminaciones que la vivienda original y se integran de buena manera al diseño.</t>
  </si>
  <si>
    <t>VALOR DE RENTA</t>
  </si>
  <si>
    <r>
      <t>El valor de renta representa la capacidad del bien que representa la capacidad del bien que se tasa de generar ingresos durante su vida útil, donde los flujos están determinados por el canon de arriendo neto anual, descontados los gastos de responsabilidad del propietario (contribuciones, mantenimiento, reparaciones, seguros).El valor de renta representa la capacidad que tiene la propiedad de generar ingresos durante su vida útil, donde los flujos están determinados por el canon de arriendo neto anual, descontados los gastos de responsabilidad del propietario (contribuciones, mantenimiento, reparaciones, etc). Por otro lado, la tasa de descuento incorpora el factor de riesgo, como aquella mayor o menor probabilidad de desarriendo. Por otro lado, la tasa de de</t>
    </r>
    <r>
      <rPr>
        <sz val="11"/>
        <rFont val="Arial"/>
        <family val="2"/>
      </rPr>
      <t>scuento incorpora el factor de riesgo, como aquella mayor o menor probabilidad de desarriendo.</t>
    </r>
  </si>
  <si>
    <t>Renta Mensual (U.F.)</t>
  </si>
  <si>
    <t>Meses</t>
  </si>
  <si>
    <t>R. Liquida Anual (U.F.)</t>
  </si>
  <si>
    <t>Tasa (%)</t>
  </si>
  <si>
    <r>
      <t>Canon Arriendo UF/m</t>
    </r>
    <r>
      <rPr>
        <vertAlign val="superscript"/>
        <sz val="11"/>
        <rFont val="Arial"/>
        <family val="2"/>
      </rPr>
      <t>2</t>
    </r>
  </si>
  <si>
    <t xml:space="preserve">VALOR DE RENTA </t>
  </si>
  <si>
    <t>Dato</t>
  </si>
  <si>
    <t>Terreno</t>
  </si>
  <si>
    <t>Viene de Valorizacion, revisar y cambiar si es necesario.</t>
  </si>
  <si>
    <t>Edif. Rep.</t>
  </si>
  <si>
    <t>Viene de valorizacion - Valor representativo, cambiar si es necesario (Ej. Valorizacion  incluye No regularizables)</t>
  </si>
  <si>
    <t>ANALISIS DE MUESTRAS</t>
  </si>
  <si>
    <t>OO.CC.</t>
  </si>
  <si>
    <t>Viene de valorizacion</t>
  </si>
  <si>
    <t xml:space="preserve">DATOS PROPIEDADES </t>
  </si>
  <si>
    <t>Tipología</t>
  </si>
  <si>
    <t>m² útiles terreno</t>
  </si>
  <si>
    <t>m² útiles edificación</t>
  </si>
  <si>
    <t>Observaciones</t>
  </si>
  <si>
    <t>(Com./terreno)</t>
  </si>
  <si>
    <t>(V.Com./ m² total)</t>
  </si>
  <si>
    <t>UF Valor Comercial</t>
  </si>
  <si>
    <t>Relac.</t>
  </si>
  <si>
    <t>Valor</t>
  </si>
  <si>
    <t>Te/Edif.</t>
  </si>
  <si>
    <t>Homol.</t>
  </si>
  <si>
    <t>Aanaliz.</t>
  </si>
  <si>
    <t>1.</t>
  </si>
  <si>
    <t>Laura de Noves / Las Condes  Publicada: 12-06-2018</t>
  </si>
  <si>
    <t>Remodelada</t>
  </si>
  <si>
    <t>https://www.portalinmobiliario.com/venta/casa/las-condes-metropolitana/4100782-laura-de-noves-las-condes-uda</t>
  </si>
  <si>
    <t>2.</t>
  </si>
  <si>
    <t>Estadio Israelita  Publicada: 27-07-2018</t>
  </si>
  <si>
    <t xml:space="preserve">Parcialmente remodelada </t>
  </si>
  <si>
    <t>https://www.portalinmobiliario.com/venta/casa/las-condes-metropolitana/4199149-cercano-al-estadio-israelita-uda</t>
  </si>
  <si>
    <t>3.</t>
  </si>
  <si>
    <t>Padre Errázuriz  Publicada: 13-07-2018</t>
  </si>
  <si>
    <t>https://www.portalinmobiliario.com/venta/casa/las-condes-metropolitana/4168837-padre-errazuriz-uda</t>
  </si>
  <si>
    <t>4.</t>
  </si>
  <si>
    <t>Bocaccio / Petrarca Publicada: 28-06-2018</t>
  </si>
  <si>
    <t>https://www.portalinmobiliario.com/venta/casa/las-condes-metropolitana/4136814-bocacciopetrarca-uda</t>
  </si>
  <si>
    <t>5.</t>
  </si>
  <si>
    <t>Bocaccio 350 Publicada: 18-07-2018</t>
  </si>
  <si>
    <t>https://www.portalinmobiliario.com/venta/casa/las-condes-metropolitana/4179827-bocaccio-350-uda</t>
  </si>
  <si>
    <t>PROMEDIO MUESTRAS OFERTA ACTUAL</t>
  </si>
  <si>
    <t>Dif. "Relación Valor analizada / Ref", no debiera ser mayor a un 10%, siempre que exista oferta de bienes comparables</t>
  </si>
  <si>
    <t>PROPIEDAD ANALIZADA</t>
  </si>
  <si>
    <t>100 % Solo comprueba que datos base utilizados son correctos</t>
  </si>
  <si>
    <t>Adjuntar Plano georeferenciado de Muestras informadas</t>
  </si>
  <si>
    <t xml:space="preserve">Corresponde a una casa sólida, de buenas terminaciones, bien posesionada en el terreno que la alberga, inserta en un barrio consolidado, en el sector cercano al  Estadio Israelita y hospital Fach,  de la comuna de Las Condes, además de la ubicación, las posibilidades de equipamiento con que cuenta el sector y la cercanía con importantes arterias que facilitan la conexión con otros sectores de la ciudad.
Las ventajas de este tipo de viviendas es la demanda que existe hoy en día; estos bienes tienen una adecuada venta por tener una buena ubicación, bien evaluado por el mercado, además de su arquitectura es acorde con al entorno. 
Al momento de liquidar esta propiedad compite con una fuerte oferta de viviendas que podrían afectar el valor.
Las muestras corresponden a propiedades ofertadas en el sector a no mas de 6 cuadras, con viviendas similares de metraje de terreno y construccion, lo cual permite una comparación real, con valores regularizados según las características particulares de cada propiedad, determinando el valor según la calidad constructiva y estado actual de la propiedad.-
</t>
  </si>
  <si>
    <t xml:space="preserve">CUADRO DE AVALUOS </t>
  </si>
  <si>
    <t>USO EXCLUSIVO  TASACIONES</t>
  </si>
  <si>
    <t>Valor visado UF</t>
  </si>
  <si>
    <t>Valor Seguro UF</t>
  </si>
  <si>
    <t>AVALUOS</t>
  </si>
  <si>
    <t>Unidad</t>
  </si>
  <si>
    <t>Cantidad</t>
  </si>
  <si>
    <t>$ / m2</t>
  </si>
  <si>
    <t>U.F. / m2</t>
  </si>
  <si>
    <t>Valor $</t>
  </si>
  <si>
    <t>Valor U.F.</t>
  </si>
  <si>
    <t>Sup. Util</t>
  </si>
  <si>
    <t>m²</t>
  </si>
  <si>
    <t>Subtotal Terrenos</t>
  </si>
  <si>
    <t>Construcciones</t>
  </si>
  <si>
    <t>Material</t>
  </si>
  <si>
    <t>Año</t>
  </si>
  <si>
    <t>Prenda</t>
  </si>
  <si>
    <t>Recep.</t>
  </si>
  <si>
    <t>Sup 1° piso</t>
  </si>
  <si>
    <t>C</t>
  </si>
  <si>
    <t>Con R/F</t>
  </si>
  <si>
    <t>Sup Ampliacion</t>
  </si>
  <si>
    <t>Mansarda  no habilitada</t>
  </si>
  <si>
    <t>E</t>
  </si>
  <si>
    <t xml:space="preserve">Cierros perimetrales, terraza techada, pavimentos exteriores </t>
  </si>
  <si>
    <t>Subtotal Obras Complementarias</t>
  </si>
  <si>
    <t xml:space="preserve"> VALOR COMERCIAL TASADOR</t>
  </si>
  <si>
    <t>VALOR FINAL RECOMENDADO TASADOR</t>
  </si>
  <si>
    <t>El criterio de valorización empleado se basó en un análisis de la oferta actual encontrada y registros de cierres de negocios del CBR para propiedades de similares características, ajustándose a condiciones actuales de mercado y ponderando según costos de reposición estimados para las construcciones en su estado actual y según posibilidades reales de reconocimiento comercial.</t>
  </si>
  <si>
    <t>Valor Comercial</t>
  </si>
  <si>
    <t>U.F.</t>
  </si>
  <si>
    <t>Nombre y Firma</t>
  </si>
  <si>
    <t>Valor Liquidez</t>
  </si>
  <si>
    <t>Valor Seguro</t>
  </si>
  <si>
    <t>FOTOGRAFIAS - PLANOS- OTROS</t>
  </si>
  <si>
    <t>Fotografías de Sector y Fachadas (exteriores)</t>
  </si>
  <si>
    <t xml:space="preserve">ENTORNO PONIENTE </t>
  </si>
  <si>
    <t xml:space="preserve">ENTORNO ORIENTE </t>
  </si>
  <si>
    <t>FACHADA</t>
  </si>
  <si>
    <t>HALL</t>
  </si>
  <si>
    <t>Fotografías Interiores de todas las construcciones y de las Obras Complementarias</t>
  </si>
  <si>
    <t>LIVING COMEDOR</t>
  </si>
  <si>
    <t>LIVING-COMEDOR</t>
  </si>
  <si>
    <t>BAÑO AMPLIADO</t>
  </si>
  <si>
    <t>SUITE SECTOR AMPLIADO</t>
  </si>
  <si>
    <t>COCINA</t>
  </si>
  <si>
    <t>COCINA AMPLIADA</t>
  </si>
  <si>
    <t>BAÑO 2</t>
  </si>
  <si>
    <t>DORMITORIO</t>
  </si>
  <si>
    <t>DORMITORIO Y BAÑO DE SERVICIO EXTERIOR</t>
  </si>
  <si>
    <t>ENTRETECHO</t>
  </si>
  <si>
    <t>FACHADA POSTERIOR</t>
  </si>
  <si>
    <t>PATIO</t>
  </si>
  <si>
    <t>Planos y Fotografías Aérea (DEBE INCLUIR PLANO DEL TERRENO CON SUS DESLINDES - LEGIBLES)/ Avaluo Fiscal</t>
  </si>
  <si>
    <t>O.G.U. y C.</t>
  </si>
  <si>
    <t>A</t>
  </si>
  <si>
    <t>A-Acero</t>
  </si>
  <si>
    <t>P.R.C.</t>
  </si>
  <si>
    <t>Departamento</t>
  </si>
  <si>
    <t>Si</t>
  </si>
  <si>
    <t>B</t>
  </si>
  <si>
    <t>B-Hormigón</t>
  </si>
  <si>
    <t>PROFESIONAL (oficina)</t>
  </si>
  <si>
    <t>SITIO ERIAZO</t>
  </si>
  <si>
    <t>Ley  Pereira</t>
  </si>
  <si>
    <t>Pc. agrorresidencial</t>
  </si>
  <si>
    <t>C-Albañilería</t>
  </si>
  <si>
    <t>COMERCIAL</t>
  </si>
  <si>
    <t>Ley N° 19583</t>
  </si>
  <si>
    <t>Parcela eriaza</t>
  </si>
  <si>
    <t>D</t>
  </si>
  <si>
    <t>D-Piedra/Bloque</t>
  </si>
  <si>
    <t>INDUSTRIAL</t>
  </si>
  <si>
    <t>Ley N° 19667</t>
  </si>
  <si>
    <t>Sitio Urbano</t>
  </si>
  <si>
    <t>E-Madera</t>
  </si>
  <si>
    <t>Ley N° 19727</t>
  </si>
  <si>
    <t>Sitio Rural</t>
  </si>
  <si>
    <t>F</t>
  </si>
  <si>
    <t>F-Adobe</t>
  </si>
  <si>
    <t>Ley N° 20.251</t>
  </si>
  <si>
    <t>Oficina</t>
  </si>
  <si>
    <t>G</t>
  </si>
  <si>
    <t>G-Metancom</t>
  </si>
  <si>
    <t>Ley N° 6071</t>
  </si>
  <si>
    <t>Local  Comercial</t>
  </si>
  <si>
    <t>H</t>
  </si>
  <si>
    <t>H-Prefab. Madera</t>
  </si>
  <si>
    <t>Edificio especifico</t>
  </si>
  <si>
    <t>I</t>
  </si>
  <si>
    <t>I-Prefab. Hormigón</t>
  </si>
  <si>
    <t>Parcela agrado</t>
  </si>
  <si>
    <t>Antigüedad</t>
  </si>
  <si>
    <t>Industrial</t>
  </si>
  <si>
    <t>J</t>
  </si>
  <si>
    <t>J-Otros</t>
  </si>
  <si>
    <t>Sitio urbano</t>
  </si>
  <si>
    <t>Bodega (edificio)</t>
  </si>
  <si>
    <t>Bodega Industrial</t>
  </si>
  <si>
    <t>Estacionamiento</t>
  </si>
  <si>
    <t xml:space="preserve">Unidad Económica </t>
  </si>
  <si>
    <t>En Construc. (viv.)</t>
  </si>
  <si>
    <t>En Construc. (otro)</t>
  </si>
  <si>
    <t>Pc. Agrado - Eriazo</t>
  </si>
  <si>
    <t>Otro</t>
  </si>
  <si>
    <t>Pc. Agrorresidencial</t>
  </si>
  <si>
    <t>O-Oficina</t>
  </si>
  <si>
    <t>Matriz</t>
  </si>
  <si>
    <t>C-Comercio</t>
  </si>
  <si>
    <t>En trámite</t>
  </si>
  <si>
    <t>BRP</t>
  </si>
  <si>
    <t>I-Industria</t>
  </si>
  <si>
    <t>Preasignado</t>
  </si>
  <si>
    <t>GRC</t>
  </si>
  <si>
    <t>L-Bodega</t>
  </si>
  <si>
    <t>Bien Común</t>
  </si>
  <si>
    <t>UREC</t>
  </si>
  <si>
    <t>Z-Estacionamiento</t>
  </si>
  <si>
    <t>Uso y Goce</t>
  </si>
  <si>
    <t>UAI</t>
  </si>
  <si>
    <t>D-Deportes y Rec.</t>
  </si>
  <si>
    <t>No Enrolado</t>
  </si>
  <si>
    <t>E-Educación y Cult.</t>
  </si>
  <si>
    <t>Sin datos</t>
  </si>
  <si>
    <t>VALOR MÁXIMO RECOMENDADO</t>
  </si>
  <si>
    <t>G-Hotel, Motel</t>
  </si>
  <si>
    <t>P-Administración P.</t>
  </si>
  <si>
    <t>mgarrido</t>
  </si>
  <si>
    <t>Q-Culto</t>
  </si>
  <si>
    <t>rmanns</t>
  </si>
  <si>
    <t>S-Salud</t>
  </si>
  <si>
    <t>jfernandez</t>
  </si>
  <si>
    <t>T-Transporte y Tele.</t>
  </si>
  <si>
    <t>cperez</t>
  </si>
  <si>
    <t>W-Sitio Eriazo</t>
  </si>
  <si>
    <t>mfuentealba</t>
  </si>
  <si>
    <t>A-Agrícola</t>
  </si>
  <si>
    <t>bkelly</t>
  </si>
  <si>
    <t>B-Agrícola por Asim.</t>
  </si>
  <si>
    <t>lmanzor</t>
  </si>
  <si>
    <t>F-Forestal</t>
  </si>
  <si>
    <t>pblome</t>
  </si>
  <si>
    <t>M-Minería</t>
  </si>
  <si>
    <t>msolar</t>
  </si>
  <si>
    <t>K-Bienes Comunes</t>
  </si>
  <si>
    <t>chidalgo</t>
  </si>
  <si>
    <t>V-Otros no Consid.</t>
  </si>
  <si>
    <t>cruiz</t>
  </si>
  <si>
    <t>garrue</t>
  </si>
  <si>
    <t>pgaray</t>
  </si>
  <si>
    <t>josses</t>
  </si>
  <si>
    <t>ccarrasco</t>
  </si>
  <si>
    <t>mportugal</t>
  </si>
  <si>
    <t>clarrain</t>
  </si>
  <si>
    <t>gmunoz</t>
  </si>
  <si>
    <t>irodriguez</t>
  </si>
  <si>
    <r>
      <rPr>
        <b/>
        <sz val="11"/>
        <rFont val="Arial"/>
        <family val="2"/>
      </rPr>
      <t>Nota: Antecedentes extraídos desde expediente DOM y durante la visita. P.O.  N° 1213 de 1962, por 65,55 m²;  P. A. N° 213 de 1983 por 23,12 m² en 1° piso y                                                  P.A. N° 105 de 1984 por 32,3 m² de mansarda que nunca se ejecuto, por lo que el presente informe no la considera</t>
    </r>
    <r>
      <rPr>
        <b/>
        <sz val="11"/>
        <color rgb="FFFF0000"/>
        <rFont val="Arial"/>
        <family val="2"/>
      </rPr>
      <t xml:space="preserve">. Solicitud Banco indica valor de UF 8.000.
Se compro en 2015 en UF 7.484. </t>
    </r>
  </si>
  <si>
    <t>solicitante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</si>
</sst>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quot;±&quot;\ #,##0\ &quot;años&quot;"/>
    <numFmt numFmtId="165" formatCode="_(&quot;$&quot;* #,##0_);_(&quot;$&quot;* \(#,##0\);_(&quot;$&quot;* &quot;-&quot;_);_(@_)"/>
    <numFmt numFmtId="166" formatCode="#,##0_ ;\-#,##0\ "/>
    <numFmt numFmtId="167" formatCode="#,##0.00\ \U\.\F\."/>
    <numFmt numFmtId="168" formatCode="0.0%"/>
    <numFmt numFmtId="169" formatCode="#,##0.00\ &quot;uf/m²&quot;"/>
    <numFmt numFmtId="170" formatCode="#,##0\ \U\.\F\."/>
    <numFmt numFmtId="171" formatCode="_(* #,##0_);_(* \(#,##0\);_(* &quot;-&quot;??_);_(@_)"/>
    <numFmt numFmtId="172" formatCode="0%;[Red]\-0%"/>
    <numFmt numFmtId="173" formatCode="[$$-340A]\ #,##0"/>
    <numFmt numFmtId="174" formatCode="_-* #,##0.00\ _€_-;\-* #,##0.00\ _€_-;_-* &quot;-&quot;??\ _€_-;_-@_-"/>
  </numFmts>
  <fonts count="34">
    <font>
      <sz val="12"/>
      <color theme="1"/>
      <name val="Calibri"/>
      <family val="2"/>
      <scheme val="minor"/>
    </font>
    <font>
      <sz val="12"/>
      <color theme="1"/>
      <name val="Calibri"/>
      <family val="2"/>
      <scheme val="minor"/>
    </font>
    <font>
      <sz val="10"/>
      <name val="Arial"/>
      <family val="2"/>
    </font>
    <font>
      <sz val="12"/>
      <name val="Arial"/>
      <family val="2"/>
    </font>
    <font>
      <b/>
      <sz val="10"/>
      <name val="Arial"/>
      <family val="2"/>
    </font>
    <font>
      <b/>
      <sz val="11"/>
      <name val="Arial"/>
      <family val="2"/>
    </font>
    <font>
      <b/>
      <sz val="16"/>
      <name val="Arial"/>
      <family val="2"/>
    </font>
    <font>
      <sz val="11"/>
      <name val="Arial"/>
      <family val="2"/>
    </font>
    <font>
      <b/>
      <sz val="14"/>
      <name val="Arial"/>
      <family val="2"/>
    </font>
    <font>
      <b/>
      <sz val="12"/>
      <name val="Arial"/>
      <family val="2"/>
    </font>
    <font>
      <sz val="8"/>
      <name val="Arial"/>
      <family val="2"/>
    </font>
    <font>
      <b/>
      <sz val="11"/>
      <color rgb="FFFF0000"/>
      <name val="Arial"/>
      <family val="2"/>
    </font>
    <font>
      <vertAlign val="superscript"/>
      <sz val="11"/>
      <name val="Arial"/>
      <family val="2"/>
    </font>
    <font>
      <u/>
      <sz val="7.5"/>
      <color rgb="FF0000FF"/>
      <name val="Arial"/>
      <family val="2"/>
    </font>
    <font>
      <b/>
      <sz val="9"/>
      <name val="Arial"/>
      <family val="2"/>
    </font>
    <font>
      <u/>
      <sz val="10"/>
      <color rgb="FF0000FF"/>
      <name val="Arial"/>
      <family val="2"/>
    </font>
    <font>
      <sz val="10"/>
      <color rgb="FFFF0000"/>
      <name val="Arial"/>
      <family val="2"/>
    </font>
    <font>
      <sz val="11"/>
      <color rgb="FFFF0000"/>
      <name val="Arial"/>
      <family val="2"/>
    </font>
    <font>
      <sz val="9"/>
      <name val="Arial"/>
      <family val="2"/>
    </font>
    <font>
      <u/>
      <sz val="7.5"/>
      <color theme="10"/>
      <name val="Arial"/>
      <family val="2"/>
    </font>
    <font>
      <b/>
      <sz val="12"/>
      <color rgb="FFFFFFFF"/>
      <name val="Arial"/>
      <family val="2"/>
    </font>
    <font>
      <sz val="12"/>
      <color rgb="FFFFFFFF"/>
      <name val="Arial"/>
      <family val="2"/>
    </font>
    <font>
      <b/>
      <sz val="16"/>
      <color rgb="FFFFFFFF"/>
      <name val="Arial"/>
      <family val="2"/>
    </font>
    <font>
      <b/>
      <sz val="12"/>
      <color rgb="FFFFFFFF"/>
      <name val="MS Sans Serif"/>
      <family val="2"/>
    </font>
    <font>
      <sz val="11"/>
      <color rgb="FFFFFFFF"/>
      <name val="Arial"/>
      <family val="2"/>
    </font>
    <font>
      <sz val="10"/>
      <color rgb="FFFFFFFF"/>
      <name val="Arial"/>
      <family val="2"/>
    </font>
    <font>
      <b/>
      <sz val="11"/>
      <color rgb="FFFFFFFF"/>
      <name val="Arial"/>
      <family val="2"/>
    </font>
    <font>
      <sz val="10"/>
      <color rgb="FF808080"/>
      <name val="Arial"/>
      <family val="2"/>
    </font>
    <font>
      <b/>
      <sz val="10"/>
      <color rgb="FF808080"/>
      <name val="Arial"/>
      <family val="2"/>
    </font>
    <font>
      <u/>
      <sz val="10"/>
      <color rgb="FF808080"/>
      <name val="Arial"/>
      <family val="2"/>
    </font>
    <font>
      <b/>
      <sz val="11"/>
      <color rgb="FF000080"/>
      <name val="Arial"/>
      <family val="2"/>
    </font>
    <font>
      <sz val="11"/>
      <color rgb="FF003366"/>
      <name val="Arial"/>
      <family val="2"/>
    </font>
    <font>
      <sz val="12"/>
      <color rgb="FFFF0000"/>
      <name val="Arial"/>
      <family val="2"/>
    </font>
    <font>
      <sz val="10"/>
      <color rgb="FF000000"/>
      <name val="Arial"/>
      <family val="2"/>
    </font>
  </fonts>
  <fills count="12">
    <fill>
      <patternFill patternType="none"/>
    </fill>
    <fill>
      <patternFill patternType="gray125"/>
    </fill>
    <fill>
      <patternFill patternType="solid">
        <fgColor rgb="FFFFFFFF"/>
        <bgColor rgb="FF000000"/>
      </patternFill>
    </fill>
    <fill>
      <patternFill patternType="solid">
        <fgColor rgb="FFFFFF99"/>
        <bgColor rgb="FF000000"/>
      </patternFill>
    </fill>
    <fill>
      <patternFill patternType="solid">
        <fgColor rgb="FFFFFF00"/>
        <bgColor rgb="FF000000"/>
      </patternFill>
    </fill>
    <fill>
      <patternFill patternType="solid">
        <fgColor rgb="FFFFFFCC"/>
        <bgColor rgb="FF000000"/>
      </patternFill>
    </fill>
    <fill>
      <patternFill patternType="solid">
        <fgColor rgb="FFFF0000"/>
        <bgColor rgb="FF000000"/>
      </patternFill>
    </fill>
    <fill>
      <patternFill patternType="solid">
        <fgColor rgb="FFCCFFCC"/>
        <bgColor rgb="FF000000"/>
      </patternFill>
    </fill>
    <fill>
      <patternFill patternType="solid">
        <fgColor rgb="FFCCFFFF"/>
        <bgColor rgb="FF000000"/>
      </patternFill>
    </fill>
    <fill>
      <patternFill patternType="solid">
        <fgColor rgb="FFC0C0C0"/>
        <bgColor rgb="FF000000"/>
      </patternFill>
    </fill>
    <fill>
      <patternFill patternType="solid">
        <fgColor rgb="FFA6A6A6"/>
        <bgColor rgb="FF000000"/>
      </patternFill>
    </fill>
    <fill>
      <patternFill patternType="solid">
        <fgColor rgb="FFFFCC00"/>
        <bgColor rgb="FF000000"/>
      </patternFill>
    </fill>
  </fills>
  <borders count="143">
    <border>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style="medium">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bottom/>
      <diagonal/>
    </border>
    <border>
      <left style="hair">
        <color indexed="64"/>
      </left>
      <right style="medium">
        <color indexed="64"/>
      </right>
      <top style="hair">
        <color indexed="64"/>
      </top>
      <bottom style="hair">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thin">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hair">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bottom style="hair">
        <color indexed="64"/>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1" fontId="2" fillId="0" borderId="0" applyFont="0" applyFill="0" applyBorder="0" applyAlignment="0" applyProtection="0"/>
    <xf numFmtId="0" fontId="13" fillId="0" borderId="0" applyBorder="0" applyAlignment="0" applyProtection="0"/>
    <xf numFmtId="0" fontId="10" fillId="0" borderId="0"/>
    <xf numFmtId="0" fontId="10" fillId="0" borderId="0"/>
    <xf numFmtId="0" fontId="19" fillId="0" borderId="0" applyNumberFormat="0" applyFill="0" applyBorder="0">
      <protection locked="0"/>
    </xf>
  </cellStyleXfs>
  <cellXfs count="802">
    <xf numFmtId="0" fontId="0" fillId="0" borderId="0" xfId="0"/>
    <xf numFmtId="0" fontId="3" fillId="0" borderId="0" xfId="3" applyFont="1" applyFill="1" applyBorder="1" applyAlignment="1" applyProtection="1">
      <alignment vertical="center"/>
    </xf>
    <xf numFmtId="0" fontId="5" fillId="0" borderId="37" xfId="3" applyFont="1" applyFill="1" applyBorder="1" applyAlignment="1" applyProtection="1">
      <alignment horizontal="right" vertical="center"/>
    </xf>
    <xf numFmtId="0" fontId="8" fillId="0" borderId="125" xfId="3" applyFont="1" applyFill="1" applyBorder="1" applyAlignment="1" applyProtection="1">
      <alignment horizontal="center" vertical="center"/>
    </xf>
    <xf numFmtId="0" fontId="10" fillId="0" borderId="0" xfId="10" applyFont="1" applyFill="1" applyBorder="1" applyAlignment="1" applyProtection="1"/>
    <xf numFmtId="0" fontId="3" fillId="2" borderId="1" xfId="3" applyFont="1" applyFill="1" applyBorder="1" applyProtection="1"/>
    <xf numFmtId="0" fontId="3" fillId="2" borderId="2" xfId="3" applyFont="1" applyFill="1" applyBorder="1" applyProtection="1"/>
    <xf numFmtId="0" fontId="3" fillId="2" borderId="0" xfId="3" applyFont="1" applyFill="1" applyBorder="1" applyProtection="1"/>
    <xf numFmtId="0" fontId="3" fillId="0" borderId="0" xfId="3" applyFont="1" applyFill="1" applyBorder="1" applyProtection="1"/>
    <xf numFmtId="0" fontId="3" fillId="2" borderId="3" xfId="3" applyFont="1" applyFill="1" applyBorder="1" applyAlignment="1" applyProtection="1">
      <alignment vertical="center"/>
    </xf>
    <xf numFmtId="0" fontId="3" fillId="2" borderId="0" xfId="3" applyFont="1" applyFill="1" applyBorder="1" applyAlignment="1" applyProtection="1">
      <alignment vertical="center"/>
    </xf>
    <xf numFmtId="0" fontId="6" fillId="2" borderId="0" xfId="3" applyFont="1" applyFill="1" applyBorder="1" applyAlignment="1" applyProtection="1">
      <alignment vertical="center"/>
    </xf>
    <xf numFmtId="0" fontId="8" fillId="2" borderId="0" xfId="3" applyFont="1" applyFill="1" applyBorder="1" applyAlignment="1" applyProtection="1">
      <alignment vertical="center"/>
    </xf>
    <xf numFmtId="0" fontId="20" fillId="0" borderId="0" xfId="3" applyFont="1" applyFill="1" applyBorder="1" applyAlignment="1" applyProtection="1">
      <alignment vertical="center"/>
    </xf>
    <xf numFmtId="0" fontId="9" fillId="2" borderId="0" xfId="3" applyFont="1" applyFill="1" applyBorder="1" applyAlignment="1" applyProtection="1">
      <alignment vertical="center" wrapText="1"/>
      <protection locked="0"/>
    </xf>
    <xf numFmtId="0" fontId="20" fillId="2" borderId="0" xfId="3" applyFont="1" applyFill="1" applyBorder="1" applyAlignment="1" applyProtection="1">
      <alignment vertical="center"/>
    </xf>
    <xf numFmtId="0" fontId="21" fillId="2" borderId="0" xfId="3" applyFont="1" applyFill="1" applyBorder="1" applyAlignment="1" applyProtection="1">
      <alignment vertical="center"/>
    </xf>
    <xf numFmtId="0" fontId="10" fillId="2" borderId="0" xfId="3" applyFont="1" applyFill="1" applyBorder="1" applyAlignment="1" applyProtection="1">
      <alignment vertical="center"/>
    </xf>
    <xf numFmtId="0" fontId="2" fillId="5" borderId="25" xfId="3" applyFont="1" applyFill="1" applyBorder="1" applyAlignment="1" applyProtection="1">
      <alignment vertical="center"/>
    </xf>
    <xf numFmtId="0" fontId="3" fillId="2" borderId="3" xfId="3" applyFont="1" applyFill="1" applyBorder="1" applyAlignment="1" applyProtection="1">
      <alignment vertical="center" wrapText="1"/>
    </xf>
    <xf numFmtId="0" fontId="21" fillId="2" borderId="0" xfId="3" applyFont="1" applyFill="1" applyBorder="1" applyAlignment="1" applyProtection="1">
      <alignment vertical="center" wrapText="1"/>
    </xf>
    <xf numFmtId="0" fontId="3" fillId="2" borderId="0" xfId="3" applyFont="1" applyFill="1" applyBorder="1" applyAlignment="1" applyProtection="1">
      <alignment vertical="center" wrapText="1"/>
    </xf>
    <xf numFmtId="0" fontId="3" fillId="0" borderId="0" xfId="3" applyFont="1" applyFill="1" applyBorder="1" applyAlignment="1" applyProtection="1">
      <alignment vertical="center" wrapText="1"/>
    </xf>
    <xf numFmtId="0" fontId="3" fillId="2" borderId="26" xfId="3" applyFont="1" applyFill="1" applyBorder="1" applyAlignment="1" applyProtection="1">
      <alignment vertical="center"/>
    </xf>
    <xf numFmtId="0" fontId="2" fillId="0" borderId="11" xfId="3" applyFont="1" applyFill="1" applyBorder="1" applyAlignment="1" applyProtection="1">
      <alignment horizontal="center" vertical="center"/>
    </xf>
    <xf numFmtId="0" fontId="3" fillId="2" borderId="43" xfId="3" applyFont="1" applyFill="1" applyBorder="1" applyAlignment="1" applyProtection="1">
      <alignment vertical="center"/>
    </xf>
    <xf numFmtId="0" fontId="7" fillId="2" borderId="0" xfId="3" applyFont="1" applyFill="1" applyBorder="1" applyProtection="1"/>
    <xf numFmtId="0" fontId="2" fillId="2" borderId="0" xfId="3" applyFont="1" applyFill="1" applyBorder="1" applyAlignment="1" applyProtection="1">
      <alignment horizontal="left" vertical="center"/>
    </xf>
    <xf numFmtId="0" fontId="2" fillId="2" borderId="0" xfId="3" applyFont="1" applyFill="1" applyBorder="1" applyAlignment="1" applyProtection="1">
      <alignment horizontal="center" vertical="center"/>
    </xf>
    <xf numFmtId="4" fontId="2" fillId="2" borderId="0" xfId="3" applyNumberFormat="1" applyFont="1" applyFill="1" applyBorder="1" applyAlignment="1" applyProtection="1">
      <alignment horizontal="center" vertical="center"/>
    </xf>
    <xf numFmtId="0" fontId="20" fillId="6" borderId="22" xfId="3" applyFont="1" applyFill="1" applyBorder="1" applyAlignment="1" applyProtection="1"/>
    <xf numFmtId="0" fontId="20" fillId="6" borderId="23" xfId="3" applyFont="1" applyFill="1" applyBorder="1" applyAlignment="1" applyProtection="1"/>
    <xf numFmtId="0" fontId="20" fillId="6" borderId="24" xfId="3" applyFont="1" applyFill="1" applyBorder="1" applyAlignment="1" applyProtection="1"/>
    <xf numFmtId="0" fontId="2" fillId="2" borderId="48" xfId="3" applyFont="1" applyFill="1" applyBorder="1" applyAlignment="1" applyProtection="1">
      <alignment horizontal="center" vertical="center"/>
    </xf>
    <xf numFmtId="0" fontId="2" fillId="2" borderId="49" xfId="3" applyFont="1" applyFill="1" applyBorder="1" applyAlignment="1" applyProtection="1">
      <alignment horizontal="center" vertical="center"/>
    </xf>
    <xf numFmtId="43" fontId="24" fillId="2" borderId="0" xfId="4" applyFont="1" applyFill="1" applyBorder="1" applyAlignment="1" applyProtection="1">
      <alignment horizontal="center"/>
    </xf>
    <xf numFmtId="0" fontId="3" fillId="2" borderId="3" xfId="3" applyFont="1" applyFill="1" applyBorder="1" applyProtection="1"/>
    <xf numFmtId="0" fontId="21" fillId="2" borderId="0" xfId="3" applyFont="1" applyFill="1" applyBorder="1" applyProtection="1"/>
    <xf numFmtId="0" fontId="2" fillId="2" borderId="50" xfId="3" applyFont="1" applyFill="1" applyBorder="1" applyAlignment="1" applyProtection="1">
      <alignment horizontal="center" vertical="center"/>
    </xf>
    <xf numFmtId="0" fontId="2" fillId="2" borderId="51" xfId="3" applyFont="1" applyFill="1" applyBorder="1" applyAlignment="1" applyProtection="1">
      <alignment horizontal="center" vertical="center"/>
    </xf>
    <xf numFmtId="0" fontId="2" fillId="2" borderId="52" xfId="3" applyFont="1" applyFill="1" applyBorder="1" applyAlignment="1" applyProtection="1">
      <alignment horizontal="center" vertical="center"/>
    </xf>
    <xf numFmtId="0" fontId="3" fillId="2" borderId="31" xfId="3" applyFont="1" applyFill="1" applyBorder="1" applyProtection="1"/>
    <xf numFmtId="0" fontId="25" fillId="2" borderId="31" xfId="3" applyFont="1" applyFill="1" applyBorder="1" applyAlignment="1" applyProtection="1">
      <alignment horizontal="center" vertical="center"/>
    </xf>
    <xf numFmtId="0" fontId="3" fillId="2" borderId="69" xfId="3" applyFont="1" applyFill="1" applyBorder="1" applyProtection="1"/>
    <xf numFmtId="0" fontId="3" fillId="2" borderId="51" xfId="3" applyFont="1" applyFill="1" applyBorder="1" applyProtection="1"/>
    <xf numFmtId="0" fontId="4" fillId="2" borderId="66" xfId="3" applyFont="1" applyFill="1" applyBorder="1" applyAlignment="1" applyProtection="1">
      <alignment horizontal="left"/>
    </xf>
    <xf numFmtId="0" fontId="4" fillId="2" borderId="67" xfId="3" applyFont="1" applyFill="1" applyBorder="1" applyAlignment="1" applyProtection="1">
      <alignment horizontal="left"/>
    </xf>
    <xf numFmtId="0" fontId="4" fillId="2" borderId="68" xfId="3" applyFont="1" applyFill="1" applyBorder="1" applyAlignment="1" applyProtection="1">
      <alignment horizontal="left"/>
    </xf>
    <xf numFmtId="0" fontId="2" fillId="2" borderId="0" xfId="3" applyFont="1" applyFill="1" applyBorder="1" applyAlignment="1" applyProtection="1">
      <alignment horizontal="center"/>
    </xf>
    <xf numFmtId="0" fontId="2" fillId="2" borderId="0" xfId="3" applyFont="1" applyFill="1" applyBorder="1" applyProtection="1"/>
    <xf numFmtId="0" fontId="2" fillId="0" borderId="0" xfId="3" applyFont="1" applyFill="1" applyBorder="1" applyProtection="1"/>
    <xf numFmtId="0" fontId="3" fillId="2" borderId="43" xfId="3" applyFont="1" applyFill="1" applyBorder="1" applyProtection="1"/>
    <xf numFmtId="0" fontId="3" fillId="2" borderId="70" xfId="3" applyFont="1" applyFill="1" applyBorder="1" applyProtection="1"/>
    <xf numFmtId="0" fontId="3" fillId="2" borderId="3" xfId="3" applyFont="1" applyFill="1" applyBorder="1" applyAlignment="1" applyProtection="1">
      <alignment vertical="top"/>
    </xf>
    <xf numFmtId="0" fontId="3" fillId="2" borderId="0" xfId="3" applyFont="1" applyFill="1" applyBorder="1" applyAlignment="1" applyProtection="1">
      <alignment vertical="top"/>
    </xf>
    <xf numFmtId="0" fontId="3" fillId="0" borderId="0" xfId="3" applyFont="1" applyFill="1" applyBorder="1" applyAlignment="1" applyProtection="1">
      <alignment vertical="top"/>
    </xf>
    <xf numFmtId="0" fontId="3" fillId="2" borderId="71" xfId="3" applyFont="1" applyFill="1" applyBorder="1" applyProtection="1"/>
    <xf numFmtId="0" fontId="2" fillId="2" borderId="3" xfId="3" applyFont="1" applyFill="1" applyBorder="1" applyProtection="1"/>
    <xf numFmtId="0" fontId="27" fillId="2" borderId="133" xfId="0" applyFont="1" applyFill="1" applyBorder="1" applyAlignment="1" applyProtection="1">
      <alignment horizontal="center" vertical="center"/>
    </xf>
    <xf numFmtId="2" fontId="28" fillId="2" borderId="134" xfId="0" applyNumberFormat="1" applyFont="1" applyFill="1" applyBorder="1" applyAlignment="1" applyProtection="1">
      <alignment horizontal="center" vertical="center"/>
    </xf>
    <xf numFmtId="0" fontId="27" fillId="2" borderId="135"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3" fillId="2" borderId="23" xfId="3" applyFont="1" applyFill="1" applyBorder="1" applyProtection="1"/>
    <xf numFmtId="0" fontId="27" fillId="2" borderId="136" xfId="0" applyFont="1" applyFill="1" applyBorder="1" applyAlignment="1" applyProtection="1">
      <alignment horizontal="center" vertical="center"/>
    </xf>
    <xf numFmtId="2" fontId="28" fillId="2" borderId="0" xfId="0" applyNumberFormat="1" applyFont="1" applyFill="1" applyBorder="1" applyAlignment="1" applyProtection="1">
      <alignment horizontal="center" vertical="center"/>
    </xf>
    <xf numFmtId="0" fontId="27" fillId="2" borderId="137" xfId="0" applyFont="1" applyFill="1" applyBorder="1" applyAlignment="1" applyProtection="1">
      <alignment horizontal="left" vertical="center"/>
    </xf>
    <xf numFmtId="0" fontId="27" fillId="2" borderId="138" xfId="0" applyFont="1" applyFill="1" applyBorder="1" applyAlignment="1" applyProtection="1">
      <alignment horizontal="center" vertical="center"/>
    </xf>
    <xf numFmtId="1" fontId="28" fillId="2" borderId="139" xfId="0" applyNumberFormat="1" applyFont="1" applyFill="1" applyBorder="1" applyAlignment="1" applyProtection="1">
      <alignment horizontal="center" vertical="center"/>
    </xf>
    <xf numFmtId="0" fontId="27" fillId="2" borderId="140" xfId="0" applyFont="1" applyFill="1" applyBorder="1" applyAlignment="1" applyProtection="1">
      <alignment horizontal="left" vertical="center"/>
    </xf>
    <xf numFmtId="0" fontId="27" fillId="2" borderId="141" xfId="0" applyFont="1" applyFill="1" applyBorder="1" applyAlignment="1" applyProtection="1">
      <alignment horizontal="center" vertical="center"/>
    </xf>
    <xf numFmtId="0" fontId="3" fillId="2" borderId="0" xfId="0" applyFont="1" applyFill="1" applyBorder="1" applyAlignment="1" applyProtection="1"/>
    <xf numFmtId="0" fontId="2" fillId="2" borderId="3" xfId="3" applyFont="1" applyFill="1" applyBorder="1" applyAlignment="1" applyProtection="1">
      <alignment vertical="center"/>
    </xf>
    <xf numFmtId="0" fontId="27" fillId="2" borderId="142" xfId="0" applyFont="1" applyFill="1" applyBorder="1" applyAlignment="1" applyProtection="1">
      <alignment horizontal="center" vertical="center"/>
    </xf>
    <xf numFmtId="0" fontId="3" fillId="0" borderId="0" xfId="0" applyFont="1" applyFill="1" applyBorder="1" applyProtection="1"/>
    <xf numFmtId="0" fontId="2" fillId="2" borderId="3" xfId="0" applyFont="1" applyFill="1" applyBorder="1" applyAlignment="1" applyProtection="1">
      <alignment vertical="center"/>
    </xf>
    <xf numFmtId="0" fontId="5" fillId="3" borderId="90" xfId="0" applyFont="1" applyFill="1" applyBorder="1" applyAlignment="1" applyProtection="1">
      <alignment vertical="center" wrapText="1"/>
    </xf>
    <xf numFmtId="0" fontId="3" fillId="2" borderId="0" xfId="0" applyFont="1" applyFill="1" applyBorder="1" applyProtection="1">
      <protection locked="0"/>
    </xf>
    <xf numFmtId="2" fontId="27" fillId="2" borderId="133" xfId="1" applyNumberFormat="1" applyFont="1" applyFill="1" applyBorder="1" applyAlignment="1" applyProtection="1">
      <alignment horizontal="center" vertical="center"/>
    </xf>
    <xf numFmtId="3" fontId="27" fillId="2" borderId="134" xfId="8" applyNumberFormat="1" applyFont="1" applyFill="1" applyBorder="1" applyAlignment="1" applyProtection="1">
      <alignment horizontal="center" vertical="center"/>
    </xf>
    <xf numFmtId="172" fontId="27" fillId="2" borderId="135" xfId="2" applyNumberFormat="1" applyFont="1" applyFill="1" applyBorder="1" applyAlignment="1" applyProtection="1">
      <alignment horizontal="center" vertical="center"/>
    </xf>
    <xf numFmtId="0" fontId="29" fillId="2" borderId="0" xfId="0" applyFont="1" applyFill="1" applyBorder="1" applyAlignment="1" applyProtection="1">
      <alignment horizontal="left" vertical="center"/>
    </xf>
    <xf numFmtId="0" fontId="9" fillId="2" borderId="0" xfId="0" applyFont="1" applyFill="1" applyBorder="1" applyAlignment="1" applyProtection="1"/>
    <xf numFmtId="10" fontId="9" fillId="2" borderId="0" xfId="2" applyNumberFormat="1" applyFont="1" applyFill="1" applyBorder="1" applyAlignment="1" applyProtection="1"/>
    <xf numFmtId="0" fontId="9" fillId="2" borderId="0" xfId="0" applyFont="1" applyFill="1" applyBorder="1" applyProtection="1"/>
    <xf numFmtId="0" fontId="3" fillId="2" borderId="0" xfId="0" applyFont="1" applyFill="1" applyBorder="1" applyProtection="1"/>
    <xf numFmtId="0" fontId="5" fillId="3" borderId="33" xfId="0" applyFont="1" applyFill="1" applyBorder="1" applyAlignment="1" applyProtection="1">
      <alignment vertical="center" wrapText="1"/>
    </xf>
    <xf numFmtId="2" fontId="27" fillId="2" borderId="136" xfId="1" applyNumberFormat="1" applyFont="1" applyFill="1" applyBorder="1" applyAlignment="1" applyProtection="1">
      <alignment horizontal="center" vertical="center"/>
    </xf>
    <xf numFmtId="3" fontId="27" fillId="2" borderId="0" xfId="8" applyNumberFormat="1" applyFont="1" applyFill="1" applyBorder="1" applyAlignment="1" applyProtection="1">
      <alignment horizontal="center" vertical="center"/>
    </xf>
    <xf numFmtId="172" fontId="27" fillId="2" borderId="137" xfId="2" applyNumberFormat="1" applyFont="1" applyFill="1" applyBorder="1" applyAlignment="1" applyProtection="1">
      <alignment horizontal="center" vertical="center"/>
    </xf>
    <xf numFmtId="0" fontId="5" fillId="3" borderId="38" xfId="0" applyFont="1" applyFill="1" applyBorder="1" applyAlignment="1" applyProtection="1">
      <alignment vertical="center" wrapText="1"/>
    </xf>
    <xf numFmtId="0" fontId="4" fillId="2" borderId="3" xfId="3" applyFont="1" applyFill="1" applyBorder="1" applyAlignment="1" applyProtection="1">
      <alignment vertical="center"/>
    </xf>
    <xf numFmtId="0" fontId="9" fillId="2" borderId="0" xfId="3" applyFont="1" applyFill="1" applyBorder="1" applyProtection="1"/>
    <xf numFmtId="172" fontId="28" fillId="2" borderId="137" xfId="2" applyNumberFormat="1" applyFont="1" applyFill="1" applyBorder="1" applyAlignment="1" applyProtection="1">
      <alignment horizontal="center" vertical="center"/>
    </xf>
    <xf numFmtId="0" fontId="9" fillId="0" borderId="0" xfId="3" applyFont="1" applyFill="1" applyBorder="1" applyProtection="1"/>
    <xf numFmtId="2" fontId="27" fillId="2" borderId="138" xfId="1" applyNumberFormat="1" applyFont="1" applyFill="1" applyBorder="1" applyAlignment="1" applyProtection="1">
      <alignment horizontal="center" vertical="center"/>
    </xf>
    <xf numFmtId="3" fontId="27" fillId="2" borderId="139" xfId="8" applyNumberFormat="1" applyFont="1" applyFill="1" applyBorder="1" applyAlignment="1" applyProtection="1">
      <alignment horizontal="center" vertical="center"/>
    </xf>
    <xf numFmtId="172" fontId="27" fillId="2" borderId="140" xfId="2" applyNumberFormat="1" applyFont="1" applyFill="1" applyBorder="1" applyAlignment="1" applyProtection="1">
      <alignment horizontal="center" vertical="center"/>
    </xf>
    <xf numFmtId="0" fontId="3" fillId="2" borderId="97" xfId="3" applyFont="1" applyFill="1" applyBorder="1" applyProtection="1"/>
    <xf numFmtId="0" fontId="7" fillId="2" borderId="23" xfId="3" applyFont="1" applyFill="1" applyBorder="1" applyAlignment="1" applyProtection="1">
      <alignment horizontal="center" vertical="center" wrapText="1"/>
      <protection locked="0"/>
    </xf>
    <xf numFmtId="0" fontId="2" fillId="0" borderId="43" xfId="3" applyFont="1" applyFill="1" applyBorder="1" applyAlignment="1" applyProtection="1">
      <alignment horizontal="center" vertical="center" wrapText="1"/>
      <protection locked="0"/>
    </xf>
    <xf numFmtId="0" fontId="7" fillId="2" borderId="43" xfId="3" applyFont="1" applyFill="1" applyBorder="1" applyAlignment="1" applyProtection="1">
      <alignment horizontal="justify" vertical="top" wrapText="1"/>
      <protection locked="0"/>
    </xf>
    <xf numFmtId="0" fontId="10" fillId="2" borderId="26" xfId="3" applyFont="1" applyFill="1" applyBorder="1" applyAlignment="1" applyProtection="1">
      <alignment horizontal="justify" wrapText="1"/>
    </xf>
    <xf numFmtId="0" fontId="7" fillId="2" borderId="3" xfId="3" applyFont="1" applyFill="1" applyBorder="1" applyAlignment="1" applyProtection="1">
      <alignment vertical="center"/>
    </xf>
    <xf numFmtId="43" fontId="7" fillId="2" borderId="43" xfId="4" applyFont="1" applyFill="1" applyBorder="1" applyAlignment="1" applyProtection="1">
      <alignment horizontal="center" vertical="center"/>
    </xf>
    <xf numFmtId="0" fontId="5" fillId="2" borderId="43" xfId="3" applyFont="1" applyFill="1" applyBorder="1" applyAlignment="1" applyProtection="1">
      <alignment horizontal="center" vertical="center" wrapText="1"/>
    </xf>
    <xf numFmtId="0" fontId="7" fillId="2" borderId="43" xfId="3" applyFont="1" applyFill="1" applyBorder="1" applyAlignment="1" applyProtection="1">
      <alignment horizontal="center" vertical="center" wrapText="1"/>
    </xf>
    <xf numFmtId="171" fontId="5" fillId="2" borderId="43" xfId="4" applyNumberFormat="1" applyFont="1" applyFill="1" applyBorder="1" applyAlignment="1" applyProtection="1">
      <alignment horizontal="center" vertical="center" wrapText="1"/>
    </xf>
    <xf numFmtId="171" fontId="5" fillId="2" borderId="100" xfId="4" applyNumberFormat="1" applyFont="1" applyFill="1" applyBorder="1" applyAlignment="1" applyProtection="1">
      <alignment horizontal="center" vertical="center" wrapText="1"/>
    </xf>
    <xf numFmtId="0" fontId="7" fillId="0" borderId="0" xfId="3" applyFont="1" applyFill="1" applyBorder="1" applyProtection="1"/>
    <xf numFmtId="0" fontId="7" fillId="2" borderId="97" xfId="3" applyFont="1" applyFill="1" applyBorder="1" applyAlignment="1" applyProtection="1">
      <alignment vertical="center"/>
    </xf>
    <xf numFmtId="0" fontId="7" fillId="5" borderId="8" xfId="3" applyFont="1" applyFill="1" applyBorder="1" applyAlignment="1" applyProtection="1">
      <alignment horizontal="center" vertical="center" wrapText="1"/>
    </xf>
    <xf numFmtId="3" fontId="7" fillId="2" borderId="11" xfId="4" applyNumberFormat="1" applyFont="1" applyFill="1" applyBorder="1" applyAlignment="1" applyProtection="1">
      <alignment vertical="center" wrapText="1"/>
      <protection locked="0"/>
    </xf>
    <xf numFmtId="0" fontId="31" fillId="2" borderId="97" xfId="3" applyFont="1" applyFill="1" applyBorder="1" applyAlignment="1" applyProtection="1">
      <alignment vertical="center"/>
    </xf>
    <xf numFmtId="0" fontId="31" fillId="2" borderId="0" xfId="3" applyFont="1" applyFill="1" applyBorder="1" applyProtection="1"/>
    <xf numFmtId="0" fontId="31" fillId="0" borderId="0" xfId="3" applyFont="1" applyFill="1" applyBorder="1" applyProtection="1"/>
    <xf numFmtId="171" fontId="5" fillId="2" borderId="0" xfId="4" applyNumberFormat="1" applyFont="1" applyFill="1" applyBorder="1" applyAlignment="1" applyProtection="1">
      <alignment horizontal="center" vertical="center" wrapText="1"/>
    </xf>
    <xf numFmtId="171" fontId="5" fillId="2" borderId="74" xfId="4" applyNumberFormat="1" applyFont="1" applyFill="1" applyBorder="1" applyAlignment="1" applyProtection="1">
      <alignment horizontal="center" vertical="center" wrapText="1"/>
    </xf>
    <xf numFmtId="0" fontId="15" fillId="2" borderId="0" xfId="3" applyFont="1" applyFill="1" applyBorder="1" applyAlignment="1" applyProtection="1">
      <alignment horizontal="left" vertical="center"/>
    </xf>
    <xf numFmtId="43" fontId="5" fillId="5" borderId="108" xfId="4" applyFont="1" applyFill="1" applyBorder="1" applyAlignment="1" applyProtection="1">
      <alignment horizontal="center" vertical="center"/>
    </xf>
    <xf numFmtId="43" fontId="5" fillId="5" borderId="31" xfId="4" applyFont="1" applyFill="1" applyBorder="1" applyAlignment="1" applyProtection="1">
      <alignment horizontal="center" vertical="center"/>
    </xf>
    <xf numFmtId="0" fontId="7" fillId="5" borderId="28" xfId="3" applyFont="1" applyFill="1" applyBorder="1" applyAlignment="1" applyProtection="1">
      <alignment horizontal="center" vertical="center" wrapText="1"/>
    </xf>
    <xf numFmtId="3" fontId="2" fillId="2" borderId="11" xfId="4" applyNumberFormat="1" applyFont="1" applyFill="1" applyBorder="1" applyAlignment="1" applyProtection="1">
      <alignment vertical="center"/>
      <protection locked="0"/>
    </xf>
    <xf numFmtId="43" fontId="2" fillId="2" borderId="14" xfId="4" applyFont="1" applyFill="1" applyBorder="1" applyAlignment="1" applyProtection="1">
      <alignment horizontal="center" vertical="center"/>
      <protection locked="0"/>
    </xf>
    <xf numFmtId="0" fontId="2" fillId="2" borderId="14" xfId="4" applyNumberFormat="1" applyFont="1" applyFill="1" applyBorder="1" applyAlignment="1" applyProtection="1">
      <alignment horizontal="center" vertical="center"/>
      <protection locked="0"/>
    </xf>
    <xf numFmtId="43" fontId="16" fillId="2" borderId="14" xfId="4" applyFont="1" applyFill="1" applyBorder="1" applyAlignment="1" applyProtection="1">
      <alignment horizontal="center" vertical="center"/>
      <protection locked="0"/>
    </xf>
    <xf numFmtId="0" fontId="16" fillId="2" borderId="14" xfId="4" applyNumberFormat="1" applyFont="1" applyFill="1" applyBorder="1" applyAlignment="1" applyProtection="1">
      <alignment horizontal="center" vertical="center"/>
      <protection locked="0"/>
    </xf>
    <xf numFmtId="0" fontId="11" fillId="2" borderId="97" xfId="3" applyFont="1" applyFill="1" applyBorder="1" applyAlignment="1" applyProtection="1">
      <alignment vertical="center"/>
    </xf>
    <xf numFmtId="0" fontId="11" fillId="2" borderId="0" xfId="3" applyFont="1" applyFill="1" applyBorder="1" applyProtection="1"/>
    <xf numFmtId="0" fontId="11" fillId="0" borderId="0" xfId="3" applyFont="1" applyFill="1" applyBorder="1" applyProtection="1"/>
    <xf numFmtId="3" fontId="2" fillId="2" borderId="2" xfId="4" applyNumberFormat="1" applyFont="1" applyFill="1" applyBorder="1" applyAlignment="1" applyProtection="1">
      <alignment vertical="center"/>
      <protection locked="0"/>
    </xf>
    <xf numFmtId="3" fontId="7" fillId="2" borderId="10" xfId="4" applyNumberFormat="1" applyFont="1" applyFill="1" applyBorder="1" applyAlignment="1" applyProtection="1">
      <alignment vertical="center"/>
      <protection locked="0"/>
    </xf>
    <xf numFmtId="0" fontId="7" fillId="2" borderId="70" xfId="3" applyFont="1" applyFill="1" applyBorder="1" applyAlignment="1" applyProtection="1">
      <alignment horizontal="center" vertical="center" wrapText="1"/>
    </xf>
    <xf numFmtId="43" fontId="7" fillId="2" borderId="99" xfId="4" applyFont="1" applyFill="1" applyBorder="1" applyAlignment="1" applyProtection="1">
      <alignment horizontal="center" vertical="center"/>
    </xf>
    <xf numFmtId="0" fontId="9" fillId="2" borderId="98" xfId="3" applyFont="1" applyFill="1" applyBorder="1" applyAlignment="1" applyProtection="1">
      <alignment horizontal="left" vertical="center"/>
    </xf>
    <xf numFmtId="0" fontId="9" fillId="2" borderId="0" xfId="3" applyFont="1" applyFill="1" applyBorder="1" applyAlignment="1" applyProtection="1">
      <alignment horizontal="left" vertical="center"/>
    </xf>
    <xf numFmtId="0" fontId="7" fillId="2" borderId="0" xfId="3" applyFont="1" applyFill="1" applyBorder="1" applyAlignment="1" applyProtection="1">
      <alignment horizontal="center" vertical="center" wrapText="1"/>
    </xf>
    <xf numFmtId="0" fontId="7" fillId="2" borderId="98" xfId="3" applyFont="1" applyFill="1" applyBorder="1" applyProtection="1"/>
    <xf numFmtId="0" fontId="7" fillId="2" borderId="0" xfId="3" applyFont="1" applyFill="1" applyBorder="1" applyAlignment="1" applyProtection="1"/>
    <xf numFmtId="0" fontId="7" fillId="2" borderId="51" xfId="3" applyFont="1" applyFill="1" applyBorder="1" applyAlignment="1" applyProtection="1"/>
    <xf numFmtId="0" fontId="2" fillId="2" borderId="99" xfId="3" applyFont="1" applyFill="1" applyBorder="1" applyProtection="1"/>
    <xf numFmtId="0" fontId="7" fillId="2" borderId="43" xfId="3" applyFont="1" applyFill="1" applyBorder="1" applyAlignment="1" applyProtection="1"/>
    <xf numFmtId="0" fontId="2" fillId="2" borderId="100" xfId="3" applyFont="1" applyFill="1" applyBorder="1" applyProtection="1"/>
    <xf numFmtId="0" fontId="3" fillId="2" borderId="48" xfId="3" applyFont="1" applyFill="1" applyBorder="1" applyAlignment="1" applyProtection="1"/>
    <xf numFmtId="0" fontId="3" fillId="2" borderId="0" xfId="3" applyFont="1" applyFill="1" applyBorder="1" applyAlignment="1" applyProtection="1"/>
    <xf numFmtId="0" fontId="3" fillId="2" borderId="49" xfId="3" applyFont="1" applyFill="1" applyBorder="1" applyAlignment="1" applyProtection="1"/>
    <xf numFmtId="0" fontId="3" fillId="2" borderId="30" xfId="3" applyFont="1" applyFill="1" applyBorder="1" applyAlignment="1" applyProtection="1">
      <protection locked="0"/>
    </xf>
    <xf numFmtId="0" fontId="3" fillId="2" borderId="31" xfId="3" applyFont="1" applyFill="1" applyBorder="1" applyAlignment="1" applyProtection="1">
      <protection locked="0"/>
    </xf>
    <xf numFmtId="0" fontId="3" fillId="2" borderId="32" xfId="3" applyFont="1" applyFill="1" applyBorder="1" applyAlignment="1" applyProtection="1">
      <protection locked="0"/>
    </xf>
    <xf numFmtId="0" fontId="3" fillId="2" borderId="48" xfId="3" applyFont="1" applyFill="1" applyBorder="1" applyAlignment="1" applyProtection="1">
      <protection locked="0"/>
    </xf>
    <xf numFmtId="0" fontId="3" fillId="2" borderId="0" xfId="3" applyFont="1" applyFill="1" applyBorder="1" applyAlignment="1" applyProtection="1">
      <protection locked="0"/>
    </xf>
    <xf numFmtId="0" fontId="3" fillId="2" borderId="49" xfId="3" applyFont="1" applyFill="1" applyBorder="1" applyAlignment="1" applyProtection="1">
      <protection locked="0"/>
    </xf>
    <xf numFmtId="0" fontId="32" fillId="2" borderId="48" xfId="3" applyFont="1" applyFill="1" applyBorder="1" applyAlignment="1" applyProtection="1">
      <alignment horizontal="center"/>
      <protection locked="0"/>
    </xf>
    <xf numFmtId="0" fontId="32" fillId="2" borderId="0" xfId="3" applyFont="1" applyFill="1" applyBorder="1" applyAlignment="1" applyProtection="1">
      <alignment horizontal="center"/>
      <protection locked="0"/>
    </xf>
    <xf numFmtId="0" fontId="32" fillId="2" borderId="49" xfId="3" applyFont="1" applyFill="1" applyBorder="1" applyAlignment="1" applyProtection="1">
      <alignment horizontal="center"/>
      <protection locked="0"/>
    </xf>
    <xf numFmtId="0" fontId="3" fillId="2" borderId="50" xfId="3" applyFont="1" applyFill="1" applyBorder="1" applyAlignment="1" applyProtection="1">
      <protection locked="0"/>
    </xf>
    <xf numFmtId="0" fontId="3" fillId="2" borderId="51" xfId="3" applyFont="1" applyFill="1" applyBorder="1" applyAlignment="1" applyProtection="1">
      <protection locked="0"/>
    </xf>
    <xf numFmtId="0" fontId="3" fillId="2" borderId="52" xfId="3" applyFont="1" applyFill="1" applyBorder="1" applyAlignment="1" applyProtection="1">
      <protection locked="0"/>
    </xf>
    <xf numFmtId="0" fontId="3" fillId="2" borderId="30" xfId="3" applyFont="1" applyFill="1" applyBorder="1" applyAlignment="1" applyProtection="1">
      <alignment vertical="top"/>
      <protection locked="0"/>
    </xf>
    <xf numFmtId="0" fontId="3" fillId="2" borderId="31" xfId="3" applyFont="1" applyFill="1" applyBorder="1" applyAlignment="1" applyProtection="1">
      <alignment vertical="top"/>
      <protection locked="0"/>
    </xf>
    <xf numFmtId="0" fontId="3" fillId="2" borderId="32" xfId="3" applyFont="1" applyFill="1" applyBorder="1" applyAlignment="1" applyProtection="1">
      <alignment vertical="top"/>
      <protection locked="0"/>
    </xf>
    <xf numFmtId="0" fontId="3" fillId="2" borderId="48" xfId="3" applyFont="1" applyFill="1" applyBorder="1" applyAlignment="1" applyProtection="1">
      <alignment vertical="top"/>
      <protection locked="0"/>
    </xf>
    <xf numFmtId="0" fontId="3" fillId="2" borderId="0" xfId="3" applyFont="1" applyFill="1" applyBorder="1" applyAlignment="1" applyProtection="1">
      <alignment vertical="top"/>
      <protection locked="0"/>
    </xf>
    <xf numFmtId="0" fontId="3" fillId="2" borderId="49" xfId="3" applyFont="1" applyFill="1" applyBorder="1" applyAlignment="1" applyProtection="1">
      <alignment vertical="top"/>
      <protection locked="0"/>
    </xf>
    <xf numFmtId="0" fontId="32" fillId="2" borderId="48" xfId="3" applyFont="1" applyFill="1" applyBorder="1" applyAlignment="1" applyProtection="1">
      <alignment horizontal="center" vertical="top"/>
      <protection locked="0"/>
    </xf>
    <xf numFmtId="0" fontId="32" fillId="2" borderId="0" xfId="3" applyFont="1" applyFill="1" applyBorder="1" applyAlignment="1" applyProtection="1">
      <alignment horizontal="center" vertical="top"/>
      <protection locked="0"/>
    </xf>
    <xf numFmtId="0" fontId="32" fillId="2" borderId="49" xfId="3" applyFont="1" applyFill="1" applyBorder="1" applyAlignment="1" applyProtection="1">
      <alignment horizontal="center" vertical="top"/>
      <protection locked="0"/>
    </xf>
    <xf numFmtId="0" fontId="3" fillId="2" borderId="50" xfId="3" applyFont="1" applyFill="1" applyBorder="1" applyAlignment="1" applyProtection="1">
      <alignment vertical="top"/>
      <protection locked="0"/>
    </xf>
    <xf numFmtId="0" fontId="3" fillId="2" borderId="51" xfId="3" applyFont="1" applyFill="1" applyBorder="1" applyAlignment="1" applyProtection="1">
      <alignment vertical="top"/>
      <protection locked="0"/>
    </xf>
    <xf numFmtId="0" fontId="3" fillId="2" borderId="52" xfId="3" applyFont="1" applyFill="1" applyBorder="1" applyAlignment="1" applyProtection="1">
      <alignment vertical="top"/>
      <protection locked="0"/>
    </xf>
    <xf numFmtId="0" fontId="3" fillId="2" borderId="50" xfId="3" applyFont="1" applyFill="1" applyBorder="1" applyAlignment="1" applyProtection="1">
      <alignment horizontal="center"/>
    </xf>
    <xf numFmtId="0" fontId="3" fillId="2" borderId="51" xfId="3" applyFont="1" applyFill="1" applyBorder="1" applyAlignment="1" applyProtection="1">
      <alignment horizontal="center"/>
    </xf>
    <xf numFmtId="0" fontId="3" fillId="2" borderId="52" xfId="3" applyFont="1" applyFill="1" applyBorder="1" applyAlignment="1" applyProtection="1">
      <alignment horizontal="center"/>
    </xf>
    <xf numFmtId="0" fontId="3" fillId="2" borderId="132" xfId="3" applyFont="1" applyFill="1" applyBorder="1" applyProtection="1"/>
    <xf numFmtId="0" fontId="3" fillId="2" borderId="61" xfId="3" applyFont="1" applyFill="1" applyBorder="1" applyProtection="1"/>
    <xf numFmtId="0" fontId="18" fillId="2" borderId="0" xfId="3" applyFont="1" applyFill="1" applyBorder="1" applyAlignment="1" applyProtection="1">
      <alignment vertical="center"/>
    </xf>
    <xf numFmtId="0" fontId="3" fillId="11" borderId="0" xfId="3" applyFont="1" applyFill="1" applyBorder="1" applyProtection="1"/>
    <xf numFmtId="0" fontId="10" fillId="0" borderId="0" xfId="9" applyFont="1" applyFill="1" applyBorder="1" applyAlignment="1" applyProtection="1">
      <alignment vertical="center"/>
    </xf>
    <xf numFmtId="0" fontId="33" fillId="0" borderId="0" xfId="3" applyFont="1" applyFill="1" applyBorder="1" applyProtection="1"/>
    <xf numFmtId="0" fontId="15" fillId="0" borderId="0" xfId="11" applyFont="1" applyFill="1" applyBorder="1" applyAlignment="1" applyProtection="1"/>
    <xf numFmtId="0" fontId="13" fillId="0" borderId="0" xfId="11" applyFont="1" applyFill="1" applyBorder="1" applyAlignment="1" applyProtection="1"/>
    <xf numFmtId="0" fontId="3" fillId="2" borderId="30" xfId="3" applyFont="1" applyFill="1" applyBorder="1" applyAlignment="1" applyProtection="1">
      <alignment horizontal="center"/>
      <protection locked="0"/>
    </xf>
    <xf numFmtId="0" fontId="3" fillId="2" borderId="31" xfId="3" applyFont="1" applyFill="1" applyBorder="1" applyAlignment="1" applyProtection="1">
      <alignment horizontal="center"/>
      <protection locked="0"/>
    </xf>
    <xf numFmtId="0" fontId="3" fillId="2" borderId="32" xfId="3" applyFont="1" applyFill="1" applyBorder="1" applyAlignment="1" applyProtection="1">
      <alignment horizontal="center"/>
      <protection locked="0"/>
    </xf>
    <xf numFmtId="0" fontId="3" fillId="2" borderId="48" xfId="3" applyFont="1" applyFill="1" applyBorder="1" applyAlignment="1" applyProtection="1">
      <alignment horizontal="center"/>
      <protection locked="0"/>
    </xf>
    <xf numFmtId="0" fontId="3" fillId="2" borderId="0" xfId="3" applyFont="1" applyFill="1" applyBorder="1" applyAlignment="1" applyProtection="1">
      <alignment horizontal="center"/>
      <protection locked="0"/>
    </xf>
    <xf numFmtId="0" fontId="3" fillId="2" borderId="49" xfId="3" applyFont="1" applyFill="1" applyBorder="1" applyAlignment="1" applyProtection="1">
      <alignment horizontal="center"/>
      <protection locked="0"/>
    </xf>
    <xf numFmtId="0" fontId="3" fillId="2" borderId="50" xfId="3" applyFont="1" applyFill="1" applyBorder="1" applyAlignment="1" applyProtection="1">
      <alignment horizontal="center"/>
      <protection locked="0"/>
    </xf>
    <xf numFmtId="0" fontId="3" fillId="2" borderId="51" xfId="3" applyFont="1" applyFill="1" applyBorder="1" applyAlignment="1" applyProtection="1">
      <alignment horizontal="center"/>
      <protection locked="0"/>
    </xf>
    <xf numFmtId="0" fontId="3" fillId="2" borderId="52" xfId="3" applyFont="1" applyFill="1" applyBorder="1" applyAlignment="1" applyProtection="1">
      <alignment horizontal="center"/>
      <protection locked="0"/>
    </xf>
    <xf numFmtId="0" fontId="3" fillId="2" borderId="30" xfId="3" applyFont="1" applyFill="1" applyBorder="1" applyAlignment="1" applyProtection="1">
      <alignment horizontal="center" vertical="top"/>
      <protection locked="0"/>
    </xf>
    <xf numFmtId="0" fontId="3" fillId="2" borderId="31" xfId="3" applyFont="1" applyFill="1" applyBorder="1" applyAlignment="1" applyProtection="1">
      <alignment horizontal="center" vertical="top"/>
      <protection locked="0"/>
    </xf>
    <xf numFmtId="0" fontId="3" fillId="2" borderId="32" xfId="3" applyFont="1" applyFill="1" applyBorder="1" applyAlignment="1" applyProtection="1">
      <alignment horizontal="center" vertical="top"/>
      <protection locked="0"/>
    </xf>
    <xf numFmtId="0" fontId="3" fillId="2" borderId="48" xfId="3" applyFont="1" applyFill="1" applyBorder="1" applyAlignment="1" applyProtection="1">
      <alignment horizontal="center" vertical="top"/>
      <protection locked="0"/>
    </xf>
    <xf numFmtId="0" fontId="3" fillId="2" borderId="0" xfId="3" applyFont="1" applyFill="1" applyBorder="1" applyAlignment="1" applyProtection="1">
      <alignment horizontal="center" vertical="top"/>
      <protection locked="0"/>
    </xf>
    <xf numFmtId="0" fontId="3" fillId="2" borderId="49" xfId="3" applyFont="1" applyFill="1" applyBorder="1" applyAlignment="1" applyProtection="1">
      <alignment horizontal="center" vertical="top"/>
      <protection locked="0"/>
    </xf>
    <xf numFmtId="0" fontId="3" fillId="2" borderId="50" xfId="3" applyFont="1" applyFill="1" applyBorder="1" applyAlignment="1" applyProtection="1">
      <alignment horizontal="center" vertical="top"/>
      <protection locked="0"/>
    </xf>
    <xf numFmtId="0" fontId="3" fillId="2" borderId="51" xfId="3" applyFont="1" applyFill="1" applyBorder="1" applyAlignment="1" applyProtection="1">
      <alignment horizontal="center" vertical="top"/>
      <protection locked="0"/>
    </xf>
    <xf numFmtId="0" fontId="3" fillId="2" borderId="52" xfId="3" applyFont="1" applyFill="1" applyBorder="1" applyAlignment="1" applyProtection="1">
      <alignment horizontal="center" vertical="top"/>
      <protection locked="0"/>
    </xf>
    <xf numFmtId="0" fontId="3" fillId="2" borderId="66" xfId="3" applyFont="1" applyFill="1" applyBorder="1" applyAlignment="1" applyProtection="1">
      <alignment horizontal="center" vertical="top"/>
      <protection locked="0"/>
    </xf>
    <xf numFmtId="0" fontId="3" fillId="2" borderId="67" xfId="3" applyFont="1" applyFill="1" applyBorder="1" applyAlignment="1" applyProtection="1">
      <alignment horizontal="center" vertical="top"/>
      <protection locked="0"/>
    </xf>
    <xf numFmtId="0" fontId="3" fillId="2" borderId="68" xfId="3" applyFont="1" applyFill="1" applyBorder="1" applyAlignment="1" applyProtection="1">
      <alignment horizontal="center" vertical="top"/>
      <protection locked="0"/>
    </xf>
    <xf numFmtId="0" fontId="20" fillId="6" borderId="22" xfId="3" applyFont="1" applyFill="1" applyBorder="1" applyAlignment="1" applyProtection="1">
      <alignment horizontal="center" wrapText="1"/>
    </xf>
    <xf numFmtId="0" fontId="20" fillId="6" borderId="23" xfId="3" applyFont="1" applyFill="1" applyBorder="1" applyAlignment="1" applyProtection="1">
      <alignment horizontal="center" wrapText="1"/>
    </xf>
    <xf numFmtId="0" fontId="20" fillId="6" borderId="24" xfId="3" applyFont="1" applyFill="1" applyBorder="1" applyAlignment="1" applyProtection="1">
      <alignment horizontal="center" wrapText="1"/>
    </xf>
    <xf numFmtId="0" fontId="2" fillId="0" borderId="31" xfId="3" applyFont="1" applyFill="1" applyBorder="1" applyProtection="1">
      <protection locked="0"/>
    </xf>
    <xf numFmtId="0" fontId="2" fillId="0" borderId="32" xfId="3" applyFont="1" applyFill="1" applyBorder="1" applyProtection="1">
      <protection locked="0"/>
    </xf>
    <xf numFmtId="0" fontId="2" fillId="0" borderId="48" xfId="3" applyFont="1" applyFill="1" applyBorder="1" applyProtection="1">
      <protection locked="0"/>
    </xf>
    <xf numFmtId="0" fontId="2" fillId="0" borderId="0" xfId="3" applyFont="1" applyFill="1" applyBorder="1" applyProtection="1">
      <protection locked="0"/>
    </xf>
    <xf numFmtId="0" fontId="2" fillId="0" borderId="49" xfId="3" applyFont="1" applyFill="1" applyBorder="1" applyProtection="1">
      <protection locked="0"/>
    </xf>
    <xf numFmtId="0" fontId="2" fillId="0" borderId="50" xfId="3" applyFont="1" applyFill="1" applyBorder="1" applyProtection="1">
      <protection locked="0"/>
    </xf>
    <xf numFmtId="0" fontId="2" fillId="0" borderId="51" xfId="3" applyFont="1" applyFill="1" applyBorder="1" applyProtection="1">
      <protection locked="0"/>
    </xf>
    <xf numFmtId="0" fontId="2" fillId="0" borderId="52" xfId="3" applyFont="1" applyFill="1" applyBorder="1" applyProtection="1">
      <protection locked="0"/>
    </xf>
    <xf numFmtId="0" fontId="3" fillId="0" borderId="66" xfId="3" applyFont="1" applyFill="1" applyBorder="1" applyAlignment="1" applyProtection="1">
      <alignment horizontal="center" vertical="top"/>
      <protection locked="0"/>
    </xf>
    <xf numFmtId="0" fontId="3" fillId="0" borderId="67" xfId="3" applyFont="1" applyFill="1" applyBorder="1" applyAlignment="1" applyProtection="1">
      <alignment horizontal="center" vertical="top"/>
      <protection locked="0"/>
    </xf>
    <xf numFmtId="0" fontId="3" fillId="0" borderId="68" xfId="3" applyFont="1" applyFill="1" applyBorder="1" applyAlignment="1" applyProtection="1">
      <alignment horizontal="center" vertical="top"/>
      <protection locked="0"/>
    </xf>
    <xf numFmtId="171" fontId="5" fillId="3" borderId="125" xfId="4" applyNumberFormat="1" applyFont="1" applyFill="1" applyBorder="1" applyAlignment="1" applyProtection="1">
      <alignment horizontal="center"/>
    </xf>
    <xf numFmtId="171" fontId="5" fillId="3" borderId="126" xfId="4" applyNumberFormat="1" applyFont="1" applyFill="1" applyBorder="1" applyAlignment="1" applyProtection="1">
      <alignment horizontal="center"/>
    </xf>
    <xf numFmtId="0" fontId="7" fillId="2" borderId="127" xfId="3" applyFont="1" applyFill="1" applyBorder="1" applyAlignment="1" applyProtection="1">
      <alignment horizontal="left"/>
    </xf>
    <xf numFmtId="0" fontId="7" fillId="2" borderId="71" xfId="3" applyFont="1" applyFill="1" applyBorder="1" applyAlignment="1" applyProtection="1">
      <alignment horizontal="left"/>
    </xf>
    <xf numFmtId="0" fontId="7" fillId="2" borderId="128" xfId="3" applyFont="1" applyFill="1" applyBorder="1" applyAlignment="1" applyProtection="1">
      <alignment horizontal="left"/>
    </xf>
    <xf numFmtId="0" fontId="5" fillId="2" borderId="129" xfId="3" applyFont="1" applyFill="1" applyBorder="1" applyAlignment="1" applyProtection="1">
      <alignment horizontal="center"/>
    </xf>
    <xf numFmtId="171" fontId="5" fillId="3" borderId="130" xfId="3" applyNumberFormat="1" applyFont="1" applyFill="1" applyBorder="1" applyAlignment="1" applyProtection="1">
      <alignment horizontal="center" wrapText="1"/>
    </xf>
    <xf numFmtId="0" fontId="2" fillId="0" borderId="71" xfId="3" applyFont="1" applyFill="1" applyBorder="1" applyAlignment="1" applyProtection="1">
      <alignment horizontal="center" wrapText="1"/>
    </xf>
    <xf numFmtId="0" fontId="2" fillId="0" borderId="128" xfId="3" applyFont="1" applyFill="1" applyBorder="1" applyAlignment="1" applyProtection="1">
      <alignment horizontal="center" wrapText="1"/>
    </xf>
    <xf numFmtId="171" fontId="5" fillId="3" borderId="129" xfId="4" applyNumberFormat="1" applyFont="1" applyFill="1" applyBorder="1" applyAlignment="1" applyProtection="1">
      <alignment horizontal="center"/>
    </xf>
    <xf numFmtId="171" fontId="5" fillId="3" borderId="131" xfId="4" applyNumberFormat="1" applyFont="1" applyFill="1" applyBorder="1" applyAlignment="1" applyProtection="1">
      <alignment horizontal="center"/>
    </xf>
    <xf numFmtId="0" fontId="7" fillId="2" borderId="0" xfId="3" applyFont="1" applyFill="1" applyBorder="1" applyAlignment="1" applyProtection="1">
      <alignment horizontal="center"/>
    </xf>
    <xf numFmtId="0" fontId="7" fillId="2" borderId="124" xfId="3" applyFont="1" applyFill="1" applyBorder="1" applyAlignment="1" applyProtection="1">
      <alignment horizontal="left"/>
    </xf>
    <xf numFmtId="0" fontId="7" fillId="2" borderId="67" xfId="3" applyFont="1" applyFill="1" applyBorder="1" applyAlignment="1" applyProtection="1">
      <alignment horizontal="left"/>
    </xf>
    <xf numFmtId="0" fontId="7" fillId="2" borderId="68" xfId="3" applyFont="1" applyFill="1" applyBorder="1" applyAlignment="1" applyProtection="1">
      <alignment horizontal="left"/>
    </xf>
    <xf numFmtId="9" fontId="5" fillId="2" borderId="125" xfId="3" applyNumberFormat="1" applyFont="1" applyFill="1" applyBorder="1" applyAlignment="1" applyProtection="1">
      <alignment horizontal="center"/>
      <protection locked="0"/>
    </xf>
    <xf numFmtId="0" fontId="5" fillId="2" borderId="125" xfId="3" applyFont="1" applyFill="1" applyBorder="1" applyAlignment="1" applyProtection="1">
      <alignment horizontal="center"/>
      <protection locked="0"/>
    </xf>
    <xf numFmtId="0" fontId="5" fillId="2" borderId="125" xfId="3" applyFont="1" applyFill="1" applyBorder="1" applyAlignment="1" applyProtection="1">
      <alignment horizontal="center"/>
    </xf>
    <xf numFmtId="171" fontId="5" fillId="3" borderId="66" xfId="3" applyNumberFormat="1" applyFont="1" applyFill="1" applyBorder="1" applyAlignment="1" applyProtection="1">
      <alignment horizontal="center" wrapText="1"/>
    </xf>
    <xf numFmtId="0" fontId="2" fillId="0" borderId="67" xfId="3" applyFont="1" applyFill="1" applyBorder="1" applyAlignment="1" applyProtection="1">
      <alignment horizontal="center" wrapText="1"/>
    </xf>
    <xf numFmtId="0" fontId="2" fillId="0" borderId="68" xfId="3" applyFont="1" applyFill="1" applyBorder="1" applyAlignment="1" applyProtection="1">
      <alignment horizontal="center" wrapText="1"/>
    </xf>
    <xf numFmtId="0" fontId="20" fillId="6" borderId="22" xfId="3" applyFont="1" applyFill="1" applyBorder="1" applyAlignment="1" applyProtection="1">
      <alignment horizontal="center" vertical="center" wrapText="1"/>
    </xf>
    <xf numFmtId="0" fontId="20" fillId="6" borderId="23" xfId="3" applyFont="1" applyFill="1" applyBorder="1" applyAlignment="1" applyProtection="1">
      <alignment horizontal="center" vertical="center" wrapText="1"/>
    </xf>
    <xf numFmtId="0" fontId="20" fillId="6" borderId="24" xfId="3" applyFont="1" applyFill="1" applyBorder="1" applyAlignment="1" applyProtection="1">
      <alignment horizontal="center" vertical="center" wrapText="1"/>
    </xf>
    <xf numFmtId="0" fontId="7" fillId="2" borderId="30" xfId="3" applyFont="1" applyFill="1" applyBorder="1" applyAlignment="1" applyProtection="1">
      <alignment horizontal="justify" vertical="top" wrapText="1"/>
      <protection locked="0"/>
    </xf>
    <xf numFmtId="0" fontId="7" fillId="2" borderId="31" xfId="3" applyFont="1" applyFill="1" applyBorder="1" applyAlignment="1" applyProtection="1">
      <alignment horizontal="justify" vertical="top" wrapText="1"/>
      <protection locked="0"/>
    </xf>
    <xf numFmtId="0" fontId="7" fillId="2" borderId="32" xfId="3" applyFont="1" applyFill="1" applyBorder="1" applyAlignment="1" applyProtection="1">
      <alignment horizontal="justify" vertical="top" wrapText="1"/>
      <protection locked="0"/>
    </xf>
    <xf numFmtId="0" fontId="7" fillId="2" borderId="48" xfId="3" applyFont="1" applyFill="1" applyBorder="1" applyAlignment="1" applyProtection="1">
      <alignment horizontal="justify" vertical="top" wrapText="1"/>
      <protection locked="0"/>
    </xf>
    <xf numFmtId="0" fontId="7" fillId="2" borderId="0" xfId="3" applyFont="1" applyFill="1" applyBorder="1" applyAlignment="1" applyProtection="1">
      <alignment horizontal="justify" vertical="top" wrapText="1"/>
      <protection locked="0"/>
    </xf>
    <xf numFmtId="0" fontId="7" fillId="2" borderId="49" xfId="3" applyFont="1" applyFill="1" applyBorder="1" applyAlignment="1" applyProtection="1">
      <alignment horizontal="justify" vertical="top" wrapText="1"/>
      <protection locked="0"/>
    </xf>
    <xf numFmtId="0" fontId="7" fillId="2" borderId="50" xfId="3" applyFont="1" applyFill="1" applyBorder="1" applyAlignment="1" applyProtection="1">
      <alignment horizontal="justify" vertical="top" wrapText="1"/>
      <protection locked="0"/>
    </xf>
    <xf numFmtId="0" fontId="7" fillId="2" borderId="51" xfId="3" applyFont="1" applyFill="1" applyBorder="1" applyAlignment="1" applyProtection="1">
      <alignment horizontal="justify" vertical="top" wrapText="1"/>
      <protection locked="0"/>
    </xf>
    <xf numFmtId="0" fontId="7" fillId="2" borderId="52" xfId="3" applyFont="1" applyFill="1" applyBorder="1" applyAlignment="1" applyProtection="1">
      <alignment horizontal="justify" vertical="top" wrapText="1"/>
      <protection locked="0"/>
    </xf>
    <xf numFmtId="0" fontId="7" fillId="2" borderId="119" xfId="3" applyFont="1" applyFill="1" applyBorder="1" applyAlignment="1" applyProtection="1">
      <alignment horizontal="left"/>
    </xf>
    <xf numFmtId="0" fontId="7" fillId="2" borderId="70" xfId="3" applyFont="1" applyFill="1" applyBorder="1" applyAlignment="1" applyProtection="1">
      <alignment horizontal="left"/>
    </xf>
    <xf numFmtId="0" fontId="7" fillId="2" borderId="120" xfId="3" applyFont="1" applyFill="1" applyBorder="1" applyAlignment="1" applyProtection="1">
      <alignment horizontal="left"/>
    </xf>
    <xf numFmtId="0" fontId="5" fillId="2" borderId="121" xfId="3" applyFont="1" applyFill="1" applyBorder="1" applyAlignment="1" applyProtection="1">
      <alignment horizontal="center"/>
    </xf>
    <xf numFmtId="171" fontId="5" fillId="3" borderId="122" xfId="3" applyNumberFormat="1" applyFont="1" applyFill="1" applyBorder="1" applyAlignment="1" applyProtection="1">
      <alignment horizontal="center" wrapText="1"/>
    </xf>
    <xf numFmtId="0" fontId="2" fillId="0" borderId="70" xfId="3" applyFont="1" applyFill="1" applyBorder="1" applyAlignment="1" applyProtection="1">
      <alignment horizontal="center" wrapText="1"/>
    </xf>
    <xf numFmtId="0" fontId="2" fillId="0" borderId="120" xfId="3" applyFont="1" applyFill="1" applyBorder="1" applyAlignment="1" applyProtection="1">
      <alignment horizontal="center" wrapText="1"/>
    </xf>
    <xf numFmtId="171" fontId="5" fillId="3" borderId="121" xfId="4" applyNumberFormat="1" applyFont="1" applyFill="1" applyBorder="1" applyAlignment="1" applyProtection="1">
      <alignment horizontal="center"/>
    </xf>
    <xf numFmtId="171" fontId="5" fillId="3" borderId="123" xfId="4" applyNumberFormat="1" applyFont="1" applyFill="1" applyBorder="1" applyAlignment="1" applyProtection="1">
      <alignment horizontal="center"/>
    </xf>
    <xf numFmtId="171" fontId="5" fillId="2" borderId="0" xfId="4" applyNumberFormat="1" applyFont="1" applyFill="1" applyBorder="1" applyAlignment="1" applyProtection="1">
      <alignment horizontal="center" vertical="center" wrapText="1"/>
    </xf>
    <xf numFmtId="171" fontId="5" fillId="2" borderId="74" xfId="4" applyNumberFormat="1" applyFont="1" applyFill="1" applyBorder="1" applyAlignment="1" applyProtection="1">
      <alignment horizontal="center" vertical="center" wrapText="1"/>
    </xf>
    <xf numFmtId="43" fontId="7" fillId="2" borderId="98" xfId="4" applyFont="1" applyFill="1" applyBorder="1" applyAlignment="1" applyProtection="1">
      <alignment horizontal="left" vertical="center"/>
    </xf>
    <xf numFmtId="43" fontId="7" fillId="2" borderId="0" xfId="4" applyFont="1" applyFill="1" applyBorder="1" applyAlignment="1" applyProtection="1">
      <alignment horizontal="left" vertical="center"/>
    </xf>
    <xf numFmtId="43" fontId="5" fillId="9" borderId="66" xfId="4" applyFont="1" applyFill="1" applyBorder="1" applyAlignment="1" applyProtection="1">
      <alignment horizontal="center" vertical="center" wrapText="1"/>
    </xf>
    <xf numFmtId="0" fontId="2" fillId="0" borderId="67" xfId="3" applyFont="1" applyFill="1" applyBorder="1" applyAlignment="1" applyProtection="1">
      <alignment horizontal="center" vertical="center" wrapText="1"/>
    </xf>
    <xf numFmtId="0" fontId="2" fillId="0" borderId="68" xfId="3" applyFont="1" applyFill="1" applyBorder="1" applyAlignment="1" applyProtection="1">
      <alignment horizontal="center" vertical="center" wrapText="1"/>
    </xf>
    <xf numFmtId="171" fontId="5" fillId="9" borderId="66" xfId="4" applyNumberFormat="1" applyFont="1" applyFill="1" applyBorder="1" applyAlignment="1" applyProtection="1">
      <alignment horizontal="center" vertical="center" wrapText="1"/>
    </xf>
    <xf numFmtId="171" fontId="5" fillId="9" borderId="67" xfId="4" applyNumberFormat="1" applyFont="1" applyFill="1" applyBorder="1" applyAlignment="1" applyProtection="1">
      <alignment horizontal="center" vertical="center" wrapText="1"/>
    </xf>
    <xf numFmtId="171" fontId="5" fillId="9" borderId="118" xfId="4" applyNumberFormat="1" applyFont="1" applyFill="1" applyBorder="1" applyAlignment="1" applyProtection="1">
      <alignment horizontal="center" vertical="center" wrapText="1"/>
    </xf>
    <xf numFmtId="171" fontId="5" fillId="9" borderId="22" xfId="4" applyNumberFormat="1" applyFont="1" applyFill="1" applyBorder="1" applyAlignment="1" applyProtection="1">
      <alignment horizontal="center" vertical="center" wrapText="1"/>
    </xf>
    <xf numFmtId="171" fontId="5" fillId="9" borderId="23" xfId="4" applyNumberFormat="1" applyFont="1" applyFill="1" applyBorder="1" applyAlignment="1" applyProtection="1">
      <alignment horizontal="center" vertical="center" wrapText="1"/>
    </xf>
    <xf numFmtId="171" fontId="5" fillId="9" borderId="93" xfId="4" applyNumberFormat="1" applyFont="1" applyFill="1" applyBorder="1" applyAlignment="1" applyProtection="1">
      <alignment horizontal="center" vertical="center" wrapText="1"/>
    </xf>
    <xf numFmtId="171" fontId="5" fillId="9" borderId="24" xfId="4" applyNumberFormat="1" applyFont="1" applyFill="1" applyBorder="1" applyAlignment="1" applyProtection="1">
      <alignment horizontal="center" vertical="center" wrapText="1"/>
    </xf>
    <xf numFmtId="43" fontId="7" fillId="2" borderId="0" xfId="4" applyFont="1" applyFill="1" applyBorder="1" applyAlignment="1" applyProtection="1">
      <alignment horizontal="center" vertical="center"/>
    </xf>
    <xf numFmtId="0" fontId="7" fillId="2" borderId="0" xfId="3" applyFont="1" applyFill="1" applyBorder="1" applyAlignment="1" applyProtection="1">
      <alignment horizontal="center" vertical="center" wrapText="1"/>
    </xf>
    <xf numFmtId="171" fontId="5" fillId="2" borderId="70" xfId="4" applyNumberFormat="1" applyFont="1" applyFill="1" applyBorder="1" applyAlignment="1" applyProtection="1">
      <alignment horizontal="center" vertical="center" wrapText="1"/>
    </xf>
    <xf numFmtId="43" fontId="7" fillId="2" borderId="11" xfId="4" applyFont="1" applyFill="1" applyBorder="1" applyAlignment="1" applyProtection="1">
      <alignment horizontal="left" vertical="center"/>
      <protection locked="0"/>
    </xf>
    <xf numFmtId="43" fontId="7" fillId="2" borderId="35" xfId="4" applyFont="1" applyFill="1" applyBorder="1" applyAlignment="1" applyProtection="1">
      <alignment horizontal="left" vertical="center"/>
      <protection locked="0"/>
    </xf>
    <xf numFmtId="171" fontId="7" fillId="2" borderId="36" xfId="4" applyNumberFormat="1" applyFont="1" applyFill="1" applyBorder="1" applyAlignment="1" applyProtection="1">
      <alignment horizontal="center" vertical="center" wrapText="1"/>
    </xf>
    <xf numFmtId="0" fontId="2" fillId="0" borderId="11" xfId="3" applyFont="1" applyFill="1" applyBorder="1" applyAlignment="1" applyProtection="1">
      <alignment horizontal="center" vertical="center" wrapText="1"/>
    </xf>
    <xf numFmtId="0" fontId="2" fillId="0" borderId="35" xfId="3" applyFont="1" applyFill="1" applyBorder="1" applyAlignment="1" applyProtection="1">
      <alignment horizontal="center" vertical="center" wrapText="1"/>
    </xf>
    <xf numFmtId="171" fontId="7" fillId="8" borderId="36" xfId="4" applyNumberFormat="1" applyFont="1" applyFill="1" applyBorder="1" applyAlignment="1" applyProtection="1">
      <alignment horizontal="center" vertical="center" wrapText="1"/>
      <protection locked="0"/>
    </xf>
    <xf numFmtId="171" fontId="7" fillId="8" borderId="11" xfId="4" applyNumberFormat="1" applyFont="1" applyFill="1" applyBorder="1" applyAlignment="1" applyProtection="1">
      <alignment horizontal="center" vertical="center" wrapText="1"/>
      <protection locked="0"/>
    </xf>
    <xf numFmtId="171" fontId="7" fillId="8" borderId="12" xfId="4" applyNumberFormat="1" applyFont="1" applyFill="1" applyBorder="1" applyAlignment="1" applyProtection="1">
      <alignment horizontal="center" vertical="center" wrapText="1"/>
      <protection locked="0"/>
    </xf>
    <xf numFmtId="171" fontId="5" fillId="3" borderId="10" xfId="4" applyNumberFormat="1" applyFont="1" applyFill="1" applyBorder="1" applyAlignment="1" applyProtection="1">
      <alignment horizontal="center" vertical="center" wrapText="1"/>
    </xf>
    <xf numFmtId="171" fontId="5" fillId="3" borderId="11" xfId="4" applyNumberFormat="1" applyFont="1" applyFill="1" applyBorder="1" applyAlignment="1" applyProtection="1">
      <alignment horizontal="center" vertical="center" wrapText="1"/>
    </xf>
    <xf numFmtId="171" fontId="5" fillId="3" borderId="35" xfId="4" applyNumberFormat="1" applyFont="1" applyFill="1" applyBorder="1" applyAlignment="1" applyProtection="1">
      <alignment horizontal="center" vertical="center" wrapText="1"/>
    </xf>
    <xf numFmtId="171" fontId="5" fillId="3" borderId="12" xfId="4" applyNumberFormat="1" applyFont="1" applyFill="1" applyBorder="1" applyAlignment="1" applyProtection="1">
      <alignment horizontal="center" vertical="center" wrapText="1"/>
    </xf>
    <xf numFmtId="43" fontId="7" fillId="9" borderId="16" xfId="4" applyFont="1" applyFill="1" applyBorder="1" applyAlignment="1" applyProtection="1">
      <alignment horizontal="left" vertical="center"/>
    </xf>
    <xf numFmtId="43" fontId="7" fillId="9" borderId="17" xfId="4" applyFont="1" applyFill="1" applyBorder="1" applyAlignment="1" applyProtection="1">
      <alignment horizontal="left" vertical="center"/>
    </xf>
    <xf numFmtId="43" fontId="7" fillId="9" borderId="117" xfId="4" applyFont="1" applyFill="1" applyBorder="1" applyAlignment="1" applyProtection="1">
      <alignment horizontal="left" vertical="center"/>
    </xf>
    <xf numFmtId="171" fontId="5" fillId="9" borderId="21" xfId="3" applyNumberFormat="1" applyFont="1" applyFill="1" applyBorder="1" applyAlignment="1" applyProtection="1">
      <alignment horizontal="center" vertical="center" wrapText="1"/>
    </xf>
    <xf numFmtId="0" fontId="2" fillId="0" borderId="17" xfId="3" applyFont="1" applyFill="1" applyBorder="1" applyAlignment="1" applyProtection="1">
      <alignment horizontal="center" vertical="center" wrapText="1"/>
    </xf>
    <xf numFmtId="0" fontId="2" fillId="0" borderId="117" xfId="3" applyFont="1" applyFill="1" applyBorder="1" applyAlignment="1" applyProtection="1">
      <alignment horizontal="center" vertical="center" wrapText="1"/>
    </xf>
    <xf numFmtId="171" fontId="5" fillId="9" borderId="21" xfId="4" applyNumberFormat="1" applyFont="1" applyFill="1" applyBorder="1" applyAlignment="1" applyProtection="1">
      <alignment horizontal="center" vertical="center" wrapText="1"/>
    </xf>
    <xf numFmtId="171" fontId="5" fillId="9" borderId="17" xfId="4" applyNumberFormat="1" applyFont="1" applyFill="1" applyBorder="1" applyAlignment="1" applyProtection="1">
      <alignment horizontal="center" vertical="center" wrapText="1"/>
    </xf>
    <xf numFmtId="171" fontId="5" fillId="9" borderId="18" xfId="4" applyNumberFormat="1" applyFont="1" applyFill="1" applyBorder="1" applyAlignment="1" applyProtection="1">
      <alignment horizontal="center" vertical="center" wrapText="1"/>
    </xf>
    <xf numFmtId="171" fontId="5" fillId="9" borderId="115" xfId="4" applyNumberFormat="1" applyFont="1" applyFill="1" applyBorder="1" applyAlignment="1" applyProtection="1">
      <alignment horizontal="center" vertical="center" wrapText="1"/>
    </xf>
    <xf numFmtId="171" fontId="5" fillId="9" borderId="96" xfId="4" applyNumberFormat="1" applyFont="1" applyFill="1" applyBorder="1" applyAlignment="1" applyProtection="1">
      <alignment horizontal="center" vertical="center" wrapText="1"/>
    </xf>
    <xf numFmtId="171" fontId="5" fillId="10" borderId="69" xfId="4" applyNumberFormat="1" applyFont="1" applyFill="1" applyBorder="1" applyAlignment="1" applyProtection="1">
      <alignment horizontal="center" vertical="center" wrapText="1"/>
    </xf>
    <xf numFmtId="171" fontId="5" fillId="10" borderId="51" xfId="4" applyNumberFormat="1" applyFont="1" applyFill="1" applyBorder="1" applyAlignment="1" applyProtection="1">
      <alignment horizontal="center" vertical="center" wrapText="1"/>
    </xf>
    <xf numFmtId="171" fontId="5" fillId="10" borderId="76" xfId="4" applyNumberFormat="1" applyFont="1" applyFill="1" applyBorder="1" applyAlignment="1" applyProtection="1">
      <alignment horizontal="center" vertical="center" wrapText="1"/>
    </xf>
    <xf numFmtId="171" fontId="7" fillId="10" borderId="115" xfId="4" applyNumberFormat="1" applyFont="1" applyFill="1" applyBorder="1" applyAlignment="1" applyProtection="1">
      <alignment horizontal="center" vertical="center" wrapText="1"/>
    </xf>
    <xf numFmtId="171" fontId="7" fillId="10" borderId="96" xfId="4" applyNumberFormat="1" applyFont="1" applyFill="1" applyBorder="1" applyAlignment="1" applyProtection="1">
      <alignment horizontal="center" vertical="center" wrapText="1"/>
    </xf>
    <xf numFmtId="171" fontId="7" fillId="10" borderId="93" xfId="4" applyNumberFormat="1" applyFont="1" applyFill="1" applyBorder="1" applyAlignment="1" applyProtection="1">
      <alignment horizontal="center" vertical="center" wrapText="1"/>
    </xf>
    <xf numFmtId="171" fontId="7" fillId="10" borderId="116" xfId="4" applyNumberFormat="1" applyFont="1" applyFill="1" applyBorder="1" applyAlignment="1" applyProtection="1">
      <alignment horizontal="center" vertical="center" wrapText="1"/>
    </xf>
    <xf numFmtId="43" fontId="5" fillId="5" borderId="60" xfId="4" applyFont="1" applyFill="1" applyBorder="1" applyAlignment="1" applyProtection="1">
      <alignment horizontal="left" vertical="center"/>
    </xf>
    <xf numFmtId="43" fontId="5" fillId="5" borderId="61" xfId="4" applyFont="1" applyFill="1" applyBorder="1" applyAlignment="1" applyProtection="1">
      <alignment horizontal="left" vertical="center"/>
    </xf>
    <xf numFmtId="43" fontId="5" fillId="5" borderId="28" xfId="4" applyFont="1" applyFill="1" applyBorder="1" applyAlignment="1" applyProtection="1">
      <alignment horizontal="left" vertical="center"/>
    </xf>
    <xf numFmtId="171" fontId="7" fillId="5" borderId="28" xfId="4" applyNumberFormat="1" applyFont="1" applyFill="1" applyBorder="1" applyAlignment="1" applyProtection="1">
      <alignment horizontal="center" vertical="center" wrapText="1"/>
    </xf>
    <xf numFmtId="171" fontId="7" fillId="5" borderId="111" xfId="4" applyNumberFormat="1" applyFont="1" applyFill="1" applyBorder="1" applyAlignment="1" applyProtection="1">
      <alignment horizontal="center" vertical="center" wrapText="1"/>
    </xf>
    <xf numFmtId="171" fontId="7" fillId="5" borderId="98" xfId="4" applyNumberFormat="1" applyFont="1" applyFill="1" applyBorder="1" applyAlignment="1" applyProtection="1">
      <alignment horizontal="center" vertical="center" wrapText="1"/>
    </xf>
    <xf numFmtId="171" fontId="7" fillId="5" borderId="0" xfId="4" applyNumberFormat="1" applyFont="1" applyFill="1" applyBorder="1" applyAlignment="1" applyProtection="1">
      <alignment horizontal="center" vertical="center" wrapText="1"/>
    </xf>
    <xf numFmtId="171" fontId="7" fillId="5" borderId="74" xfId="4" applyNumberFormat="1" applyFont="1" applyFill="1" applyBorder="1" applyAlignment="1" applyProtection="1">
      <alignment horizontal="center" vertical="center" wrapText="1"/>
    </xf>
    <xf numFmtId="171" fontId="7" fillId="2" borderId="1" xfId="3" applyNumberFormat="1" applyFont="1" applyFill="1" applyBorder="1" applyAlignment="1" applyProtection="1">
      <alignment horizontal="center" vertical="center" wrapText="1"/>
    </xf>
    <xf numFmtId="0" fontId="2" fillId="0" borderId="2" xfId="3" applyFont="1" applyFill="1" applyBorder="1" applyAlignment="1" applyProtection="1">
      <alignment horizontal="center" vertical="center" wrapText="1"/>
    </xf>
    <xf numFmtId="0" fontId="2" fillId="0" borderId="92" xfId="3" applyFont="1" applyFill="1" applyBorder="1" applyAlignment="1" applyProtection="1">
      <alignment horizontal="center" vertical="center" wrapText="1"/>
    </xf>
    <xf numFmtId="171" fontId="7" fillId="2" borderId="11" xfId="4" applyNumberFormat="1" applyFont="1" applyFill="1" applyBorder="1" applyAlignment="1" applyProtection="1">
      <alignment horizontal="center" vertical="center" wrapText="1"/>
    </xf>
    <xf numFmtId="171" fontId="7" fillId="2" borderId="12" xfId="4" applyNumberFormat="1" applyFont="1" applyFill="1" applyBorder="1" applyAlignment="1" applyProtection="1">
      <alignment horizontal="center" vertical="center" wrapText="1"/>
    </xf>
    <xf numFmtId="171" fontId="7" fillId="3" borderId="13" xfId="4" applyNumberFormat="1" applyFont="1" applyFill="1" applyBorder="1" applyAlignment="1" applyProtection="1">
      <alignment horizontal="center" vertical="center" wrapText="1"/>
    </xf>
    <xf numFmtId="171" fontId="7" fillId="3" borderId="14" xfId="4" applyNumberFormat="1" applyFont="1" applyFill="1" applyBorder="1" applyAlignment="1" applyProtection="1">
      <alignment horizontal="center" vertical="center" wrapText="1"/>
    </xf>
    <xf numFmtId="171" fontId="7" fillId="3" borderId="1" xfId="4" applyNumberFormat="1" applyFont="1" applyFill="1" applyBorder="1" applyAlignment="1" applyProtection="1">
      <alignment horizontal="center" vertical="center" wrapText="1"/>
    </xf>
    <xf numFmtId="171" fontId="7" fillId="3" borderId="15" xfId="4" applyNumberFormat="1" applyFont="1" applyFill="1" applyBorder="1" applyAlignment="1" applyProtection="1">
      <alignment horizontal="center" vertical="center" wrapText="1"/>
    </xf>
    <xf numFmtId="43" fontId="7" fillId="10" borderId="112" xfId="4" applyFont="1" applyFill="1" applyBorder="1" applyAlignment="1" applyProtection="1">
      <alignment horizontal="left" vertical="center"/>
    </xf>
    <xf numFmtId="43" fontId="7" fillId="10" borderId="113" xfId="4" applyFont="1" applyFill="1" applyBorder="1" applyAlignment="1" applyProtection="1">
      <alignment horizontal="left" vertical="center"/>
    </xf>
    <xf numFmtId="43" fontId="7" fillId="10" borderId="113" xfId="4" applyFont="1" applyFill="1" applyBorder="1" applyAlignment="1" applyProtection="1">
      <alignment horizontal="center" vertical="center"/>
    </xf>
    <xf numFmtId="171" fontId="7" fillId="10" borderId="113" xfId="4" applyNumberFormat="1" applyFont="1" applyFill="1" applyBorder="1" applyAlignment="1" applyProtection="1">
      <alignment horizontal="center" vertical="center"/>
    </xf>
    <xf numFmtId="174" fontId="7" fillId="10" borderId="114" xfId="3" applyNumberFormat="1" applyFont="1" applyFill="1" applyBorder="1" applyAlignment="1" applyProtection="1">
      <alignment horizontal="center" vertical="center" wrapText="1"/>
    </xf>
    <xf numFmtId="0" fontId="7" fillId="10" borderId="114" xfId="3" applyFont="1" applyFill="1" applyBorder="1" applyAlignment="1" applyProtection="1">
      <alignment horizontal="center" vertical="center" wrapText="1"/>
    </xf>
    <xf numFmtId="171" fontId="5" fillId="10" borderId="103" xfId="3" applyNumberFormat="1" applyFont="1" applyFill="1" applyBorder="1" applyAlignment="1" applyProtection="1">
      <alignment horizontal="center" vertical="center" wrapText="1"/>
    </xf>
    <xf numFmtId="0" fontId="2" fillId="10" borderId="41" xfId="3" applyFont="1" applyFill="1" applyBorder="1" applyAlignment="1" applyProtection="1">
      <alignment horizontal="center" vertical="center" wrapText="1"/>
    </xf>
    <xf numFmtId="0" fontId="2" fillId="10" borderId="104" xfId="3" applyFont="1" applyFill="1" applyBorder="1" applyAlignment="1" applyProtection="1">
      <alignment horizontal="center" vertical="center" wrapText="1"/>
    </xf>
    <xf numFmtId="43" fontId="2" fillId="2" borderId="2" xfId="4" applyFont="1" applyFill="1" applyBorder="1" applyAlignment="1" applyProtection="1">
      <alignment horizontal="left" vertical="center"/>
      <protection locked="0"/>
    </xf>
    <xf numFmtId="43" fontId="2" fillId="2" borderId="92" xfId="4" applyFont="1" applyFill="1" applyBorder="1" applyAlignment="1" applyProtection="1">
      <alignment horizontal="left" vertical="center"/>
      <protection locked="0"/>
    </xf>
    <xf numFmtId="43" fontId="2" fillId="2" borderId="1" xfId="4" applyFont="1" applyFill="1" applyBorder="1" applyAlignment="1" applyProtection="1">
      <alignment horizontal="center" vertical="center"/>
      <protection locked="0"/>
    </xf>
    <xf numFmtId="43" fontId="2" fillId="2" borderId="2" xfId="4" applyFont="1" applyFill="1" applyBorder="1" applyAlignment="1" applyProtection="1">
      <alignment horizontal="center" vertical="center"/>
      <protection locked="0"/>
    </xf>
    <xf numFmtId="43" fontId="2" fillId="2" borderId="92" xfId="4" applyFont="1" applyFill="1" applyBorder="1" applyAlignment="1" applyProtection="1">
      <alignment horizontal="center" vertical="center"/>
      <protection locked="0"/>
    </xf>
    <xf numFmtId="43" fontId="7" fillId="2" borderId="25" xfId="4" applyFont="1" applyFill="1" applyBorder="1" applyAlignment="1" applyProtection="1">
      <alignment horizontal="center" vertical="center"/>
    </xf>
    <xf numFmtId="43" fontId="7" fillId="8" borderId="36" xfId="4" applyFont="1" applyFill="1" applyBorder="1" applyAlignment="1" applyProtection="1">
      <alignment horizontal="center" vertical="center"/>
      <protection locked="0"/>
    </xf>
    <xf numFmtId="43" fontId="7" fillId="8" borderId="11" xfId="4" applyFont="1" applyFill="1" applyBorder="1" applyAlignment="1" applyProtection="1">
      <alignment horizontal="center" vertical="center"/>
      <protection locked="0"/>
    </xf>
    <xf numFmtId="43" fontId="7" fillId="8" borderId="35" xfId="4" applyFont="1" applyFill="1" applyBorder="1" applyAlignment="1" applyProtection="1">
      <alignment horizontal="center" vertical="center"/>
      <protection locked="0"/>
    </xf>
    <xf numFmtId="171" fontId="7" fillId="2" borderId="14" xfId="4" applyNumberFormat="1" applyFont="1" applyFill="1" applyBorder="1" applyAlignment="1" applyProtection="1">
      <alignment horizontal="center" vertical="center"/>
    </xf>
    <xf numFmtId="43" fontId="7" fillId="8" borderId="36" xfId="4" applyFont="1" applyFill="1" applyBorder="1" applyAlignment="1" applyProtection="1">
      <alignment horizontal="center" vertical="center" wrapText="1"/>
      <protection locked="0"/>
    </xf>
    <xf numFmtId="43" fontId="7" fillId="8" borderId="11" xfId="4" applyFont="1" applyFill="1" applyBorder="1" applyAlignment="1" applyProtection="1">
      <alignment horizontal="center" vertical="center" wrapText="1"/>
      <protection locked="0"/>
    </xf>
    <xf numFmtId="43" fontId="7" fillId="8" borderId="35" xfId="4" applyFont="1" applyFill="1" applyBorder="1" applyAlignment="1" applyProtection="1">
      <alignment horizontal="center" vertical="center" wrapText="1"/>
      <protection locked="0"/>
    </xf>
    <xf numFmtId="43" fontId="2" fillId="2" borderId="11" xfId="4" applyFont="1" applyFill="1" applyBorder="1" applyAlignment="1" applyProtection="1">
      <alignment horizontal="left" vertical="center"/>
      <protection locked="0"/>
    </xf>
    <xf numFmtId="43" fontId="2" fillId="2" borderId="35" xfId="4" applyFont="1" applyFill="1" applyBorder="1" applyAlignment="1" applyProtection="1">
      <alignment horizontal="left" vertical="center"/>
      <protection locked="0"/>
    </xf>
    <xf numFmtId="43" fontId="2" fillId="2" borderId="36" xfId="4" applyFont="1" applyFill="1" applyBorder="1" applyAlignment="1" applyProtection="1">
      <alignment horizontal="center" vertical="center"/>
      <protection locked="0"/>
    </xf>
    <xf numFmtId="43" fontId="2" fillId="2" borderId="11" xfId="4" applyFont="1" applyFill="1" applyBorder="1" applyAlignment="1" applyProtection="1">
      <alignment horizontal="center" vertical="center"/>
      <protection locked="0"/>
    </xf>
    <xf numFmtId="43" fontId="2" fillId="2" borderId="35" xfId="4" applyFont="1" applyFill="1" applyBorder="1" applyAlignment="1" applyProtection="1">
      <alignment horizontal="center" vertical="center"/>
      <protection locked="0"/>
    </xf>
    <xf numFmtId="43" fontId="16" fillId="2" borderId="11" xfId="4" applyFont="1" applyFill="1" applyBorder="1" applyAlignment="1" applyProtection="1">
      <alignment horizontal="left" vertical="center"/>
      <protection locked="0"/>
    </xf>
    <xf numFmtId="43" fontId="16" fillId="2" borderId="35" xfId="4" applyFont="1" applyFill="1" applyBorder="1" applyAlignment="1" applyProtection="1">
      <alignment horizontal="left" vertical="center"/>
      <protection locked="0"/>
    </xf>
    <xf numFmtId="43" fontId="16" fillId="2" borderId="36" xfId="4" applyFont="1" applyFill="1" applyBorder="1" applyAlignment="1" applyProtection="1">
      <alignment horizontal="center" vertical="center"/>
      <protection locked="0"/>
    </xf>
    <xf numFmtId="43" fontId="16" fillId="2" borderId="11" xfId="4" applyFont="1" applyFill="1" applyBorder="1" applyAlignment="1" applyProtection="1">
      <alignment horizontal="center" vertical="center"/>
      <protection locked="0"/>
    </xf>
    <xf numFmtId="43" fontId="16" fillId="2" borderId="35" xfId="4" applyFont="1" applyFill="1" applyBorder="1" applyAlignment="1" applyProtection="1">
      <alignment horizontal="center" vertical="center"/>
      <protection locked="0"/>
    </xf>
    <xf numFmtId="43" fontId="17" fillId="2" borderId="25" xfId="4" applyFont="1" applyFill="1" applyBorder="1" applyAlignment="1" applyProtection="1">
      <alignment horizontal="center" vertical="center"/>
    </xf>
    <xf numFmtId="43" fontId="17" fillId="8" borderId="36" xfId="4" applyFont="1" applyFill="1" applyBorder="1" applyAlignment="1" applyProtection="1">
      <alignment horizontal="center" vertical="center"/>
      <protection locked="0"/>
    </xf>
    <xf numFmtId="43" fontId="17" fillId="8" borderId="11" xfId="4" applyFont="1" applyFill="1" applyBorder="1" applyAlignment="1" applyProtection="1">
      <alignment horizontal="center" vertical="center"/>
      <protection locked="0"/>
    </xf>
    <xf numFmtId="43" fontId="17" fillId="8" borderId="35" xfId="4" applyFont="1" applyFill="1" applyBorder="1" applyAlignment="1" applyProtection="1">
      <alignment horizontal="center" vertical="center"/>
      <protection locked="0"/>
    </xf>
    <xf numFmtId="171" fontId="5" fillId="2" borderId="106" xfId="4" applyNumberFormat="1" applyFont="1" applyFill="1" applyBorder="1" applyAlignment="1" applyProtection="1">
      <alignment horizontal="center" vertical="center" wrapText="1"/>
    </xf>
    <xf numFmtId="171" fontId="5" fillId="2" borderId="51" xfId="4" applyNumberFormat="1" applyFont="1" applyFill="1" applyBorder="1" applyAlignment="1" applyProtection="1">
      <alignment horizontal="center" vertical="center" wrapText="1"/>
    </xf>
    <xf numFmtId="171" fontId="5" fillId="2" borderId="76" xfId="4" applyNumberFormat="1" applyFont="1" applyFill="1" applyBorder="1" applyAlignment="1" applyProtection="1">
      <alignment horizontal="center" vertical="center" wrapText="1"/>
    </xf>
    <xf numFmtId="43" fontId="5" fillId="5" borderId="107" xfId="4" applyFont="1" applyFill="1" applyBorder="1" applyAlignment="1" applyProtection="1">
      <alignment horizontal="left" vertical="center"/>
    </xf>
    <xf numFmtId="43" fontId="5" fillId="5" borderId="109" xfId="4" applyFont="1" applyFill="1" applyBorder="1" applyAlignment="1" applyProtection="1">
      <alignment horizontal="center" vertical="center"/>
    </xf>
    <xf numFmtId="43" fontId="5" fillId="5" borderId="31" xfId="4" applyFont="1" applyFill="1" applyBorder="1" applyAlignment="1" applyProtection="1">
      <alignment horizontal="center" vertical="center"/>
    </xf>
    <xf numFmtId="43" fontId="5" fillId="5" borderId="110" xfId="4" applyFont="1" applyFill="1" applyBorder="1" applyAlignment="1" applyProtection="1">
      <alignment horizontal="center" vertical="center"/>
    </xf>
    <xf numFmtId="43" fontId="7" fillId="5" borderId="0" xfId="4" applyFont="1" applyFill="1" applyBorder="1" applyAlignment="1" applyProtection="1">
      <alignment horizontal="center" vertical="center"/>
    </xf>
    <xf numFmtId="0" fontId="7" fillId="5" borderId="0" xfId="3" applyFont="1" applyFill="1" applyBorder="1" applyAlignment="1" applyProtection="1">
      <alignment horizontal="center" vertical="center" wrapText="1"/>
    </xf>
    <xf numFmtId="171" fontId="5" fillId="5" borderId="28" xfId="4" applyNumberFormat="1" applyFont="1" applyFill="1" applyBorder="1" applyAlignment="1" applyProtection="1">
      <alignment horizontal="center" vertical="center" wrapText="1"/>
    </xf>
    <xf numFmtId="171" fontId="5" fillId="5" borderId="111" xfId="4" applyNumberFormat="1" applyFont="1" applyFill="1" applyBorder="1" applyAlignment="1" applyProtection="1">
      <alignment horizontal="center" vertical="center" wrapText="1"/>
    </xf>
    <xf numFmtId="171" fontId="5" fillId="5" borderId="98" xfId="4" applyNumberFormat="1" applyFont="1" applyFill="1" applyBorder="1" applyAlignment="1" applyProtection="1">
      <alignment horizontal="center" vertical="center" wrapText="1"/>
    </xf>
    <xf numFmtId="171" fontId="5" fillId="5" borderId="0" xfId="4" applyNumberFormat="1" applyFont="1" applyFill="1" applyBorder="1" applyAlignment="1" applyProtection="1">
      <alignment horizontal="center" vertical="center" wrapText="1"/>
    </xf>
    <xf numFmtId="171" fontId="5" fillId="5" borderId="61" xfId="4" applyNumberFormat="1" applyFont="1" applyFill="1" applyBorder="1" applyAlignment="1" applyProtection="1">
      <alignment horizontal="center" vertical="center" wrapText="1"/>
    </xf>
    <xf numFmtId="171" fontId="5" fillId="5" borderId="64" xfId="4" applyNumberFormat="1" applyFont="1" applyFill="1" applyBorder="1" applyAlignment="1" applyProtection="1">
      <alignment horizontal="center" vertical="center" wrapText="1"/>
    </xf>
    <xf numFmtId="171" fontId="7" fillId="3" borderId="65" xfId="4" applyNumberFormat="1" applyFont="1" applyFill="1" applyBorder="1" applyAlignment="1" applyProtection="1">
      <alignment horizontal="center" vertical="center" wrapText="1"/>
    </xf>
    <xf numFmtId="171" fontId="7" fillId="3" borderId="25" xfId="4" applyNumberFormat="1" applyFont="1" applyFill="1" applyBorder="1" applyAlignment="1" applyProtection="1">
      <alignment horizontal="center" vertical="center" wrapText="1"/>
    </xf>
    <xf numFmtId="43" fontId="7" fillId="9" borderId="101" xfId="4" applyFont="1" applyFill="1" applyBorder="1" applyAlignment="1" applyProtection="1">
      <alignment horizontal="left" vertical="center"/>
    </xf>
    <xf numFmtId="43" fontId="7" fillId="9" borderId="102" xfId="4" applyFont="1" applyFill="1" applyBorder="1" applyAlignment="1" applyProtection="1">
      <alignment horizontal="left" vertical="center"/>
    </xf>
    <xf numFmtId="43" fontId="7" fillId="9" borderId="102" xfId="4" applyFont="1" applyFill="1" applyBorder="1" applyAlignment="1" applyProtection="1">
      <alignment horizontal="center" vertical="center"/>
    </xf>
    <xf numFmtId="171" fontId="7" fillId="9" borderId="102" xfId="4" applyNumberFormat="1" applyFont="1" applyFill="1" applyBorder="1" applyAlignment="1" applyProtection="1">
      <alignment horizontal="center" vertical="center"/>
    </xf>
    <xf numFmtId="174" fontId="7" fillId="9" borderId="102" xfId="3" applyNumberFormat="1" applyFont="1" applyFill="1" applyBorder="1" applyAlignment="1" applyProtection="1">
      <alignment horizontal="center" vertical="center" wrapText="1"/>
    </xf>
    <xf numFmtId="0" fontId="7" fillId="9" borderId="102" xfId="3" applyFont="1" applyFill="1" applyBorder="1" applyAlignment="1" applyProtection="1">
      <alignment horizontal="center" vertical="center" wrapText="1"/>
    </xf>
    <xf numFmtId="171" fontId="5" fillId="9" borderId="103" xfId="3" applyNumberFormat="1" applyFont="1" applyFill="1" applyBorder="1" applyAlignment="1" applyProtection="1">
      <alignment horizontal="center" vertical="center" wrapText="1"/>
    </xf>
    <xf numFmtId="0" fontId="2" fillId="0" borderId="41" xfId="3" applyFont="1" applyFill="1" applyBorder="1" applyAlignment="1" applyProtection="1">
      <alignment horizontal="center" vertical="center" wrapText="1"/>
    </xf>
    <xf numFmtId="0" fontId="2" fillId="0" borderId="104" xfId="3" applyFont="1" applyFill="1" applyBorder="1" applyAlignment="1" applyProtection="1">
      <alignment horizontal="center" vertical="center" wrapText="1"/>
    </xf>
    <xf numFmtId="171" fontId="5" fillId="9" borderId="103" xfId="4" applyNumberFormat="1" applyFont="1" applyFill="1" applyBorder="1" applyAlignment="1" applyProtection="1">
      <alignment horizontal="center" vertical="center" wrapText="1"/>
    </xf>
    <xf numFmtId="171" fontId="5" fillId="9" borderId="41" xfId="4" applyNumberFormat="1" applyFont="1" applyFill="1" applyBorder="1" applyAlignment="1" applyProtection="1">
      <alignment horizontal="center" vertical="center" wrapText="1"/>
    </xf>
    <xf numFmtId="171" fontId="5" fillId="9" borderId="105" xfId="4" applyNumberFormat="1" applyFont="1" applyFill="1" applyBorder="1" applyAlignment="1" applyProtection="1">
      <alignment horizontal="center" vertical="center" wrapText="1"/>
    </xf>
    <xf numFmtId="171" fontId="7" fillId="9" borderId="22" xfId="4" applyNumberFormat="1" applyFont="1" applyFill="1" applyBorder="1" applyAlignment="1" applyProtection="1">
      <alignment horizontal="center" vertical="center" wrapText="1"/>
    </xf>
    <xf numFmtId="171" fontId="7" fillId="9" borderId="23" xfId="4" applyNumberFormat="1" applyFont="1" applyFill="1" applyBorder="1" applyAlignment="1" applyProtection="1">
      <alignment horizontal="center" vertical="center" wrapText="1"/>
    </xf>
    <xf numFmtId="171" fontId="7" fillId="9" borderId="24" xfId="4" applyNumberFormat="1" applyFont="1" applyFill="1" applyBorder="1" applyAlignment="1" applyProtection="1">
      <alignment horizontal="center" vertical="center" wrapText="1"/>
    </xf>
    <xf numFmtId="171" fontId="7" fillId="2" borderId="3" xfId="4" applyNumberFormat="1" applyFont="1" applyFill="1" applyBorder="1" applyAlignment="1" applyProtection="1">
      <alignment horizontal="center" vertical="center" wrapText="1"/>
    </xf>
    <xf numFmtId="171" fontId="7" fillId="2" borderId="0" xfId="4" applyNumberFormat="1" applyFont="1" applyFill="1" applyBorder="1" applyAlignment="1" applyProtection="1">
      <alignment horizontal="center" vertical="center" wrapText="1"/>
    </xf>
    <xf numFmtId="171" fontId="7" fillId="2" borderId="74" xfId="4" applyNumberFormat="1" applyFont="1" applyFill="1" applyBorder="1" applyAlignment="1" applyProtection="1">
      <alignment horizontal="center" vertical="center" wrapText="1"/>
    </xf>
    <xf numFmtId="43" fontId="7" fillId="2" borderId="11" xfId="4" applyFont="1" applyFill="1" applyBorder="1" applyAlignment="1" applyProtection="1">
      <alignment horizontal="left" vertical="center" wrapText="1"/>
      <protection locked="0"/>
    </xf>
    <xf numFmtId="43" fontId="7" fillId="2" borderId="35" xfId="4" applyFont="1" applyFill="1" applyBorder="1" applyAlignment="1" applyProtection="1">
      <alignment horizontal="left" vertical="center" wrapText="1"/>
      <protection locked="0"/>
    </xf>
    <xf numFmtId="171" fontId="7" fillId="2" borderId="25" xfId="4" applyNumberFormat="1" applyFont="1" applyFill="1" applyBorder="1" applyAlignment="1" applyProtection="1">
      <alignment horizontal="center" vertical="center"/>
    </xf>
    <xf numFmtId="171" fontId="7" fillId="2" borderId="36" xfId="3" applyNumberFormat="1" applyFont="1" applyFill="1" applyBorder="1" applyAlignment="1" applyProtection="1">
      <alignment horizontal="center" vertical="center" wrapText="1"/>
    </xf>
    <xf numFmtId="43" fontId="7" fillId="2" borderId="36" xfId="4" applyFont="1" applyFill="1" applyBorder="1" applyAlignment="1" applyProtection="1">
      <alignment horizontal="center" vertical="center"/>
    </xf>
    <xf numFmtId="43" fontId="7" fillId="2" borderId="11" xfId="4" applyFont="1" applyFill="1" applyBorder="1" applyAlignment="1" applyProtection="1">
      <alignment horizontal="center" vertical="center"/>
    </xf>
    <xf numFmtId="43" fontId="7" fillId="2" borderId="35" xfId="4" applyFont="1" applyFill="1" applyBorder="1" applyAlignment="1" applyProtection="1">
      <alignment horizontal="center" vertical="center"/>
    </xf>
    <xf numFmtId="171" fontId="31" fillId="2" borderId="3" xfId="4" applyNumberFormat="1" applyFont="1" applyFill="1" applyBorder="1" applyAlignment="1" applyProtection="1">
      <alignment horizontal="center" vertical="center" wrapText="1"/>
    </xf>
    <xf numFmtId="171" fontId="31" fillId="2" borderId="0" xfId="4" applyNumberFormat="1" applyFont="1" applyFill="1" applyBorder="1" applyAlignment="1" applyProtection="1">
      <alignment horizontal="center" vertical="center" wrapText="1"/>
    </xf>
    <xf numFmtId="171" fontId="31" fillId="2" borderId="74" xfId="4" applyNumberFormat="1" applyFont="1" applyFill="1" applyBorder="1" applyAlignment="1" applyProtection="1">
      <alignment horizontal="center" vertical="center" wrapText="1"/>
    </xf>
    <xf numFmtId="171" fontId="5" fillId="5" borderId="58" xfId="4" applyNumberFormat="1" applyFont="1" applyFill="1" applyBorder="1" applyAlignment="1" applyProtection="1">
      <alignment horizontal="center" vertical="center" wrapText="1"/>
    </xf>
    <xf numFmtId="171" fontId="5" fillId="5" borderId="26" xfId="4" applyNumberFormat="1" applyFont="1" applyFill="1" applyBorder="1" applyAlignment="1" applyProtection="1">
      <alignment horizontal="center" vertical="center" wrapText="1"/>
    </xf>
    <xf numFmtId="171" fontId="5" fillId="5" borderId="8" xfId="4" applyNumberFormat="1" applyFont="1" applyFill="1" applyBorder="1" applyAlignment="1" applyProtection="1">
      <alignment horizontal="center" vertical="center" wrapText="1"/>
    </xf>
    <xf numFmtId="171" fontId="5" fillId="5" borderId="9" xfId="4" applyNumberFormat="1" applyFont="1" applyFill="1" applyBorder="1" applyAlignment="1" applyProtection="1">
      <alignment horizontal="center" vertical="center" wrapText="1"/>
    </xf>
    <xf numFmtId="43" fontId="5" fillId="5" borderId="7" xfId="4" applyFont="1" applyFill="1" applyBorder="1" applyAlignment="1" applyProtection="1">
      <alignment horizontal="left" vertical="center"/>
    </xf>
    <xf numFmtId="43" fontId="5" fillId="5" borderId="8" xfId="4" applyFont="1" applyFill="1" applyBorder="1" applyAlignment="1" applyProtection="1">
      <alignment horizontal="left" vertical="center"/>
    </xf>
    <xf numFmtId="43" fontId="7" fillId="5" borderId="91" xfId="4" applyFont="1" applyFill="1" applyBorder="1" applyAlignment="1" applyProtection="1">
      <alignment horizontal="center" vertical="center"/>
    </xf>
    <xf numFmtId="43" fontId="7" fillId="5" borderId="8" xfId="4" applyFont="1" applyFill="1" applyBorder="1" applyAlignment="1" applyProtection="1">
      <alignment horizontal="center" vertical="center"/>
    </xf>
    <xf numFmtId="43" fontId="7" fillId="5" borderId="26" xfId="4" applyFont="1" applyFill="1" applyBorder="1" applyAlignment="1" applyProtection="1">
      <alignment horizontal="center" vertical="center"/>
    </xf>
    <xf numFmtId="0" fontId="7" fillId="5" borderId="26" xfId="3" applyFont="1" applyFill="1" applyBorder="1" applyAlignment="1" applyProtection="1">
      <alignment horizontal="center" vertical="center" wrapText="1"/>
    </xf>
    <xf numFmtId="171" fontId="5" fillId="3" borderId="58" xfId="4" applyNumberFormat="1" applyFont="1" applyFill="1" applyBorder="1" applyAlignment="1" applyProtection="1">
      <alignment horizontal="center" vertical="center" wrapText="1"/>
    </xf>
    <xf numFmtId="171" fontId="5" fillId="3" borderId="26" xfId="4" applyNumberFormat="1" applyFont="1" applyFill="1" applyBorder="1" applyAlignment="1" applyProtection="1">
      <alignment horizontal="center" vertical="center" wrapText="1"/>
    </xf>
    <xf numFmtId="171" fontId="5" fillId="3" borderId="47" xfId="4" applyNumberFormat="1" applyFont="1" applyFill="1" applyBorder="1" applyAlignment="1" applyProtection="1">
      <alignment horizontal="center" vertical="center" wrapText="1"/>
    </xf>
    <xf numFmtId="171" fontId="5" fillId="3" borderId="99" xfId="4" applyNumberFormat="1" applyFont="1" applyFill="1" applyBorder="1" applyAlignment="1" applyProtection="1">
      <alignment horizontal="center" vertical="center" wrapText="1"/>
    </xf>
    <xf numFmtId="171" fontId="5" fillId="3" borderId="43" xfId="4" applyNumberFormat="1" applyFont="1" applyFill="1" applyBorder="1" applyAlignment="1" applyProtection="1">
      <alignment horizontal="center" vertical="center" wrapText="1"/>
    </xf>
    <xf numFmtId="171" fontId="5" fillId="3" borderId="56" xfId="4" applyNumberFormat="1" applyFont="1" applyFill="1" applyBorder="1" applyAlignment="1" applyProtection="1">
      <alignment horizontal="center" vertical="center" wrapText="1"/>
    </xf>
    <xf numFmtId="171" fontId="5" fillId="3" borderId="46" xfId="4" applyNumberFormat="1" applyFont="1" applyFill="1" applyBorder="1" applyAlignment="1" applyProtection="1">
      <alignment horizontal="center" vertical="center" wrapText="1"/>
    </xf>
    <xf numFmtId="171" fontId="5" fillId="3" borderId="59" xfId="4" applyNumberFormat="1" applyFont="1" applyFill="1" applyBorder="1" applyAlignment="1" applyProtection="1">
      <alignment horizontal="center" vertical="center" wrapText="1"/>
    </xf>
    <xf numFmtId="171" fontId="5" fillId="3" borderId="55" xfId="4" applyNumberFormat="1" applyFont="1" applyFill="1" applyBorder="1" applyAlignment="1" applyProtection="1">
      <alignment horizontal="center" vertical="center" wrapText="1"/>
    </xf>
    <xf numFmtId="171" fontId="5" fillId="3" borderId="100" xfId="4" applyNumberFormat="1" applyFont="1" applyFill="1" applyBorder="1" applyAlignment="1" applyProtection="1">
      <alignment horizontal="center" vertical="center" wrapText="1"/>
    </xf>
    <xf numFmtId="0" fontId="5" fillId="3" borderId="23" xfId="3" applyFont="1" applyFill="1" applyBorder="1" applyAlignment="1" applyProtection="1">
      <alignment horizontal="left" vertical="center"/>
    </xf>
    <xf numFmtId="0" fontId="5" fillId="3" borderId="23" xfId="3" applyFont="1" applyFill="1" applyBorder="1" applyAlignment="1" applyProtection="1">
      <alignment horizontal="center" vertical="center"/>
    </xf>
    <xf numFmtId="43" fontId="5" fillId="3" borderId="23" xfId="4" applyFont="1" applyFill="1" applyBorder="1" applyAlignment="1" applyProtection="1">
      <alignment horizontal="center" vertical="center"/>
    </xf>
    <xf numFmtId="0" fontId="5" fillId="3" borderId="23" xfId="3" applyFont="1" applyFill="1" applyBorder="1" applyAlignment="1" applyProtection="1">
      <alignment horizontal="center" vertical="center" wrapText="1"/>
    </xf>
    <xf numFmtId="0" fontId="14" fillId="3" borderId="23" xfId="3" applyFont="1" applyFill="1" applyBorder="1" applyAlignment="1" applyProtection="1">
      <alignment horizontal="center" vertical="center" wrapText="1"/>
    </xf>
    <xf numFmtId="171" fontId="5" fillId="3" borderId="23" xfId="4" applyNumberFormat="1" applyFont="1" applyFill="1" applyBorder="1" applyAlignment="1" applyProtection="1">
      <alignment horizontal="center" vertical="center" wrapText="1"/>
    </xf>
    <xf numFmtId="171" fontId="5" fillId="3" borderId="24" xfId="4" applyNumberFormat="1" applyFont="1" applyFill="1" applyBorder="1" applyAlignment="1" applyProtection="1">
      <alignment horizontal="center" vertical="center" wrapText="1"/>
    </xf>
    <xf numFmtId="4" fontId="11" fillId="7" borderId="96" xfId="4" applyNumberFormat="1" applyFont="1" applyFill="1" applyBorder="1" applyAlignment="1" applyProtection="1">
      <alignment horizontal="right" vertical="center" wrapText="1"/>
    </xf>
    <xf numFmtId="4" fontId="11" fillId="7" borderId="23" xfId="4" applyNumberFormat="1" applyFont="1" applyFill="1" applyBorder="1" applyAlignment="1" applyProtection="1">
      <alignment horizontal="right" vertical="center" wrapText="1"/>
    </xf>
    <xf numFmtId="4" fontId="11" fillId="7" borderId="93" xfId="4" applyNumberFormat="1" applyFont="1" applyFill="1" applyBorder="1" applyAlignment="1" applyProtection="1">
      <alignment horizontal="right" vertical="center" wrapText="1"/>
    </xf>
    <xf numFmtId="3" fontId="11" fillId="7" borderId="78" xfId="4" applyNumberFormat="1" applyFont="1" applyFill="1" applyBorder="1" applyAlignment="1" applyProtection="1">
      <alignment horizontal="right" vertical="center" wrapText="1"/>
    </xf>
    <xf numFmtId="0" fontId="7" fillId="2" borderId="58" xfId="3" applyFont="1" applyFill="1" applyBorder="1" applyAlignment="1" applyProtection="1">
      <alignment horizontal="center" vertical="center"/>
      <protection locked="0"/>
    </xf>
    <xf numFmtId="0" fontId="7" fillId="2" borderId="26" xfId="3" applyFont="1" applyFill="1" applyBorder="1" applyAlignment="1" applyProtection="1">
      <alignment horizontal="center" vertical="center"/>
      <protection locked="0"/>
    </xf>
    <xf numFmtId="0" fontId="7" fillId="2" borderId="59" xfId="3" applyFont="1" applyFill="1" applyBorder="1" applyAlignment="1" applyProtection="1">
      <alignment horizontal="center" vertical="center"/>
      <protection locked="0"/>
    </xf>
    <xf numFmtId="0" fontId="7" fillId="2" borderId="98" xfId="3" applyFont="1" applyFill="1" applyBorder="1" applyAlignment="1" applyProtection="1">
      <alignment horizontal="center" vertical="center"/>
      <protection locked="0"/>
    </xf>
    <xf numFmtId="0" fontId="7" fillId="2" borderId="0" xfId="3" applyFont="1" applyFill="1" applyBorder="1" applyAlignment="1" applyProtection="1">
      <alignment horizontal="center" vertical="center"/>
      <protection locked="0"/>
    </xf>
    <xf numFmtId="0" fontId="7" fillId="2" borderId="74" xfId="3" applyFont="1" applyFill="1" applyBorder="1" applyAlignment="1" applyProtection="1">
      <alignment horizontal="center" vertical="center"/>
      <protection locked="0"/>
    </xf>
    <xf numFmtId="0" fontId="7" fillId="2" borderId="99" xfId="3" applyFont="1" applyFill="1" applyBorder="1" applyAlignment="1" applyProtection="1">
      <alignment horizontal="center" vertical="center"/>
      <protection locked="0"/>
    </xf>
    <xf numFmtId="0" fontId="7" fillId="2" borderId="43" xfId="3" applyFont="1" applyFill="1" applyBorder="1" applyAlignment="1" applyProtection="1">
      <alignment horizontal="center" vertical="center"/>
      <protection locked="0"/>
    </xf>
    <xf numFmtId="0" fontId="7" fillId="2" borderId="100" xfId="3" applyFont="1" applyFill="1" applyBorder="1" applyAlignment="1" applyProtection="1">
      <alignment horizontal="center" vertical="center"/>
      <protection locked="0"/>
    </xf>
    <xf numFmtId="0" fontId="7" fillId="2" borderId="58" xfId="3" applyFont="1" applyFill="1" applyBorder="1" applyAlignment="1" applyProtection="1">
      <alignment vertical="top" wrapText="1"/>
      <protection locked="0"/>
    </xf>
    <xf numFmtId="0" fontId="2" fillId="0" borderId="26" xfId="0" applyFont="1" applyFill="1" applyBorder="1" applyAlignment="1">
      <alignment vertical="top" wrapText="1"/>
    </xf>
    <xf numFmtId="0" fontId="2" fillId="0" borderId="59" xfId="0" applyFont="1" applyFill="1" applyBorder="1" applyAlignment="1">
      <alignment vertical="top" wrapText="1"/>
    </xf>
    <xf numFmtId="0" fontId="2" fillId="0" borderId="98" xfId="0" applyFont="1" applyFill="1" applyBorder="1" applyAlignment="1">
      <alignment vertical="top" wrapText="1"/>
    </xf>
    <xf numFmtId="0" fontId="2" fillId="0" borderId="0" xfId="0" applyFont="1" applyFill="1" applyBorder="1" applyAlignment="1">
      <alignment vertical="top" wrapText="1"/>
    </xf>
    <xf numFmtId="0" fontId="2" fillId="0" borderId="74" xfId="0" applyFont="1" applyFill="1" applyBorder="1" applyAlignment="1">
      <alignment vertical="top" wrapText="1"/>
    </xf>
    <xf numFmtId="0" fontId="2" fillId="0" borderId="99" xfId="0" applyFont="1" applyFill="1" applyBorder="1" applyAlignment="1">
      <alignment vertical="top" wrapText="1"/>
    </xf>
    <xf numFmtId="0" fontId="2" fillId="0" borderId="43" xfId="0" applyFont="1" applyFill="1" applyBorder="1" applyAlignment="1">
      <alignment vertical="top" wrapText="1"/>
    </xf>
    <xf numFmtId="0" fontId="2" fillId="0" borderId="100" xfId="0" applyFont="1" applyFill="1" applyBorder="1" applyAlignment="1">
      <alignment vertical="top" wrapText="1"/>
    </xf>
    <xf numFmtId="0" fontId="10" fillId="2" borderId="23" xfId="3" applyFont="1" applyFill="1" applyBorder="1" applyAlignment="1" applyProtection="1">
      <alignment horizontal="center" wrapText="1"/>
    </xf>
    <xf numFmtId="0" fontId="11" fillId="7" borderId="22" xfId="3" applyFont="1" applyFill="1" applyBorder="1" applyAlignment="1" applyProtection="1">
      <alignment horizontal="left" vertical="center" wrapText="1"/>
    </xf>
    <xf numFmtId="0" fontId="11" fillId="7" borderId="23" xfId="3" applyFont="1" applyFill="1" applyBorder="1" applyAlignment="1" applyProtection="1">
      <alignment horizontal="left" vertical="center" wrapText="1"/>
    </xf>
    <xf numFmtId="0" fontId="11" fillId="7" borderId="93" xfId="3" applyFont="1" applyFill="1" applyBorder="1" applyAlignment="1" applyProtection="1">
      <alignment horizontal="left" vertical="center" wrapText="1"/>
    </xf>
    <xf numFmtId="173" fontId="11" fillId="7" borderId="94" xfId="3" applyNumberFormat="1" applyFont="1" applyFill="1" applyBorder="1" applyAlignment="1" applyProtection="1">
      <alignment horizontal="center" vertical="center" wrapText="1"/>
    </xf>
    <xf numFmtId="173" fontId="11" fillId="7" borderId="23" xfId="3" applyNumberFormat="1" applyFont="1" applyFill="1" applyBorder="1" applyAlignment="1" applyProtection="1">
      <alignment horizontal="center" vertical="center" wrapText="1"/>
    </xf>
    <xf numFmtId="173" fontId="11" fillId="7" borderId="77" xfId="3" applyNumberFormat="1" applyFont="1" applyFill="1" applyBorder="1" applyAlignment="1" applyProtection="1">
      <alignment horizontal="center" vertical="center" wrapText="1"/>
    </xf>
    <xf numFmtId="4" fontId="11" fillId="7" borderId="94" xfId="3" applyNumberFormat="1" applyFont="1" applyFill="1" applyBorder="1" applyAlignment="1" applyProtection="1">
      <alignment horizontal="right" vertical="center" wrapText="1"/>
    </xf>
    <xf numFmtId="4" fontId="11" fillId="7" borderId="23" xfId="3" applyNumberFormat="1" applyFont="1" applyFill="1" applyBorder="1" applyAlignment="1" applyProtection="1">
      <alignment horizontal="right" vertical="center" wrapText="1"/>
    </xf>
    <xf numFmtId="4" fontId="11" fillId="7" borderId="78" xfId="4" applyNumberFormat="1" applyFont="1" applyFill="1" applyBorder="1" applyAlignment="1" applyProtection="1">
      <alignment horizontal="right" vertical="center" wrapText="1"/>
    </xf>
    <xf numFmtId="173" fontId="11" fillId="7" borderId="78" xfId="4" applyNumberFormat="1" applyFont="1" applyFill="1" applyBorder="1" applyAlignment="1" applyProtection="1">
      <alignment horizontal="center" vertical="center" wrapText="1"/>
    </xf>
    <xf numFmtId="4" fontId="11" fillId="7" borderId="95" xfId="4" applyNumberFormat="1" applyFont="1" applyFill="1" applyBorder="1" applyAlignment="1" applyProtection="1">
      <alignment horizontal="right" vertical="center" wrapText="1"/>
    </xf>
    <xf numFmtId="43" fontId="7" fillId="3" borderId="25" xfId="1" applyFont="1" applyFill="1" applyBorder="1" applyAlignment="1" applyProtection="1">
      <alignment horizontal="center" vertical="center" wrapText="1"/>
    </xf>
    <xf numFmtId="43" fontId="7" fillId="3" borderId="11" xfId="1" applyFont="1" applyFill="1" applyBorder="1" applyAlignment="1" applyProtection="1">
      <alignment horizontal="center" vertical="center" wrapText="1"/>
    </xf>
    <xf numFmtId="43" fontId="7" fillId="3" borderId="35" xfId="1" applyFont="1" applyFill="1" applyBorder="1" applyAlignment="1" applyProtection="1">
      <alignment horizontal="center" vertical="center" wrapText="1"/>
    </xf>
    <xf numFmtId="171" fontId="7" fillId="3" borderId="2" xfId="1" applyNumberFormat="1" applyFont="1" applyFill="1" applyBorder="1" applyAlignment="1" applyProtection="1">
      <alignment horizontal="center" vertical="center" wrapText="1"/>
      <protection locked="0"/>
    </xf>
    <xf numFmtId="171" fontId="7" fillId="3" borderId="2" xfId="1" applyNumberFormat="1" applyFont="1" applyFill="1" applyBorder="1" applyAlignment="1" applyProtection="1">
      <alignment horizontal="center" vertical="center"/>
      <protection locked="0"/>
    </xf>
    <xf numFmtId="171" fontId="7" fillId="3" borderId="39" xfId="1" applyNumberFormat="1" applyFont="1" applyFill="1" applyBorder="1" applyAlignment="1" applyProtection="1">
      <alignment horizontal="center" vertical="center"/>
      <protection locked="0"/>
    </xf>
    <xf numFmtId="0" fontId="30" fillId="3" borderId="22" xfId="3" applyFont="1" applyFill="1" applyBorder="1" applyAlignment="1" applyProtection="1">
      <alignment horizontal="left" vertical="center" wrapText="1"/>
    </xf>
    <xf numFmtId="0" fontId="2" fillId="0" borderId="23" xfId="3" applyFont="1" applyFill="1" applyBorder="1" applyAlignment="1" applyProtection="1">
      <alignment horizontal="left" vertical="center" wrapText="1"/>
    </xf>
    <xf numFmtId="0" fontId="2" fillId="0" borderId="93" xfId="3" applyFont="1" applyFill="1" applyBorder="1" applyAlignment="1" applyProtection="1">
      <alignment horizontal="left" vertical="center" wrapText="1"/>
    </xf>
    <xf numFmtId="49" fontId="7" fillId="3" borderId="94" xfId="4" applyNumberFormat="1" applyFont="1" applyFill="1" applyBorder="1" applyAlignment="1" applyProtection="1">
      <alignment horizontal="center" vertical="center" wrapText="1"/>
    </xf>
    <xf numFmtId="49" fontId="7" fillId="3" borderId="23" xfId="3" applyNumberFormat="1" applyFont="1" applyFill="1" applyBorder="1" applyAlignment="1" applyProtection="1">
      <alignment horizontal="center" vertical="center" wrapText="1"/>
    </xf>
    <xf numFmtId="49" fontId="7" fillId="3" borderId="77" xfId="3" applyNumberFormat="1" applyFont="1" applyFill="1" applyBorder="1" applyAlignment="1" applyProtection="1">
      <alignment horizontal="center" vertical="center" wrapText="1"/>
    </xf>
    <xf numFmtId="4" fontId="30" fillId="3" borderId="78" xfId="4" applyNumberFormat="1" applyFont="1" applyFill="1" applyBorder="1" applyAlignment="1" applyProtection="1">
      <alignment horizontal="right" vertical="center" wrapText="1"/>
    </xf>
    <xf numFmtId="3" fontId="30" fillId="3" borderId="78" xfId="4" applyNumberFormat="1" applyFont="1" applyFill="1" applyBorder="1" applyAlignment="1" applyProtection="1">
      <alignment horizontal="center" vertical="center" wrapText="1"/>
    </xf>
    <xf numFmtId="4" fontId="30" fillId="3" borderId="95" xfId="4" applyNumberFormat="1" applyFont="1" applyFill="1" applyBorder="1" applyAlignment="1" applyProtection="1">
      <alignment horizontal="right" vertical="center" wrapText="1"/>
    </xf>
    <xf numFmtId="4" fontId="30" fillId="3" borderId="23" xfId="4" applyNumberFormat="1" applyFont="1" applyFill="1" applyBorder="1" applyAlignment="1" applyProtection="1">
      <alignment horizontal="right" vertical="center" wrapText="1"/>
    </xf>
    <xf numFmtId="4" fontId="30" fillId="3" borderId="77" xfId="4" applyNumberFormat="1" applyFont="1" applyFill="1" applyBorder="1" applyAlignment="1" applyProtection="1">
      <alignment horizontal="right" vertical="center" wrapText="1"/>
    </xf>
    <xf numFmtId="3" fontId="30" fillId="3" borderId="78" xfId="4" applyNumberFormat="1" applyFont="1" applyFill="1" applyBorder="1" applyAlignment="1" applyProtection="1">
      <alignment horizontal="right" vertical="center" wrapText="1"/>
    </xf>
    <xf numFmtId="0" fontId="5" fillId="3" borderId="11"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49" fontId="7" fillId="3" borderId="1" xfId="1" applyNumberFormat="1" applyFont="1" applyFill="1" applyBorder="1" applyAlignment="1" applyProtection="1">
      <alignment horizontal="center" vertical="center" wrapText="1"/>
      <protection locked="0"/>
    </xf>
    <xf numFmtId="49" fontId="7" fillId="3" borderId="2" xfId="0" applyNumberFormat="1" applyFont="1" applyFill="1" applyBorder="1" applyAlignment="1" applyProtection="1">
      <alignment horizontal="center" vertical="center" wrapText="1"/>
      <protection locked="0"/>
    </xf>
    <xf numFmtId="49" fontId="7" fillId="3" borderId="92" xfId="0" applyNumberFormat="1" applyFont="1" applyFill="1" applyBorder="1" applyAlignment="1" applyProtection="1">
      <alignment horizontal="center" vertical="center" wrapText="1"/>
      <protection locked="0"/>
    </xf>
    <xf numFmtId="43" fontId="7" fillId="3" borderId="14" xfId="1" applyFont="1" applyFill="1" applyBorder="1" applyAlignment="1" applyProtection="1">
      <alignment horizontal="center" vertical="center" wrapText="1"/>
      <protection locked="0"/>
    </xf>
    <xf numFmtId="0" fontId="10" fillId="3" borderId="25" xfId="8" applyFont="1" applyFill="1" applyBorder="1" applyAlignment="1" applyProtection="1">
      <alignment horizontal="center" vertical="center" wrapText="1"/>
      <protection locked="0"/>
    </xf>
    <xf numFmtId="3" fontId="10" fillId="3" borderId="25" xfId="1" applyNumberFormat="1" applyFont="1" applyFill="1" applyBorder="1" applyAlignment="1" applyProtection="1">
      <alignment horizontal="center" vertical="center" wrapText="1"/>
      <protection locked="0"/>
    </xf>
    <xf numFmtId="43" fontId="7" fillId="3" borderId="1" xfId="1" applyFont="1" applyFill="1" applyBorder="1" applyAlignment="1" applyProtection="1">
      <alignment horizontal="center" vertical="center" wrapText="1"/>
    </xf>
    <xf numFmtId="43" fontId="7" fillId="3" borderId="2" xfId="1" applyFont="1" applyFill="1" applyBorder="1" applyAlignment="1" applyProtection="1">
      <alignment horizontal="center" vertical="center" wrapText="1"/>
    </xf>
    <xf numFmtId="43" fontId="7" fillId="3" borderId="92" xfId="1" applyFont="1" applyFill="1" applyBorder="1" applyAlignment="1" applyProtection="1">
      <alignment horizontal="center" vertical="center" wrapText="1"/>
    </xf>
    <xf numFmtId="171" fontId="7" fillId="3" borderId="36" xfId="1" applyNumberFormat="1" applyFont="1" applyFill="1" applyBorder="1" applyAlignment="1" applyProtection="1">
      <alignment horizontal="center" vertical="center" wrapText="1"/>
      <protection locked="0"/>
    </xf>
    <xf numFmtId="171" fontId="7" fillId="3" borderId="11" xfId="1" applyNumberFormat="1" applyFont="1" applyFill="1" applyBorder="1" applyAlignment="1" applyProtection="1">
      <alignment horizontal="center" vertical="center" wrapText="1"/>
      <protection locked="0"/>
    </xf>
    <xf numFmtId="171" fontId="7" fillId="3" borderId="34" xfId="1" applyNumberFormat="1" applyFont="1" applyFill="1" applyBorder="1" applyAlignment="1" applyProtection="1">
      <alignment horizontal="center" vertical="center" wrapText="1"/>
      <protection locked="0"/>
    </xf>
    <xf numFmtId="49" fontId="7" fillId="3" borderId="36" xfId="1" applyNumberFormat="1" applyFont="1" applyFill="1" applyBorder="1" applyAlignment="1" applyProtection="1">
      <alignment horizontal="center" vertical="center" wrapText="1"/>
      <protection locked="0"/>
    </xf>
    <xf numFmtId="49" fontId="7" fillId="3" borderId="11" xfId="0" applyNumberFormat="1" applyFont="1" applyFill="1" applyBorder="1" applyAlignment="1" applyProtection="1">
      <alignment horizontal="center" vertical="center" wrapText="1"/>
      <protection locked="0"/>
    </xf>
    <xf numFmtId="49" fontId="7" fillId="3" borderId="35" xfId="0" applyNumberFormat="1" applyFont="1" applyFill="1" applyBorder="1" applyAlignment="1" applyProtection="1">
      <alignment horizontal="center" vertical="center" wrapText="1"/>
      <protection locked="0"/>
    </xf>
    <xf numFmtId="43" fontId="7" fillId="3" borderId="25" xfId="1" applyFont="1" applyFill="1" applyBorder="1" applyAlignment="1" applyProtection="1">
      <alignment horizontal="center" vertical="center" wrapText="1"/>
      <protection locked="0"/>
    </xf>
    <xf numFmtId="171" fontId="7" fillId="3" borderId="11" xfId="1" applyNumberFormat="1" applyFont="1" applyFill="1" applyBorder="1" applyAlignment="1" applyProtection="1">
      <alignment horizontal="center" vertical="center"/>
      <protection locked="0"/>
    </xf>
    <xf numFmtId="171" fontId="7" fillId="3" borderId="34" xfId="1" applyNumberFormat="1" applyFont="1" applyFill="1" applyBorder="1" applyAlignment="1" applyProtection="1">
      <alignment horizontal="center" vertical="center"/>
      <protection locked="0"/>
    </xf>
    <xf numFmtId="43" fontId="7" fillId="3" borderId="5" xfId="1" applyFont="1" applyFill="1" applyBorder="1" applyAlignment="1" applyProtection="1">
      <alignment horizontal="center" vertical="center" wrapText="1"/>
    </xf>
    <xf numFmtId="43" fontId="7" fillId="3" borderId="8" xfId="1" applyFont="1" applyFill="1" applyBorder="1" applyAlignment="1" applyProtection="1">
      <alignment horizontal="center" vertical="center" wrapText="1"/>
    </xf>
    <xf numFmtId="43" fontId="7" fillId="3" borderId="73" xfId="1" applyFont="1" applyFill="1" applyBorder="1" applyAlignment="1" applyProtection="1">
      <alignment horizontal="center" vertical="center" wrapText="1"/>
    </xf>
    <xf numFmtId="0" fontId="5" fillId="3" borderId="8" xfId="0" applyFont="1" applyFill="1" applyBorder="1" applyAlignment="1" applyProtection="1">
      <alignment horizontal="left" vertical="center" wrapText="1"/>
      <protection locked="0"/>
    </xf>
    <xf numFmtId="0" fontId="5" fillId="3" borderId="73" xfId="0" applyFont="1" applyFill="1" applyBorder="1" applyAlignment="1" applyProtection="1">
      <alignment horizontal="left" vertical="center" wrapText="1"/>
      <protection locked="0"/>
    </xf>
    <xf numFmtId="49" fontId="7" fillId="3" borderId="91" xfId="1" applyNumberFormat="1" applyFont="1" applyFill="1" applyBorder="1" applyAlignment="1" applyProtection="1">
      <alignment horizontal="center" vertical="center" wrapText="1"/>
      <protection locked="0"/>
    </xf>
    <xf numFmtId="49" fontId="7" fillId="3" borderId="8" xfId="0" applyNumberFormat="1" applyFont="1" applyFill="1" applyBorder="1" applyAlignment="1" applyProtection="1">
      <alignment horizontal="center" vertical="center" wrapText="1"/>
      <protection locked="0"/>
    </xf>
    <xf numFmtId="49" fontId="7" fillId="3" borderId="73" xfId="0" applyNumberFormat="1" applyFont="1" applyFill="1" applyBorder="1" applyAlignment="1" applyProtection="1">
      <alignment horizontal="center" vertical="center" wrapText="1"/>
      <protection locked="0"/>
    </xf>
    <xf numFmtId="0" fontId="5" fillId="2" borderId="80" xfId="3" applyFont="1" applyFill="1" applyBorder="1" applyAlignment="1" applyProtection="1">
      <alignment horizontal="center" vertical="center" wrapText="1" shrinkToFit="1"/>
    </xf>
    <xf numFmtId="0" fontId="2" fillId="0" borderId="81" xfId="3" applyFont="1" applyFill="1" applyBorder="1" applyAlignment="1" applyProtection="1">
      <alignment wrapText="1"/>
    </xf>
    <xf numFmtId="0" fontId="2" fillId="0" borderId="85" xfId="3" applyFont="1" applyFill="1" applyBorder="1" applyAlignment="1" applyProtection="1">
      <alignment wrapText="1"/>
    </xf>
    <xf numFmtId="0" fontId="2" fillId="0" borderId="86" xfId="3" applyFont="1" applyFill="1" applyBorder="1" applyAlignment="1" applyProtection="1">
      <alignment wrapText="1"/>
    </xf>
    <xf numFmtId="0" fontId="5" fillId="2" borderId="81" xfId="3" applyFont="1" applyFill="1" applyBorder="1" applyAlignment="1" applyProtection="1">
      <alignment horizontal="center" vertical="center" wrapText="1"/>
    </xf>
    <xf numFmtId="0" fontId="4" fillId="0" borderId="81" xfId="3" applyFont="1" applyFill="1" applyBorder="1" applyAlignment="1" applyProtection="1">
      <alignment horizontal="center" vertical="center" wrapText="1"/>
    </xf>
    <xf numFmtId="0" fontId="5" fillId="0" borderId="81" xfId="3" applyFont="1" applyFill="1" applyBorder="1" applyAlignment="1" applyProtection="1">
      <alignment horizontal="center" vertical="center" wrapText="1"/>
    </xf>
    <xf numFmtId="0" fontId="4" fillId="2" borderId="82" xfId="3" applyFont="1" applyFill="1" applyBorder="1" applyAlignment="1" applyProtection="1">
      <alignment horizontal="center" vertical="center" wrapText="1"/>
    </xf>
    <xf numFmtId="0" fontId="4" fillId="2" borderId="26" xfId="3" applyFont="1" applyFill="1" applyBorder="1" applyAlignment="1" applyProtection="1">
      <alignment horizontal="center" vertical="center" wrapText="1"/>
    </xf>
    <xf numFmtId="0" fontId="4" fillId="2" borderId="83" xfId="3" applyFont="1" applyFill="1" applyBorder="1" applyAlignment="1" applyProtection="1">
      <alignment horizontal="center" vertical="center" wrapText="1"/>
    </xf>
    <xf numFmtId="0" fontId="4" fillId="2" borderId="87" xfId="3" applyFont="1" applyFill="1" applyBorder="1" applyAlignment="1" applyProtection="1">
      <alignment horizontal="center" vertical="center" wrapText="1"/>
    </xf>
    <xf numFmtId="0" fontId="4" fillId="2" borderId="43" xfId="3" applyFont="1" applyFill="1" applyBorder="1" applyAlignment="1" applyProtection="1">
      <alignment horizontal="center" vertical="center" wrapText="1"/>
    </xf>
    <xf numFmtId="0" fontId="4" fillId="2" borderId="88" xfId="3" applyFont="1" applyFill="1" applyBorder="1" applyAlignment="1" applyProtection="1">
      <alignment horizontal="center" vertical="center" wrapText="1"/>
    </xf>
    <xf numFmtId="0" fontId="5" fillId="2" borderId="81" xfId="3" applyFont="1" applyFill="1" applyBorder="1" applyAlignment="1" applyProtection="1">
      <alignment horizontal="center" vertical="center"/>
    </xf>
    <xf numFmtId="0" fontId="2" fillId="0" borderId="81" xfId="3" applyFont="1" applyFill="1" applyBorder="1" applyAlignment="1" applyProtection="1"/>
    <xf numFmtId="0" fontId="2" fillId="0" borderId="86" xfId="3" applyFont="1" applyFill="1" applyBorder="1" applyAlignment="1" applyProtection="1"/>
    <xf numFmtId="0" fontId="2" fillId="0" borderId="84" xfId="3" applyFont="1" applyFill="1" applyBorder="1" applyAlignment="1" applyProtection="1">
      <alignment wrapText="1"/>
    </xf>
    <xf numFmtId="0" fontId="2" fillId="0" borderId="89" xfId="3" applyFont="1" applyFill="1" applyBorder="1" applyAlignment="1" applyProtection="1">
      <alignment wrapText="1"/>
    </xf>
    <xf numFmtId="0" fontId="7" fillId="0" borderId="48" xfId="3" applyFont="1" applyFill="1" applyBorder="1" applyAlignment="1" applyProtection="1">
      <alignment horizontal="justify" vertical="top" wrapText="1"/>
    </xf>
    <xf numFmtId="0" fontId="7" fillId="0" borderId="0" xfId="0" applyFont="1" applyFill="1" applyBorder="1" applyAlignment="1">
      <alignment horizontal="justify" vertical="top" wrapText="1"/>
    </xf>
    <xf numFmtId="0" fontId="7" fillId="0" borderId="74" xfId="0" applyFont="1" applyFill="1" applyBorder="1" applyAlignment="1">
      <alignment horizontal="justify" vertical="top" wrapText="1"/>
    </xf>
    <xf numFmtId="0" fontId="7" fillId="0" borderId="48" xfId="0" applyFont="1" applyFill="1" applyBorder="1" applyAlignment="1">
      <alignment horizontal="justify" vertical="top" wrapText="1"/>
    </xf>
    <xf numFmtId="0" fontId="7" fillId="0" borderId="50" xfId="0" applyFont="1" applyFill="1" applyBorder="1" applyAlignment="1">
      <alignment horizontal="justify" vertical="top" wrapText="1"/>
    </xf>
    <xf numFmtId="0" fontId="7" fillId="0" borderId="51" xfId="0" applyFont="1" applyFill="1" applyBorder="1" applyAlignment="1">
      <alignment horizontal="justify" vertical="top" wrapText="1"/>
    </xf>
    <xf numFmtId="0" fontId="7" fillId="0" borderId="76" xfId="0" applyFont="1" applyFill="1" applyBorder="1" applyAlignment="1">
      <alignment horizontal="justify" vertical="top" wrapText="1"/>
    </xf>
    <xf numFmtId="0" fontId="7" fillId="0" borderId="10" xfId="3" applyFont="1" applyFill="1" applyBorder="1" applyAlignment="1" applyProtection="1">
      <alignment horizontal="left" vertical="center"/>
    </xf>
    <xf numFmtId="0" fontId="7" fillId="0" borderId="11" xfId="3" applyFont="1" applyFill="1" applyBorder="1" applyAlignment="1" applyProtection="1">
      <alignment horizontal="left" vertical="center"/>
    </xf>
    <xf numFmtId="0" fontId="7" fillId="0" borderId="34" xfId="3" applyFont="1" applyFill="1" applyBorder="1" applyAlignment="1" applyProtection="1">
      <alignment horizontal="left" vertical="center"/>
    </xf>
    <xf numFmtId="168" fontId="7" fillId="0" borderId="33" xfId="6" applyNumberFormat="1" applyFont="1" applyFill="1" applyBorder="1" applyAlignment="1" applyProtection="1">
      <alignment horizontal="right" vertical="center"/>
      <protection locked="0"/>
    </xf>
    <xf numFmtId="168" fontId="7" fillId="0" borderId="11" xfId="6" applyNumberFormat="1" applyFont="1" applyFill="1" applyBorder="1" applyAlignment="1" applyProtection="1">
      <alignment horizontal="right" vertical="center"/>
      <protection locked="0"/>
    </xf>
    <xf numFmtId="168" fontId="7" fillId="0" borderId="12" xfId="6" applyNumberFormat="1" applyFont="1" applyFill="1" applyBorder="1" applyAlignment="1" applyProtection="1">
      <alignment horizontal="right" vertical="center"/>
      <protection locked="0"/>
    </xf>
    <xf numFmtId="0" fontId="7" fillId="0" borderId="16" xfId="3" applyFont="1" applyFill="1" applyBorder="1" applyAlignment="1" applyProtection="1">
      <alignment horizontal="left" vertical="center"/>
    </xf>
    <xf numFmtId="0" fontId="7" fillId="0" borderId="17" xfId="3" applyFont="1" applyFill="1" applyBorder="1" applyAlignment="1" applyProtection="1">
      <alignment horizontal="left" vertical="center"/>
    </xf>
    <xf numFmtId="0" fontId="7" fillId="0" borderId="45" xfId="3" applyFont="1" applyFill="1" applyBorder="1" applyAlignment="1" applyProtection="1">
      <alignment horizontal="left" vertical="center"/>
    </xf>
    <xf numFmtId="169" fontId="7" fillId="0" borderId="44" xfId="3" applyNumberFormat="1" applyFont="1" applyFill="1" applyBorder="1" applyAlignment="1" applyProtection="1">
      <alignment horizontal="right" vertical="center" wrapText="1"/>
    </xf>
    <xf numFmtId="169" fontId="7" fillId="0" borderId="17" xfId="3" applyNumberFormat="1" applyFont="1" applyFill="1" applyBorder="1" applyAlignment="1" applyProtection="1">
      <alignment horizontal="right" vertical="center" wrapText="1"/>
    </xf>
    <xf numFmtId="169" fontId="7" fillId="0" borderId="18" xfId="3" applyNumberFormat="1" applyFont="1" applyFill="1" applyBorder="1" applyAlignment="1" applyProtection="1">
      <alignment horizontal="right" vertical="center" wrapText="1"/>
    </xf>
    <xf numFmtId="0" fontId="26" fillId="6" borderId="22" xfId="3" applyFont="1" applyFill="1" applyBorder="1" applyAlignment="1" applyProtection="1">
      <alignment horizontal="left" vertical="center"/>
    </xf>
    <xf numFmtId="0" fontId="26" fillId="6" borderId="23" xfId="3" applyFont="1" applyFill="1" applyBorder="1" applyAlignment="1" applyProtection="1">
      <alignment horizontal="left" vertical="center"/>
    </xf>
    <xf numFmtId="0" fontId="26" fillId="6" borderId="77" xfId="3" applyFont="1" applyFill="1" applyBorder="1" applyAlignment="1" applyProtection="1">
      <alignment horizontal="left" vertical="center"/>
    </xf>
    <xf numFmtId="170" fontId="26" fillId="6" borderId="77" xfId="7" applyNumberFormat="1" applyFont="1" applyFill="1" applyBorder="1" applyAlignment="1" applyProtection="1">
      <alignment horizontal="right" vertical="center"/>
    </xf>
    <xf numFmtId="170" fontId="26" fillId="6" borderId="78" xfId="7" applyNumberFormat="1" applyFont="1" applyFill="1" applyBorder="1" applyAlignment="1" applyProtection="1">
      <alignment horizontal="right" vertical="center"/>
    </xf>
    <xf numFmtId="170" fontId="26" fillId="6" borderId="79" xfId="7" applyNumberFormat="1" applyFont="1" applyFill="1" applyBorder="1" applyAlignment="1" applyProtection="1">
      <alignment horizontal="right" vertical="center"/>
    </xf>
    <xf numFmtId="0" fontId="7" fillId="0" borderId="46" xfId="3" applyFont="1" applyFill="1" applyBorder="1" applyAlignment="1" applyProtection="1">
      <alignment horizontal="justify" vertical="top" wrapText="1"/>
    </xf>
    <xf numFmtId="0" fontId="2" fillId="0" borderId="26" xfId="0" applyFont="1" applyFill="1" applyBorder="1" applyAlignment="1">
      <alignment horizontal="justify" vertical="top" wrapText="1"/>
    </xf>
    <xf numFmtId="0" fontId="2" fillId="0" borderId="59" xfId="0" applyFont="1" applyFill="1" applyBorder="1" applyAlignment="1">
      <alignment horizontal="justify" vertical="top" wrapText="1"/>
    </xf>
    <xf numFmtId="0" fontId="2" fillId="0" borderId="48"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74" xfId="0" applyFont="1" applyFill="1" applyBorder="1" applyAlignment="1">
      <alignment horizontal="justify" vertical="top" wrapText="1"/>
    </xf>
    <xf numFmtId="0" fontId="7" fillId="0" borderId="7" xfId="3" applyFont="1" applyFill="1" applyBorder="1" applyAlignment="1" applyProtection="1">
      <alignment horizontal="left" vertical="center"/>
    </xf>
    <xf numFmtId="0" fontId="7" fillId="0" borderId="8" xfId="3" applyFont="1" applyFill="1" applyBorder="1" applyAlignment="1" applyProtection="1">
      <alignment horizontal="left" vertical="center"/>
    </xf>
    <xf numFmtId="0" fontId="7" fillId="0" borderId="72" xfId="3" applyFont="1" applyFill="1" applyBorder="1" applyAlignment="1" applyProtection="1">
      <alignment horizontal="left" vertical="center"/>
    </xf>
    <xf numFmtId="167" fontId="7" fillId="0" borderId="73" xfId="3" applyNumberFormat="1" applyFont="1" applyFill="1" applyBorder="1" applyAlignment="1" applyProtection="1">
      <alignment horizontal="right" vertical="center"/>
      <protection locked="0"/>
    </xf>
    <xf numFmtId="167" fontId="7" fillId="0" borderId="5" xfId="3" applyNumberFormat="1" applyFont="1" applyFill="1" applyBorder="1" applyAlignment="1" applyProtection="1">
      <alignment horizontal="right" vertical="center"/>
      <protection locked="0"/>
    </xf>
    <xf numFmtId="167" fontId="7" fillId="0" borderId="6" xfId="3" applyNumberFormat="1" applyFont="1" applyFill="1" applyBorder="1" applyAlignment="1" applyProtection="1">
      <alignment horizontal="right" vertical="center"/>
      <protection locked="0"/>
    </xf>
    <xf numFmtId="1" fontId="7" fillId="0" borderId="35" xfId="3" quotePrefix="1" applyNumberFormat="1" applyFont="1" applyFill="1" applyBorder="1" applyAlignment="1" applyProtection="1">
      <alignment horizontal="right" vertical="center"/>
      <protection locked="0"/>
    </xf>
    <xf numFmtId="1" fontId="7" fillId="0" borderId="25" xfId="3" applyNumberFormat="1" applyFont="1" applyFill="1" applyBorder="1" applyAlignment="1" applyProtection="1">
      <alignment horizontal="right" vertical="center"/>
      <protection locked="0"/>
    </xf>
    <xf numFmtId="1" fontId="7" fillId="0" borderId="75" xfId="3" applyNumberFormat="1" applyFont="1" applyFill="1" applyBorder="1" applyAlignment="1" applyProtection="1">
      <alignment horizontal="right" vertical="center"/>
      <protection locked="0"/>
    </xf>
    <xf numFmtId="167" fontId="7" fillId="0" borderId="35" xfId="3" applyNumberFormat="1" applyFont="1" applyFill="1" applyBorder="1" applyAlignment="1" applyProtection="1">
      <alignment horizontal="right" vertical="center"/>
    </xf>
    <xf numFmtId="167" fontId="7" fillId="0" borderId="25" xfId="3" applyNumberFormat="1" applyFont="1" applyFill="1" applyBorder="1" applyAlignment="1" applyProtection="1">
      <alignment horizontal="right" vertical="center"/>
    </xf>
    <xf numFmtId="167" fontId="7" fillId="0" borderId="75" xfId="3" applyNumberFormat="1" applyFont="1" applyFill="1" applyBorder="1" applyAlignment="1" applyProtection="1">
      <alignment horizontal="right" vertical="center"/>
    </xf>
    <xf numFmtId="0" fontId="5" fillId="2" borderId="30" xfId="3" applyFont="1" applyFill="1" applyBorder="1" applyAlignment="1" applyProtection="1">
      <alignment vertical="top" wrapText="1"/>
    </xf>
    <xf numFmtId="0" fontId="2" fillId="0" borderId="31" xfId="0" applyFont="1" applyFill="1" applyBorder="1" applyAlignment="1">
      <alignment vertical="top" wrapText="1"/>
    </xf>
    <xf numFmtId="0" fontId="2" fillId="0" borderId="32" xfId="0" applyFont="1" applyFill="1" applyBorder="1" applyAlignment="1">
      <alignment vertical="top" wrapText="1"/>
    </xf>
    <xf numFmtId="0" fontId="7" fillId="0" borderId="48" xfId="0" applyFont="1" applyFill="1" applyBorder="1" applyAlignment="1">
      <alignment vertical="top" wrapText="1"/>
    </xf>
    <xf numFmtId="0" fontId="2" fillId="0" borderId="49" xfId="0" applyFont="1" applyFill="1" applyBorder="1" applyAlignment="1">
      <alignment vertical="top" wrapText="1"/>
    </xf>
    <xf numFmtId="0" fontId="2" fillId="0" borderId="48" xfId="0" applyFont="1" applyFill="1" applyBorder="1" applyAlignment="1">
      <alignment vertical="top" wrapText="1"/>
    </xf>
    <xf numFmtId="0" fontId="7" fillId="2" borderId="48" xfId="3" applyFont="1" applyFill="1" applyBorder="1" applyAlignment="1" applyProtection="1">
      <alignment vertical="top" wrapText="1"/>
    </xf>
    <xf numFmtId="0" fontId="2" fillId="0" borderId="50" xfId="0" applyFont="1" applyFill="1" applyBorder="1" applyAlignment="1">
      <alignment vertical="top" wrapText="1"/>
    </xf>
    <xf numFmtId="0" fontId="2" fillId="0" borderId="51" xfId="0" applyFont="1" applyFill="1" applyBorder="1" applyAlignment="1">
      <alignment vertical="top" wrapText="1"/>
    </xf>
    <xf numFmtId="0" fontId="2" fillId="0" borderId="52" xfId="0" applyFont="1" applyFill="1" applyBorder="1" applyAlignment="1">
      <alignment vertical="top" wrapText="1"/>
    </xf>
    <xf numFmtId="0" fontId="5" fillId="0" borderId="0" xfId="3" applyFont="1" applyFill="1" applyBorder="1" applyAlignment="1" applyProtection="1">
      <alignment horizontal="center"/>
    </xf>
    <xf numFmtId="166" fontId="5" fillId="2" borderId="0" xfId="3" applyNumberFormat="1" applyFont="1" applyFill="1" applyBorder="1" applyAlignment="1" applyProtection="1">
      <alignment horizontal="center"/>
    </xf>
    <xf numFmtId="166" fontId="5" fillId="0" borderId="0" xfId="3" applyNumberFormat="1" applyFont="1" applyFill="1" applyBorder="1" applyAlignment="1" applyProtection="1">
      <alignment horizontal="center"/>
    </xf>
    <xf numFmtId="0" fontId="4" fillId="0" borderId="31" xfId="0" applyFont="1" applyFill="1" applyBorder="1" applyAlignment="1">
      <alignment vertical="top" wrapText="1"/>
    </xf>
    <xf numFmtId="0" fontId="4" fillId="0" borderId="32" xfId="0" applyFont="1" applyFill="1" applyBorder="1" applyAlignment="1">
      <alignment vertical="top" wrapText="1"/>
    </xf>
    <xf numFmtId="0" fontId="2" fillId="0" borderId="49" xfId="0" applyFont="1" applyFill="1" applyBorder="1" applyAlignment="1">
      <alignment horizontal="justify" vertical="top" wrapText="1"/>
    </xf>
    <xf numFmtId="0" fontId="2" fillId="0" borderId="50" xfId="0" applyFont="1" applyFill="1" applyBorder="1" applyAlignment="1">
      <alignment horizontal="justify" vertical="top" wrapText="1"/>
    </xf>
    <xf numFmtId="0" fontId="2" fillId="0" borderId="51" xfId="0" applyFont="1" applyFill="1" applyBorder="1" applyAlignment="1">
      <alignment horizontal="justify" vertical="top" wrapText="1"/>
    </xf>
    <xf numFmtId="0" fontId="2" fillId="0" borderId="52" xfId="0" applyFont="1" applyFill="1" applyBorder="1" applyAlignment="1">
      <alignment horizontal="justify" vertical="top" wrapText="1"/>
    </xf>
    <xf numFmtId="0" fontId="5" fillId="2" borderId="65" xfId="3" applyFont="1" applyFill="1" applyBorder="1" applyAlignment="1" applyProtection="1">
      <alignment horizontal="left"/>
    </xf>
    <xf numFmtId="0" fontId="5" fillId="2" borderId="25" xfId="3" applyFont="1" applyFill="1" applyBorder="1" applyAlignment="1" applyProtection="1">
      <alignment horizontal="left"/>
    </xf>
    <xf numFmtId="9" fontId="5" fillId="0" borderId="25" xfId="3" applyNumberFormat="1" applyFont="1" applyFill="1" applyBorder="1" applyAlignment="1" applyProtection="1">
      <alignment horizontal="center"/>
    </xf>
    <xf numFmtId="0" fontId="5" fillId="0" borderId="25" xfId="3" applyFont="1" applyFill="1" applyBorder="1" applyAlignment="1" applyProtection="1">
      <alignment horizontal="center"/>
    </xf>
    <xf numFmtId="0" fontId="5" fillId="0" borderId="36" xfId="3" applyFont="1" applyFill="1" applyBorder="1" applyAlignment="1" applyProtection="1">
      <alignment horizontal="center"/>
    </xf>
    <xf numFmtId="166" fontId="5" fillId="2" borderId="33" xfId="3" applyNumberFormat="1" applyFont="1" applyFill="1" applyBorder="1" applyAlignment="1" applyProtection="1">
      <alignment horizontal="right"/>
    </xf>
    <xf numFmtId="166" fontId="5" fillId="2" borderId="11" xfId="3" applyNumberFormat="1" applyFont="1" applyFill="1" applyBorder="1" applyAlignment="1" applyProtection="1">
      <alignment horizontal="right"/>
    </xf>
    <xf numFmtId="166" fontId="5" fillId="2" borderId="34" xfId="3" applyNumberFormat="1" applyFont="1" applyFill="1" applyBorder="1" applyAlignment="1" applyProtection="1">
      <alignment horizontal="right"/>
    </xf>
    <xf numFmtId="166" fontId="5" fillId="0" borderId="11" xfId="3" applyNumberFormat="1" applyFont="1" applyFill="1" applyBorder="1" applyAlignment="1" applyProtection="1">
      <alignment horizontal="right"/>
    </xf>
    <xf numFmtId="166" fontId="5" fillId="0" borderId="12" xfId="3" applyNumberFormat="1" applyFont="1" applyFill="1" applyBorder="1" applyAlignment="1" applyProtection="1">
      <alignment horizontal="right"/>
    </xf>
    <xf numFmtId="0" fontId="5" fillId="2" borderId="66" xfId="3" applyFont="1" applyFill="1" applyBorder="1" applyAlignment="1" applyProtection="1">
      <alignment horizontal="center"/>
    </xf>
    <xf numFmtId="0" fontId="5" fillId="2" borderId="67" xfId="3" applyFont="1" applyFill="1" applyBorder="1" applyAlignment="1" applyProtection="1">
      <alignment horizontal="center"/>
    </xf>
    <xf numFmtId="0" fontId="5" fillId="2" borderId="68" xfId="3" applyFont="1" applyFill="1" applyBorder="1" applyAlignment="1" applyProtection="1">
      <alignment horizontal="center"/>
    </xf>
    <xf numFmtId="0" fontId="5" fillId="2" borderId="19" xfId="3" applyFont="1" applyFill="1" applyBorder="1" applyAlignment="1" applyProtection="1">
      <alignment horizontal="left"/>
    </xf>
    <xf numFmtId="0" fontId="5" fillId="2" borderId="20" xfId="3" applyFont="1" applyFill="1" applyBorder="1" applyAlignment="1" applyProtection="1">
      <alignment horizontal="left"/>
    </xf>
    <xf numFmtId="0" fontId="5" fillId="2" borderId="21" xfId="3" applyFont="1" applyFill="1" applyBorder="1" applyAlignment="1" applyProtection="1">
      <alignment horizontal="left"/>
    </xf>
    <xf numFmtId="166" fontId="5" fillId="2" borderId="44" xfId="3" applyNumberFormat="1" applyFont="1" applyFill="1" applyBorder="1" applyAlignment="1" applyProtection="1">
      <alignment horizontal="right"/>
    </xf>
    <xf numFmtId="166" fontId="5" fillId="2" borderId="17" xfId="3" applyNumberFormat="1" applyFont="1" applyFill="1" applyBorder="1" applyAlignment="1" applyProtection="1">
      <alignment horizontal="right"/>
    </xf>
    <xf numFmtId="166" fontId="5" fillId="2" borderId="45" xfId="3" applyNumberFormat="1" applyFont="1" applyFill="1" applyBorder="1" applyAlignment="1" applyProtection="1">
      <alignment horizontal="right"/>
    </xf>
    <xf numFmtId="166" fontId="5" fillId="0" borderId="17" xfId="3" applyNumberFormat="1" applyFont="1" applyFill="1" applyBorder="1" applyAlignment="1" applyProtection="1">
      <alignment horizontal="right"/>
    </xf>
    <xf numFmtId="166" fontId="5" fillId="0" borderId="18" xfId="3" applyNumberFormat="1" applyFont="1" applyFill="1" applyBorder="1" applyAlignment="1" applyProtection="1">
      <alignment horizontal="right"/>
    </xf>
    <xf numFmtId="0" fontId="3" fillId="2" borderId="46" xfId="3" applyFont="1" applyFill="1" applyBorder="1" applyAlignment="1" applyProtection="1">
      <alignment horizontal="center" vertical="center"/>
      <protection locked="0"/>
    </xf>
    <xf numFmtId="0" fontId="3" fillId="2" borderId="26" xfId="3" applyFont="1" applyFill="1" applyBorder="1" applyAlignment="1" applyProtection="1">
      <alignment horizontal="center" vertical="center"/>
      <protection locked="0"/>
    </xf>
    <xf numFmtId="0" fontId="3" fillId="2" borderId="47" xfId="3" applyFont="1" applyFill="1" applyBorder="1" applyAlignment="1" applyProtection="1">
      <alignment horizontal="center" vertical="center"/>
      <protection locked="0"/>
    </xf>
    <xf numFmtId="0" fontId="3" fillId="2" borderId="48" xfId="3" applyFont="1" applyFill="1" applyBorder="1" applyAlignment="1" applyProtection="1">
      <alignment horizontal="center" vertical="center"/>
      <protection locked="0"/>
    </xf>
    <xf numFmtId="0" fontId="3" fillId="2" borderId="0" xfId="3" applyFont="1" applyFill="1" applyBorder="1" applyAlignment="1" applyProtection="1">
      <alignment horizontal="center" vertical="center"/>
      <protection locked="0"/>
    </xf>
    <xf numFmtId="0" fontId="3" fillId="2" borderId="49" xfId="3" applyFont="1" applyFill="1" applyBorder="1" applyAlignment="1" applyProtection="1">
      <alignment horizontal="center" vertical="center"/>
      <protection locked="0"/>
    </xf>
    <xf numFmtId="0" fontId="3" fillId="2" borderId="50" xfId="3" applyFont="1" applyFill="1" applyBorder="1" applyAlignment="1" applyProtection="1">
      <alignment horizontal="center" vertical="center"/>
      <protection locked="0"/>
    </xf>
    <xf numFmtId="0" fontId="3" fillId="2" borderId="51" xfId="3" applyFont="1" applyFill="1" applyBorder="1" applyAlignment="1" applyProtection="1">
      <alignment horizontal="center" vertical="center"/>
      <protection locked="0"/>
    </xf>
    <xf numFmtId="0" fontId="3" fillId="2" borderId="52" xfId="3" applyFont="1" applyFill="1" applyBorder="1" applyAlignment="1" applyProtection="1">
      <alignment horizontal="center" vertical="center"/>
      <protection locked="0"/>
    </xf>
    <xf numFmtId="0" fontId="3" fillId="2" borderId="30" xfId="3" applyFont="1" applyFill="1" applyBorder="1" applyAlignment="1" applyProtection="1">
      <alignment horizontal="center"/>
    </xf>
    <xf numFmtId="0" fontId="3" fillId="2" borderId="31" xfId="3" applyFont="1" applyFill="1" applyBorder="1" applyAlignment="1" applyProtection="1">
      <alignment horizontal="center"/>
    </xf>
    <xf numFmtId="0" fontId="3" fillId="2" borderId="32" xfId="3" applyFont="1" applyFill="1" applyBorder="1" applyAlignment="1" applyProtection="1">
      <alignment horizontal="center"/>
    </xf>
    <xf numFmtId="0" fontId="3" fillId="2" borderId="48" xfId="3" applyFont="1" applyFill="1" applyBorder="1" applyAlignment="1" applyProtection="1">
      <alignment horizontal="center"/>
    </xf>
    <xf numFmtId="0" fontId="3" fillId="2" borderId="0" xfId="3" applyFont="1" applyFill="1" applyBorder="1" applyAlignment="1" applyProtection="1">
      <alignment horizontal="center"/>
    </xf>
    <xf numFmtId="0" fontId="3" fillId="2" borderId="49" xfId="3" applyFont="1" applyFill="1" applyBorder="1" applyAlignment="1" applyProtection="1">
      <alignment horizontal="center"/>
    </xf>
    <xf numFmtId="0" fontId="3" fillId="2" borderId="50" xfId="3" applyFont="1" applyFill="1" applyBorder="1" applyAlignment="1" applyProtection="1">
      <alignment horizontal="center"/>
    </xf>
    <xf numFmtId="0" fontId="3" fillId="2" borderId="51" xfId="3" applyFont="1" applyFill="1" applyBorder="1" applyAlignment="1" applyProtection="1">
      <alignment horizontal="center"/>
    </xf>
    <xf numFmtId="0" fontId="3" fillId="2" borderId="52" xfId="3" applyFont="1" applyFill="1" applyBorder="1" applyAlignment="1" applyProtection="1">
      <alignment horizontal="center"/>
    </xf>
    <xf numFmtId="0" fontId="20" fillId="6" borderId="53" xfId="3" applyFont="1" applyFill="1" applyBorder="1" applyAlignment="1" applyProtection="1">
      <alignment horizontal="center"/>
    </xf>
    <xf numFmtId="0" fontId="20" fillId="6" borderId="54" xfId="3" applyFont="1" applyFill="1" applyBorder="1" applyAlignment="1" applyProtection="1">
      <alignment horizontal="center"/>
    </xf>
    <xf numFmtId="0" fontId="20" fillId="6" borderId="55" xfId="3" applyFont="1" applyFill="1" applyBorder="1" applyAlignment="1" applyProtection="1">
      <alignment horizontal="center"/>
    </xf>
    <xf numFmtId="0" fontId="20" fillId="6" borderId="43" xfId="3" applyFont="1" applyFill="1" applyBorder="1" applyAlignment="1" applyProtection="1">
      <alignment horizontal="center"/>
    </xf>
    <xf numFmtId="0" fontId="20" fillId="6" borderId="56" xfId="3" applyFont="1" applyFill="1" applyBorder="1" applyAlignment="1" applyProtection="1">
      <alignment horizontal="center"/>
    </xf>
    <xf numFmtId="0" fontId="20" fillId="6" borderId="57" xfId="3" applyFont="1" applyFill="1" applyBorder="1" applyAlignment="1" applyProtection="1">
      <alignment horizontal="center"/>
    </xf>
    <xf numFmtId="0" fontId="8" fillId="4" borderId="58" xfId="3" applyFont="1" applyFill="1" applyBorder="1" applyAlignment="1" applyProtection="1">
      <alignment horizontal="left" vertical="center"/>
    </xf>
    <xf numFmtId="0" fontId="8" fillId="4" borderId="26" xfId="3" applyFont="1" applyFill="1" applyBorder="1" applyAlignment="1" applyProtection="1">
      <alignment horizontal="left" vertical="center"/>
    </xf>
    <xf numFmtId="0" fontId="8" fillId="4" borderId="47" xfId="3" applyFont="1" applyFill="1" applyBorder="1" applyAlignment="1" applyProtection="1">
      <alignment horizontal="left" vertical="center"/>
    </xf>
    <xf numFmtId="0" fontId="8" fillId="4" borderId="60" xfId="3" applyFont="1" applyFill="1" applyBorder="1" applyAlignment="1" applyProtection="1">
      <alignment horizontal="left" vertical="center"/>
    </xf>
    <xf numFmtId="0" fontId="8" fillId="4" borderId="61" xfId="3" applyFont="1" applyFill="1" applyBorder="1" applyAlignment="1" applyProtection="1">
      <alignment horizontal="left" vertical="center"/>
    </xf>
    <xf numFmtId="0" fontId="8" fillId="4" borderId="62" xfId="3" applyFont="1" applyFill="1" applyBorder="1" applyAlignment="1" applyProtection="1">
      <alignment horizontal="left" vertical="center"/>
    </xf>
    <xf numFmtId="166" fontId="8" fillId="4" borderId="46" xfId="3" applyNumberFormat="1" applyFont="1" applyFill="1" applyBorder="1" applyAlignment="1" applyProtection="1">
      <alignment horizontal="right" vertical="center"/>
    </xf>
    <xf numFmtId="166" fontId="8" fillId="4" borderId="26" xfId="3" applyNumberFormat="1" applyFont="1" applyFill="1" applyBorder="1" applyAlignment="1" applyProtection="1">
      <alignment horizontal="right" vertical="center"/>
    </xf>
    <xf numFmtId="166" fontId="8" fillId="4" borderId="47" xfId="3" applyNumberFormat="1" applyFont="1" applyFill="1" applyBorder="1" applyAlignment="1" applyProtection="1">
      <alignment horizontal="right" vertical="center"/>
    </xf>
    <xf numFmtId="166" fontId="8" fillId="4" borderId="63" xfId="3" applyNumberFormat="1" applyFont="1" applyFill="1" applyBorder="1" applyAlignment="1" applyProtection="1">
      <alignment horizontal="right" vertical="center"/>
    </xf>
    <xf numFmtId="166" fontId="8" fillId="4" borderId="61" xfId="3" applyNumberFormat="1" applyFont="1" applyFill="1" applyBorder="1" applyAlignment="1" applyProtection="1">
      <alignment horizontal="right" vertical="center"/>
    </xf>
    <xf numFmtId="166" fontId="8" fillId="4" borderId="62" xfId="3" applyNumberFormat="1" applyFont="1" applyFill="1" applyBorder="1" applyAlignment="1" applyProtection="1">
      <alignment horizontal="right" vertical="center"/>
    </xf>
    <xf numFmtId="166" fontId="8" fillId="4" borderId="59" xfId="3" applyNumberFormat="1" applyFont="1" applyFill="1" applyBorder="1" applyAlignment="1" applyProtection="1">
      <alignment horizontal="right" vertical="center"/>
    </xf>
    <xf numFmtId="166" fontId="8" fillId="4" borderId="64" xfId="3" applyNumberFormat="1" applyFont="1" applyFill="1" applyBorder="1" applyAlignment="1" applyProtection="1">
      <alignment horizontal="right" vertical="center"/>
    </xf>
    <xf numFmtId="0" fontId="20" fillId="6" borderId="22" xfId="3" applyFont="1" applyFill="1" applyBorder="1" applyAlignment="1" applyProtection="1">
      <alignment horizontal="center" vertical="center"/>
    </xf>
    <xf numFmtId="0" fontId="20" fillId="6" borderId="23" xfId="3" applyFont="1" applyFill="1" applyBorder="1" applyAlignment="1" applyProtection="1">
      <alignment horizontal="center" vertical="center"/>
    </xf>
    <xf numFmtId="0" fontId="20" fillId="6" borderId="24" xfId="3" applyFont="1" applyFill="1" applyBorder="1" applyAlignment="1" applyProtection="1">
      <alignment horizontal="center" vertical="center"/>
    </xf>
    <xf numFmtId="0" fontId="23" fillId="6" borderId="22" xfId="3" applyFont="1" applyFill="1" applyBorder="1" applyAlignment="1" applyProtection="1">
      <alignment horizontal="center" vertical="center" wrapText="1"/>
    </xf>
    <xf numFmtId="0" fontId="23" fillId="6" borderId="23" xfId="3" applyFont="1" applyFill="1" applyBorder="1" applyAlignment="1" applyProtection="1">
      <alignment horizontal="center" vertical="center" wrapText="1"/>
    </xf>
    <xf numFmtId="0" fontId="23" fillId="6" borderId="24" xfId="3" applyFont="1" applyFill="1" applyBorder="1" applyAlignment="1" applyProtection="1">
      <alignment horizontal="center" vertical="center" wrapText="1"/>
    </xf>
    <xf numFmtId="0" fontId="7" fillId="2" borderId="46" xfId="3" applyFont="1" applyFill="1" applyBorder="1" applyAlignment="1" applyProtection="1">
      <alignment horizontal="justify" vertical="top" wrapText="1"/>
      <protection locked="0"/>
    </xf>
    <xf numFmtId="0" fontId="7" fillId="2" borderId="26" xfId="3" applyFont="1" applyFill="1" applyBorder="1" applyAlignment="1" applyProtection="1">
      <alignment horizontal="justify" vertical="top" wrapText="1"/>
      <protection locked="0"/>
    </xf>
    <xf numFmtId="0" fontId="7" fillId="2" borderId="47" xfId="3" applyFont="1" applyFill="1" applyBorder="1" applyAlignment="1" applyProtection="1">
      <alignment horizontal="justify" vertical="top" wrapText="1"/>
      <protection locked="0"/>
    </xf>
    <xf numFmtId="0" fontId="11" fillId="2" borderId="48" xfId="3" applyFont="1" applyFill="1" applyBorder="1" applyAlignment="1" applyProtection="1">
      <alignment horizontal="justify" vertical="top" wrapText="1"/>
      <protection locked="0"/>
    </xf>
    <xf numFmtId="0" fontId="5" fillId="2" borderId="0" xfId="3" applyFont="1" applyFill="1" applyBorder="1" applyAlignment="1" applyProtection="1">
      <alignment horizontal="justify" vertical="top" wrapText="1"/>
      <protection locked="0"/>
    </xf>
    <xf numFmtId="0" fontId="5" fillId="2" borderId="49" xfId="3" applyFont="1" applyFill="1" applyBorder="1" applyAlignment="1" applyProtection="1">
      <alignment horizontal="justify" vertical="top" wrapText="1"/>
      <protection locked="0"/>
    </xf>
    <xf numFmtId="0" fontId="5" fillId="2" borderId="48" xfId="3" applyFont="1" applyFill="1" applyBorder="1" applyAlignment="1" applyProtection="1">
      <alignment horizontal="justify" vertical="top" wrapText="1"/>
      <protection locked="0"/>
    </xf>
    <xf numFmtId="0" fontId="5" fillId="2" borderId="50" xfId="3" applyFont="1" applyFill="1" applyBorder="1" applyAlignment="1" applyProtection="1">
      <alignment horizontal="justify" vertical="top" wrapText="1"/>
      <protection locked="0"/>
    </xf>
    <xf numFmtId="0" fontId="5" fillId="2" borderId="51" xfId="3" applyFont="1" applyFill="1" applyBorder="1" applyAlignment="1" applyProtection="1">
      <alignment horizontal="justify" vertical="top" wrapText="1"/>
      <protection locked="0"/>
    </xf>
    <xf numFmtId="0" fontId="5" fillId="2" borderId="52" xfId="3" applyFont="1" applyFill="1" applyBorder="1" applyAlignment="1" applyProtection="1">
      <alignment horizontal="justify" vertical="top" wrapText="1"/>
      <protection locked="0"/>
    </xf>
    <xf numFmtId="0" fontId="5" fillId="3" borderId="40" xfId="3" applyFont="1" applyFill="1" applyBorder="1" applyAlignment="1" applyProtection="1">
      <alignment horizontal="left" vertical="center" wrapText="1"/>
    </xf>
    <xf numFmtId="0" fontId="5" fillId="3" borderId="41" xfId="3" applyFont="1" applyFill="1" applyBorder="1" applyAlignment="1" applyProtection="1">
      <alignment horizontal="left" vertical="center" wrapText="1"/>
    </xf>
    <xf numFmtId="0" fontId="5" fillId="3" borderId="42" xfId="3" applyFont="1" applyFill="1" applyBorder="1" applyAlignment="1" applyProtection="1">
      <alignment horizontal="left" vertical="center" wrapText="1"/>
    </xf>
    <xf numFmtId="0" fontId="5" fillId="2" borderId="40" xfId="3" applyFont="1" applyFill="1" applyBorder="1" applyAlignment="1" applyProtection="1">
      <alignment horizontal="left" vertical="center" wrapText="1"/>
      <protection locked="0"/>
    </xf>
    <xf numFmtId="0" fontId="5" fillId="2" borderId="41" xfId="3" applyFont="1" applyFill="1" applyBorder="1" applyAlignment="1" applyProtection="1">
      <alignment horizontal="left" vertical="center" wrapText="1"/>
      <protection locked="0"/>
    </xf>
    <xf numFmtId="0" fontId="5" fillId="2" borderId="42" xfId="3" applyFont="1" applyFill="1" applyBorder="1" applyAlignment="1" applyProtection="1">
      <alignment horizontal="left" vertical="center" wrapText="1"/>
      <protection locked="0"/>
    </xf>
    <xf numFmtId="0" fontId="5" fillId="3" borderId="38" xfId="3" applyFont="1" applyFill="1" applyBorder="1" applyAlignment="1" applyProtection="1">
      <alignment horizontal="left" vertical="center"/>
    </xf>
    <xf numFmtId="0" fontId="5" fillId="3" borderId="2" xfId="3" applyFont="1" applyFill="1" applyBorder="1" applyAlignment="1" applyProtection="1">
      <alignment horizontal="left" vertical="center"/>
    </xf>
    <xf numFmtId="0" fontId="5" fillId="3" borderId="39" xfId="3" applyFont="1" applyFill="1" applyBorder="1" applyAlignment="1" applyProtection="1">
      <alignment horizontal="left" vertical="center"/>
    </xf>
    <xf numFmtId="0" fontId="5" fillId="2" borderId="33" xfId="3" applyFont="1" applyFill="1" applyBorder="1" applyAlignment="1" applyProtection="1">
      <alignment horizontal="right" vertical="center"/>
      <protection locked="0"/>
    </xf>
    <xf numFmtId="0" fontId="5" fillId="2" borderId="11" xfId="3" applyFont="1" applyFill="1" applyBorder="1" applyAlignment="1" applyProtection="1">
      <alignment horizontal="right" vertical="center"/>
      <protection locked="0"/>
    </xf>
    <xf numFmtId="0" fontId="5" fillId="2" borderId="34" xfId="3" applyFont="1" applyFill="1" applyBorder="1" applyAlignment="1" applyProtection="1">
      <alignment horizontal="right" vertical="center"/>
      <protection locked="0"/>
    </xf>
    <xf numFmtId="0" fontId="4" fillId="3" borderId="44" xfId="3" applyFont="1" applyFill="1" applyBorder="1" applyAlignment="1" applyProtection="1">
      <alignment horizontal="left" vertical="center"/>
    </xf>
    <xf numFmtId="0" fontId="4" fillId="3" borderId="17" xfId="3" applyFont="1" applyFill="1" applyBorder="1" applyAlignment="1" applyProtection="1">
      <alignment horizontal="left" vertical="center"/>
    </xf>
    <xf numFmtId="0" fontId="4" fillId="3" borderId="45" xfId="3" applyFont="1" applyFill="1" applyBorder="1" applyAlignment="1" applyProtection="1">
      <alignment horizontal="left" vertical="center"/>
    </xf>
    <xf numFmtId="0" fontId="5" fillId="0" borderId="44" xfId="3" applyFont="1" applyFill="1" applyBorder="1" applyAlignment="1" applyProtection="1">
      <alignment horizontal="right"/>
      <protection locked="0"/>
    </xf>
    <xf numFmtId="0" fontId="5" fillId="0" borderId="17" xfId="3" applyFont="1" applyFill="1" applyBorder="1" applyAlignment="1" applyProtection="1">
      <alignment horizontal="right"/>
      <protection locked="0"/>
    </xf>
    <xf numFmtId="0" fontId="5" fillId="0" borderId="45" xfId="3" applyFont="1" applyFill="1" applyBorder="1" applyAlignment="1" applyProtection="1">
      <alignment horizontal="right"/>
      <protection locked="0"/>
    </xf>
    <xf numFmtId="0" fontId="5" fillId="3" borderId="33" xfId="3" applyFont="1" applyFill="1" applyBorder="1" applyAlignment="1" applyProtection="1">
      <alignment horizontal="left" vertical="center" wrapText="1"/>
    </xf>
    <xf numFmtId="0" fontId="5" fillId="3" borderId="11" xfId="3" applyFont="1" applyFill="1" applyBorder="1" applyAlignment="1" applyProtection="1">
      <alignment horizontal="left" vertical="center" wrapText="1"/>
    </xf>
    <xf numFmtId="0" fontId="5" fillId="3" borderId="34" xfId="3" applyFont="1" applyFill="1" applyBorder="1" applyAlignment="1" applyProtection="1">
      <alignment horizontal="left" vertical="center" wrapText="1"/>
    </xf>
    <xf numFmtId="0" fontId="7" fillId="2" borderId="33" xfId="3" applyFont="1" applyFill="1" applyBorder="1" applyAlignment="1" applyProtection="1">
      <alignment horizontal="left" vertical="center" wrapText="1"/>
    </xf>
    <xf numFmtId="0" fontId="7" fillId="2" borderId="11" xfId="3" applyFont="1" applyFill="1" applyBorder="1" applyAlignment="1" applyProtection="1">
      <alignment horizontal="left" vertical="center" wrapText="1"/>
    </xf>
    <xf numFmtId="0" fontId="7" fillId="2" borderId="34" xfId="3" applyFont="1" applyFill="1" applyBorder="1" applyAlignment="1" applyProtection="1">
      <alignment horizontal="left" vertical="center" wrapText="1"/>
    </xf>
    <xf numFmtId="0" fontId="5" fillId="3" borderId="33" xfId="3" applyFont="1" applyFill="1" applyBorder="1" applyAlignment="1" applyProtection="1">
      <alignment vertical="center" wrapText="1"/>
    </xf>
    <xf numFmtId="0" fontId="5" fillId="3" borderId="11" xfId="3" applyFont="1" applyFill="1" applyBorder="1" applyAlignment="1" applyProtection="1">
      <alignment vertical="center" wrapText="1"/>
    </xf>
    <xf numFmtId="0" fontId="5" fillId="3" borderId="34" xfId="3" applyFont="1" applyFill="1" applyBorder="1" applyAlignment="1" applyProtection="1">
      <alignment vertical="center" wrapText="1"/>
    </xf>
    <xf numFmtId="0" fontId="7" fillId="0" borderId="36" xfId="3" applyFont="1" applyFill="1" applyBorder="1" applyAlignment="1" applyProtection="1">
      <alignment horizontal="left" vertical="center"/>
      <protection locked="0"/>
    </xf>
    <xf numFmtId="0" fontId="7" fillId="0" borderId="11" xfId="3" applyFont="1" applyFill="1" applyBorder="1" applyAlignment="1" applyProtection="1">
      <alignment horizontal="left" vertical="center"/>
      <protection locked="0"/>
    </xf>
    <xf numFmtId="0" fontId="7" fillId="0" borderId="35" xfId="3" applyFont="1" applyFill="1" applyBorder="1" applyAlignment="1" applyProtection="1">
      <alignment horizontal="left" vertical="center"/>
      <protection locked="0"/>
    </xf>
    <xf numFmtId="0" fontId="5" fillId="0" borderId="36" xfId="3" applyFont="1" applyFill="1" applyBorder="1" applyAlignment="1" applyProtection="1">
      <alignment horizontal="right" vertical="center"/>
    </xf>
    <xf numFmtId="0" fontId="5" fillId="0" borderId="11" xfId="3" applyFont="1" applyFill="1" applyBorder="1" applyAlignment="1" applyProtection="1">
      <alignment horizontal="right" vertical="center"/>
    </xf>
    <xf numFmtId="0" fontId="5" fillId="0" borderId="35" xfId="3" applyFont="1" applyFill="1" applyBorder="1" applyAlignment="1" applyProtection="1">
      <alignment horizontal="right" vertical="center"/>
    </xf>
    <xf numFmtId="0" fontId="7" fillId="0" borderId="36" xfId="3" applyFont="1" applyFill="1" applyBorder="1" applyAlignment="1" applyProtection="1">
      <alignment horizontal="left" vertical="center" wrapText="1"/>
      <protection locked="0"/>
    </xf>
    <xf numFmtId="0" fontId="7" fillId="0" borderId="11" xfId="3" applyFont="1" applyFill="1" applyBorder="1" applyAlignment="1" applyProtection="1">
      <alignment horizontal="left" vertical="center" wrapText="1"/>
      <protection locked="0"/>
    </xf>
    <xf numFmtId="0" fontId="7" fillId="0" borderId="34" xfId="3" applyFont="1" applyFill="1" applyBorder="1" applyAlignment="1" applyProtection="1">
      <alignment horizontal="left" vertical="center" wrapText="1"/>
      <protection locked="0"/>
    </xf>
    <xf numFmtId="0" fontId="5" fillId="3" borderId="38" xfId="3" applyFont="1" applyFill="1" applyBorder="1" applyAlignment="1" applyProtection="1">
      <alignment vertical="center" wrapText="1"/>
    </xf>
    <xf numFmtId="0" fontId="5" fillId="3" borderId="2" xfId="3" applyFont="1" applyFill="1" applyBorder="1" applyAlignment="1" applyProtection="1">
      <alignment vertical="center" wrapText="1"/>
    </xf>
    <xf numFmtId="0" fontId="5" fillId="3" borderId="39" xfId="3" applyFont="1" applyFill="1" applyBorder="1" applyAlignment="1" applyProtection="1">
      <alignment vertical="center" wrapText="1"/>
    </xf>
    <xf numFmtId="0" fontId="5" fillId="2" borderId="33" xfId="3" applyFont="1" applyFill="1" applyBorder="1" applyAlignment="1" applyProtection="1">
      <alignment horizontal="right"/>
      <protection locked="0"/>
    </xf>
    <xf numFmtId="0" fontId="5" fillId="2" borderId="11" xfId="3" applyFont="1" applyFill="1" applyBorder="1" applyAlignment="1" applyProtection="1">
      <alignment horizontal="right"/>
      <protection locked="0"/>
    </xf>
    <xf numFmtId="0" fontId="5" fillId="2" borderId="34" xfId="3" applyFont="1" applyFill="1" applyBorder="1" applyAlignment="1" applyProtection="1">
      <alignment horizontal="right"/>
      <protection locked="0"/>
    </xf>
    <xf numFmtId="0" fontId="5" fillId="2" borderId="33" xfId="3" applyFont="1" applyFill="1" applyBorder="1" applyAlignment="1" applyProtection="1">
      <alignment horizontal="left" vertical="center" wrapText="1"/>
    </xf>
    <xf numFmtId="0" fontId="5" fillId="2" borderId="11" xfId="3" applyFont="1" applyFill="1" applyBorder="1" applyAlignment="1" applyProtection="1">
      <alignment horizontal="left" vertical="center" wrapText="1"/>
    </xf>
    <xf numFmtId="0" fontId="5" fillId="2" borderId="35" xfId="3" applyFont="1" applyFill="1" applyBorder="1" applyAlignment="1" applyProtection="1">
      <alignment horizontal="left" vertical="center" wrapText="1"/>
    </xf>
    <xf numFmtId="0" fontId="2" fillId="0" borderId="36" xfId="3" applyFont="1" applyFill="1" applyBorder="1" applyAlignment="1" applyProtection="1">
      <alignment horizontal="left" vertical="center"/>
      <protection locked="0"/>
    </xf>
    <xf numFmtId="0" fontId="2" fillId="0" borderId="11" xfId="3" applyFont="1" applyFill="1" applyBorder="1" applyAlignment="1" applyProtection="1">
      <alignment horizontal="left" vertical="center"/>
      <protection locked="0"/>
    </xf>
    <xf numFmtId="0" fontId="2" fillId="0" borderId="35" xfId="3" applyFont="1" applyFill="1" applyBorder="1" applyAlignment="1" applyProtection="1">
      <alignment horizontal="left" vertical="center"/>
      <protection locked="0"/>
    </xf>
    <xf numFmtId="0" fontId="2" fillId="0" borderId="36" xfId="3" applyFont="1" applyFill="1" applyBorder="1" applyAlignment="1" applyProtection="1">
      <alignment vertical="center"/>
    </xf>
    <xf numFmtId="0" fontId="2" fillId="0" borderId="11" xfId="3" applyFont="1" applyFill="1" applyBorder="1" applyAlignment="1" applyProtection="1">
      <alignment vertical="center"/>
    </xf>
    <xf numFmtId="0" fontId="2" fillId="0" borderId="34" xfId="3" applyFont="1" applyFill="1" applyBorder="1" applyAlignment="1" applyProtection="1">
      <alignment vertical="center"/>
    </xf>
    <xf numFmtId="16" fontId="5" fillId="2" borderId="33" xfId="3" applyNumberFormat="1" applyFont="1" applyFill="1" applyBorder="1" applyAlignment="1" applyProtection="1">
      <alignment horizontal="right"/>
      <protection locked="0"/>
    </xf>
    <xf numFmtId="16" fontId="5" fillId="2" borderId="11" xfId="3" applyNumberFormat="1" applyFont="1" applyFill="1" applyBorder="1" applyAlignment="1" applyProtection="1">
      <alignment horizontal="right"/>
      <protection locked="0"/>
    </xf>
    <xf numFmtId="16" fontId="5" fillId="2" borderId="34" xfId="3" applyNumberFormat="1" applyFont="1" applyFill="1" applyBorder="1" applyAlignment="1" applyProtection="1">
      <alignment horizontal="right"/>
      <protection locked="0"/>
    </xf>
    <xf numFmtId="0" fontId="7" fillId="2" borderId="33" xfId="3" applyFont="1" applyFill="1" applyBorder="1" applyAlignment="1" applyProtection="1">
      <alignment horizontal="left" vertical="center" wrapText="1"/>
      <protection locked="0"/>
    </xf>
    <xf numFmtId="0" fontId="7" fillId="2" borderId="11" xfId="3" applyFont="1" applyFill="1" applyBorder="1" applyAlignment="1" applyProtection="1">
      <alignment horizontal="left" vertical="center" wrapText="1"/>
      <protection locked="0"/>
    </xf>
    <xf numFmtId="0" fontId="7" fillId="2" borderId="34" xfId="3" applyFont="1" applyFill="1" applyBorder="1" applyAlignment="1" applyProtection="1">
      <alignment horizontal="left" vertical="center" wrapText="1"/>
      <protection locked="0"/>
    </xf>
    <xf numFmtId="0" fontId="5" fillId="2" borderId="33" xfId="3" applyFont="1" applyFill="1" applyBorder="1" applyAlignment="1" applyProtection="1">
      <alignment horizontal="right" vertical="center" wrapText="1"/>
      <protection locked="0"/>
    </xf>
    <xf numFmtId="0" fontId="5" fillId="2" borderId="11" xfId="3" applyFont="1" applyFill="1" applyBorder="1" applyAlignment="1" applyProtection="1">
      <alignment horizontal="right" vertical="center" wrapText="1"/>
      <protection locked="0"/>
    </xf>
    <xf numFmtId="0" fontId="5" fillId="2" borderId="34" xfId="3" applyFont="1" applyFill="1" applyBorder="1" applyAlignment="1" applyProtection="1">
      <alignment horizontal="right" vertical="center" wrapText="1"/>
      <protection locked="0"/>
    </xf>
    <xf numFmtId="0" fontId="5" fillId="3" borderId="33" xfId="3" applyFont="1" applyFill="1" applyBorder="1" applyAlignment="1" applyProtection="1">
      <alignment horizontal="left" vertical="center"/>
    </xf>
    <xf numFmtId="0" fontId="5" fillId="3" borderId="11" xfId="3" applyFont="1" applyFill="1" applyBorder="1" applyAlignment="1" applyProtection="1">
      <alignment horizontal="left" vertical="center"/>
    </xf>
    <xf numFmtId="0" fontId="5" fillId="3" borderId="34" xfId="3" applyFont="1" applyFill="1" applyBorder="1" applyAlignment="1" applyProtection="1">
      <alignment horizontal="left" vertical="center"/>
    </xf>
    <xf numFmtId="0" fontId="7" fillId="2" borderId="33" xfId="3" applyFont="1" applyFill="1" applyBorder="1" applyAlignment="1" applyProtection="1">
      <alignment horizontal="left" vertical="center"/>
      <protection locked="0"/>
    </xf>
    <xf numFmtId="0" fontId="7" fillId="2" borderId="11" xfId="3" applyFont="1" applyFill="1" applyBorder="1" applyAlignment="1" applyProtection="1">
      <alignment horizontal="left" vertical="center"/>
      <protection locked="0"/>
    </xf>
    <xf numFmtId="0" fontId="7" fillId="2" borderId="34" xfId="3" applyFont="1" applyFill="1" applyBorder="1" applyAlignment="1" applyProtection="1">
      <alignment horizontal="left" vertical="center"/>
      <protection locked="0"/>
    </xf>
    <xf numFmtId="4" fontId="5" fillId="2" borderId="33" xfId="3" applyNumberFormat="1" applyFont="1" applyFill="1" applyBorder="1" applyAlignment="1" applyProtection="1">
      <alignment horizontal="right" vertical="center"/>
      <protection locked="0"/>
    </xf>
    <xf numFmtId="4" fontId="5" fillId="2" borderId="11" xfId="3" applyNumberFormat="1" applyFont="1" applyFill="1" applyBorder="1" applyAlignment="1" applyProtection="1">
      <alignment horizontal="right" vertical="center"/>
      <protection locked="0"/>
    </xf>
    <xf numFmtId="4" fontId="5" fillId="2" borderId="34" xfId="3" applyNumberFormat="1" applyFont="1" applyFill="1" applyBorder="1" applyAlignment="1" applyProtection="1">
      <alignment horizontal="right" vertical="center"/>
      <protection locked="0"/>
    </xf>
    <xf numFmtId="0" fontId="7" fillId="2" borderId="35" xfId="3" applyFont="1" applyFill="1" applyBorder="1" applyAlignment="1" applyProtection="1">
      <alignment horizontal="left" vertical="center"/>
      <protection locked="0"/>
    </xf>
    <xf numFmtId="0" fontId="7" fillId="2" borderId="36" xfId="3" applyFont="1" applyFill="1" applyBorder="1" applyAlignment="1" applyProtection="1">
      <alignment horizontal="left" vertical="center"/>
      <protection locked="0"/>
    </xf>
    <xf numFmtId="0" fontId="5" fillId="2" borderId="33" xfId="3" applyFont="1" applyFill="1" applyBorder="1" applyAlignment="1" applyProtection="1">
      <alignment horizontal="right" vertical="center"/>
    </xf>
    <xf numFmtId="0" fontId="5" fillId="2" borderId="11" xfId="3" applyFont="1" applyFill="1" applyBorder="1" applyAlignment="1" applyProtection="1">
      <alignment horizontal="right" vertical="center"/>
    </xf>
    <xf numFmtId="0" fontId="5" fillId="2" borderId="34" xfId="3" applyFont="1" applyFill="1" applyBorder="1" applyAlignment="1" applyProtection="1">
      <alignment horizontal="right" vertical="center"/>
    </xf>
    <xf numFmtId="0" fontId="5" fillId="2" borderId="33" xfId="3" applyFont="1" applyFill="1" applyBorder="1" applyAlignment="1" applyProtection="1">
      <alignment horizontal="left" vertical="center"/>
      <protection locked="0"/>
    </xf>
    <xf numFmtId="0" fontId="5" fillId="2" borderId="11" xfId="3" applyFont="1" applyFill="1" applyBorder="1" applyAlignment="1" applyProtection="1">
      <alignment horizontal="left" vertical="center"/>
      <protection locked="0"/>
    </xf>
    <xf numFmtId="0" fontId="5" fillId="2" borderId="34" xfId="3" applyFont="1" applyFill="1" applyBorder="1" applyAlignment="1" applyProtection="1">
      <alignment horizontal="left" vertical="center"/>
      <protection locked="0"/>
    </xf>
    <xf numFmtId="164" fontId="5" fillId="2" borderId="33" xfId="3" applyNumberFormat="1" applyFont="1" applyFill="1" applyBorder="1" applyAlignment="1" applyProtection="1">
      <alignment horizontal="right" vertical="center"/>
      <protection locked="0"/>
    </xf>
    <xf numFmtId="164" fontId="5" fillId="2" borderId="11" xfId="3" applyNumberFormat="1" applyFont="1" applyFill="1" applyBorder="1" applyAlignment="1" applyProtection="1">
      <alignment horizontal="right" vertical="center"/>
      <protection locked="0"/>
    </xf>
    <xf numFmtId="164" fontId="5" fillId="2" borderId="34" xfId="3" applyNumberFormat="1" applyFont="1" applyFill="1" applyBorder="1" applyAlignment="1" applyProtection="1">
      <alignment horizontal="right" vertical="center"/>
      <protection locked="0"/>
    </xf>
    <xf numFmtId="165" fontId="5" fillId="2" borderId="33" xfId="5" applyFont="1" applyFill="1" applyBorder="1" applyAlignment="1" applyProtection="1">
      <alignment horizontal="right" vertical="center"/>
      <protection locked="0"/>
    </xf>
    <xf numFmtId="165" fontId="5" fillId="2" borderId="11" xfId="5" applyFont="1" applyFill="1" applyBorder="1" applyAlignment="1" applyProtection="1">
      <alignment horizontal="right" vertical="center"/>
      <protection locked="0"/>
    </xf>
    <xf numFmtId="165" fontId="5" fillId="2" borderId="34" xfId="5" applyFont="1" applyFill="1" applyBorder="1" applyAlignment="1" applyProtection="1">
      <alignment horizontal="right" vertical="center"/>
      <protection locked="0"/>
    </xf>
    <xf numFmtId="0" fontId="22" fillId="6" borderId="22" xfId="3" applyFont="1" applyFill="1" applyBorder="1" applyAlignment="1" applyProtection="1">
      <alignment horizontal="center" vertical="center" wrapText="1"/>
    </xf>
    <xf numFmtId="0" fontId="22" fillId="6" borderId="23" xfId="3" applyFont="1" applyFill="1" applyBorder="1" applyAlignment="1" applyProtection="1">
      <alignment horizontal="center" vertical="center" wrapText="1"/>
    </xf>
    <xf numFmtId="0" fontId="22" fillId="6" borderId="24" xfId="3" applyFont="1" applyFill="1" applyBorder="1" applyAlignment="1" applyProtection="1">
      <alignment horizontal="center" vertical="center" wrapText="1"/>
    </xf>
    <xf numFmtId="0" fontId="5" fillId="3" borderId="27" xfId="3" applyFont="1" applyFill="1" applyBorder="1" applyAlignment="1" applyProtection="1">
      <alignment horizontal="left" vertical="center"/>
    </xf>
    <xf numFmtId="0" fontId="5" fillId="3" borderId="28" xfId="3" applyFont="1" applyFill="1" applyBorder="1" applyAlignment="1" applyProtection="1">
      <alignment horizontal="left" vertical="center"/>
    </xf>
    <xf numFmtId="0" fontId="5" fillId="3" borderId="29" xfId="3" applyFont="1" applyFill="1" applyBorder="1" applyAlignment="1" applyProtection="1">
      <alignment horizontal="left" vertical="center"/>
    </xf>
    <xf numFmtId="0" fontId="7" fillId="2" borderId="30" xfId="3" applyFont="1" applyFill="1" applyBorder="1" applyAlignment="1" applyProtection="1">
      <alignment horizontal="left" vertical="center"/>
      <protection locked="0"/>
    </xf>
    <xf numFmtId="0" fontId="7" fillId="2" borderId="31" xfId="3" applyFont="1" applyFill="1" applyBorder="1" applyAlignment="1" applyProtection="1">
      <alignment horizontal="left" vertical="center"/>
      <protection locked="0"/>
    </xf>
    <xf numFmtId="0" fontId="7" fillId="2" borderId="32" xfId="3" applyFont="1" applyFill="1" applyBorder="1" applyAlignment="1" applyProtection="1">
      <alignment horizontal="left" vertical="center"/>
      <protection locked="0"/>
    </xf>
    <xf numFmtId="0" fontId="5" fillId="3" borderId="27" xfId="3" applyFont="1" applyFill="1" applyBorder="1" applyAlignment="1" applyProtection="1">
      <alignment vertical="center" wrapText="1"/>
    </xf>
    <xf numFmtId="0" fontId="5" fillId="3" borderId="28" xfId="3" applyFont="1" applyFill="1" applyBorder="1" applyAlignment="1" applyProtection="1">
      <alignment vertical="center" wrapText="1"/>
    </xf>
    <xf numFmtId="0" fontId="5" fillId="3" borderId="29" xfId="3" applyFont="1" applyFill="1" applyBorder="1" applyAlignment="1" applyProtection="1">
      <alignment vertical="center" wrapText="1"/>
    </xf>
    <xf numFmtId="0" fontId="5" fillId="2" borderId="27" xfId="3" applyFont="1" applyFill="1" applyBorder="1" applyAlignment="1" applyProtection="1">
      <alignment horizontal="right" vertical="center"/>
      <protection locked="0"/>
    </xf>
    <xf numFmtId="0" fontId="5" fillId="2" borderId="28" xfId="3" applyFont="1" applyFill="1" applyBorder="1" applyAlignment="1" applyProtection="1">
      <alignment horizontal="right" vertical="center"/>
      <protection locked="0"/>
    </xf>
    <xf numFmtId="0" fontId="5" fillId="2" borderId="29" xfId="3" applyFont="1" applyFill="1" applyBorder="1" applyAlignment="1" applyProtection="1">
      <alignment horizontal="right" vertical="center"/>
      <protection locked="0"/>
    </xf>
    <xf numFmtId="0" fontId="9" fillId="2" borderId="0" xfId="3" applyFont="1" applyFill="1" applyBorder="1" applyAlignment="1" applyProtection="1">
      <alignment horizontal="center" vertical="center" wrapText="1"/>
      <protection locked="0"/>
    </xf>
    <xf numFmtId="0" fontId="4" fillId="3" borderId="13" xfId="3" applyFont="1" applyFill="1" applyBorder="1" applyAlignment="1" applyProtection="1">
      <alignment horizontal="left" vertical="center"/>
    </xf>
    <xf numFmtId="0" fontId="4" fillId="3" borderId="14" xfId="3" applyFont="1" applyFill="1" applyBorder="1" applyAlignment="1" applyProtection="1">
      <alignment horizontal="left" vertical="center"/>
    </xf>
    <xf numFmtId="0" fontId="4" fillId="3" borderId="15" xfId="3" applyFont="1" applyFill="1" applyBorder="1" applyAlignment="1" applyProtection="1">
      <alignment horizontal="left" vertical="center"/>
    </xf>
    <xf numFmtId="4" fontId="7" fillId="2" borderId="16" xfId="3" applyNumberFormat="1" applyFont="1" applyFill="1" applyBorder="1" applyAlignment="1" applyProtection="1">
      <alignment horizontal="right" vertical="center"/>
      <protection locked="0"/>
    </xf>
    <xf numFmtId="4" fontId="7" fillId="2" borderId="17" xfId="3" applyNumberFormat="1" applyFont="1" applyFill="1" applyBorder="1" applyAlignment="1" applyProtection="1">
      <alignment horizontal="right" vertical="center"/>
      <protection locked="0"/>
    </xf>
    <xf numFmtId="4" fontId="7" fillId="2" borderId="18" xfId="3" applyNumberFormat="1" applyFont="1" applyFill="1" applyBorder="1" applyAlignment="1" applyProtection="1">
      <alignment horizontal="right" vertical="center"/>
      <protection locked="0"/>
    </xf>
    <xf numFmtId="0" fontId="3" fillId="2" borderId="0" xfId="3" applyFont="1" applyFill="1" applyBorder="1" applyAlignment="1" applyProtection="1">
      <alignment vertical="center" wrapText="1"/>
    </xf>
    <xf numFmtId="0" fontId="2" fillId="0" borderId="0" xfId="3" applyFont="1" applyFill="1" applyBorder="1" applyAlignment="1" applyProtection="1">
      <alignment vertical="center" wrapText="1"/>
    </xf>
    <xf numFmtId="0" fontId="4" fillId="4" borderId="7" xfId="3" applyFont="1" applyFill="1" applyBorder="1" applyAlignment="1" applyProtection="1">
      <alignment horizontal="left" vertical="center"/>
    </xf>
    <xf numFmtId="0" fontId="4" fillId="4" borderId="8" xfId="3" applyFont="1" applyFill="1" applyBorder="1" applyAlignment="1" applyProtection="1">
      <alignment horizontal="left" vertical="center"/>
    </xf>
    <xf numFmtId="1" fontId="7" fillId="4" borderId="7" xfId="3" applyNumberFormat="1" applyFont="1" applyFill="1" applyBorder="1" applyAlignment="1" applyProtection="1">
      <alignment horizontal="right" vertical="center"/>
      <protection locked="0"/>
    </xf>
    <xf numFmtId="1" fontId="7" fillId="4" borderId="8" xfId="3" applyNumberFormat="1" applyFont="1" applyFill="1" applyBorder="1" applyAlignment="1" applyProtection="1">
      <alignment horizontal="right" vertical="center"/>
      <protection locked="0"/>
    </xf>
    <xf numFmtId="1" fontId="7" fillId="4" borderId="9" xfId="3" applyNumberFormat="1" applyFont="1" applyFill="1" applyBorder="1" applyAlignment="1" applyProtection="1">
      <alignment horizontal="right" vertical="center"/>
      <protection locked="0"/>
    </xf>
    <xf numFmtId="0" fontId="4" fillId="4" borderId="19" xfId="3" applyFont="1" applyFill="1" applyBorder="1" applyAlignment="1" applyProtection="1">
      <alignment horizontal="left" vertical="center"/>
    </xf>
    <xf numFmtId="0" fontId="4" fillId="4" borderId="20" xfId="3" applyFont="1" applyFill="1" applyBorder="1" applyAlignment="1" applyProtection="1">
      <alignment horizontal="left" vertical="center"/>
    </xf>
    <xf numFmtId="0" fontId="4" fillId="4" borderId="21" xfId="3" applyFont="1" applyFill="1" applyBorder="1" applyAlignment="1" applyProtection="1">
      <alignment horizontal="left" vertical="center"/>
    </xf>
    <xf numFmtId="15" fontId="7" fillId="4" borderId="16" xfId="3" applyNumberFormat="1" applyFont="1" applyFill="1" applyBorder="1" applyAlignment="1" applyProtection="1">
      <alignment horizontal="right" vertical="center"/>
      <protection locked="0"/>
    </xf>
    <xf numFmtId="15" fontId="7" fillId="4" borderId="17" xfId="3" applyNumberFormat="1" applyFont="1" applyFill="1" applyBorder="1" applyAlignment="1" applyProtection="1">
      <alignment horizontal="right" vertical="center"/>
      <protection locked="0"/>
    </xf>
    <xf numFmtId="15" fontId="7" fillId="4" borderId="18" xfId="3" applyNumberFormat="1" applyFont="1" applyFill="1" applyBorder="1" applyAlignment="1" applyProtection="1">
      <alignment horizontal="right" vertical="center"/>
      <protection locked="0"/>
    </xf>
    <xf numFmtId="0" fontId="10" fillId="4" borderId="22" xfId="3" applyFont="1" applyFill="1" applyBorder="1" applyAlignment="1" applyProtection="1">
      <alignment horizontal="right"/>
    </xf>
    <xf numFmtId="0" fontId="10" fillId="4" borderId="23" xfId="3" applyFont="1" applyFill="1" applyBorder="1" applyAlignment="1" applyProtection="1">
      <alignment horizontal="right"/>
    </xf>
    <xf numFmtId="0" fontId="10" fillId="4" borderId="24" xfId="3" applyFont="1" applyFill="1" applyBorder="1" applyAlignment="1" applyProtection="1">
      <alignment horizontal="right"/>
    </xf>
    <xf numFmtId="0" fontId="4" fillId="3" borderId="4" xfId="3" applyFont="1" applyFill="1" applyBorder="1" applyAlignment="1" applyProtection="1">
      <alignment horizontal="left" vertical="center"/>
    </xf>
    <xf numFmtId="0" fontId="4" fillId="3" borderId="5" xfId="3" applyFont="1" applyFill="1" applyBorder="1" applyAlignment="1" applyProtection="1">
      <alignment horizontal="left" vertical="center"/>
    </xf>
    <xf numFmtId="0" fontId="4" fillId="3" borderId="6" xfId="3" applyFont="1" applyFill="1" applyBorder="1" applyAlignment="1" applyProtection="1">
      <alignment horizontal="left" vertical="center"/>
    </xf>
    <xf numFmtId="3" fontId="5" fillId="2" borderId="7" xfId="4" applyNumberFormat="1" applyFont="1" applyFill="1" applyBorder="1" applyAlignment="1" applyProtection="1">
      <alignment horizontal="right" vertical="center" wrapText="1"/>
      <protection locked="0"/>
    </xf>
    <xf numFmtId="3" fontId="5" fillId="2" borderId="8" xfId="4" applyNumberFormat="1" applyFont="1" applyFill="1" applyBorder="1" applyAlignment="1" applyProtection="1">
      <alignment horizontal="right" vertical="center" wrapText="1"/>
      <protection locked="0"/>
    </xf>
    <xf numFmtId="3" fontId="5" fillId="2" borderId="9" xfId="4" applyNumberFormat="1" applyFont="1" applyFill="1" applyBorder="1" applyAlignment="1" applyProtection="1">
      <alignment horizontal="right" vertical="center" wrapText="1"/>
      <protection locked="0"/>
    </xf>
    <xf numFmtId="0" fontId="6" fillId="2" borderId="0" xfId="3" applyFont="1" applyFill="1" applyBorder="1" applyAlignment="1" applyProtection="1">
      <alignment horizontal="center" vertical="center"/>
    </xf>
    <xf numFmtId="0" fontId="4" fillId="3" borderId="10" xfId="3" applyFont="1" applyFill="1" applyBorder="1" applyAlignment="1" applyProtection="1">
      <alignment horizontal="left" vertical="center"/>
    </xf>
    <xf numFmtId="0" fontId="4" fillId="3" borderId="11" xfId="3" applyFont="1" applyFill="1" applyBorder="1" applyAlignment="1" applyProtection="1">
      <alignment horizontal="left" vertical="center"/>
    </xf>
    <xf numFmtId="0" fontId="4" fillId="3" borderId="12" xfId="3" applyFont="1" applyFill="1" applyBorder="1" applyAlignment="1" applyProtection="1">
      <alignment horizontal="left" vertical="center"/>
    </xf>
    <xf numFmtId="3" fontId="7" fillId="2" borderId="10" xfId="4" applyNumberFormat="1" applyFont="1" applyFill="1" applyBorder="1" applyAlignment="1" applyProtection="1">
      <alignment horizontal="right" vertical="center"/>
      <protection locked="0"/>
    </xf>
    <xf numFmtId="3" fontId="7" fillId="2" borderId="11" xfId="4" applyNumberFormat="1" applyFont="1" applyFill="1" applyBorder="1" applyAlignment="1" applyProtection="1">
      <alignment horizontal="right" vertical="center"/>
      <protection locked="0"/>
    </xf>
    <xf numFmtId="3" fontId="7" fillId="2" borderId="12" xfId="4" applyNumberFormat="1" applyFont="1" applyFill="1" applyBorder="1" applyAlignment="1" applyProtection="1">
      <alignment horizontal="right" vertical="center"/>
      <protection locked="0"/>
    </xf>
    <xf numFmtId="0" fontId="6" fillId="4" borderId="0" xfId="3" applyFont="1" applyFill="1" applyBorder="1" applyAlignment="1" applyProtection="1">
      <alignment horizontal="center" vertical="center"/>
    </xf>
    <xf numFmtId="15" fontId="7" fillId="2" borderId="10" xfId="3" applyNumberFormat="1" applyFont="1" applyFill="1" applyBorder="1" applyAlignment="1" applyProtection="1">
      <alignment horizontal="right" vertical="center"/>
      <protection locked="0"/>
    </xf>
    <xf numFmtId="15" fontId="7" fillId="2" borderId="11" xfId="3" applyNumberFormat="1" applyFont="1" applyFill="1" applyBorder="1" applyAlignment="1" applyProtection="1">
      <alignment horizontal="right" vertical="center"/>
      <protection locked="0"/>
    </xf>
    <xf numFmtId="15" fontId="7" fillId="2" borderId="12" xfId="3" applyNumberFormat="1" applyFont="1" applyFill="1" applyBorder="1" applyAlignment="1" applyProtection="1">
      <alignment horizontal="right" vertical="center"/>
      <protection locked="0"/>
    </xf>
  </cellXfs>
  <cellStyles count="12">
    <cellStyle name="Comma" xfId="1" builtinId="3"/>
    <cellStyle name="Hipervínculo 2" xfId="11" xr:uid="{E06EEC2F-E9B7-C040-BF0A-335C8D4F30E1}"/>
    <cellStyle name="Hyperlink" xfId="8" builtinId="8"/>
    <cellStyle name="Millares [0] 4" xfId="7" xr:uid="{C0F6B6B7-4336-0546-818D-11A37C71EB62}"/>
    <cellStyle name="Millares 3" xfId="4" xr:uid="{911DC88C-74CF-2642-A8F7-0D2A7FA7CA0D}"/>
    <cellStyle name="Moneda [0] 3" xfId="5" xr:uid="{ABF93067-6C83-D14D-AAAC-CBEA978CDD29}"/>
    <cellStyle name="Normal" xfId="0" builtinId="0"/>
    <cellStyle name="Normal 2" xfId="9" xr:uid="{2D122449-67AE-F941-9866-863E34F5D0FA}"/>
    <cellStyle name="Normal 2 2 2" xfId="10" xr:uid="{90BAAF06-2C90-0B4E-90B4-6A06B46D2501}"/>
    <cellStyle name="Normal 4" xfId="3" xr:uid="{DF33B88A-EDF4-A547-9E16-BB35BBDD2D03}"/>
    <cellStyle name="Percent" xfId="2" builtinId="5"/>
    <cellStyle name="Porcentaje 3" xfId="6" xr:uid="{24C28F80-D74E-8C4C-9444-68EFD9E7BAF8}"/>
  </cellStyles>
  <dxfs count="19">
    <dxf>
      <font>
        <color rgb="FFFFFFFF"/>
      </font>
    </dxf>
    <dxf>
      <font>
        <b/>
        <i val="0"/>
        <color rgb="FFFF0000"/>
      </font>
    </dxf>
    <dxf>
      <font>
        <b/>
        <i val="0"/>
        <color rgb="FFFF0000"/>
      </font>
    </dxf>
    <dxf>
      <font>
        <b/>
        <i val="0"/>
        <color rgb="FFFF0000"/>
      </font>
    </dxf>
    <dxf>
      <font>
        <color rgb="FFCCFFFF"/>
      </font>
    </dxf>
    <dxf>
      <font>
        <color rgb="FFCCFFFF"/>
      </font>
    </dxf>
    <dxf>
      <border>
        <left style="hair">
          <color rgb="FF000000"/>
        </left>
        <right style="hair">
          <color rgb="FF000000"/>
        </right>
        <bottom style="hair">
          <color rgb="FF000000"/>
        </bottom>
      </border>
    </dxf>
    <dxf>
      <border>
        <left style="hair">
          <color rgb="FF000000"/>
        </left>
        <right style="hair">
          <color rgb="FF000000"/>
        </right>
        <bottom style="hair">
          <color rgb="FF000000"/>
        </bottom>
      </border>
    </dxf>
    <dxf>
      <fill>
        <patternFill>
          <bgColor rgb="FFFFFF00"/>
        </patternFill>
      </fill>
      <border>
        <left style="hair">
          <color rgb="FF000000"/>
        </left>
        <right style="hair">
          <color rgb="FF000000"/>
        </right>
        <bottom style="hair">
          <color rgb="FF000000"/>
        </bottom>
      </border>
    </dxf>
    <dxf>
      <font>
        <color rgb="FFFFFFFF"/>
      </font>
    </dxf>
    <dxf>
      <fill>
        <patternFill>
          <bgColor rgb="FFFFFFCC"/>
        </patternFill>
      </fill>
    </dxf>
    <dxf>
      <fill>
        <patternFill patternType="solid">
          <bgColor rgb="FFFFFFCC"/>
        </patternFill>
      </fill>
    </dxf>
    <dxf>
      <font>
        <b/>
        <i val="0"/>
        <color rgb="FFFF0000"/>
      </font>
    </dxf>
    <dxf>
      <font>
        <b/>
        <i val="0"/>
        <color rgb="FFFF0000"/>
      </font>
    </dxf>
    <dxf>
      <font>
        <b/>
        <i val="0"/>
      </font>
      <fill>
        <patternFill>
          <bgColor rgb="FFFFFF00"/>
        </patternFill>
      </fill>
    </dxf>
    <dxf>
      <font>
        <b/>
        <i val="0"/>
        <color rgb="FFFFFFFF"/>
      </font>
      <fill>
        <patternFill>
          <bgColor rgb="FFFF0000"/>
        </patternFill>
      </fill>
    </dxf>
    <dxf>
      <font>
        <b/>
        <i val="0"/>
        <color rgb="FFFFFFFF"/>
      </font>
      <fill>
        <patternFill>
          <bgColor rgb="FF339966"/>
        </patternFill>
      </fill>
    </dxf>
    <dxf>
      <font>
        <b/>
        <i val="0"/>
        <color rgb="FFFFFFFF"/>
      </font>
      <fill>
        <patternFill>
          <bgColor rgb="FFFF0000"/>
        </patternFill>
      </fill>
    </dxf>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362</xdr:row>
      <xdr:rowOff>0</xdr:rowOff>
    </xdr:from>
    <xdr:to>
      <xdr:col>6</xdr:col>
      <xdr:colOff>139700</xdr:colOff>
      <xdr:row>363</xdr:row>
      <xdr:rowOff>0</xdr:rowOff>
    </xdr:to>
    <xdr:sp macro="" textlink="">
      <xdr:nvSpPr>
        <xdr:cNvPr id="55" name="Text Box 2">
          <a:extLst>
            <a:ext uri="{FF2B5EF4-FFF2-40B4-BE49-F238E27FC236}">
              <a16:creationId xmlns:a16="http://schemas.microsoft.com/office/drawing/2014/main" id="{8813CAD0-9A6C-3F46-96BD-1532F8EE09EC}"/>
            </a:ext>
          </a:extLst>
        </xdr:cNvPr>
        <xdr:cNvSpPr txBox="1">
          <a:spLocks noChangeArrowheads="1"/>
        </xdr:cNvSpPr>
      </xdr:nvSpPr>
      <xdr:spPr bwMode="auto">
        <a:xfrm>
          <a:off x="1206500" y="64782700"/>
          <a:ext cx="101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38100</xdr:colOff>
      <xdr:row>199</xdr:row>
      <xdr:rowOff>0</xdr:rowOff>
    </xdr:from>
    <xdr:to>
      <xdr:col>6</xdr:col>
      <xdr:colOff>139700</xdr:colOff>
      <xdr:row>200</xdr:row>
      <xdr:rowOff>0</xdr:rowOff>
    </xdr:to>
    <xdr:sp macro="" textlink="">
      <xdr:nvSpPr>
        <xdr:cNvPr id="56" name="Text Box 6">
          <a:extLst>
            <a:ext uri="{FF2B5EF4-FFF2-40B4-BE49-F238E27FC236}">
              <a16:creationId xmlns:a16="http://schemas.microsoft.com/office/drawing/2014/main" id="{3CE9102A-5A89-E744-82D4-9980C9C16F34}"/>
            </a:ext>
          </a:extLst>
        </xdr:cNvPr>
        <xdr:cNvSpPr txBox="1">
          <a:spLocks noChangeArrowheads="1"/>
        </xdr:cNvSpPr>
      </xdr:nvSpPr>
      <xdr:spPr bwMode="auto">
        <a:xfrm>
          <a:off x="1206500" y="37604700"/>
          <a:ext cx="1016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88900</xdr:colOff>
      <xdr:row>0</xdr:row>
      <xdr:rowOff>38099</xdr:rowOff>
    </xdr:from>
    <xdr:to>
      <xdr:col>13</xdr:col>
      <xdr:colOff>444500</xdr:colOff>
      <xdr:row>7</xdr:row>
      <xdr:rowOff>1676</xdr:rowOff>
    </xdr:to>
    <xdr:pic>
      <xdr:nvPicPr>
        <xdr:cNvPr id="57" name="Picture 106">
          <a:extLst>
            <a:ext uri="{FF2B5EF4-FFF2-40B4-BE49-F238E27FC236}">
              <a16:creationId xmlns:a16="http://schemas.microsoft.com/office/drawing/2014/main" id="{E6E32612-B15C-F640-A123-7FF19DD943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38099"/>
          <a:ext cx="2946400" cy="12335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76200</xdr:colOff>
      <xdr:row>302</xdr:row>
      <xdr:rowOff>50800</xdr:rowOff>
    </xdr:from>
    <xdr:to>
      <xdr:col>14</xdr:col>
      <xdr:colOff>381000</xdr:colOff>
      <xdr:row>305</xdr:row>
      <xdr:rowOff>25400</xdr:rowOff>
    </xdr:to>
    <xdr:sp macro="" textlink="">
      <xdr:nvSpPr>
        <xdr:cNvPr id="69" name="3 Rectángulo">
          <a:extLst>
            <a:ext uri="{FF2B5EF4-FFF2-40B4-BE49-F238E27FC236}">
              <a16:creationId xmlns:a16="http://schemas.microsoft.com/office/drawing/2014/main" id="{A2EFD323-FBB7-2840-AE9D-F47202A0514A}"/>
            </a:ext>
          </a:extLst>
        </xdr:cNvPr>
        <xdr:cNvSpPr>
          <a:spLocks noChangeArrowheads="1"/>
        </xdr:cNvSpPr>
      </xdr:nvSpPr>
      <xdr:spPr bwMode="auto">
        <a:xfrm>
          <a:off x="1854200" y="54889400"/>
          <a:ext cx="1879600" cy="469900"/>
        </a:xfrm>
        <a:prstGeom prst="rect">
          <a:avLst/>
        </a:prstGeom>
        <a:noFill/>
        <a:ln w="28575" algn="ctr">
          <a:solidFill>
            <a:srgbClr val="FF000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451E-A507-6142-9F90-F49B55F10FAE}">
  <dimension ref="A1:HO514"/>
  <sheetViews>
    <sheetView tabSelected="1" workbookViewId="0">
      <selection activeCell="N12" sqref="N12:AQ12"/>
    </sheetView>
  </sheetViews>
  <sheetFormatPr baseColWidth="10" defaultColWidth="2.6640625" defaultRowHeight="15" customHeight="1"/>
  <cols>
    <col min="1" max="1" width="1.5" style="7" customWidth="1"/>
    <col min="2" max="2" width="3.1640625" style="7" customWidth="1"/>
    <col min="3" max="13" width="2.6640625" style="7"/>
    <col min="14" max="15" width="10" style="7" customWidth="1"/>
    <col min="16" max="16" width="9" style="7" customWidth="1"/>
    <col min="17" max="18" width="2.6640625" style="7"/>
    <col min="19" max="19" width="2.83203125" style="7" customWidth="1"/>
    <col min="20" max="34" width="2.6640625" style="7"/>
    <col min="35" max="35" width="3.33203125" style="7" customWidth="1"/>
    <col min="36" max="37" width="3.83203125" style="7" customWidth="1"/>
    <col min="38" max="38" width="4.33203125" style="7" customWidth="1"/>
    <col min="39" max="52" width="2.6640625" style="7"/>
    <col min="53" max="53" width="4.6640625" style="7" customWidth="1"/>
    <col min="54" max="60" width="2.6640625" style="7"/>
    <col min="61" max="61" width="3.33203125" style="7" customWidth="1"/>
    <col min="62" max="62" width="2" style="7" customWidth="1"/>
    <col min="63" max="63" width="4" style="7" customWidth="1"/>
    <col min="64" max="64" width="9" style="7" customWidth="1"/>
    <col min="65" max="65" width="8.33203125" style="7" customWidth="1"/>
    <col min="66" max="66" width="9" style="7" customWidth="1"/>
    <col min="67" max="67" width="23.6640625" style="7" customWidth="1"/>
    <col min="68" max="256" width="2.6640625" style="7"/>
    <col min="257" max="257" width="1.5" style="7" customWidth="1"/>
    <col min="258" max="258" width="3.1640625" style="7" customWidth="1"/>
    <col min="259" max="269" width="2.6640625" style="7"/>
    <col min="270" max="271" width="10" style="7" customWidth="1"/>
    <col min="272" max="272" width="9" style="7" customWidth="1"/>
    <col min="273" max="274" width="2.6640625" style="7"/>
    <col min="275" max="275" width="2.83203125" style="7" customWidth="1"/>
    <col min="276" max="290" width="2.6640625" style="7"/>
    <col min="291" max="291" width="3.33203125" style="7" customWidth="1"/>
    <col min="292" max="293" width="3.83203125" style="7" customWidth="1"/>
    <col min="294" max="294" width="4.33203125" style="7" customWidth="1"/>
    <col min="295" max="308" width="2.6640625" style="7"/>
    <col min="309" max="309" width="4.6640625" style="7" customWidth="1"/>
    <col min="310" max="316" width="2.6640625" style="7"/>
    <col min="317" max="317" width="3.33203125" style="7" customWidth="1"/>
    <col min="318" max="318" width="2" style="7" customWidth="1"/>
    <col min="319" max="319" width="4" style="7" customWidth="1"/>
    <col min="320" max="320" width="9" style="7" customWidth="1"/>
    <col min="321" max="321" width="8.33203125" style="7" customWidth="1"/>
    <col min="322" max="322" width="9" style="7" customWidth="1"/>
    <col min="323" max="323" width="23.6640625" style="7" customWidth="1"/>
    <col min="324" max="512" width="2.6640625" style="7"/>
    <col min="513" max="513" width="1.5" style="7" customWidth="1"/>
    <col min="514" max="514" width="3.1640625" style="7" customWidth="1"/>
    <col min="515" max="525" width="2.6640625" style="7"/>
    <col min="526" max="527" width="10" style="7" customWidth="1"/>
    <col min="528" max="528" width="9" style="7" customWidth="1"/>
    <col min="529" max="530" width="2.6640625" style="7"/>
    <col min="531" max="531" width="2.83203125" style="7" customWidth="1"/>
    <col min="532" max="546" width="2.6640625" style="7"/>
    <col min="547" max="547" width="3.33203125" style="7" customWidth="1"/>
    <col min="548" max="549" width="3.83203125" style="7" customWidth="1"/>
    <col min="550" max="550" width="4.33203125" style="7" customWidth="1"/>
    <col min="551" max="564" width="2.6640625" style="7"/>
    <col min="565" max="565" width="4.6640625" style="7" customWidth="1"/>
    <col min="566" max="572" width="2.6640625" style="7"/>
    <col min="573" max="573" width="3.33203125" style="7" customWidth="1"/>
    <col min="574" max="574" width="2" style="7" customWidth="1"/>
    <col min="575" max="575" width="4" style="7" customWidth="1"/>
    <col min="576" max="576" width="9" style="7" customWidth="1"/>
    <col min="577" max="577" width="8.33203125" style="7" customWidth="1"/>
    <col min="578" max="578" width="9" style="7" customWidth="1"/>
    <col min="579" max="579" width="23.6640625" style="7" customWidth="1"/>
    <col min="580" max="768" width="2.6640625" style="7"/>
    <col min="769" max="769" width="1.5" style="7" customWidth="1"/>
    <col min="770" max="770" width="3.1640625" style="7" customWidth="1"/>
    <col min="771" max="781" width="2.6640625" style="7"/>
    <col min="782" max="783" width="10" style="7" customWidth="1"/>
    <col min="784" max="784" width="9" style="7" customWidth="1"/>
    <col min="785" max="786" width="2.6640625" style="7"/>
    <col min="787" max="787" width="2.83203125" style="7" customWidth="1"/>
    <col min="788" max="802" width="2.6640625" style="7"/>
    <col min="803" max="803" width="3.33203125" style="7" customWidth="1"/>
    <col min="804" max="805" width="3.83203125" style="7" customWidth="1"/>
    <col min="806" max="806" width="4.33203125" style="7" customWidth="1"/>
    <col min="807" max="820" width="2.6640625" style="7"/>
    <col min="821" max="821" width="4.6640625" style="7" customWidth="1"/>
    <col min="822" max="828" width="2.6640625" style="7"/>
    <col min="829" max="829" width="3.33203125" style="7" customWidth="1"/>
    <col min="830" max="830" width="2" style="7" customWidth="1"/>
    <col min="831" max="831" width="4" style="7" customWidth="1"/>
    <col min="832" max="832" width="9" style="7" customWidth="1"/>
    <col min="833" max="833" width="8.33203125" style="7" customWidth="1"/>
    <col min="834" max="834" width="9" style="7" customWidth="1"/>
    <col min="835" max="835" width="23.6640625" style="7" customWidth="1"/>
    <col min="836" max="1024" width="2.6640625" style="7"/>
    <col min="1025" max="1025" width="1.5" style="7" customWidth="1"/>
    <col min="1026" max="1026" width="3.1640625" style="7" customWidth="1"/>
    <col min="1027" max="1037" width="2.6640625" style="7"/>
    <col min="1038" max="1039" width="10" style="7" customWidth="1"/>
    <col min="1040" max="1040" width="9" style="7" customWidth="1"/>
    <col min="1041" max="1042" width="2.6640625" style="7"/>
    <col min="1043" max="1043" width="2.83203125" style="7" customWidth="1"/>
    <col min="1044" max="1058" width="2.6640625" style="7"/>
    <col min="1059" max="1059" width="3.33203125" style="7" customWidth="1"/>
    <col min="1060" max="1061" width="3.83203125" style="7" customWidth="1"/>
    <col min="1062" max="1062" width="4.33203125" style="7" customWidth="1"/>
    <col min="1063" max="1076" width="2.6640625" style="7"/>
    <col min="1077" max="1077" width="4.6640625" style="7" customWidth="1"/>
    <col min="1078" max="1084" width="2.6640625" style="7"/>
    <col min="1085" max="1085" width="3.33203125" style="7" customWidth="1"/>
    <col min="1086" max="1086" width="2" style="7" customWidth="1"/>
    <col min="1087" max="1087" width="4" style="7" customWidth="1"/>
    <col min="1088" max="1088" width="9" style="7" customWidth="1"/>
    <col min="1089" max="1089" width="8.33203125" style="7" customWidth="1"/>
    <col min="1090" max="1090" width="9" style="7" customWidth="1"/>
    <col min="1091" max="1091" width="23.6640625" style="7" customWidth="1"/>
    <col min="1092" max="1280" width="2.6640625" style="7"/>
    <col min="1281" max="1281" width="1.5" style="7" customWidth="1"/>
    <col min="1282" max="1282" width="3.1640625" style="7" customWidth="1"/>
    <col min="1283" max="1293" width="2.6640625" style="7"/>
    <col min="1294" max="1295" width="10" style="7" customWidth="1"/>
    <col min="1296" max="1296" width="9" style="7" customWidth="1"/>
    <col min="1297" max="1298" width="2.6640625" style="7"/>
    <col min="1299" max="1299" width="2.83203125" style="7" customWidth="1"/>
    <col min="1300" max="1314" width="2.6640625" style="7"/>
    <col min="1315" max="1315" width="3.33203125" style="7" customWidth="1"/>
    <col min="1316" max="1317" width="3.83203125" style="7" customWidth="1"/>
    <col min="1318" max="1318" width="4.33203125" style="7" customWidth="1"/>
    <col min="1319" max="1332" width="2.6640625" style="7"/>
    <col min="1333" max="1333" width="4.6640625" style="7" customWidth="1"/>
    <col min="1334" max="1340" width="2.6640625" style="7"/>
    <col min="1341" max="1341" width="3.33203125" style="7" customWidth="1"/>
    <col min="1342" max="1342" width="2" style="7" customWidth="1"/>
    <col min="1343" max="1343" width="4" style="7" customWidth="1"/>
    <col min="1344" max="1344" width="9" style="7" customWidth="1"/>
    <col min="1345" max="1345" width="8.33203125" style="7" customWidth="1"/>
    <col min="1346" max="1346" width="9" style="7" customWidth="1"/>
    <col min="1347" max="1347" width="23.6640625" style="7" customWidth="1"/>
    <col min="1348" max="1536" width="2.6640625" style="7"/>
    <col min="1537" max="1537" width="1.5" style="7" customWidth="1"/>
    <col min="1538" max="1538" width="3.1640625" style="7" customWidth="1"/>
    <col min="1539" max="1549" width="2.6640625" style="7"/>
    <col min="1550" max="1551" width="10" style="7" customWidth="1"/>
    <col min="1552" max="1552" width="9" style="7" customWidth="1"/>
    <col min="1553" max="1554" width="2.6640625" style="7"/>
    <col min="1555" max="1555" width="2.83203125" style="7" customWidth="1"/>
    <col min="1556" max="1570" width="2.6640625" style="7"/>
    <col min="1571" max="1571" width="3.33203125" style="7" customWidth="1"/>
    <col min="1572" max="1573" width="3.83203125" style="7" customWidth="1"/>
    <col min="1574" max="1574" width="4.33203125" style="7" customWidth="1"/>
    <col min="1575" max="1588" width="2.6640625" style="7"/>
    <col min="1589" max="1589" width="4.6640625" style="7" customWidth="1"/>
    <col min="1590" max="1596" width="2.6640625" style="7"/>
    <col min="1597" max="1597" width="3.33203125" style="7" customWidth="1"/>
    <col min="1598" max="1598" width="2" style="7" customWidth="1"/>
    <col min="1599" max="1599" width="4" style="7" customWidth="1"/>
    <col min="1600" max="1600" width="9" style="7" customWidth="1"/>
    <col min="1601" max="1601" width="8.33203125" style="7" customWidth="1"/>
    <col min="1602" max="1602" width="9" style="7" customWidth="1"/>
    <col min="1603" max="1603" width="23.6640625" style="7" customWidth="1"/>
    <col min="1604" max="1792" width="2.6640625" style="7"/>
    <col min="1793" max="1793" width="1.5" style="7" customWidth="1"/>
    <col min="1794" max="1794" width="3.1640625" style="7" customWidth="1"/>
    <col min="1795" max="1805" width="2.6640625" style="7"/>
    <col min="1806" max="1807" width="10" style="7" customWidth="1"/>
    <col min="1808" max="1808" width="9" style="7" customWidth="1"/>
    <col min="1809" max="1810" width="2.6640625" style="7"/>
    <col min="1811" max="1811" width="2.83203125" style="7" customWidth="1"/>
    <col min="1812" max="1826" width="2.6640625" style="7"/>
    <col min="1827" max="1827" width="3.33203125" style="7" customWidth="1"/>
    <col min="1828" max="1829" width="3.83203125" style="7" customWidth="1"/>
    <col min="1830" max="1830" width="4.33203125" style="7" customWidth="1"/>
    <col min="1831" max="1844" width="2.6640625" style="7"/>
    <col min="1845" max="1845" width="4.6640625" style="7" customWidth="1"/>
    <col min="1846" max="1852" width="2.6640625" style="7"/>
    <col min="1853" max="1853" width="3.33203125" style="7" customWidth="1"/>
    <col min="1854" max="1854" width="2" style="7" customWidth="1"/>
    <col min="1855" max="1855" width="4" style="7" customWidth="1"/>
    <col min="1856" max="1856" width="9" style="7" customWidth="1"/>
    <col min="1857" max="1857" width="8.33203125" style="7" customWidth="1"/>
    <col min="1858" max="1858" width="9" style="7" customWidth="1"/>
    <col min="1859" max="1859" width="23.6640625" style="7" customWidth="1"/>
    <col min="1860" max="2048" width="2.6640625" style="7"/>
    <col min="2049" max="2049" width="1.5" style="7" customWidth="1"/>
    <col min="2050" max="2050" width="3.1640625" style="7" customWidth="1"/>
    <col min="2051" max="2061" width="2.6640625" style="7"/>
    <col min="2062" max="2063" width="10" style="7" customWidth="1"/>
    <col min="2064" max="2064" width="9" style="7" customWidth="1"/>
    <col min="2065" max="2066" width="2.6640625" style="7"/>
    <col min="2067" max="2067" width="2.83203125" style="7" customWidth="1"/>
    <col min="2068" max="2082" width="2.6640625" style="7"/>
    <col min="2083" max="2083" width="3.33203125" style="7" customWidth="1"/>
    <col min="2084" max="2085" width="3.83203125" style="7" customWidth="1"/>
    <col min="2086" max="2086" width="4.33203125" style="7" customWidth="1"/>
    <col min="2087" max="2100" width="2.6640625" style="7"/>
    <col min="2101" max="2101" width="4.6640625" style="7" customWidth="1"/>
    <col min="2102" max="2108" width="2.6640625" style="7"/>
    <col min="2109" max="2109" width="3.33203125" style="7" customWidth="1"/>
    <col min="2110" max="2110" width="2" style="7" customWidth="1"/>
    <col min="2111" max="2111" width="4" style="7" customWidth="1"/>
    <col min="2112" max="2112" width="9" style="7" customWidth="1"/>
    <col min="2113" max="2113" width="8.33203125" style="7" customWidth="1"/>
    <col min="2114" max="2114" width="9" style="7" customWidth="1"/>
    <col min="2115" max="2115" width="23.6640625" style="7" customWidth="1"/>
    <col min="2116" max="2304" width="2.6640625" style="7"/>
    <col min="2305" max="2305" width="1.5" style="7" customWidth="1"/>
    <col min="2306" max="2306" width="3.1640625" style="7" customWidth="1"/>
    <col min="2307" max="2317" width="2.6640625" style="7"/>
    <col min="2318" max="2319" width="10" style="7" customWidth="1"/>
    <col min="2320" max="2320" width="9" style="7" customWidth="1"/>
    <col min="2321" max="2322" width="2.6640625" style="7"/>
    <col min="2323" max="2323" width="2.83203125" style="7" customWidth="1"/>
    <col min="2324" max="2338" width="2.6640625" style="7"/>
    <col min="2339" max="2339" width="3.33203125" style="7" customWidth="1"/>
    <col min="2340" max="2341" width="3.83203125" style="7" customWidth="1"/>
    <col min="2342" max="2342" width="4.33203125" style="7" customWidth="1"/>
    <col min="2343" max="2356" width="2.6640625" style="7"/>
    <col min="2357" max="2357" width="4.6640625" style="7" customWidth="1"/>
    <col min="2358" max="2364" width="2.6640625" style="7"/>
    <col min="2365" max="2365" width="3.33203125" style="7" customWidth="1"/>
    <col min="2366" max="2366" width="2" style="7" customWidth="1"/>
    <col min="2367" max="2367" width="4" style="7" customWidth="1"/>
    <col min="2368" max="2368" width="9" style="7" customWidth="1"/>
    <col min="2369" max="2369" width="8.33203125" style="7" customWidth="1"/>
    <col min="2370" max="2370" width="9" style="7" customWidth="1"/>
    <col min="2371" max="2371" width="23.6640625" style="7" customWidth="1"/>
    <col min="2372" max="2560" width="2.6640625" style="7"/>
    <col min="2561" max="2561" width="1.5" style="7" customWidth="1"/>
    <col min="2562" max="2562" width="3.1640625" style="7" customWidth="1"/>
    <col min="2563" max="2573" width="2.6640625" style="7"/>
    <col min="2574" max="2575" width="10" style="7" customWidth="1"/>
    <col min="2576" max="2576" width="9" style="7" customWidth="1"/>
    <col min="2577" max="2578" width="2.6640625" style="7"/>
    <col min="2579" max="2579" width="2.83203125" style="7" customWidth="1"/>
    <col min="2580" max="2594" width="2.6640625" style="7"/>
    <col min="2595" max="2595" width="3.33203125" style="7" customWidth="1"/>
    <col min="2596" max="2597" width="3.83203125" style="7" customWidth="1"/>
    <col min="2598" max="2598" width="4.33203125" style="7" customWidth="1"/>
    <col min="2599" max="2612" width="2.6640625" style="7"/>
    <col min="2613" max="2613" width="4.6640625" style="7" customWidth="1"/>
    <col min="2614" max="2620" width="2.6640625" style="7"/>
    <col min="2621" max="2621" width="3.33203125" style="7" customWidth="1"/>
    <col min="2622" max="2622" width="2" style="7" customWidth="1"/>
    <col min="2623" max="2623" width="4" style="7" customWidth="1"/>
    <col min="2624" max="2624" width="9" style="7" customWidth="1"/>
    <col min="2625" max="2625" width="8.33203125" style="7" customWidth="1"/>
    <col min="2626" max="2626" width="9" style="7" customWidth="1"/>
    <col min="2627" max="2627" width="23.6640625" style="7" customWidth="1"/>
    <col min="2628" max="2816" width="2.6640625" style="7"/>
    <col min="2817" max="2817" width="1.5" style="7" customWidth="1"/>
    <col min="2818" max="2818" width="3.1640625" style="7" customWidth="1"/>
    <col min="2819" max="2829" width="2.6640625" style="7"/>
    <col min="2830" max="2831" width="10" style="7" customWidth="1"/>
    <col min="2832" max="2832" width="9" style="7" customWidth="1"/>
    <col min="2833" max="2834" width="2.6640625" style="7"/>
    <col min="2835" max="2835" width="2.83203125" style="7" customWidth="1"/>
    <col min="2836" max="2850" width="2.6640625" style="7"/>
    <col min="2851" max="2851" width="3.33203125" style="7" customWidth="1"/>
    <col min="2852" max="2853" width="3.83203125" style="7" customWidth="1"/>
    <col min="2854" max="2854" width="4.33203125" style="7" customWidth="1"/>
    <col min="2855" max="2868" width="2.6640625" style="7"/>
    <col min="2869" max="2869" width="4.6640625" style="7" customWidth="1"/>
    <col min="2870" max="2876" width="2.6640625" style="7"/>
    <col min="2877" max="2877" width="3.33203125" style="7" customWidth="1"/>
    <col min="2878" max="2878" width="2" style="7" customWidth="1"/>
    <col min="2879" max="2879" width="4" style="7" customWidth="1"/>
    <col min="2880" max="2880" width="9" style="7" customWidth="1"/>
    <col min="2881" max="2881" width="8.33203125" style="7" customWidth="1"/>
    <col min="2882" max="2882" width="9" style="7" customWidth="1"/>
    <col min="2883" max="2883" width="23.6640625" style="7" customWidth="1"/>
    <col min="2884" max="3072" width="2.6640625" style="7"/>
    <col min="3073" max="3073" width="1.5" style="7" customWidth="1"/>
    <col min="3074" max="3074" width="3.1640625" style="7" customWidth="1"/>
    <col min="3075" max="3085" width="2.6640625" style="7"/>
    <col min="3086" max="3087" width="10" style="7" customWidth="1"/>
    <col min="3088" max="3088" width="9" style="7" customWidth="1"/>
    <col min="3089" max="3090" width="2.6640625" style="7"/>
    <col min="3091" max="3091" width="2.83203125" style="7" customWidth="1"/>
    <col min="3092" max="3106" width="2.6640625" style="7"/>
    <col min="3107" max="3107" width="3.33203125" style="7" customWidth="1"/>
    <col min="3108" max="3109" width="3.83203125" style="7" customWidth="1"/>
    <col min="3110" max="3110" width="4.33203125" style="7" customWidth="1"/>
    <col min="3111" max="3124" width="2.6640625" style="7"/>
    <col min="3125" max="3125" width="4.6640625" style="7" customWidth="1"/>
    <col min="3126" max="3132" width="2.6640625" style="7"/>
    <col min="3133" max="3133" width="3.33203125" style="7" customWidth="1"/>
    <col min="3134" max="3134" width="2" style="7" customWidth="1"/>
    <col min="3135" max="3135" width="4" style="7" customWidth="1"/>
    <col min="3136" max="3136" width="9" style="7" customWidth="1"/>
    <col min="3137" max="3137" width="8.33203125" style="7" customWidth="1"/>
    <col min="3138" max="3138" width="9" style="7" customWidth="1"/>
    <col min="3139" max="3139" width="23.6640625" style="7" customWidth="1"/>
    <col min="3140" max="3328" width="2.6640625" style="7"/>
    <col min="3329" max="3329" width="1.5" style="7" customWidth="1"/>
    <col min="3330" max="3330" width="3.1640625" style="7" customWidth="1"/>
    <col min="3331" max="3341" width="2.6640625" style="7"/>
    <col min="3342" max="3343" width="10" style="7" customWidth="1"/>
    <col min="3344" max="3344" width="9" style="7" customWidth="1"/>
    <col min="3345" max="3346" width="2.6640625" style="7"/>
    <col min="3347" max="3347" width="2.83203125" style="7" customWidth="1"/>
    <col min="3348" max="3362" width="2.6640625" style="7"/>
    <col min="3363" max="3363" width="3.33203125" style="7" customWidth="1"/>
    <col min="3364" max="3365" width="3.83203125" style="7" customWidth="1"/>
    <col min="3366" max="3366" width="4.33203125" style="7" customWidth="1"/>
    <col min="3367" max="3380" width="2.6640625" style="7"/>
    <col min="3381" max="3381" width="4.6640625" style="7" customWidth="1"/>
    <col min="3382" max="3388" width="2.6640625" style="7"/>
    <col min="3389" max="3389" width="3.33203125" style="7" customWidth="1"/>
    <col min="3390" max="3390" width="2" style="7" customWidth="1"/>
    <col min="3391" max="3391" width="4" style="7" customWidth="1"/>
    <col min="3392" max="3392" width="9" style="7" customWidth="1"/>
    <col min="3393" max="3393" width="8.33203125" style="7" customWidth="1"/>
    <col min="3394" max="3394" width="9" style="7" customWidth="1"/>
    <col min="3395" max="3395" width="23.6640625" style="7" customWidth="1"/>
    <col min="3396" max="3584" width="2.6640625" style="7"/>
    <col min="3585" max="3585" width="1.5" style="7" customWidth="1"/>
    <col min="3586" max="3586" width="3.1640625" style="7" customWidth="1"/>
    <col min="3587" max="3597" width="2.6640625" style="7"/>
    <col min="3598" max="3599" width="10" style="7" customWidth="1"/>
    <col min="3600" max="3600" width="9" style="7" customWidth="1"/>
    <col min="3601" max="3602" width="2.6640625" style="7"/>
    <col min="3603" max="3603" width="2.83203125" style="7" customWidth="1"/>
    <col min="3604" max="3618" width="2.6640625" style="7"/>
    <col min="3619" max="3619" width="3.33203125" style="7" customWidth="1"/>
    <col min="3620" max="3621" width="3.83203125" style="7" customWidth="1"/>
    <col min="3622" max="3622" width="4.33203125" style="7" customWidth="1"/>
    <col min="3623" max="3636" width="2.6640625" style="7"/>
    <col min="3637" max="3637" width="4.6640625" style="7" customWidth="1"/>
    <col min="3638" max="3644" width="2.6640625" style="7"/>
    <col min="3645" max="3645" width="3.33203125" style="7" customWidth="1"/>
    <col min="3646" max="3646" width="2" style="7" customWidth="1"/>
    <col min="3647" max="3647" width="4" style="7" customWidth="1"/>
    <col min="3648" max="3648" width="9" style="7" customWidth="1"/>
    <col min="3649" max="3649" width="8.33203125" style="7" customWidth="1"/>
    <col min="3650" max="3650" width="9" style="7" customWidth="1"/>
    <col min="3651" max="3651" width="23.6640625" style="7" customWidth="1"/>
    <col min="3652" max="3840" width="2.6640625" style="7"/>
    <col min="3841" max="3841" width="1.5" style="7" customWidth="1"/>
    <col min="3842" max="3842" width="3.1640625" style="7" customWidth="1"/>
    <col min="3843" max="3853" width="2.6640625" style="7"/>
    <col min="3854" max="3855" width="10" style="7" customWidth="1"/>
    <col min="3856" max="3856" width="9" style="7" customWidth="1"/>
    <col min="3857" max="3858" width="2.6640625" style="7"/>
    <col min="3859" max="3859" width="2.83203125" style="7" customWidth="1"/>
    <col min="3860" max="3874" width="2.6640625" style="7"/>
    <col min="3875" max="3875" width="3.33203125" style="7" customWidth="1"/>
    <col min="3876" max="3877" width="3.83203125" style="7" customWidth="1"/>
    <col min="3878" max="3878" width="4.33203125" style="7" customWidth="1"/>
    <col min="3879" max="3892" width="2.6640625" style="7"/>
    <col min="3893" max="3893" width="4.6640625" style="7" customWidth="1"/>
    <col min="3894" max="3900" width="2.6640625" style="7"/>
    <col min="3901" max="3901" width="3.33203125" style="7" customWidth="1"/>
    <col min="3902" max="3902" width="2" style="7" customWidth="1"/>
    <col min="3903" max="3903" width="4" style="7" customWidth="1"/>
    <col min="3904" max="3904" width="9" style="7" customWidth="1"/>
    <col min="3905" max="3905" width="8.33203125" style="7" customWidth="1"/>
    <col min="3906" max="3906" width="9" style="7" customWidth="1"/>
    <col min="3907" max="3907" width="23.6640625" style="7" customWidth="1"/>
    <col min="3908" max="4096" width="2.6640625" style="7"/>
    <col min="4097" max="4097" width="1.5" style="7" customWidth="1"/>
    <col min="4098" max="4098" width="3.1640625" style="7" customWidth="1"/>
    <col min="4099" max="4109" width="2.6640625" style="7"/>
    <col min="4110" max="4111" width="10" style="7" customWidth="1"/>
    <col min="4112" max="4112" width="9" style="7" customWidth="1"/>
    <col min="4113" max="4114" width="2.6640625" style="7"/>
    <col min="4115" max="4115" width="2.83203125" style="7" customWidth="1"/>
    <col min="4116" max="4130" width="2.6640625" style="7"/>
    <col min="4131" max="4131" width="3.33203125" style="7" customWidth="1"/>
    <col min="4132" max="4133" width="3.83203125" style="7" customWidth="1"/>
    <col min="4134" max="4134" width="4.33203125" style="7" customWidth="1"/>
    <col min="4135" max="4148" width="2.6640625" style="7"/>
    <col min="4149" max="4149" width="4.6640625" style="7" customWidth="1"/>
    <col min="4150" max="4156" width="2.6640625" style="7"/>
    <col min="4157" max="4157" width="3.33203125" style="7" customWidth="1"/>
    <col min="4158" max="4158" width="2" style="7" customWidth="1"/>
    <col min="4159" max="4159" width="4" style="7" customWidth="1"/>
    <col min="4160" max="4160" width="9" style="7" customWidth="1"/>
    <col min="4161" max="4161" width="8.33203125" style="7" customWidth="1"/>
    <col min="4162" max="4162" width="9" style="7" customWidth="1"/>
    <col min="4163" max="4163" width="23.6640625" style="7" customWidth="1"/>
    <col min="4164" max="4352" width="2.6640625" style="7"/>
    <col min="4353" max="4353" width="1.5" style="7" customWidth="1"/>
    <col min="4354" max="4354" width="3.1640625" style="7" customWidth="1"/>
    <col min="4355" max="4365" width="2.6640625" style="7"/>
    <col min="4366" max="4367" width="10" style="7" customWidth="1"/>
    <col min="4368" max="4368" width="9" style="7" customWidth="1"/>
    <col min="4369" max="4370" width="2.6640625" style="7"/>
    <col min="4371" max="4371" width="2.83203125" style="7" customWidth="1"/>
    <col min="4372" max="4386" width="2.6640625" style="7"/>
    <col min="4387" max="4387" width="3.33203125" style="7" customWidth="1"/>
    <col min="4388" max="4389" width="3.83203125" style="7" customWidth="1"/>
    <col min="4390" max="4390" width="4.33203125" style="7" customWidth="1"/>
    <col min="4391" max="4404" width="2.6640625" style="7"/>
    <col min="4405" max="4405" width="4.6640625" style="7" customWidth="1"/>
    <col min="4406" max="4412" width="2.6640625" style="7"/>
    <col min="4413" max="4413" width="3.33203125" style="7" customWidth="1"/>
    <col min="4414" max="4414" width="2" style="7" customWidth="1"/>
    <col min="4415" max="4415" width="4" style="7" customWidth="1"/>
    <col min="4416" max="4416" width="9" style="7" customWidth="1"/>
    <col min="4417" max="4417" width="8.33203125" style="7" customWidth="1"/>
    <col min="4418" max="4418" width="9" style="7" customWidth="1"/>
    <col min="4419" max="4419" width="23.6640625" style="7" customWidth="1"/>
    <col min="4420" max="4608" width="2.6640625" style="7"/>
    <col min="4609" max="4609" width="1.5" style="7" customWidth="1"/>
    <col min="4610" max="4610" width="3.1640625" style="7" customWidth="1"/>
    <col min="4611" max="4621" width="2.6640625" style="7"/>
    <col min="4622" max="4623" width="10" style="7" customWidth="1"/>
    <col min="4624" max="4624" width="9" style="7" customWidth="1"/>
    <col min="4625" max="4626" width="2.6640625" style="7"/>
    <col min="4627" max="4627" width="2.83203125" style="7" customWidth="1"/>
    <col min="4628" max="4642" width="2.6640625" style="7"/>
    <col min="4643" max="4643" width="3.33203125" style="7" customWidth="1"/>
    <col min="4644" max="4645" width="3.83203125" style="7" customWidth="1"/>
    <col min="4646" max="4646" width="4.33203125" style="7" customWidth="1"/>
    <col min="4647" max="4660" width="2.6640625" style="7"/>
    <col min="4661" max="4661" width="4.6640625" style="7" customWidth="1"/>
    <col min="4662" max="4668" width="2.6640625" style="7"/>
    <col min="4669" max="4669" width="3.33203125" style="7" customWidth="1"/>
    <col min="4670" max="4670" width="2" style="7" customWidth="1"/>
    <col min="4671" max="4671" width="4" style="7" customWidth="1"/>
    <col min="4672" max="4672" width="9" style="7" customWidth="1"/>
    <col min="4673" max="4673" width="8.33203125" style="7" customWidth="1"/>
    <col min="4674" max="4674" width="9" style="7" customWidth="1"/>
    <col min="4675" max="4675" width="23.6640625" style="7" customWidth="1"/>
    <col min="4676" max="4864" width="2.6640625" style="7"/>
    <col min="4865" max="4865" width="1.5" style="7" customWidth="1"/>
    <col min="4866" max="4866" width="3.1640625" style="7" customWidth="1"/>
    <col min="4867" max="4877" width="2.6640625" style="7"/>
    <col min="4878" max="4879" width="10" style="7" customWidth="1"/>
    <col min="4880" max="4880" width="9" style="7" customWidth="1"/>
    <col min="4881" max="4882" width="2.6640625" style="7"/>
    <col min="4883" max="4883" width="2.83203125" style="7" customWidth="1"/>
    <col min="4884" max="4898" width="2.6640625" style="7"/>
    <col min="4899" max="4899" width="3.33203125" style="7" customWidth="1"/>
    <col min="4900" max="4901" width="3.83203125" style="7" customWidth="1"/>
    <col min="4902" max="4902" width="4.33203125" style="7" customWidth="1"/>
    <col min="4903" max="4916" width="2.6640625" style="7"/>
    <col min="4917" max="4917" width="4.6640625" style="7" customWidth="1"/>
    <col min="4918" max="4924" width="2.6640625" style="7"/>
    <col min="4925" max="4925" width="3.33203125" style="7" customWidth="1"/>
    <col min="4926" max="4926" width="2" style="7" customWidth="1"/>
    <col min="4927" max="4927" width="4" style="7" customWidth="1"/>
    <col min="4928" max="4928" width="9" style="7" customWidth="1"/>
    <col min="4929" max="4929" width="8.33203125" style="7" customWidth="1"/>
    <col min="4930" max="4930" width="9" style="7" customWidth="1"/>
    <col min="4931" max="4931" width="23.6640625" style="7" customWidth="1"/>
    <col min="4932" max="5120" width="2.6640625" style="7"/>
    <col min="5121" max="5121" width="1.5" style="7" customWidth="1"/>
    <col min="5122" max="5122" width="3.1640625" style="7" customWidth="1"/>
    <col min="5123" max="5133" width="2.6640625" style="7"/>
    <col min="5134" max="5135" width="10" style="7" customWidth="1"/>
    <col min="5136" max="5136" width="9" style="7" customWidth="1"/>
    <col min="5137" max="5138" width="2.6640625" style="7"/>
    <col min="5139" max="5139" width="2.83203125" style="7" customWidth="1"/>
    <col min="5140" max="5154" width="2.6640625" style="7"/>
    <col min="5155" max="5155" width="3.33203125" style="7" customWidth="1"/>
    <col min="5156" max="5157" width="3.83203125" style="7" customWidth="1"/>
    <col min="5158" max="5158" width="4.33203125" style="7" customWidth="1"/>
    <col min="5159" max="5172" width="2.6640625" style="7"/>
    <col min="5173" max="5173" width="4.6640625" style="7" customWidth="1"/>
    <col min="5174" max="5180" width="2.6640625" style="7"/>
    <col min="5181" max="5181" width="3.33203125" style="7" customWidth="1"/>
    <col min="5182" max="5182" width="2" style="7" customWidth="1"/>
    <col min="5183" max="5183" width="4" style="7" customWidth="1"/>
    <col min="5184" max="5184" width="9" style="7" customWidth="1"/>
    <col min="5185" max="5185" width="8.33203125" style="7" customWidth="1"/>
    <col min="5186" max="5186" width="9" style="7" customWidth="1"/>
    <col min="5187" max="5187" width="23.6640625" style="7" customWidth="1"/>
    <col min="5188" max="5376" width="2.6640625" style="7"/>
    <col min="5377" max="5377" width="1.5" style="7" customWidth="1"/>
    <col min="5378" max="5378" width="3.1640625" style="7" customWidth="1"/>
    <col min="5379" max="5389" width="2.6640625" style="7"/>
    <col min="5390" max="5391" width="10" style="7" customWidth="1"/>
    <col min="5392" max="5392" width="9" style="7" customWidth="1"/>
    <col min="5393" max="5394" width="2.6640625" style="7"/>
    <col min="5395" max="5395" width="2.83203125" style="7" customWidth="1"/>
    <col min="5396" max="5410" width="2.6640625" style="7"/>
    <col min="5411" max="5411" width="3.33203125" style="7" customWidth="1"/>
    <col min="5412" max="5413" width="3.83203125" style="7" customWidth="1"/>
    <col min="5414" max="5414" width="4.33203125" style="7" customWidth="1"/>
    <col min="5415" max="5428" width="2.6640625" style="7"/>
    <col min="5429" max="5429" width="4.6640625" style="7" customWidth="1"/>
    <col min="5430" max="5436" width="2.6640625" style="7"/>
    <col min="5437" max="5437" width="3.33203125" style="7" customWidth="1"/>
    <col min="5438" max="5438" width="2" style="7" customWidth="1"/>
    <col min="5439" max="5439" width="4" style="7" customWidth="1"/>
    <col min="5440" max="5440" width="9" style="7" customWidth="1"/>
    <col min="5441" max="5441" width="8.33203125" style="7" customWidth="1"/>
    <col min="5442" max="5442" width="9" style="7" customWidth="1"/>
    <col min="5443" max="5443" width="23.6640625" style="7" customWidth="1"/>
    <col min="5444" max="5632" width="2.6640625" style="7"/>
    <col min="5633" max="5633" width="1.5" style="7" customWidth="1"/>
    <col min="5634" max="5634" width="3.1640625" style="7" customWidth="1"/>
    <col min="5635" max="5645" width="2.6640625" style="7"/>
    <col min="5646" max="5647" width="10" style="7" customWidth="1"/>
    <col min="5648" max="5648" width="9" style="7" customWidth="1"/>
    <col min="5649" max="5650" width="2.6640625" style="7"/>
    <col min="5651" max="5651" width="2.83203125" style="7" customWidth="1"/>
    <col min="5652" max="5666" width="2.6640625" style="7"/>
    <col min="5667" max="5667" width="3.33203125" style="7" customWidth="1"/>
    <col min="5668" max="5669" width="3.83203125" style="7" customWidth="1"/>
    <col min="5670" max="5670" width="4.33203125" style="7" customWidth="1"/>
    <col min="5671" max="5684" width="2.6640625" style="7"/>
    <col min="5685" max="5685" width="4.6640625" style="7" customWidth="1"/>
    <col min="5686" max="5692" width="2.6640625" style="7"/>
    <col min="5693" max="5693" width="3.33203125" style="7" customWidth="1"/>
    <col min="5694" max="5694" width="2" style="7" customWidth="1"/>
    <col min="5695" max="5695" width="4" style="7" customWidth="1"/>
    <col min="5696" max="5696" width="9" style="7" customWidth="1"/>
    <col min="5697" max="5697" width="8.33203125" style="7" customWidth="1"/>
    <col min="5698" max="5698" width="9" style="7" customWidth="1"/>
    <col min="5699" max="5699" width="23.6640625" style="7" customWidth="1"/>
    <col min="5700" max="5888" width="2.6640625" style="7"/>
    <col min="5889" max="5889" width="1.5" style="7" customWidth="1"/>
    <col min="5890" max="5890" width="3.1640625" style="7" customWidth="1"/>
    <col min="5891" max="5901" width="2.6640625" style="7"/>
    <col min="5902" max="5903" width="10" style="7" customWidth="1"/>
    <col min="5904" max="5904" width="9" style="7" customWidth="1"/>
    <col min="5905" max="5906" width="2.6640625" style="7"/>
    <col min="5907" max="5907" width="2.83203125" style="7" customWidth="1"/>
    <col min="5908" max="5922" width="2.6640625" style="7"/>
    <col min="5923" max="5923" width="3.33203125" style="7" customWidth="1"/>
    <col min="5924" max="5925" width="3.83203125" style="7" customWidth="1"/>
    <col min="5926" max="5926" width="4.33203125" style="7" customWidth="1"/>
    <col min="5927" max="5940" width="2.6640625" style="7"/>
    <col min="5941" max="5941" width="4.6640625" style="7" customWidth="1"/>
    <col min="5942" max="5948" width="2.6640625" style="7"/>
    <col min="5949" max="5949" width="3.33203125" style="7" customWidth="1"/>
    <col min="5950" max="5950" width="2" style="7" customWidth="1"/>
    <col min="5951" max="5951" width="4" style="7" customWidth="1"/>
    <col min="5952" max="5952" width="9" style="7" customWidth="1"/>
    <col min="5953" max="5953" width="8.33203125" style="7" customWidth="1"/>
    <col min="5954" max="5954" width="9" style="7" customWidth="1"/>
    <col min="5955" max="5955" width="23.6640625" style="7" customWidth="1"/>
    <col min="5956" max="6144" width="2.6640625" style="7"/>
    <col min="6145" max="6145" width="1.5" style="7" customWidth="1"/>
    <col min="6146" max="6146" width="3.1640625" style="7" customWidth="1"/>
    <col min="6147" max="6157" width="2.6640625" style="7"/>
    <col min="6158" max="6159" width="10" style="7" customWidth="1"/>
    <col min="6160" max="6160" width="9" style="7" customWidth="1"/>
    <col min="6161" max="6162" width="2.6640625" style="7"/>
    <col min="6163" max="6163" width="2.83203125" style="7" customWidth="1"/>
    <col min="6164" max="6178" width="2.6640625" style="7"/>
    <col min="6179" max="6179" width="3.33203125" style="7" customWidth="1"/>
    <col min="6180" max="6181" width="3.83203125" style="7" customWidth="1"/>
    <col min="6182" max="6182" width="4.33203125" style="7" customWidth="1"/>
    <col min="6183" max="6196" width="2.6640625" style="7"/>
    <col min="6197" max="6197" width="4.6640625" style="7" customWidth="1"/>
    <col min="6198" max="6204" width="2.6640625" style="7"/>
    <col min="6205" max="6205" width="3.33203125" style="7" customWidth="1"/>
    <col min="6206" max="6206" width="2" style="7" customWidth="1"/>
    <col min="6207" max="6207" width="4" style="7" customWidth="1"/>
    <col min="6208" max="6208" width="9" style="7" customWidth="1"/>
    <col min="6209" max="6209" width="8.33203125" style="7" customWidth="1"/>
    <col min="6210" max="6210" width="9" style="7" customWidth="1"/>
    <col min="6211" max="6211" width="23.6640625" style="7" customWidth="1"/>
    <col min="6212" max="6400" width="2.6640625" style="7"/>
    <col min="6401" max="6401" width="1.5" style="7" customWidth="1"/>
    <col min="6402" max="6402" width="3.1640625" style="7" customWidth="1"/>
    <col min="6403" max="6413" width="2.6640625" style="7"/>
    <col min="6414" max="6415" width="10" style="7" customWidth="1"/>
    <col min="6416" max="6416" width="9" style="7" customWidth="1"/>
    <col min="6417" max="6418" width="2.6640625" style="7"/>
    <col min="6419" max="6419" width="2.83203125" style="7" customWidth="1"/>
    <col min="6420" max="6434" width="2.6640625" style="7"/>
    <col min="6435" max="6435" width="3.33203125" style="7" customWidth="1"/>
    <col min="6436" max="6437" width="3.83203125" style="7" customWidth="1"/>
    <col min="6438" max="6438" width="4.33203125" style="7" customWidth="1"/>
    <col min="6439" max="6452" width="2.6640625" style="7"/>
    <col min="6453" max="6453" width="4.6640625" style="7" customWidth="1"/>
    <col min="6454" max="6460" width="2.6640625" style="7"/>
    <col min="6461" max="6461" width="3.33203125" style="7" customWidth="1"/>
    <col min="6462" max="6462" width="2" style="7" customWidth="1"/>
    <col min="6463" max="6463" width="4" style="7" customWidth="1"/>
    <col min="6464" max="6464" width="9" style="7" customWidth="1"/>
    <col min="6465" max="6465" width="8.33203125" style="7" customWidth="1"/>
    <col min="6466" max="6466" width="9" style="7" customWidth="1"/>
    <col min="6467" max="6467" width="23.6640625" style="7" customWidth="1"/>
    <col min="6468" max="6656" width="2.6640625" style="7"/>
    <col min="6657" max="6657" width="1.5" style="7" customWidth="1"/>
    <col min="6658" max="6658" width="3.1640625" style="7" customWidth="1"/>
    <col min="6659" max="6669" width="2.6640625" style="7"/>
    <col min="6670" max="6671" width="10" style="7" customWidth="1"/>
    <col min="6672" max="6672" width="9" style="7" customWidth="1"/>
    <col min="6673" max="6674" width="2.6640625" style="7"/>
    <col min="6675" max="6675" width="2.83203125" style="7" customWidth="1"/>
    <col min="6676" max="6690" width="2.6640625" style="7"/>
    <col min="6691" max="6691" width="3.33203125" style="7" customWidth="1"/>
    <col min="6692" max="6693" width="3.83203125" style="7" customWidth="1"/>
    <col min="6694" max="6694" width="4.33203125" style="7" customWidth="1"/>
    <col min="6695" max="6708" width="2.6640625" style="7"/>
    <col min="6709" max="6709" width="4.6640625" style="7" customWidth="1"/>
    <col min="6710" max="6716" width="2.6640625" style="7"/>
    <col min="6717" max="6717" width="3.33203125" style="7" customWidth="1"/>
    <col min="6718" max="6718" width="2" style="7" customWidth="1"/>
    <col min="6719" max="6719" width="4" style="7" customWidth="1"/>
    <col min="6720" max="6720" width="9" style="7" customWidth="1"/>
    <col min="6721" max="6721" width="8.33203125" style="7" customWidth="1"/>
    <col min="6722" max="6722" width="9" style="7" customWidth="1"/>
    <col min="6723" max="6723" width="23.6640625" style="7" customWidth="1"/>
    <col min="6724" max="6912" width="2.6640625" style="7"/>
    <col min="6913" max="6913" width="1.5" style="7" customWidth="1"/>
    <col min="6914" max="6914" width="3.1640625" style="7" customWidth="1"/>
    <col min="6915" max="6925" width="2.6640625" style="7"/>
    <col min="6926" max="6927" width="10" style="7" customWidth="1"/>
    <col min="6928" max="6928" width="9" style="7" customWidth="1"/>
    <col min="6929" max="6930" width="2.6640625" style="7"/>
    <col min="6931" max="6931" width="2.83203125" style="7" customWidth="1"/>
    <col min="6932" max="6946" width="2.6640625" style="7"/>
    <col min="6947" max="6947" width="3.33203125" style="7" customWidth="1"/>
    <col min="6948" max="6949" width="3.83203125" style="7" customWidth="1"/>
    <col min="6950" max="6950" width="4.33203125" style="7" customWidth="1"/>
    <col min="6951" max="6964" width="2.6640625" style="7"/>
    <col min="6965" max="6965" width="4.6640625" style="7" customWidth="1"/>
    <col min="6966" max="6972" width="2.6640625" style="7"/>
    <col min="6973" max="6973" width="3.33203125" style="7" customWidth="1"/>
    <col min="6974" max="6974" width="2" style="7" customWidth="1"/>
    <col min="6975" max="6975" width="4" style="7" customWidth="1"/>
    <col min="6976" max="6976" width="9" style="7" customWidth="1"/>
    <col min="6977" max="6977" width="8.33203125" style="7" customWidth="1"/>
    <col min="6978" max="6978" width="9" style="7" customWidth="1"/>
    <col min="6979" max="6979" width="23.6640625" style="7" customWidth="1"/>
    <col min="6980" max="7168" width="2.6640625" style="7"/>
    <col min="7169" max="7169" width="1.5" style="7" customWidth="1"/>
    <col min="7170" max="7170" width="3.1640625" style="7" customWidth="1"/>
    <col min="7171" max="7181" width="2.6640625" style="7"/>
    <col min="7182" max="7183" width="10" style="7" customWidth="1"/>
    <col min="7184" max="7184" width="9" style="7" customWidth="1"/>
    <col min="7185" max="7186" width="2.6640625" style="7"/>
    <col min="7187" max="7187" width="2.83203125" style="7" customWidth="1"/>
    <col min="7188" max="7202" width="2.6640625" style="7"/>
    <col min="7203" max="7203" width="3.33203125" style="7" customWidth="1"/>
    <col min="7204" max="7205" width="3.83203125" style="7" customWidth="1"/>
    <col min="7206" max="7206" width="4.33203125" style="7" customWidth="1"/>
    <col min="7207" max="7220" width="2.6640625" style="7"/>
    <col min="7221" max="7221" width="4.6640625" style="7" customWidth="1"/>
    <col min="7222" max="7228" width="2.6640625" style="7"/>
    <col min="7229" max="7229" width="3.33203125" style="7" customWidth="1"/>
    <col min="7230" max="7230" width="2" style="7" customWidth="1"/>
    <col min="7231" max="7231" width="4" style="7" customWidth="1"/>
    <col min="7232" max="7232" width="9" style="7" customWidth="1"/>
    <col min="7233" max="7233" width="8.33203125" style="7" customWidth="1"/>
    <col min="7234" max="7234" width="9" style="7" customWidth="1"/>
    <col min="7235" max="7235" width="23.6640625" style="7" customWidth="1"/>
    <col min="7236" max="7424" width="2.6640625" style="7"/>
    <col min="7425" max="7425" width="1.5" style="7" customWidth="1"/>
    <col min="7426" max="7426" width="3.1640625" style="7" customWidth="1"/>
    <col min="7427" max="7437" width="2.6640625" style="7"/>
    <col min="7438" max="7439" width="10" style="7" customWidth="1"/>
    <col min="7440" max="7440" width="9" style="7" customWidth="1"/>
    <col min="7441" max="7442" width="2.6640625" style="7"/>
    <col min="7443" max="7443" width="2.83203125" style="7" customWidth="1"/>
    <col min="7444" max="7458" width="2.6640625" style="7"/>
    <col min="7459" max="7459" width="3.33203125" style="7" customWidth="1"/>
    <col min="7460" max="7461" width="3.83203125" style="7" customWidth="1"/>
    <col min="7462" max="7462" width="4.33203125" style="7" customWidth="1"/>
    <col min="7463" max="7476" width="2.6640625" style="7"/>
    <col min="7477" max="7477" width="4.6640625" style="7" customWidth="1"/>
    <col min="7478" max="7484" width="2.6640625" style="7"/>
    <col min="7485" max="7485" width="3.33203125" style="7" customWidth="1"/>
    <col min="7486" max="7486" width="2" style="7" customWidth="1"/>
    <col min="7487" max="7487" width="4" style="7" customWidth="1"/>
    <col min="7488" max="7488" width="9" style="7" customWidth="1"/>
    <col min="7489" max="7489" width="8.33203125" style="7" customWidth="1"/>
    <col min="7490" max="7490" width="9" style="7" customWidth="1"/>
    <col min="7491" max="7491" width="23.6640625" style="7" customWidth="1"/>
    <col min="7492" max="7680" width="2.6640625" style="7"/>
    <col min="7681" max="7681" width="1.5" style="7" customWidth="1"/>
    <col min="7682" max="7682" width="3.1640625" style="7" customWidth="1"/>
    <col min="7683" max="7693" width="2.6640625" style="7"/>
    <col min="7694" max="7695" width="10" style="7" customWidth="1"/>
    <col min="7696" max="7696" width="9" style="7" customWidth="1"/>
    <col min="7697" max="7698" width="2.6640625" style="7"/>
    <col min="7699" max="7699" width="2.83203125" style="7" customWidth="1"/>
    <col min="7700" max="7714" width="2.6640625" style="7"/>
    <col min="7715" max="7715" width="3.33203125" style="7" customWidth="1"/>
    <col min="7716" max="7717" width="3.83203125" style="7" customWidth="1"/>
    <col min="7718" max="7718" width="4.33203125" style="7" customWidth="1"/>
    <col min="7719" max="7732" width="2.6640625" style="7"/>
    <col min="7733" max="7733" width="4.6640625" style="7" customWidth="1"/>
    <col min="7734" max="7740" width="2.6640625" style="7"/>
    <col min="7741" max="7741" width="3.33203125" style="7" customWidth="1"/>
    <col min="7742" max="7742" width="2" style="7" customWidth="1"/>
    <col min="7743" max="7743" width="4" style="7" customWidth="1"/>
    <col min="7744" max="7744" width="9" style="7" customWidth="1"/>
    <col min="7745" max="7745" width="8.33203125" style="7" customWidth="1"/>
    <col min="7746" max="7746" width="9" style="7" customWidth="1"/>
    <col min="7747" max="7747" width="23.6640625" style="7" customWidth="1"/>
    <col min="7748" max="7936" width="2.6640625" style="7"/>
    <col min="7937" max="7937" width="1.5" style="7" customWidth="1"/>
    <col min="7938" max="7938" width="3.1640625" style="7" customWidth="1"/>
    <col min="7939" max="7949" width="2.6640625" style="7"/>
    <col min="7950" max="7951" width="10" style="7" customWidth="1"/>
    <col min="7952" max="7952" width="9" style="7" customWidth="1"/>
    <col min="7953" max="7954" width="2.6640625" style="7"/>
    <col min="7955" max="7955" width="2.83203125" style="7" customWidth="1"/>
    <col min="7956" max="7970" width="2.6640625" style="7"/>
    <col min="7971" max="7971" width="3.33203125" style="7" customWidth="1"/>
    <col min="7972" max="7973" width="3.83203125" style="7" customWidth="1"/>
    <col min="7974" max="7974" width="4.33203125" style="7" customWidth="1"/>
    <col min="7975" max="7988" width="2.6640625" style="7"/>
    <col min="7989" max="7989" width="4.6640625" style="7" customWidth="1"/>
    <col min="7990" max="7996" width="2.6640625" style="7"/>
    <col min="7997" max="7997" width="3.33203125" style="7" customWidth="1"/>
    <col min="7998" max="7998" width="2" style="7" customWidth="1"/>
    <col min="7999" max="7999" width="4" style="7" customWidth="1"/>
    <col min="8000" max="8000" width="9" style="7" customWidth="1"/>
    <col min="8001" max="8001" width="8.33203125" style="7" customWidth="1"/>
    <col min="8002" max="8002" width="9" style="7" customWidth="1"/>
    <col min="8003" max="8003" width="23.6640625" style="7" customWidth="1"/>
    <col min="8004" max="8192" width="2.6640625" style="7"/>
    <col min="8193" max="8193" width="1.5" style="7" customWidth="1"/>
    <col min="8194" max="8194" width="3.1640625" style="7" customWidth="1"/>
    <col min="8195" max="8205" width="2.6640625" style="7"/>
    <col min="8206" max="8207" width="10" style="7" customWidth="1"/>
    <col min="8208" max="8208" width="9" style="7" customWidth="1"/>
    <col min="8209" max="8210" width="2.6640625" style="7"/>
    <col min="8211" max="8211" width="2.83203125" style="7" customWidth="1"/>
    <col min="8212" max="8226" width="2.6640625" style="7"/>
    <col min="8227" max="8227" width="3.33203125" style="7" customWidth="1"/>
    <col min="8228" max="8229" width="3.83203125" style="7" customWidth="1"/>
    <col min="8230" max="8230" width="4.33203125" style="7" customWidth="1"/>
    <col min="8231" max="8244" width="2.6640625" style="7"/>
    <col min="8245" max="8245" width="4.6640625" style="7" customWidth="1"/>
    <col min="8246" max="8252" width="2.6640625" style="7"/>
    <col min="8253" max="8253" width="3.33203125" style="7" customWidth="1"/>
    <col min="8254" max="8254" width="2" style="7" customWidth="1"/>
    <col min="8255" max="8255" width="4" style="7" customWidth="1"/>
    <col min="8256" max="8256" width="9" style="7" customWidth="1"/>
    <col min="8257" max="8257" width="8.33203125" style="7" customWidth="1"/>
    <col min="8258" max="8258" width="9" style="7" customWidth="1"/>
    <col min="8259" max="8259" width="23.6640625" style="7" customWidth="1"/>
    <col min="8260" max="8448" width="2.6640625" style="7"/>
    <col min="8449" max="8449" width="1.5" style="7" customWidth="1"/>
    <col min="8450" max="8450" width="3.1640625" style="7" customWidth="1"/>
    <col min="8451" max="8461" width="2.6640625" style="7"/>
    <col min="8462" max="8463" width="10" style="7" customWidth="1"/>
    <col min="8464" max="8464" width="9" style="7" customWidth="1"/>
    <col min="8465" max="8466" width="2.6640625" style="7"/>
    <col min="8467" max="8467" width="2.83203125" style="7" customWidth="1"/>
    <col min="8468" max="8482" width="2.6640625" style="7"/>
    <col min="8483" max="8483" width="3.33203125" style="7" customWidth="1"/>
    <col min="8484" max="8485" width="3.83203125" style="7" customWidth="1"/>
    <col min="8486" max="8486" width="4.33203125" style="7" customWidth="1"/>
    <col min="8487" max="8500" width="2.6640625" style="7"/>
    <col min="8501" max="8501" width="4.6640625" style="7" customWidth="1"/>
    <col min="8502" max="8508" width="2.6640625" style="7"/>
    <col min="8509" max="8509" width="3.33203125" style="7" customWidth="1"/>
    <col min="8510" max="8510" width="2" style="7" customWidth="1"/>
    <col min="8511" max="8511" width="4" style="7" customWidth="1"/>
    <col min="8512" max="8512" width="9" style="7" customWidth="1"/>
    <col min="8513" max="8513" width="8.33203125" style="7" customWidth="1"/>
    <col min="8514" max="8514" width="9" style="7" customWidth="1"/>
    <col min="8515" max="8515" width="23.6640625" style="7" customWidth="1"/>
    <col min="8516" max="8704" width="2.6640625" style="7"/>
    <col min="8705" max="8705" width="1.5" style="7" customWidth="1"/>
    <col min="8706" max="8706" width="3.1640625" style="7" customWidth="1"/>
    <col min="8707" max="8717" width="2.6640625" style="7"/>
    <col min="8718" max="8719" width="10" style="7" customWidth="1"/>
    <col min="8720" max="8720" width="9" style="7" customWidth="1"/>
    <col min="8721" max="8722" width="2.6640625" style="7"/>
    <col min="8723" max="8723" width="2.83203125" style="7" customWidth="1"/>
    <col min="8724" max="8738" width="2.6640625" style="7"/>
    <col min="8739" max="8739" width="3.33203125" style="7" customWidth="1"/>
    <col min="8740" max="8741" width="3.83203125" style="7" customWidth="1"/>
    <col min="8742" max="8742" width="4.33203125" style="7" customWidth="1"/>
    <col min="8743" max="8756" width="2.6640625" style="7"/>
    <col min="8757" max="8757" width="4.6640625" style="7" customWidth="1"/>
    <col min="8758" max="8764" width="2.6640625" style="7"/>
    <col min="8765" max="8765" width="3.33203125" style="7" customWidth="1"/>
    <col min="8766" max="8766" width="2" style="7" customWidth="1"/>
    <col min="8767" max="8767" width="4" style="7" customWidth="1"/>
    <col min="8768" max="8768" width="9" style="7" customWidth="1"/>
    <col min="8769" max="8769" width="8.33203125" style="7" customWidth="1"/>
    <col min="8770" max="8770" width="9" style="7" customWidth="1"/>
    <col min="8771" max="8771" width="23.6640625" style="7" customWidth="1"/>
    <col min="8772" max="8960" width="2.6640625" style="7"/>
    <col min="8961" max="8961" width="1.5" style="7" customWidth="1"/>
    <col min="8962" max="8962" width="3.1640625" style="7" customWidth="1"/>
    <col min="8963" max="8973" width="2.6640625" style="7"/>
    <col min="8974" max="8975" width="10" style="7" customWidth="1"/>
    <col min="8976" max="8976" width="9" style="7" customWidth="1"/>
    <col min="8977" max="8978" width="2.6640625" style="7"/>
    <col min="8979" max="8979" width="2.83203125" style="7" customWidth="1"/>
    <col min="8980" max="8994" width="2.6640625" style="7"/>
    <col min="8995" max="8995" width="3.33203125" style="7" customWidth="1"/>
    <col min="8996" max="8997" width="3.83203125" style="7" customWidth="1"/>
    <col min="8998" max="8998" width="4.33203125" style="7" customWidth="1"/>
    <col min="8999" max="9012" width="2.6640625" style="7"/>
    <col min="9013" max="9013" width="4.6640625" style="7" customWidth="1"/>
    <col min="9014" max="9020" width="2.6640625" style="7"/>
    <col min="9021" max="9021" width="3.33203125" style="7" customWidth="1"/>
    <col min="9022" max="9022" width="2" style="7" customWidth="1"/>
    <col min="9023" max="9023" width="4" style="7" customWidth="1"/>
    <col min="9024" max="9024" width="9" style="7" customWidth="1"/>
    <col min="9025" max="9025" width="8.33203125" style="7" customWidth="1"/>
    <col min="9026" max="9026" width="9" style="7" customWidth="1"/>
    <col min="9027" max="9027" width="23.6640625" style="7" customWidth="1"/>
    <col min="9028" max="9216" width="2.6640625" style="7"/>
    <col min="9217" max="9217" width="1.5" style="7" customWidth="1"/>
    <col min="9218" max="9218" width="3.1640625" style="7" customWidth="1"/>
    <col min="9219" max="9229" width="2.6640625" style="7"/>
    <col min="9230" max="9231" width="10" style="7" customWidth="1"/>
    <col min="9232" max="9232" width="9" style="7" customWidth="1"/>
    <col min="9233" max="9234" width="2.6640625" style="7"/>
    <col min="9235" max="9235" width="2.83203125" style="7" customWidth="1"/>
    <col min="9236" max="9250" width="2.6640625" style="7"/>
    <col min="9251" max="9251" width="3.33203125" style="7" customWidth="1"/>
    <col min="9252" max="9253" width="3.83203125" style="7" customWidth="1"/>
    <col min="9254" max="9254" width="4.33203125" style="7" customWidth="1"/>
    <col min="9255" max="9268" width="2.6640625" style="7"/>
    <col min="9269" max="9269" width="4.6640625" style="7" customWidth="1"/>
    <col min="9270" max="9276" width="2.6640625" style="7"/>
    <col min="9277" max="9277" width="3.33203125" style="7" customWidth="1"/>
    <col min="9278" max="9278" width="2" style="7" customWidth="1"/>
    <col min="9279" max="9279" width="4" style="7" customWidth="1"/>
    <col min="9280" max="9280" width="9" style="7" customWidth="1"/>
    <col min="9281" max="9281" width="8.33203125" style="7" customWidth="1"/>
    <col min="9282" max="9282" width="9" style="7" customWidth="1"/>
    <col min="9283" max="9283" width="23.6640625" style="7" customWidth="1"/>
    <col min="9284" max="9472" width="2.6640625" style="7"/>
    <col min="9473" max="9473" width="1.5" style="7" customWidth="1"/>
    <col min="9474" max="9474" width="3.1640625" style="7" customWidth="1"/>
    <col min="9475" max="9485" width="2.6640625" style="7"/>
    <col min="9486" max="9487" width="10" style="7" customWidth="1"/>
    <col min="9488" max="9488" width="9" style="7" customWidth="1"/>
    <col min="9489" max="9490" width="2.6640625" style="7"/>
    <col min="9491" max="9491" width="2.83203125" style="7" customWidth="1"/>
    <col min="9492" max="9506" width="2.6640625" style="7"/>
    <col min="9507" max="9507" width="3.33203125" style="7" customWidth="1"/>
    <col min="9508" max="9509" width="3.83203125" style="7" customWidth="1"/>
    <col min="9510" max="9510" width="4.33203125" style="7" customWidth="1"/>
    <col min="9511" max="9524" width="2.6640625" style="7"/>
    <col min="9525" max="9525" width="4.6640625" style="7" customWidth="1"/>
    <col min="9526" max="9532" width="2.6640625" style="7"/>
    <col min="9533" max="9533" width="3.33203125" style="7" customWidth="1"/>
    <col min="9534" max="9534" width="2" style="7" customWidth="1"/>
    <col min="9535" max="9535" width="4" style="7" customWidth="1"/>
    <col min="9536" max="9536" width="9" style="7" customWidth="1"/>
    <col min="9537" max="9537" width="8.33203125" style="7" customWidth="1"/>
    <col min="9538" max="9538" width="9" style="7" customWidth="1"/>
    <col min="9539" max="9539" width="23.6640625" style="7" customWidth="1"/>
    <col min="9540" max="9728" width="2.6640625" style="7"/>
    <col min="9729" max="9729" width="1.5" style="7" customWidth="1"/>
    <col min="9730" max="9730" width="3.1640625" style="7" customWidth="1"/>
    <col min="9731" max="9741" width="2.6640625" style="7"/>
    <col min="9742" max="9743" width="10" style="7" customWidth="1"/>
    <col min="9744" max="9744" width="9" style="7" customWidth="1"/>
    <col min="9745" max="9746" width="2.6640625" style="7"/>
    <col min="9747" max="9747" width="2.83203125" style="7" customWidth="1"/>
    <col min="9748" max="9762" width="2.6640625" style="7"/>
    <col min="9763" max="9763" width="3.33203125" style="7" customWidth="1"/>
    <col min="9764" max="9765" width="3.83203125" style="7" customWidth="1"/>
    <col min="9766" max="9766" width="4.33203125" style="7" customWidth="1"/>
    <col min="9767" max="9780" width="2.6640625" style="7"/>
    <col min="9781" max="9781" width="4.6640625" style="7" customWidth="1"/>
    <col min="9782" max="9788" width="2.6640625" style="7"/>
    <col min="9789" max="9789" width="3.33203125" style="7" customWidth="1"/>
    <col min="9790" max="9790" width="2" style="7" customWidth="1"/>
    <col min="9791" max="9791" width="4" style="7" customWidth="1"/>
    <col min="9792" max="9792" width="9" style="7" customWidth="1"/>
    <col min="9793" max="9793" width="8.33203125" style="7" customWidth="1"/>
    <col min="9794" max="9794" width="9" style="7" customWidth="1"/>
    <col min="9795" max="9795" width="23.6640625" style="7" customWidth="1"/>
    <col min="9796" max="9984" width="2.6640625" style="7"/>
    <col min="9985" max="9985" width="1.5" style="7" customWidth="1"/>
    <col min="9986" max="9986" width="3.1640625" style="7" customWidth="1"/>
    <col min="9987" max="9997" width="2.6640625" style="7"/>
    <col min="9998" max="9999" width="10" style="7" customWidth="1"/>
    <col min="10000" max="10000" width="9" style="7" customWidth="1"/>
    <col min="10001" max="10002" width="2.6640625" style="7"/>
    <col min="10003" max="10003" width="2.83203125" style="7" customWidth="1"/>
    <col min="10004" max="10018" width="2.6640625" style="7"/>
    <col min="10019" max="10019" width="3.33203125" style="7" customWidth="1"/>
    <col min="10020" max="10021" width="3.83203125" style="7" customWidth="1"/>
    <col min="10022" max="10022" width="4.33203125" style="7" customWidth="1"/>
    <col min="10023" max="10036" width="2.6640625" style="7"/>
    <col min="10037" max="10037" width="4.6640625" style="7" customWidth="1"/>
    <col min="10038" max="10044" width="2.6640625" style="7"/>
    <col min="10045" max="10045" width="3.33203125" style="7" customWidth="1"/>
    <col min="10046" max="10046" width="2" style="7" customWidth="1"/>
    <col min="10047" max="10047" width="4" style="7" customWidth="1"/>
    <col min="10048" max="10048" width="9" style="7" customWidth="1"/>
    <col min="10049" max="10049" width="8.33203125" style="7" customWidth="1"/>
    <col min="10050" max="10050" width="9" style="7" customWidth="1"/>
    <col min="10051" max="10051" width="23.6640625" style="7" customWidth="1"/>
    <col min="10052" max="10240" width="2.6640625" style="7"/>
    <col min="10241" max="10241" width="1.5" style="7" customWidth="1"/>
    <col min="10242" max="10242" width="3.1640625" style="7" customWidth="1"/>
    <col min="10243" max="10253" width="2.6640625" style="7"/>
    <col min="10254" max="10255" width="10" style="7" customWidth="1"/>
    <col min="10256" max="10256" width="9" style="7" customWidth="1"/>
    <col min="10257" max="10258" width="2.6640625" style="7"/>
    <col min="10259" max="10259" width="2.83203125" style="7" customWidth="1"/>
    <col min="10260" max="10274" width="2.6640625" style="7"/>
    <col min="10275" max="10275" width="3.33203125" style="7" customWidth="1"/>
    <col min="10276" max="10277" width="3.83203125" style="7" customWidth="1"/>
    <col min="10278" max="10278" width="4.33203125" style="7" customWidth="1"/>
    <col min="10279" max="10292" width="2.6640625" style="7"/>
    <col min="10293" max="10293" width="4.6640625" style="7" customWidth="1"/>
    <col min="10294" max="10300" width="2.6640625" style="7"/>
    <col min="10301" max="10301" width="3.33203125" style="7" customWidth="1"/>
    <col min="10302" max="10302" width="2" style="7" customWidth="1"/>
    <col min="10303" max="10303" width="4" style="7" customWidth="1"/>
    <col min="10304" max="10304" width="9" style="7" customWidth="1"/>
    <col min="10305" max="10305" width="8.33203125" style="7" customWidth="1"/>
    <col min="10306" max="10306" width="9" style="7" customWidth="1"/>
    <col min="10307" max="10307" width="23.6640625" style="7" customWidth="1"/>
    <col min="10308" max="10496" width="2.6640625" style="7"/>
    <col min="10497" max="10497" width="1.5" style="7" customWidth="1"/>
    <col min="10498" max="10498" width="3.1640625" style="7" customWidth="1"/>
    <col min="10499" max="10509" width="2.6640625" style="7"/>
    <col min="10510" max="10511" width="10" style="7" customWidth="1"/>
    <col min="10512" max="10512" width="9" style="7" customWidth="1"/>
    <col min="10513" max="10514" width="2.6640625" style="7"/>
    <col min="10515" max="10515" width="2.83203125" style="7" customWidth="1"/>
    <col min="10516" max="10530" width="2.6640625" style="7"/>
    <col min="10531" max="10531" width="3.33203125" style="7" customWidth="1"/>
    <col min="10532" max="10533" width="3.83203125" style="7" customWidth="1"/>
    <col min="10534" max="10534" width="4.33203125" style="7" customWidth="1"/>
    <col min="10535" max="10548" width="2.6640625" style="7"/>
    <col min="10549" max="10549" width="4.6640625" style="7" customWidth="1"/>
    <col min="10550" max="10556" width="2.6640625" style="7"/>
    <col min="10557" max="10557" width="3.33203125" style="7" customWidth="1"/>
    <col min="10558" max="10558" width="2" style="7" customWidth="1"/>
    <col min="10559" max="10559" width="4" style="7" customWidth="1"/>
    <col min="10560" max="10560" width="9" style="7" customWidth="1"/>
    <col min="10561" max="10561" width="8.33203125" style="7" customWidth="1"/>
    <col min="10562" max="10562" width="9" style="7" customWidth="1"/>
    <col min="10563" max="10563" width="23.6640625" style="7" customWidth="1"/>
    <col min="10564" max="10752" width="2.6640625" style="7"/>
    <col min="10753" max="10753" width="1.5" style="7" customWidth="1"/>
    <col min="10754" max="10754" width="3.1640625" style="7" customWidth="1"/>
    <col min="10755" max="10765" width="2.6640625" style="7"/>
    <col min="10766" max="10767" width="10" style="7" customWidth="1"/>
    <col min="10768" max="10768" width="9" style="7" customWidth="1"/>
    <col min="10769" max="10770" width="2.6640625" style="7"/>
    <col min="10771" max="10771" width="2.83203125" style="7" customWidth="1"/>
    <col min="10772" max="10786" width="2.6640625" style="7"/>
    <col min="10787" max="10787" width="3.33203125" style="7" customWidth="1"/>
    <col min="10788" max="10789" width="3.83203125" style="7" customWidth="1"/>
    <col min="10790" max="10790" width="4.33203125" style="7" customWidth="1"/>
    <col min="10791" max="10804" width="2.6640625" style="7"/>
    <col min="10805" max="10805" width="4.6640625" style="7" customWidth="1"/>
    <col min="10806" max="10812" width="2.6640625" style="7"/>
    <col min="10813" max="10813" width="3.33203125" style="7" customWidth="1"/>
    <col min="10814" max="10814" width="2" style="7" customWidth="1"/>
    <col min="10815" max="10815" width="4" style="7" customWidth="1"/>
    <col min="10816" max="10816" width="9" style="7" customWidth="1"/>
    <col min="10817" max="10817" width="8.33203125" style="7" customWidth="1"/>
    <col min="10818" max="10818" width="9" style="7" customWidth="1"/>
    <col min="10819" max="10819" width="23.6640625" style="7" customWidth="1"/>
    <col min="10820" max="11008" width="2.6640625" style="7"/>
    <col min="11009" max="11009" width="1.5" style="7" customWidth="1"/>
    <col min="11010" max="11010" width="3.1640625" style="7" customWidth="1"/>
    <col min="11011" max="11021" width="2.6640625" style="7"/>
    <col min="11022" max="11023" width="10" style="7" customWidth="1"/>
    <col min="11024" max="11024" width="9" style="7" customWidth="1"/>
    <col min="11025" max="11026" width="2.6640625" style="7"/>
    <col min="11027" max="11027" width="2.83203125" style="7" customWidth="1"/>
    <col min="11028" max="11042" width="2.6640625" style="7"/>
    <col min="11043" max="11043" width="3.33203125" style="7" customWidth="1"/>
    <col min="11044" max="11045" width="3.83203125" style="7" customWidth="1"/>
    <col min="11046" max="11046" width="4.33203125" style="7" customWidth="1"/>
    <col min="11047" max="11060" width="2.6640625" style="7"/>
    <col min="11061" max="11061" width="4.6640625" style="7" customWidth="1"/>
    <col min="11062" max="11068" width="2.6640625" style="7"/>
    <col min="11069" max="11069" width="3.33203125" style="7" customWidth="1"/>
    <col min="11070" max="11070" width="2" style="7" customWidth="1"/>
    <col min="11071" max="11071" width="4" style="7" customWidth="1"/>
    <col min="11072" max="11072" width="9" style="7" customWidth="1"/>
    <col min="11073" max="11073" width="8.33203125" style="7" customWidth="1"/>
    <col min="11074" max="11074" width="9" style="7" customWidth="1"/>
    <col min="11075" max="11075" width="23.6640625" style="7" customWidth="1"/>
    <col min="11076" max="11264" width="2.6640625" style="7"/>
    <col min="11265" max="11265" width="1.5" style="7" customWidth="1"/>
    <col min="11266" max="11266" width="3.1640625" style="7" customWidth="1"/>
    <col min="11267" max="11277" width="2.6640625" style="7"/>
    <col min="11278" max="11279" width="10" style="7" customWidth="1"/>
    <col min="11280" max="11280" width="9" style="7" customWidth="1"/>
    <col min="11281" max="11282" width="2.6640625" style="7"/>
    <col min="11283" max="11283" width="2.83203125" style="7" customWidth="1"/>
    <col min="11284" max="11298" width="2.6640625" style="7"/>
    <col min="11299" max="11299" width="3.33203125" style="7" customWidth="1"/>
    <col min="11300" max="11301" width="3.83203125" style="7" customWidth="1"/>
    <col min="11302" max="11302" width="4.33203125" style="7" customWidth="1"/>
    <col min="11303" max="11316" width="2.6640625" style="7"/>
    <col min="11317" max="11317" width="4.6640625" style="7" customWidth="1"/>
    <col min="11318" max="11324" width="2.6640625" style="7"/>
    <col min="11325" max="11325" width="3.33203125" style="7" customWidth="1"/>
    <col min="11326" max="11326" width="2" style="7" customWidth="1"/>
    <col min="11327" max="11327" width="4" style="7" customWidth="1"/>
    <col min="11328" max="11328" width="9" style="7" customWidth="1"/>
    <col min="11329" max="11329" width="8.33203125" style="7" customWidth="1"/>
    <col min="11330" max="11330" width="9" style="7" customWidth="1"/>
    <col min="11331" max="11331" width="23.6640625" style="7" customWidth="1"/>
    <col min="11332" max="11520" width="2.6640625" style="7"/>
    <col min="11521" max="11521" width="1.5" style="7" customWidth="1"/>
    <col min="11522" max="11522" width="3.1640625" style="7" customWidth="1"/>
    <col min="11523" max="11533" width="2.6640625" style="7"/>
    <col min="11534" max="11535" width="10" style="7" customWidth="1"/>
    <col min="11536" max="11536" width="9" style="7" customWidth="1"/>
    <col min="11537" max="11538" width="2.6640625" style="7"/>
    <col min="11539" max="11539" width="2.83203125" style="7" customWidth="1"/>
    <col min="11540" max="11554" width="2.6640625" style="7"/>
    <col min="11555" max="11555" width="3.33203125" style="7" customWidth="1"/>
    <col min="11556" max="11557" width="3.83203125" style="7" customWidth="1"/>
    <col min="11558" max="11558" width="4.33203125" style="7" customWidth="1"/>
    <col min="11559" max="11572" width="2.6640625" style="7"/>
    <col min="11573" max="11573" width="4.6640625" style="7" customWidth="1"/>
    <col min="11574" max="11580" width="2.6640625" style="7"/>
    <col min="11581" max="11581" width="3.33203125" style="7" customWidth="1"/>
    <col min="11582" max="11582" width="2" style="7" customWidth="1"/>
    <col min="11583" max="11583" width="4" style="7" customWidth="1"/>
    <col min="11584" max="11584" width="9" style="7" customWidth="1"/>
    <col min="11585" max="11585" width="8.33203125" style="7" customWidth="1"/>
    <col min="11586" max="11586" width="9" style="7" customWidth="1"/>
    <col min="11587" max="11587" width="23.6640625" style="7" customWidth="1"/>
    <col min="11588" max="11776" width="2.6640625" style="7"/>
    <col min="11777" max="11777" width="1.5" style="7" customWidth="1"/>
    <col min="11778" max="11778" width="3.1640625" style="7" customWidth="1"/>
    <col min="11779" max="11789" width="2.6640625" style="7"/>
    <col min="11790" max="11791" width="10" style="7" customWidth="1"/>
    <col min="11792" max="11792" width="9" style="7" customWidth="1"/>
    <col min="11793" max="11794" width="2.6640625" style="7"/>
    <col min="11795" max="11795" width="2.83203125" style="7" customWidth="1"/>
    <col min="11796" max="11810" width="2.6640625" style="7"/>
    <col min="11811" max="11811" width="3.33203125" style="7" customWidth="1"/>
    <col min="11812" max="11813" width="3.83203125" style="7" customWidth="1"/>
    <col min="11814" max="11814" width="4.33203125" style="7" customWidth="1"/>
    <col min="11815" max="11828" width="2.6640625" style="7"/>
    <col min="11829" max="11829" width="4.6640625" style="7" customWidth="1"/>
    <col min="11830" max="11836" width="2.6640625" style="7"/>
    <col min="11837" max="11837" width="3.33203125" style="7" customWidth="1"/>
    <col min="11838" max="11838" width="2" style="7" customWidth="1"/>
    <col min="11839" max="11839" width="4" style="7" customWidth="1"/>
    <col min="11840" max="11840" width="9" style="7" customWidth="1"/>
    <col min="11841" max="11841" width="8.33203125" style="7" customWidth="1"/>
    <col min="11842" max="11842" width="9" style="7" customWidth="1"/>
    <col min="11843" max="11843" width="23.6640625" style="7" customWidth="1"/>
    <col min="11844" max="12032" width="2.6640625" style="7"/>
    <col min="12033" max="12033" width="1.5" style="7" customWidth="1"/>
    <col min="12034" max="12034" width="3.1640625" style="7" customWidth="1"/>
    <col min="12035" max="12045" width="2.6640625" style="7"/>
    <col min="12046" max="12047" width="10" style="7" customWidth="1"/>
    <col min="12048" max="12048" width="9" style="7" customWidth="1"/>
    <col min="12049" max="12050" width="2.6640625" style="7"/>
    <col min="12051" max="12051" width="2.83203125" style="7" customWidth="1"/>
    <col min="12052" max="12066" width="2.6640625" style="7"/>
    <col min="12067" max="12067" width="3.33203125" style="7" customWidth="1"/>
    <col min="12068" max="12069" width="3.83203125" style="7" customWidth="1"/>
    <col min="12070" max="12070" width="4.33203125" style="7" customWidth="1"/>
    <col min="12071" max="12084" width="2.6640625" style="7"/>
    <col min="12085" max="12085" width="4.6640625" style="7" customWidth="1"/>
    <col min="12086" max="12092" width="2.6640625" style="7"/>
    <col min="12093" max="12093" width="3.33203125" style="7" customWidth="1"/>
    <col min="12094" max="12094" width="2" style="7" customWidth="1"/>
    <col min="12095" max="12095" width="4" style="7" customWidth="1"/>
    <col min="12096" max="12096" width="9" style="7" customWidth="1"/>
    <col min="12097" max="12097" width="8.33203125" style="7" customWidth="1"/>
    <col min="12098" max="12098" width="9" style="7" customWidth="1"/>
    <col min="12099" max="12099" width="23.6640625" style="7" customWidth="1"/>
    <col min="12100" max="12288" width="2.6640625" style="7"/>
    <col min="12289" max="12289" width="1.5" style="7" customWidth="1"/>
    <col min="12290" max="12290" width="3.1640625" style="7" customWidth="1"/>
    <col min="12291" max="12301" width="2.6640625" style="7"/>
    <col min="12302" max="12303" width="10" style="7" customWidth="1"/>
    <col min="12304" max="12304" width="9" style="7" customWidth="1"/>
    <col min="12305" max="12306" width="2.6640625" style="7"/>
    <col min="12307" max="12307" width="2.83203125" style="7" customWidth="1"/>
    <col min="12308" max="12322" width="2.6640625" style="7"/>
    <col min="12323" max="12323" width="3.33203125" style="7" customWidth="1"/>
    <col min="12324" max="12325" width="3.83203125" style="7" customWidth="1"/>
    <col min="12326" max="12326" width="4.33203125" style="7" customWidth="1"/>
    <col min="12327" max="12340" width="2.6640625" style="7"/>
    <col min="12341" max="12341" width="4.6640625" style="7" customWidth="1"/>
    <col min="12342" max="12348" width="2.6640625" style="7"/>
    <col min="12349" max="12349" width="3.33203125" style="7" customWidth="1"/>
    <col min="12350" max="12350" width="2" style="7" customWidth="1"/>
    <col min="12351" max="12351" width="4" style="7" customWidth="1"/>
    <col min="12352" max="12352" width="9" style="7" customWidth="1"/>
    <col min="12353" max="12353" width="8.33203125" style="7" customWidth="1"/>
    <col min="12354" max="12354" width="9" style="7" customWidth="1"/>
    <col min="12355" max="12355" width="23.6640625" style="7" customWidth="1"/>
    <col min="12356" max="12544" width="2.6640625" style="7"/>
    <col min="12545" max="12545" width="1.5" style="7" customWidth="1"/>
    <col min="12546" max="12546" width="3.1640625" style="7" customWidth="1"/>
    <col min="12547" max="12557" width="2.6640625" style="7"/>
    <col min="12558" max="12559" width="10" style="7" customWidth="1"/>
    <col min="12560" max="12560" width="9" style="7" customWidth="1"/>
    <col min="12561" max="12562" width="2.6640625" style="7"/>
    <col min="12563" max="12563" width="2.83203125" style="7" customWidth="1"/>
    <col min="12564" max="12578" width="2.6640625" style="7"/>
    <col min="12579" max="12579" width="3.33203125" style="7" customWidth="1"/>
    <col min="12580" max="12581" width="3.83203125" style="7" customWidth="1"/>
    <col min="12582" max="12582" width="4.33203125" style="7" customWidth="1"/>
    <col min="12583" max="12596" width="2.6640625" style="7"/>
    <col min="12597" max="12597" width="4.6640625" style="7" customWidth="1"/>
    <col min="12598" max="12604" width="2.6640625" style="7"/>
    <col min="12605" max="12605" width="3.33203125" style="7" customWidth="1"/>
    <col min="12606" max="12606" width="2" style="7" customWidth="1"/>
    <col min="12607" max="12607" width="4" style="7" customWidth="1"/>
    <col min="12608" max="12608" width="9" style="7" customWidth="1"/>
    <col min="12609" max="12609" width="8.33203125" style="7" customWidth="1"/>
    <col min="12610" max="12610" width="9" style="7" customWidth="1"/>
    <col min="12611" max="12611" width="23.6640625" style="7" customWidth="1"/>
    <col min="12612" max="12800" width="2.6640625" style="7"/>
    <col min="12801" max="12801" width="1.5" style="7" customWidth="1"/>
    <col min="12802" max="12802" width="3.1640625" style="7" customWidth="1"/>
    <col min="12803" max="12813" width="2.6640625" style="7"/>
    <col min="12814" max="12815" width="10" style="7" customWidth="1"/>
    <col min="12816" max="12816" width="9" style="7" customWidth="1"/>
    <col min="12817" max="12818" width="2.6640625" style="7"/>
    <col min="12819" max="12819" width="2.83203125" style="7" customWidth="1"/>
    <col min="12820" max="12834" width="2.6640625" style="7"/>
    <col min="12835" max="12835" width="3.33203125" style="7" customWidth="1"/>
    <col min="12836" max="12837" width="3.83203125" style="7" customWidth="1"/>
    <col min="12838" max="12838" width="4.33203125" style="7" customWidth="1"/>
    <col min="12839" max="12852" width="2.6640625" style="7"/>
    <col min="12853" max="12853" width="4.6640625" style="7" customWidth="1"/>
    <col min="12854" max="12860" width="2.6640625" style="7"/>
    <col min="12861" max="12861" width="3.33203125" style="7" customWidth="1"/>
    <col min="12862" max="12862" width="2" style="7" customWidth="1"/>
    <col min="12863" max="12863" width="4" style="7" customWidth="1"/>
    <col min="12864" max="12864" width="9" style="7" customWidth="1"/>
    <col min="12865" max="12865" width="8.33203125" style="7" customWidth="1"/>
    <col min="12866" max="12866" width="9" style="7" customWidth="1"/>
    <col min="12867" max="12867" width="23.6640625" style="7" customWidth="1"/>
    <col min="12868" max="13056" width="2.6640625" style="7"/>
    <col min="13057" max="13057" width="1.5" style="7" customWidth="1"/>
    <col min="13058" max="13058" width="3.1640625" style="7" customWidth="1"/>
    <col min="13059" max="13069" width="2.6640625" style="7"/>
    <col min="13070" max="13071" width="10" style="7" customWidth="1"/>
    <col min="13072" max="13072" width="9" style="7" customWidth="1"/>
    <col min="13073" max="13074" width="2.6640625" style="7"/>
    <col min="13075" max="13075" width="2.83203125" style="7" customWidth="1"/>
    <col min="13076" max="13090" width="2.6640625" style="7"/>
    <col min="13091" max="13091" width="3.33203125" style="7" customWidth="1"/>
    <col min="13092" max="13093" width="3.83203125" style="7" customWidth="1"/>
    <col min="13094" max="13094" width="4.33203125" style="7" customWidth="1"/>
    <col min="13095" max="13108" width="2.6640625" style="7"/>
    <col min="13109" max="13109" width="4.6640625" style="7" customWidth="1"/>
    <col min="13110" max="13116" width="2.6640625" style="7"/>
    <col min="13117" max="13117" width="3.33203125" style="7" customWidth="1"/>
    <col min="13118" max="13118" width="2" style="7" customWidth="1"/>
    <col min="13119" max="13119" width="4" style="7" customWidth="1"/>
    <col min="13120" max="13120" width="9" style="7" customWidth="1"/>
    <col min="13121" max="13121" width="8.33203125" style="7" customWidth="1"/>
    <col min="13122" max="13122" width="9" style="7" customWidth="1"/>
    <col min="13123" max="13123" width="23.6640625" style="7" customWidth="1"/>
    <col min="13124" max="13312" width="2.6640625" style="7"/>
    <col min="13313" max="13313" width="1.5" style="7" customWidth="1"/>
    <col min="13314" max="13314" width="3.1640625" style="7" customWidth="1"/>
    <col min="13315" max="13325" width="2.6640625" style="7"/>
    <col min="13326" max="13327" width="10" style="7" customWidth="1"/>
    <col min="13328" max="13328" width="9" style="7" customWidth="1"/>
    <col min="13329" max="13330" width="2.6640625" style="7"/>
    <col min="13331" max="13331" width="2.83203125" style="7" customWidth="1"/>
    <col min="13332" max="13346" width="2.6640625" style="7"/>
    <col min="13347" max="13347" width="3.33203125" style="7" customWidth="1"/>
    <col min="13348" max="13349" width="3.83203125" style="7" customWidth="1"/>
    <col min="13350" max="13350" width="4.33203125" style="7" customWidth="1"/>
    <col min="13351" max="13364" width="2.6640625" style="7"/>
    <col min="13365" max="13365" width="4.6640625" style="7" customWidth="1"/>
    <col min="13366" max="13372" width="2.6640625" style="7"/>
    <col min="13373" max="13373" width="3.33203125" style="7" customWidth="1"/>
    <col min="13374" max="13374" width="2" style="7" customWidth="1"/>
    <col min="13375" max="13375" width="4" style="7" customWidth="1"/>
    <col min="13376" max="13376" width="9" style="7" customWidth="1"/>
    <col min="13377" max="13377" width="8.33203125" style="7" customWidth="1"/>
    <col min="13378" max="13378" width="9" style="7" customWidth="1"/>
    <col min="13379" max="13379" width="23.6640625" style="7" customWidth="1"/>
    <col min="13380" max="13568" width="2.6640625" style="7"/>
    <col min="13569" max="13569" width="1.5" style="7" customWidth="1"/>
    <col min="13570" max="13570" width="3.1640625" style="7" customWidth="1"/>
    <col min="13571" max="13581" width="2.6640625" style="7"/>
    <col min="13582" max="13583" width="10" style="7" customWidth="1"/>
    <col min="13584" max="13584" width="9" style="7" customWidth="1"/>
    <col min="13585" max="13586" width="2.6640625" style="7"/>
    <col min="13587" max="13587" width="2.83203125" style="7" customWidth="1"/>
    <col min="13588" max="13602" width="2.6640625" style="7"/>
    <col min="13603" max="13603" width="3.33203125" style="7" customWidth="1"/>
    <col min="13604" max="13605" width="3.83203125" style="7" customWidth="1"/>
    <col min="13606" max="13606" width="4.33203125" style="7" customWidth="1"/>
    <col min="13607" max="13620" width="2.6640625" style="7"/>
    <col min="13621" max="13621" width="4.6640625" style="7" customWidth="1"/>
    <col min="13622" max="13628" width="2.6640625" style="7"/>
    <col min="13629" max="13629" width="3.33203125" style="7" customWidth="1"/>
    <col min="13630" max="13630" width="2" style="7" customWidth="1"/>
    <col min="13631" max="13631" width="4" style="7" customWidth="1"/>
    <col min="13632" max="13632" width="9" style="7" customWidth="1"/>
    <col min="13633" max="13633" width="8.33203125" style="7" customWidth="1"/>
    <col min="13634" max="13634" width="9" style="7" customWidth="1"/>
    <col min="13635" max="13635" width="23.6640625" style="7" customWidth="1"/>
    <col min="13636" max="13824" width="2.6640625" style="7"/>
    <col min="13825" max="13825" width="1.5" style="7" customWidth="1"/>
    <col min="13826" max="13826" width="3.1640625" style="7" customWidth="1"/>
    <col min="13827" max="13837" width="2.6640625" style="7"/>
    <col min="13838" max="13839" width="10" style="7" customWidth="1"/>
    <col min="13840" max="13840" width="9" style="7" customWidth="1"/>
    <col min="13841" max="13842" width="2.6640625" style="7"/>
    <col min="13843" max="13843" width="2.83203125" style="7" customWidth="1"/>
    <col min="13844" max="13858" width="2.6640625" style="7"/>
    <col min="13859" max="13859" width="3.33203125" style="7" customWidth="1"/>
    <col min="13860" max="13861" width="3.83203125" style="7" customWidth="1"/>
    <col min="13862" max="13862" width="4.33203125" style="7" customWidth="1"/>
    <col min="13863" max="13876" width="2.6640625" style="7"/>
    <col min="13877" max="13877" width="4.6640625" style="7" customWidth="1"/>
    <col min="13878" max="13884" width="2.6640625" style="7"/>
    <col min="13885" max="13885" width="3.33203125" style="7" customWidth="1"/>
    <col min="13886" max="13886" width="2" style="7" customWidth="1"/>
    <col min="13887" max="13887" width="4" style="7" customWidth="1"/>
    <col min="13888" max="13888" width="9" style="7" customWidth="1"/>
    <col min="13889" max="13889" width="8.33203125" style="7" customWidth="1"/>
    <col min="13890" max="13890" width="9" style="7" customWidth="1"/>
    <col min="13891" max="13891" width="23.6640625" style="7" customWidth="1"/>
    <col min="13892" max="14080" width="2.6640625" style="7"/>
    <col min="14081" max="14081" width="1.5" style="7" customWidth="1"/>
    <col min="14082" max="14082" width="3.1640625" style="7" customWidth="1"/>
    <col min="14083" max="14093" width="2.6640625" style="7"/>
    <col min="14094" max="14095" width="10" style="7" customWidth="1"/>
    <col min="14096" max="14096" width="9" style="7" customWidth="1"/>
    <col min="14097" max="14098" width="2.6640625" style="7"/>
    <col min="14099" max="14099" width="2.83203125" style="7" customWidth="1"/>
    <col min="14100" max="14114" width="2.6640625" style="7"/>
    <col min="14115" max="14115" width="3.33203125" style="7" customWidth="1"/>
    <col min="14116" max="14117" width="3.83203125" style="7" customWidth="1"/>
    <col min="14118" max="14118" width="4.33203125" style="7" customWidth="1"/>
    <col min="14119" max="14132" width="2.6640625" style="7"/>
    <col min="14133" max="14133" width="4.6640625" style="7" customWidth="1"/>
    <col min="14134" max="14140" width="2.6640625" style="7"/>
    <col min="14141" max="14141" width="3.33203125" style="7" customWidth="1"/>
    <col min="14142" max="14142" width="2" style="7" customWidth="1"/>
    <col min="14143" max="14143" width="4" style="7" customWidth="1"/>
    <col min="14144" max="14144" width="9" style="7" customWidth="1"/>
    <col min="14145" max="14145" width="8.33203125" style="7" customWidth="1"/>
    <col min="14146" max="14146" width="9" style="7" customWidth="1"/>
    <col min="14147" max="14147" width="23.6640625" style="7" customWidth="1"/>
    <col min="14148" max="14336" width="2.6640625" style="7"/>
    <col min="14337" max="14337" width="1.5" style="7" customWidth="1"/>
    <col min="14338" max="14338" width="3.1640625" style="7" customWidth="1"/>
    <col min="14339" max="14349" width="2.6640625" style="7"/>
    <col min="14350" max="14351" width="10" style="7" customWidth="1"/>
    <col min="14352" max="14352" width="9" style="7" customWidth="1"/>
    <col min="14353" max="14354" width="2.6640625" style="7"/>
    <col min="14355" max="14355" width="2.83203125" style="7" customWidth="1"/>
    <col min="14356" max="14370" width="2.6640625" style="7"/>
    <col min="14371" max="14371" width="3.33203125" style="7" customWidth="1"/>
    <col min="14372" max="14373" width="3.83203125" style="7" customWidth="1"/>
    <col min="14374" max="14374" width="4.33203125" style="7" customWidth="1"/>
    <col min="14375" max="14388" width="2.6640625" style="7"/>
    <col min="14389" max="14389" width="4.6640625" style="7" customWidth="1"/>
    <col min="14390" max="14396" width="2.6640625" style="7"/>
    <col min="14397" max="14397" width="3.33203125" style="7" customWidth="1"/>
    <col min="14398" max="14398" width="2" style="7" customWidth="1"/>
    <col min="14399" max="14399" width="4" style="7" customWidth="1"/>
    <col min="14400" max="14400" width="9" style="7" customWidth="1"/>
    <col min="14401" max="14401" width="8.33203125" style="7" customWidth="1"/>
    <col min="14402" max="14402" width="9" style="7" customWidth="1"/>
    <col min="14403" max="14403" width="23.6640625" style="7" customWidth="1"/>
    <col min="14404" max="14592" width="2.6640625" style="7"/>
    <col min="14593" max="14593" width="1.5" style="7" customWidth="1"/>
    <col min="14594" max="14594" width="3.1640625" style="7" customWidth="1"/>
    <col min="14595" max="14605" width="2.6640625" style="7"/>
    <col min="14606" max="14607" width="10" style="7" customWidth="1"/>
    <col min="14608" max="14608" width="9" style="7" customWidth="1"/>
    <col min="14609" max="14610" width="2.6640625" style="7"/>
    <col min="14611" max="14611" width="2.83203125" style="7" customWidth="1"/>
    <col min="14612" max="14626" width="2.6640625" style="7"/>
    <col min="14627" max="14627" width="3.33203125" style="7" customWidth="1"/>
    <col min="14628" max="14629" width="3.83203125" style="7" customWidth="1"/>
    <col min="14630" max="14630" width="4.33203125" style="7" customWidth="1"/>
    <col min="14631" max="14644" width="2.6640625" style="7"/>
    <col min="14645" max="14645" width="4.6640625" style="7" customWidth="1"/>
    <col min="14646" max="14652" width="2.6640625" style="7"/>
    <col min="14653" max="14653" width="3.33203125" style="7" customWidth="1"/>
    <col min="14654" max="14654" width="2" style="7" customWidth="1"/>
    <col min="14655" max="14655" width="4" style="7" customWidth="1"/>
    <col min="14656" max="14656" width="9" style="7" customWidth="1"/>
    <col min="14657" max="14657" width="8.33203125" style="7" customWidth="1"/>
    <col min="14658" max="14658" width="9" style="7" customWidth="1"/>
    <col min="14659" max="14659" width="23.6640625" style="7" customWidth="1"/>
    <col min="14660" max="14848" width="2.6640625" style="7"/>
    <col min="14849" max="14849" width="1.5" style="7" customWidth="1"/>
    <col min="14850" max="14850" width="3.1640625" style="7" customWidth="1"/>
    <col min="14851" max="14861" width="2.6640625" style="7"/>
    <col min="14862" max="14863" width="10" style="7" customWidth="1"/>
    <col min="14864" max="14864" width="9" style="7" customWidth="1"/>
    <col min="14865" max="14866" width="2.6640625" style="7"/>
    <col min="14867" max="14867" width="2.83203125" style="7" customWidth="1"/>
    <col min="14868" max="14882" width="2.6640625" style="7"/>
    <col min="14883" max="14883" width="3.33203125" style="7" customWidth="1"/>
    <col min="14884" max="14885" width="3.83203125" style="7" customWidth="1"/>
    <col min="14886" max="14886" width="4.33203125" style="7" customWidth="1"/>
    <col min="14887" max="14900" width="2.6640625" style="7"/>
    <col min="14901" max="14901" width="4.6640625" style="7" customWidth="1"/>
    <col min="14902" max="14908" width="2.6640625" style="7"/>
    <col min="14909" max="14909" width="3.33203125" style="7" customWidth="1"/>
    <col min="14910" max="14910" width="2" style="7" customWidth="1"/>
    <col min="14911" max="14911" width="4" style="7" customWidth="1"/>
    <col min="14912" max="14912" width="9" style="7" customWidth="1"/>
    <col min="14913" max="14913" width="8.33203125" style="7" customWidth="1"/>
    <col min="14914" max="14914" width="9" style="7" customWidth="1"/>
    <col min="14915" max="14915" width="23.6640625" style="7" customWidth="1"/>
    <col min="14916" max="15104" width="2.6640625" style="7"/>
    <col min="15105" max="15105" width="1.5" style="7" customWidth="1"/>
    <col min="15106" max="15106" width="3.1640625" style="7" customWidth="1"/>
    <col min="15107" max="15117" width="2.6640625" style="7"/>
    <col min="15118" max="15119" width="10" style="7" customWidth="1"/>
    <col min="15120" max="15120" width="9" style="7" customWidth="1"/>
    <col min="15121" max="15122" width="2.6640625" style="7"/>
    <col min="15123" max="15123" width="2.83203125" style="7" customWidth="1"/>
    <col min="15124" max="15138" width="2.6640625" style="7"/>
    <col min="15139" max="15139" width="3.33203125" style="7" customWidth="1"/>
    <col min="15140" max="15141" width="3.83203125" style="7" customWidth="1"/>
    <col min="15142" max="15142" width="4.33203125" style="7" customWidth="1"/>
    <col min="15143" max="15156" width="2.6640625" style="7"/>
    <col min="15157" max="15157" width="4.6640625" style="7" customWidth="1"/>
    <col min="15158" max="15164" width="2.6640625" style="7"/>
    <col min="15165" max="15165" width="3.33203125" style="7" customWidth="1"/>
    <col min="15166" max="15166" width="2" style="7" customWidth="1"/>
    <col min="15167" max="15167" width="4" style="7" customWidth="1"/>
    <col min="15168" max="15168" width="9" style="7" customWidth="1"/>
    <col min="15169" max="15169" width="8.33203125" style="7" customWidth="1"/>
    <col min="15170" max="15170" width="9" style="7" customWidth="1"/>
    <col min="15171" max="15171" width="23.6640625" style="7" customWidth="1"/>
    <col min="15172" max="15360" width="2.6640625" style="7"/>
    <col min="15361" max="15361" width="1.5" style="7" customWidth="1"/>
    <col min="15362" max="15362" width="3.1640625" style="7" customWidth="1"/>
    <col min="15363" max="15373" width="2.6640625" style="7"/>
    <col min="15374" max="15375" width="10" style="7" customWidth="1"/>
    <col min="15376" max="15376" width="9" style="7" customWidth="1"/>
    <col min="15377" max="15378" width="2.6640625" style="7"/>
    <col min="15379" max="15379" width="2.83203125" style="7" customWidth="1"/>
    <col min="15380" max="15394" width="2.6640625" style="7"/>
    <col min="15395" max="15395" width="3.33203125" style="7" customWidth="1"/>
    <col min="15396" max="15397" width="3.83203125" style="7" customWidth="1"/>
    <col min="15398" max="15398" width="4.33203125" style="7" customWidth="1"/>
    <col min="15399" max="15412" width="2.6640625" style="7"/>
    <col min="15413" max="15413" width="4.6640625" style="7" customWidth="1"/>
    <col min="15414" max="15420" width="2.6640625" style="7"/>
    <col min="15421" max="15421" width="3.33203125" style="7" customWidth="1"/>
    <col min="15422" max="15422" width="2" style="7" customWidth="1"/>
    <col min="15423" max="15423" width="4" style="7" customWidth="1"/>
    <col min="15424" max="15424" width="9" style="7" customWidth="1"/>
    <col min="15425" max="15425" width="8.33203125" style="7" customWidth="1"/>
    <col min="15426" max="15426" width="9" style="7" customWidth="1"/>
    <col min="15427" max="15427" width="23.6640625" style="7" customWidth="1"/>
    <col min="15428" max="15616" width="2.6640625" style="7"/>
    <col min="15617" max="15617" width="1.5" style="7" customWidth="1"/>
    <col min="15618" max="15618" width="3.1640625" style="7" customWidth="1"/>
    <col min="15619" max="15629" width="2.6640625" style="7"/>
    <col min="15630" max="15631" width="10" style="7" customWidth="1"/>
    <col min="15632" max="15632" width="9" style="7" customWidth="1"/>
    <col min="15633" max="15634" width="2.6640625" style="7"/>
    <col min="15635" max="15635" width="2.83203125" style="7" customWidth="1"/>
    <col min="15636" max="15650" width="2.6640625" style="7"/>
    <col min="15651" max="15651" width="3.33203125" style="7" customWidth="1"/>
    <col min="15652" max="15653" width="3.83203125" style="7" customWidth="1"/>
    <col min="15654" max="15654" width="4.33203125" style="7" customWidth="1"/>
    <col min="15655" max="15668" width="2.6640625" style="7"/>
    <col min="15669" max="15669" width="4.6640625" style="7" customWidth="1"/>
    <col min="15670" max="15676" width="2.6640625" style="7"/>
    <col min="15677" max="15677" width="3.33203125" style="7" customWidth="1"/>
    <col min="15678" max="15678" width="2" style="7" customWidth="1"/>
    <col min="15679" max="15679" width="4" style="7" customWidth="1"/>
    <col min="15680" max="15680" width="9" style="7" customWidth="1"/>
    <col min="15681" max="15681" width="8.33203125" style="7" customWidth="1"/>
    <col min="15682" max="15682" width="9" style="7" customWidth="1"/>
    <col min="15683" max="15683" width="23.6640625" style="7" customWidth="1"/>
    <col min="15684" max="15872" width="2.6640625" style="7"/>
    <col min="15873" max="15873" width="1.5" style="7" customWidth="1"/>
    <col min="15874" max="15874" width="3.1640625" style="7" customWidth="1"/>
    <col min="15875" max="15885" width="2.6640625" style="7"/>
    <col min="15886" max="15887" width="10" style="7" customWidth="1"/>
    <col min="15888" max="15888" width="9" style="7" customWidth="1"/>
    <col min="15889" max="15890" width="2.6640625" style="7"/>
    <col min="15891" max="15891" width="2.83203125" style="7" customWidth="1"/>
    <col min="15892" max="15906" width="2.6640625" style="7"/>
    <col min="15907" max="15907" width="3.33203125" style="7" customWidth="1"/>
    <col min="15908" max="15909" width="3.83203125" style="7" customWidth="1"/>
    <col min="15910" max="15910" width="4.33203125" style="7" customWidth="1"/>
    <col min="15911" max="15924" width="2.6640625" style="7"/>
    <col min="15925" max="15925" width="4.6640625" style="7" customWidth="1"/>
    <col min="15926" max="15932" width="2.6640625" style="7"/>
    <col min="15933" max="15933" width="3.33203125" style="7" customWidth="1"/>
    <col min="15934" max="15934" width="2" style="7" customWidth="1"/>
    <col min="15935" max="15935" width="4" style="7" customWidth="1"/>
    <col min="15936" max="15936" width="9" style="7" customWidth="1"/>
    <col min="15937" max="15937" width="8.33203125" style="7" customWidth="1"/>
    <col min="15938" max="15938" width="9" style="7" customWidth="1"/>
    <col min="15939" max="15939" width="23.6640625" style="7" customWidth="1"/>
    <col min="15940" max="16128" width="2.6640625" style="7"/>
    <col min="16129" max="16129" width="1.5" style="7" customWidth="1"/>
    <col min="16130" max="16130" width="3.1640625" style="7" customWidth="1"/>
    <col min="16131" max="16141" width="2.6640625" style="7"/>
    <col min="16142" max="16143" width="10" style="7" customWidth="1"/>
    <col min="16144" max="16144" width="9" style="7" customWidth="1"/>
    <col min="16145" max="16146" width="2.6640625" style="7"/>
    <col min="16147" max="16147" width="2.83203125" style="7" customWidth="1"/>
    <col min="16148" max="16162" width="2.6640625" style="7"/>
    <col min="16163" max="16163" width="3.33203125" style="7" customWidth="1"/>
    <col min="16164" max="16165" width="3.83203125" style="7" customWidth="1"/>
    <col min="16166" max="16166" width="4.33203125" style="7" customWidth="1"/>
    <col min="16167" max="16180" width="2.6640625" style="7"/>
    <col min="16181" max="16181" width="4.6640625" style="7" customWidth="1"/>
    <col min="16182" max="16188" width="2.6640625" style="7"/>
    <col min="16189" max="16189" width="3.33203125" style="7" customWidth="1"/>
    <col min="16190" max="16190" width="2" style="7" customWidth="1"/>
    <col min="16191" max="16191" width="4" style="7" customWidth="1"/>
    <col min="16192" max="16192" width="9" style="7" customWidth="1"/>
    <col min="16193" max="16193" width="8.33203125" style="7" customWidth="1"/>
    <col min="16194" max="16194" width="9" style="7" customWidth="1"/>
    <col min="16195" max="16195" width="23.6640625" style="7" customWidth="1"/>
    <col min="16196" max="16384" width="2.6640625" style="7"/>
  </cols>
  <sheetData>
    <row r="1" spans="1:207" s="8" customFormat="1" ht="9" customHeight="1" thickBot="1">
      <c r="A1" s="5"/>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row>
    <row r="2" spans="1:207" s="1" customFormat="1" ht="16">
      <c r="A2" s="9"/>
      <c r="B2" s="10"/>
      <c r="C2" s="10"/>
      <c r="D2" s="10"/>
      <c r="E2" s="10"/>
      <c r="F2" s="10"/>
      <c r="G2" s="10"/>
      <c r="H2" s="10"/>
      <c r="I2" s="10"/>
      <c r="J2" s="10"/>
      <c r="K2" s="10"/>
      <c r="L2" s="10"/>
      <c r="M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785" t="s">
        <v>0</v>
      </c>
      <c r="AX2" s="786"/>
      <c r="AY2" s="786"/>
      <c r="AZ2" s="786"/>
      <c r="BA2" s="786"/>
      <c r="BB2" s="786"/>
      <c r="BC2" s="787"/>
      <c r="BD2" s="788">
        <v>1762594</v>
      </c>
      <c r="BE2" s="789"/>
      <c r="BF2" s="789"/>
      <c r="BG2" s="789"/>
      <c r="BH2" s="789"/>
      <c r="BI2" s="790"/>
      <c r="BJ2" s="10"/>
      <c r="BK2" s="10"/>
      <c r="BL2" s="10"/>
      <c r="BM2" s="10"/>
      <c r="BN2" s="10"/>
      <c r="BO2" s="10"/>
      <c r="BP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row>
    <row r="3" spans="1:207" s="1" customFormat="1" ht="15" customHeight="1">
      <c r="A3" s="9"/>
      <c r="B3" s="10"/>
      <c r="C3" s="10"/>
      <c r="D3" s="10"/>
      <c r="E3" s="10"/>
      <c r="F3" s="10"/>
      <c r="G3" s="10"/>
      <c r="H3" s="10"/>
      <c r="I3" s="10"/>
      <c r="J3" s="10"/>
      <c r="K3" s="10"/>
      <c r="L3" s="10"/>
      <c r="M3" s="10"/>
      <c r="N3" s="10"/>
      <c r="O3" s="10"/>
      <c r="P3" s="10"/>
      <c r="Q3" s="10"/>
      <c r="R3" s="10"/>
      <c r="S3" s="10"/>
      <c r="T3" s="10"/>
      <c r="U3" s="791" t="s">
        <v>1</v>
      </c>
      <c r="V3" s="791"/>
      <c r="W3" s="791"/>
      <c r="X3" s="791"/>
      <c r="Y3" s="791"/>
      <c r="Z3" s="791"/>
      <c r="AA3" s="791"/>
      <c r="AB3" s="791"/>
      <c r="AC3" s="791"/>
      <c r="AD3" s="791"/>
      <c r="AE3" s="791"/>
      <c r="AF3" s="791"/>
      <c r="AG3" s="791"/>
      <c r="AH3" s="791"/>
      <c r="AI3" s="791"/>
      <c r="AJ3" s="11"/>
      <c r="AK3" s="10"/>
      <c r="AL3" s="10"/>
      <c r="AM3" s="10"/>
      <c r="AN3" s="10"/>
      <c r="AO3" s="10"/>
      <c r="AP3" s="10"/>
      <c r="AQ3" s="10"/>
      <c r="AR3" s="10"/>
      <c r="AS3" s="10"/>
      <c r="AT3" s="10"/>
      <c r="AU3" s="10"/>
      <c r="AV3" s="10"/>
      <c r="AW3" s="792" t="s">
        <v>2</v>
      </c>
      <c r="AX3" s="793"/>
      <c r="AY3" s="793"/>
      <c r="AZ3" s="793"/>
      <c r="BA3" s="793"/>
      <c r="BB3" s="793"/>
      <c r="BC3" s="794"/>
      <c r="BD3" s="795"/>
      <c r="BE3" s="796"/>
      <c r="BF3" s="796"/>
      <c r="BG3" s="796"/>
      <c r="BH3" s="796"/>
      <c r="BI3" s="797"/>
      <c r="BJ3" s="10"/>
      <c r="BK3" s="10"/>
      <c r="BL3" s="10"/>
      <c r="BM3" s="10"/>
      <c r="BN3" s="10"/>
      <c r="BO3" s="10"/>
      <c r="BP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row>
    <row r="4" spans="1:207" s="1" customFormat="1" ht="15" customHeight="1">
      <c r="A4" s="9"/>
      <c r="B4" s="10"/>
      <c r="C4" s="10"/>
      <c r="D4" s="10"/>
      <c r="E4" s="10"/>
      <c r="F4" s="10"/>
      <c r="G4" s="10"/>
      <c r="H4" s="10"/>
      <c r="I4" s="10"/>
      <c r="J4" s="10"/>
      <c r="K4" s="10"/>
      <c r="L4" s="10"/>
      <c r="M4" s="10"/>
      <c r="N4" s="10"/>
      <c r="O4" s="10"/>
      <c r="P4" s="10"/>
      <c r="Q4" s="10"/>
      <c r="R4" s="10"/>
      <c r="S4" s="10"/>
      <c r="T4" s="10"/>
      <c r="U4" s="798" t="s">
        <v>3</v>
      </c>
      <c r="V4" s="798"/>
      <c r="W4" s="798"/>
      <c r="X4" s="798"/>
      <c r="Y4" s="798"/>
      <c r="Z4" s="798"/>
      <c r="AA4" s="798"/>
      <c r="AB4" s="798"/>
      <c r="AC4" s="798"/>
      <c r="AD4" s="798"/>
      <c r="AE4" s="798"/>
      <c r="AF4" s="798"/>
      <c r="AG4" s="798"/>
      <c r="AH4" s="798"/>
      <c r="AI4" s="798"/>
      <c r="AJ4" s="12"/>
      <c r="AK4" s="10"/>
      <c r="AL4" s="10"/>
      <c r="AM4" s="10"/>
      <c r="AN4" s="10"/>
      <c r="AO4" s="10"/>
      <c r="AP4" s="10"/>
      <c r="AQ4" s="10"/>
      <c r="AR4" s="10"/>
      <c r="AS4" s="10"/>
      <c r="AT4" s="10"/>
      <c r="AU4" s="10"/>
      <c r="AV4" s="10"/>
      <c r="AW4" s="792" t="s">
        <v>4</v>
      </c>
      <c r="AX4" s="793"/>
      <c r="AY4" s="793"/>
      <c r="AZ4" s="793"/>
      <c r="BA4" s="793"/>
      <c r="BB4" s="793"/>
      <c r="BC4" s="794"/>
      <c r="BD4" s="799">
        <v>43307</v>
      </c>
      <c r="BE4" s="800"/>
      <c r="BF4" s="800"/>
      <c r="BG4" s="800"/>
      <c r="BH4" s="800"/>
      <c r="BI4" s="801"/>
      <c r="BJ4" s="10"/>
      <c r="BK4" s="10"/>
      <c r="BL4" s="10"/>
      <c r="BM4" s="10"/>
      <c r="BN4" s="10"/>
      <c r="BO4" s="10"/>
      <c r="BP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row>
    <row r="5" spans="1:207" s="1" customFormat="1" ht="15" customHeight="1" thickBot="1">
      <c r="A5" s="9"/>
      <c r="B5" s="10"/>
      <c r="C5" s="10"/>
      <c r="D5" s="10"/>
      <c r="E5" s="10"/>
      <c r="F5" s="10"/>
      <c r="G5" s="10"/>
      <c r="H5" s="10"/>
      <c r="I5" s="10"/>
      <c r="J5" s="10"/>
      <c r="K5" s="10"/>
      <c r="L5" s="10"/>
      <c r="M5" s="13"/>
      <c r="N5" s="10"/>
      <c r="O5" s="10"/>
      <c r="P5" s="10"/>
      <c r="Q5" s="10"/>
      <c r="R5" s="10"/>
      <c r="S5" s="10"/>
      <c r="T5" s="10"/>
      <c r="U5" s="762" t="s">
        <v>5</v>
      </c>
      <c r="V5" s="762"/>
      <c r="W5" s="762"/>
      <c r="X5" s="762"/>
      <c r="Y5" s="762"/>
      <c r="Z5" s="762"/>
      <c r="AA5" s="762"/>
      <c r="AB5" s="762"/>
      <c r="AC5" s="762"/>
      <c r="AD5" s="762"/>
      <c r="AE5" s="762"/>
      <c r="AF5" s="762"/>
      <c r="AG5" s="762"/>
      <c r="AH5" s="762"/>
      <c r="AI5" s="762"/>
      <c r="AJ5" s="14"/>
      <c r="AK5" s="14"/>
      <c r="AL5" s="14"/>
      <c r="AM5" s="14"/>
      <c r="AN5" s="14"/>
      <c r="AO5" s="14"/>
      <c r="AP5" s="10"/>
      <c r="AQ5" s="10"/>
      <c r="AR5" s="10"/>
      <c r="AS5" s="10"/>
      <c r="AT5" s="10"/>
      <c r="AU5" s="10"/>
      <c r="AV5" s="10"/>
      <c r="AW5" s="763" t="s">
        <v>6</v>
      </c>
      <c r="AX5" s="764"/>
      <c r="AY5" s="764"/>
      <c r="AZ5" s="764"/>
      <c r="BA5" s="764"/>
      <c r="BB5" s="764"/>
      <c r="BC5" s="765"/>
      <c r="BD5" s="766">
        <v>27198.09</v>
      </c>
      <c r="BE5" s="767"/>
      <c r="BF5" s="767"/>
      <c r="BG5" s="767"/>
      <c r="BH5" s="767"/>
      <c r="BI5" s="768"/>
      <c r="BJ5" s="10"/>
      <c r="BK5" s="10"/>
      <c r="BL5" s="10"/>
      <c r="BM5" s="10"/>
      <c r="BN5" s="10"/>
      <c r="BO5" s="10"/>
      <c r="BP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row>
    <row r="6" spans="1:207" s="1" customFormat="1" ht="15" customHeight="1">
      <c r="A6" s="9"/>
      <c r="B6" s="10"/>
      <c r="C6" s="10"/>
      <c r="D6" s="10"/>
      <c r="E6" s="10"/>
      <c r="F6" s="10"/>
      <c r="G6" s="10"/>
      <c r="H6" s="10"/>
      <c r="I6" s="10"/>
      <c r="J6" s="10"/>
      <c r="K6" s="10"/>
      <c r="L6" s="10"/>
      <c r="M6" s="10"/>
      <c r="N6" s="10"/>
      <c r="O6" s="10"/>
      <c r="P6" s="10"/>
      <c r="Q6" s="10"/>
      <c r="R6" s="10"/>
      <c r="S6" s="10"/>
      <c r="T6" s="10"/>
      <c r="U6" s="10"/>
      <c r="V6" s="10"/>
      <c r="W6" s="10"/>
      <c r="X6" s="10"/>
      <c r="Y6" s="769"/>
      <c r="Z6" s="769"/>
      <c r="AA6" s="769"/>
      <c r="AB6" s="769"/>
      <c r="AC6" s="769"/>
      <c r="AD6" s="769"/>
      <c r="AE6" s="769"/>
      <c r="AF6" s="770"/>
      <c r="AG6" s="770"/>
      <c r="AH6" s="770"/>
      <c r="AI6" s="770"/>
      <c r="AJ6" s="770"/>
      <c r="AK6" s="770"/>
      <c r="AL6" s="770"/>
      <c r="AM6" s="770"/>
      <c r="AN6" s="770"/>
      <c r="AO6" s="770"/>
      <c r="AP6" s="770"/>
      <c r="AQ6" s="770"/>
      <c r="AR6" s="770"/>
      <c r="AS6" s="10"/>
      <c r="AT6" s="10"/>
      <c r="AU6" s="10"/>
      <c r="AV6" s="10"/>
      <c r="AW6" s="771" t="s">
        <v>7</v>
      </c>
      <c r="AX6" s="772"/>
      <c r="AY6" s="772"/>
      <c r="AZ6" s="772"/>
      <c r="BA6" s="772"/>
      <c r="BB6" s="772"/>
      <c r="BC6" s="772"/>
      <c r="BD6" s="773"/>
      <c r="BE6" s="774"/>
      <c r="BF6" s="774"/>
      <c r="BG6" s="774"/>
      <c r="BH6" s="774"/>
      <c r="BI6" s="775"/>
      <c r="BJ6" s="10"/>
      <c r="BK6" s="10"/>
      <c r="BL6" s="10"/>
      <c r="BM6" s="10"/>
      <c r="BN6" s="10"/>
      <c r="BO6" s="10"/>
      <c r="BP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row>
    <row r="7" spans="1:207" s="1" customFormat="1" ht="15" customHeight="1" thickBot="1">
      <c r="A7" s="9"/>
      <c r="B7" s="10"/>
      <c r="C7" s="10"/>
      <c r="D7" s="10"/>
      <c r="E7" s="10"/>
      <c r="F7" s="10"/>
      <c r="G7" s="10"/>
      <c r="H7" s="10"/>
      <c r="I7" s="10"/>
      <c r="J7" s="10"/>
      <c r="K7" s="10"/>
      <c r="L7" s="10"/>
      <c r="M7" s="10"/>
      <c r="N7" s="15"/>
      <c r="O7" s="15"/>
      <c r="P7" s="16"/>
      <c r="Q7" s="10"/>
      <c r="R7" s="10"/>
      <c r="S7" s="10"/>
      <c r="T7" s="10"/>
      <c r="U7" s="10"/>
      <c r="V7" s="10"/>
      <c r="W7" s="10"/>
      <c r="X7" s="10"/>
      <c r="Y7" s="770"/>
      <c r="Z7" s="770"/>
      <c r="AA7" s="770"/>
      <c r="AB7" s="770"/>
      <c r="AC7" s="770"/>
      <c r="AD7" s="770"/>
      <c r="AE7" s="770"/>
      <c r="AF7" s="770"/>
      <c r="AG7" s="770"/>
      <c r="AH7" s="770"/>
      <c r="AI7" s="770"/>
      <c r="AJ7" s="770"/>
      <c r="AK7" s="770"/>
      <c r="AL7" s="770"/>
      <c r="AM7" s="770"/>
      <c r="AN7" s="770"/>
      <c r="AO7" s="770"/>
      <c r="AP7" s="770"/>
      <c r="AQ7" s="770"/>
      <c r="AR7" s="770"/>
      <c r="AS7" s="10"/>
      <c r="AT7" s="10"/>
      <c r="AU7" s="10"/>
      <c r="AV7" s="10"/>
      <c r="AW7" s="776" t="s">
        <v>4</v>
      </c>
      <c r="AX7" s="777"/>
      <c r="AY7" s="777"/>
      <c r="AZ7" s="777"/>
      <c r="BA7" s="777"/>
      <c r="BB7" s="777"/>
      <c r="BC7" s="778"/>
      <c r="BD7" s="779">
        <v>0</v>
      </c>
      <c r="BE7" s="780"/>
      <c r="BF7" s="780"/>
      <c r="BG7" s="780"/>
      <c r="BH7" s="780"/>
      <c r="BI7" s="781"/>
      <c r="BJ7" s="10"/>
      <c r="BK7" s="10"/>
      <c r="BL7" s="10"/>
      <c r="BM7" s="10"/>
      <c r="BN7" s="10"/>
      <c r="BO7" s="10"/>
      <c r="BP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row>
    <row r="8" spans="1:207" s="1" customFormat="1" ht="15" customHeight="1" thickBot="1">
      <c r="A8" s="9"/>
      <c r="B8" s="10"/>
      <c r="C8" s="10"/>
      <c r="D8" s="10"/>
      <c r="E8" s="10"/>
      <c r="F8" s="10"/>
      <c r="G8" s="10"/>
      <c r="H8" s="10"/>
      <c r="I8" s="10"/>
      <c r="J8" s="10"/>
      <c r="K8" s="10"/>
      <c r="L8" s="10"/>
      <c r="M8" s="10"/>
      <c r="N8" s="15"/>
      <c r="O8" s="15"/>
      <c r="P8" s="16"/>
      <c r="Q8" s="10"/>
      <c r="R8" s="10"/>
      <c r="S8" s="10"/>
      <c r="T8" s="10"/>
      <c r="U8" s="10"/>
      <c r="V8" s="10"/>
      <c r="W8" s="10"/>
      <c r="X8" s="10"/>
      <c r="Y8" s="770"/>
      <c r="Z8" s="770"/>
      <c r="AA8" s="770"/>
      <c r="AB8" s="770"/>
      <c r="AC8" s="770"/>
      <c r="AD8" s="770"/>
      <c r="AE8" s="770"/>
      <c r="AF8" s="770"/>
      <c r="AG8" s="770"/>
      <c r="AH8" s="770"/>
      <c r="AI8" s="770"/>
      <c r="AJ8" s="770"/>
      <c r="AK8" s="770"/>
      <c r="AL8" s="770"/>
      <c r="AM8" s="770"/>
      <c r="AN8" s="770"/>
      <c r="AO8" s="770"/>
      <c r="AP8" s="770"/>
      <c r="AQ8" s="770"/>
      <c r="AR8" s="770"/>
      <c r="AS8" s="10"/>
      <c r="AT8" s="10"/>
      <c r="AU8" s="10"/>
      <c r="AV8" s="10"/>
      <c r="AW8" s="10"/>
      <c r="AX8" s="10"/>
      <c r="AY8" s="10"/>
      <c r="AZ8" s="10"/>
      <c r="BA8" s="10"/>
      <c r="BB8" s="10"/>
      <c r="BC8" s="10"/>
      <c r="BD8" s="782" t="s">
        <v>8</v>
      </c>
      <c r="BE8" s="783"/>
      <c r="BF8" s="783"/>
      <c r="BG8" s="783"/>
      <c r="BH8" s="783"/>
      <c r="BI8" s="784"/>
      <c r="BJ8" s="10"/>
      <c r="BK8" s="17"/>
      <c r="BL8" s="10"/>
      <c r="BM8" s="10"/>
      <c r="BN8" s="10"/>
      <c r="BO8" s="18" t="s">
        <v>9</v>
      </c>
      <c r="BP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row>
    <row r="9" spans="1:207" s="22" customFormat="1" ht="24" customHeight="1" thickBot="1">
      <c r="A9" s="19"/>
      <c r="B9" s="747" t="s">
        <v>10</v>
      </c>
      <c r="C9" s="748"/>
      <c r="D9" s="748"/>
      <c r="E9" s="748"/>
      <c r="F9" s="748"/>
      <c r="G9" s="748"/>
      <c r="H9" s="748"/>
      <c r="I9" s="748"/>
      <c r="J9" s="748"/>
      <c r="K9" s="748"/>
      <c r="L9" s="748"/>
      <c r="M9" s="748"/>
      <c r="N9" s="748"/>
      <c r="O9" s="748"/>
      <c r="P9" s="748"/>
      <c r="Q9" s="748"/>
      <c r="R9" s="748"/>
      <c r="S9" s="748"/>
      <c r="T9" s="748"/>
      <c r="U9" s="748"/>
      <c r="V9" s="748"/>
      <c r="W9" s="748"/>
      <c r="X9" s="748"/>
      <c r="Y9" s="748"/>
      <c r="Z9" s="748"/>
      <c r="AA9" s="748"/>
      <c r="AB9" s="748"/>
      <c r="AC9" s="748"/>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c r="BC9" s="748"/>
      <c r="BD9" s="748"/>
      <c r="BE9" s="748"/>
      <c r="BF9" s="748"/>
      <c r="BG9" s="748"/>
      <c r="BH9" s="748"/>
      <c r="BI9" s="749"/>
      <c r="BJ9" s="20" t="s">
        <v>11</v>
      </c>
      <c r="BK9" s="21"/>
      <c r="BL9" s="21"/>
      <c r="BM9" s="21"/>
      <c r="BN9" s="21"/>
      <c r="BO9" s="21"/>
      <c r="BP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row>
    <row r="10" spans="1:207" s="1" customFormat="1" ht="15" customHeight="1">
      <c r="A10" s="9"/>
      <c r="B10" s="23"/>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6" t="s">
        <v>12</v>
      </c>
      <c r="BK10" s="10"/>
      <c r="BL10" s="10"/>
      <c r="BM10" s="10"/>
      <c r="BN10" s="10"/>
      <c r="BO10" s="10"/>
      <c r="BP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row>
    <row r="11" spans="1:207" s="1" customFormat="1" ht="15" customHeight="1">
      <c r="A11" s="9"/>
      <c r="B11" s="750" t="s">
        <v>13</v>
      </c>
      <c r="C11" s="751"/>
      <c r="D11" s="751"/>
      <c r="E11" s="751"/>
      <c r="F11" s="751"/>
      <c r="G11" s="751"/>
      <c r="H11" s="751"/>
      <c r="I11" s="751"/>
      <c r="J11" s="751"/>
      <c r="K11" s="751"/>
      <c r="L11" s="751"/>
      <c r="M11" s="752"/>
      <c r="N11" s="753" t="s">
        <v>310</v>
      </c>
      <c r="O11" s="754"/>
      <c r="P11" s="754"/>
      <c r="Q11" s="754"/>
      <c r="R11" s="754"/>
      <c r="S11" s="754"/>
      <c r="T11" s="754"/>
      <c r="U11" s="754"/>
      <c r="V11" s="754"/>
      <c r="W11" s="754"/>
      <c r="X11" s="754"/>
      <c r="Y11" s="754"/>
      <c r="Z11" s="754"/>
      <c r="AA11" s="754"/>
      <c r="AB11" s="754"/>
      <c r="AC11" s="754"/>
      <c r="AD11" s="754"/>
      <c r="AE11" s="754"/>
      <c r="AF11" s="754"/>
      <c r="AG11" s="754"/>
      <c r="AH11" s="754"/>
      <c r="AI11" s="754"/>
      <c r="AJ11" s="754"/>
      <c r="AK11" s="754"/>
      <c r="AL11" s="754"/>
      <c r="AM11" s="754"/>
      <c r="AN11" s="754"/>
      <c r="AO11" s="754"/>
      <c r="AP11" s="754"/>
      <c r="AQ11" s="755"/>
      <c r="AR11" s="10"/>
      <c r="AS11" s="756" t="s">
        <v>14</v>
      </c>
      <c r="AT11" s="757"/>
      <c r="AU11" s="757"/>
      <c r="AV11" s="757"/>
      <c r="AW11" s="757"/>
      <c r="AX11" s="757"/>
      <c r="AY11" s="757"/>
      <c r="AZ11" s="757"/>
      <c r="BA11" s="758"/>
      <c r="BB11" s="759" t="s">
        <v>11</v>
      </c>
      <c r="BC11" s="760"/>
      <c r="BD11" s="760"/>
      <c r="BE11" s="760"/>
      <c r="BF11" s="760"/>
      <c r="BG11" s="760"/>
      <c r="BH11" s="760"/>
      <c r="BI11" s="761"/>
      <c r="BJ11" s="10"/>
      <c r="BK11" s="10"/>
      <c r="BL11" s="10"/>
      <c r="BM11" s="10"/>
      <c r="BN11" s="10"/>
      <c r="BO11" s="10"/>
      <c r="BP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row>
    <row r="12" spans="1:207" s="1" customFormat="1" ht="15" customHeight="1">
      <c r="A12" s="9"/>
      <c r="B12" s="724" t="s">
        <v>15</v>
      </c>
      <c r="C12" s="725"/>
      <c r="D12" s="725"/>
      <c r="E12" s="725"/>
      <c r="F12" s="725"/>
      <c r="G12" s="725"/>
      <c r="H12" s="725"/>
      <c r="I12" s="725"/>
      <c r="J12" s="725"/>
      <c r="K12" s="725"/>
      <c r="L12" s="725"/>
      <c r="M12" s="726"/>
      <c r="N12" s="727" t="s">
        <v>16</v>
      </c>
      <c r="O12" s="728"/>
      <c r="P12" s="728"/>
      <c r="Q12" s="728"/>
      <c r="R12" s="728"/>
      <c r="S12" s="728"/>
      <c r="T12" s="728"/>
      <c r="U12" s="728"/>
      <c r="V12" s="728"/>
      <c r="W12" s="728"/>
      <c r="X12" s="728"/>
      <c r="Y12" s="728"/>
      <c r="Z12" s="728"/>
      <c r="AA12" s="728"/>
      <c r="AB12" s="728"/>
      <c r="AC12" s="728"/>
      <c r="AD12" s="728"/>
      <c r="AE12" s="728"/>
      <c r="AF12" s="728"/>
      <c r="AG12" s="728"/>
      <c r="AH12" s="728"/>
      <c r="AI12" s="728"/>
      <c r="AJ12" s="728"/>
      <c r="AK12" s="728"/>
      <c r="AL12" s="728"/>
      <c r="AM12" s="728"/>
      <c r="AN12" s="728"/>
      <c r="AO12" s="728"/>
      <c r="AP12" s="728"/>
      <c r="AQ12" s="729"/>
      <c r="AR12" s="10"/>
      <c r="AS12" s="688" t="s">
        <v>17</v>
      </c>
      <c r="AT12" s="689"/>
      <c r="AU12" s="689"/>
      <c r="AV12" s="689"/>
      <c r="AW12" s="689"/>
      <c r="AX12" s="689"/>
      <c r="AY12" s="689"/>
      <c r="AZ12" s="689"/>
      <c r="BA12" s="690"/>
      <c r="BB12" s="741">
        <v>56</v>
      </c>
      <c r="BC12" s="742"/>
      <c r="BD12" s="742"/>
      <c r="BE12" s="742"/>
      <c r="BF12" s="742"/>
      <c r="BG12" s="742"/>
      <c r="BH12" s="742"/>
      <c r="BI12" s="743"/>
      <c r="BJ12" s="10"/>
      <c r="BK12" s="10"/>
      <c r="BL12" s="10"/>
      <c r="BM12" s="10"/>
      <c r="BN12" s="10"/>
      <c r="BO12" s="10"/>
      <c r="BP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row>
    <row r="13" spans="1:207" s="1" customFormat="1" ht="15" customHeight="1">
      <c r="A13" s="9"/>
      <c r="B13" s="724" t="s">
        <v>18</v>
      </c>
      <c r="C13" s="725"/>
      <c r="D13" s="725"/>
      <c r="E13" s="725"/>
      <c r="F13" s="725"/>
      <c r="G13" s="725"/>
      <c r="H13" s="725"/>
      <c r="I13" s="725"/>
      <c r="J13" s="725"/>
      <c r="K13" s="725"/>
      <c r="L13" s="725"/>
      <c r="M13" s="726"/>
      <c r="N13" s="738" t="s">
        <v>19</v>
      </c>
      <c r="O13" s="739"/>
      <c r="P13" s="739"/>
      <c r="Q13" s="739"/>
      <c r="R13" s="739"/>
      <c r="S13" s="739"/>
      <c r="T13" s="739"/>
      <c r="U13" s="739"/>
      <c r="V13" s="739"/>
      <c r="W13" s="739"/>
      <c r="X13" s="739"/>
      <c r="Y13" s="739"/>
      <c r="Z13" s="739"/>
      <c r="AA13" s="739"/>
      <c r="AB13" s="739"/>
      <c r="AC13" s="739"/>
      <c r="AD13" s="739"/>
      <c r="AE13" s="739"/>
      <c r="AF13" s="739"/>
      <c r="AG13" s="739"/>
      <c r="AH13" s="739"/>
      <c r="AI13" s="739"/>
      <c r="AJ13" s="739"/>
      <c r="AK13" s="739"/>
      <c r="AL13" s="739"/>
      <c r="AM13" s="739"/>
      <c r="AN13" s="739"/>
      <c r="AO13" s="739"/>
      <c r="AP13" s="739"/>
      <c r="AQ13" s="740"/>
      <c r="AR13" s="10"/>
      <c r="AS13" s="688" t="s">
        <v>20</v>
      </c>
      <c r="AT13" s="689"/>
      <c r="AU13" s="689"/>
      <c r="AV13" s="689"/>
      <c r="AW13" s="689"/>
      <c r="AX13" s="689"/>
      <c r="AY13" s="689"/>
      <c r="AZ13" s="689"/>
      <c r="BA13" s="690"/>
      <c r="BB13" s="741">
        <f>80-BB12</f>
        <v>24</v>
      </c>
      <c r="BC13" s="742"/>
      <c r="BD13" s="742"/>
      <c r="BE13" s="742"/>
      <c r="BF13" s="742"/>
      <c r="BG13" s="742"/>
      <c r="BH13" s="742"/>
      <c r="BI13" s="743"/>
      <c r="BJ13" s="10"/>
      <c r="BK13" s="10"/>
      <c r="BL13" s="10"/>
      <c r="BM13" s="10"/>
      <c r="BN13" s="10"/>
      <c r="BO13" s="10"/>
      <c r="BP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row>
    <row r="14" spans="1:207" s="1" customFormat="1" ht="16">
      <c r="A14" s="9"/>
      <c r="B14" s="724" t="s">
        <v>21</v>
      </c>
      <c r="C14" s="725"/>
      <c r="D14" s="725"/>
      <c r="E14" s="725"/>
      <c r="F14" s="725"/>
      <c r="G14" s="725"/>
      <c r="H14" s="725"/>
      <c r="I14" s="725"/>
      <c r="J14" s="725"/>
      <c r="K14" s="725"/>
      <c r="L14" s="725"/>
      <c r="M14" s="726"/>
      <c r="N14" s="738" t="s">
        <v>22</v>
      </c>
      <c r="O14" s="739"/>
      <c r="P14" s="739"/>
      <c r="Q14" s="739"/>
      <c r="R14" s="739"/>
      <c r="S14" s="739"/>
      <c r="T14" s="739"/>
      <c r="U14" s="739"/>
      <c r="V14" s="739"/>
      <c r="W14" s="739"/>
      <c r="X14" s="739"/>
      <c r="Y14" s="739"/>
      <c r="Z14" s="739"/>
      <c r="AA14" s="739"/>
      <c r="AB14" s="739"/>
      <c r="AC14" s="739"/>
      <c r="AD14" s="739"/>
      <c r="AE14" s="739"/>
      <c r="AF14" s="739"/>
      <c r="AG14" s="739"/>
      <c r="AH14" s="739"/>
      <c r="AI14" s="739"/>
      <c r="AJ14" s="739"/>
      <c r="AK14" s="739"/>
      <c r="AL14" s="739"/>
      <c r="AM14" s="739"/>
      <c r="AN14" s="739"/>
      <c r="AO14" s="739"/>
      <c r="AP14" s="739"/>
      <c r="AQ14" s="740"/>
      <c r="AR14" s="10"/>
      <c r="AS14" s="688" t="s">
        <v>23</v>
      </c>
      <c r="AT14" s="689"/>
      <c r="AU14" s="689"/>
      <c r="AV14" s="689"/>
      <c r="AW14" s="689"/>
      <c r="AX14" s="689"/>
      <c r="AY14" s="689"/>
      <c r="AZ14" s="689"/>
      <c r="BA14" s="690"/>
      <c r="BB14" s="744">
        <v>98591148</v>
      </c>
      <c r="BC14" s="745"/>
      <c r="BD14" s="745"/>
      <c r="BE14" s="745"/>
      <c r="BF14" s="745"/>
      <c r="BG14" s="745"/>
      <c r="BH14" s="745"/>
      <c r="BI14" s="746"/>
      <c r="BJ14" s="10"/>
      <c r="BK14" s="10"/>
      <c r="BL14" s="10"/>
      <c r="BM14" s="10"/>
      <c r="BN14" s="10"/>
      <c r="BO14" s="10"/>
      <c r="BP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row>
    <row r="15" spans="1:207" s="1" customFormat="1" ht="16">
      <c r="A15" s="9"/>
      <c r="B15" s="724" t="s">
        <v>24</v>
      </c>
      <c r="C15" s="725"/>
      <c r="D15" s="725"/>
      <c r="E15" s="725"/>
      <c r="F15" s="725"/>
      <c r="G15" s="725"/>
      <c r="H15" s="725"/>
      <c r="I15" s="725"/>
      <c r="J15" s="725"/>
      <c r="K15" s="725"/>
      <c r="L15" s="725"/>
      <c r="M15" s="726"/>
      <c r="N15" s="727" t="s">
        <v>19</v>
      </c>
      <c r="O15" s="728"/>
      <c r="P15" s="728"/>
      <c r="Q15" s="728"/>
      <c r="R15" s="728"/>
      <c r="S15" s="728"/>
      <c r="T15" s="728"/>
      <c r="U15" s="728"/>
      <c r="V15" s="728"/>
      <c r="W15" s="728"/>
      <c r="X15" s="728"/>
      <c r="Y15" s="728"/>
      <c r="Z15" s="728"/>
      <c r="AA15" s="728"/>
      <c r="AB15" s="728"/>
      <c r="AC15" s="728"/>
      <c r="AD15" s="728"/>
      <c r="AE15" s="728"/>
      <c r="AF15" s="728"/>
      <c r="AG15" s="728"/>
      <c r="AH15" s="728"/>
      <c r="AI15" s="728"/>
      <c r="AJ15" s="728"/>
      <c r="AK15" s="728"/>
      <c r="AL15" s="728"/>
      <c r="AM15" s="728"/>
      <c r="AN15" s="728"/>
      <c r="AO15" s="728"/>
      <c r="AP15" s="728"/>
      <c r="AQ15" s="729"/>
      <c r="AR15" s="10"/>
      <c r="AS15" s="688" t="s">
        <v>25</v>
      </c>
      <c r="AT15" s="689"/>
      <c r="AU15" s="689"/>
      <c r="AV15" s="689"/>
      <c r="AW15" s="689"/>
      <c r="AX15" s="689"/>
      <c r="AY15" s="689"/>
      <c r="AZ15" s="689"/>
      <c r="BA15" s="690"/>
      <c r="BB15" s="673" t="s">
        <v>26</v>
      </c>
      <c r="BC15" s="674"/>
      <c r="BD15" s="674"/>
      <c r="BE15" s="674"/>
      <c r="BF15" s="674"/>
      <c r="BG15" s="674"/>
      <c r="BH15" s="674"/>
      <c r="BI15" s="675"/>
      <c r="BJ15" s="10"/>
      <c r="BK15" s="10"/>
      <c r="BL15" s="10"/>
      <c r="BM15" s="10"/>
      <c r="BN15" s="10"/>
      <c r="BO15" s="10"/>
      <c r="BP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row>
    <row r="16" spans="1:207" s="1" customFormat="1" ht="16">
      <c r="A16" s="9"/>
      <c r="B16" s="724" t="s">
        <v>27</v>
      </c>
      <c r="C16" s="725"/>
      <c r="D16" s="725"/>
      <c r="E16" s="725"/>
      <c r="F16" s="725"/>
      <c r="G16" s="725"/>
      <c r="H16" s="725"/>
      <c r="I16" s="725"/>
      <c r="J16" s="725"/>
      <c r="K16" s="725"/>
      <c r="L16" s="725"/>
      <c r="M16" s="726"/>
      <c r="N16" s="727" t="s">
        <v>22</v>
      </c>
      <c r="O16" s="728"/>
      <c r="P16" s="728"/>
      <c r="Q16" s="728"/>
      <c r="R16" s="728"/>
      <c r="S16" s="728"/>
      <c r="T16" s="728"/>
      <c r="U16" s="728"/>
      <c r="V16" s="728"/>
      <c r="W16" s="728"/>
      <c r="X16" s="728"/>
      <c r="Y16" s="728"/>
      <c r="Z16" s="728"/>
      <c r="AA16" s="728"/>
      <c r="AB16" s="728"/>
      <c r="AC16" s="728"/>
      <c r="AD16" s="728"/>
      <c r="AE16" s="728"/>
      <c r="AF16" s="728"/>
      <c r="AG16" s="728"/>
      <c r="AH16" s="728"/>
      <c r="AI16" s="728"/>
      <c r="AJ16" s="728"/>
      <c r="AK16" s="728"/>
      <c r="AL16" s="728"/>
      <c r="AM16" s="728"/>
      <c r="AN16" s="728"/>
      <c r="AO16" s="728"/>
      <c r="AP16" s="728"/>
      <c r="AQ16" s="729"/>
      <c r="AR16" s="10"/>
      <c r="AS16" s="688" t="s">
        <v>28</v>
      </c>
      <c r="AT16" s="689"/>
      <c r="AU16" s="689"/>
      <c r="AV16" s="689"/>
      <c r="AW16" s="689"/>
      <c r="AX16" s="689"/>
      <c r="AY16" s="689"/>
      <c r="AZ16" s="689"/>
      <c r="BA16" s="690"/>
      <c r="BB16" s="673" t="s">
        <v>11</v>
      </c>
      <c r="BC16" s="674"/>
      <c r="BD16" s="674"/>
      <c r="BE16" s="674"/>
      <c r="BF16" s="674"/>
      <c r="BG16" s="674"/>
      <c r="BH16" s="674"/>
      <c r="BI16" s="675"/>
      <c r="BJ16" s="10"/>
      <c r="BK16" s="10"/>
      <c r="BL16" s="10"/>
      <c r="BM16" s="10"/>
      <c r="BN16" s="10"/>
      <c r="BO16" s="10"/>
      <c r="BP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row>
    <row r="17" spans="1:207" s="1" customFormat="1" ht="16">
      <c r="A17" s="9"/>
      <c r="B17" s="724" t="s">
        <v>29</v>
      </c>
      <c r="C17" s="725"/>
      <c r="D17" s="725"/>
      <c r="E17" s="725"/>
      <c r="F17" s="725"/>
      <c r="G17" s="725"/>
      <c r="H17" s="725"/>
      <c r="I17" s="725"/>
      <c r="J17" s="725"/>
      <c r="K17" s="725"/>
      <c r="L17" s="725"/>
      <c r="M17" s="726"/>
      <c r="N17" s="738" t="s">
        <v>30</v>
      </c>
      <c r="O17" s="739"/>
      <c r="P17" s="739"/>
      <c r="Q17" s="739"/>
      <c r="R17" s="739"/>
      <c r="S17" s="739"/>
      <c r="T17" s="739"/>
      <c r="U17" s="739"/>
      <c r="V17" s="739"/>
      <c r="W17" s="739"/>
      <c r="X17" s="739"/>
      <c r="Y17" s="739"/>
      <c r="Z17" s="739"/>
      <c r="AA17" s="739"/>
      <c r="AB17" s="739"/>
      <c r="AC17" s="739"/>
      <c r="AD17" s="739"/>
      <c r="AE17" s="739"/>
      <c r="AF17" s="739"/>
      <c r="AG17" s="739"/>
      <c r="AH17" s="739"/>
      <c r="AI17" s="739"/>
      <c r="AJ17" s="739"/>
      <c r="AK17" s="739"/>
      <c r="AL17" s="739"/>
      <c r="AM17" s="739"/>
      <c r="AN17" s="739"/>
      <c r="AO17" s="739"/>
      <c r="AP17" s="739"/>
      <c r="AQ17" s="740"/>
      <c r="AR17" s="10"/>
      <c r="AS17" s="688" t="s">
        <v>31</v>
      </c>
      <c r="AT17" s="689"/>
      <c r="AU17" s="689"/>
      <c r="AV17" s="689"/>
      <c r="AW17" s="689"/>
      <c r="AX17" s="689"/>
      <c r="AY17" s="689"/>
      <c r="AZ17" s="689"/>
      <c r="BA17" s="690"/>
      <c r="BB17" s="703" t="s">
        <v>32</v>
      </c>
      <c r="BC17" s="704"/>
      <c r="BD17" s="704"/>
      <c r="BE17" s="704"/>
      <c r="BF17" s="704"/>
      <c r="BG17" s="704"/>
      <c r="BH17" s="704"/>
      <c r="BI17" s="705"/>
      <c r="BJ17" s="10"/>
      <c r="BK17" s="10"/>
      <c r="BL17" s="10"/>
      <c r="BM17" s="10"/>
      <c r="BN17" s="10"/>
      <c r="BO17" s="10"/>
      <c r="BP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row>
    <row r="18" spans="1:207" s="1" customFormat="1" ht="15" customHeight="1">
      <c r="A18" s="9"/>
      <c r="B18" s="724"/>
      <c r="C18" s="725"/>
      <c r="D18" s="725"/>
      <c r="E18" s="725"/>
      <c r="F18" s="725"/>
      <c r="G18" s="725"/>
      <c r="H18" s="725"/>
      <c r="I18" s="725"/>
      <c r="J18" s="725"/>
      <c r="K18" s="725"/>
      <c r="L18" s="725"/>
      <c r="M18" s="726"/>
      <c r="N18" s="738" t="s">
        <v>33</v>
      </c>
      <c r="O18" s="739"/>
      <c r="P18" s="739"/>
      <c r="Q18" s="739"/>
      <c r="R18" s="739"/>
      <c r="S18" s="739"/>
      <c r="T18" s="739"/>
      <c r="U18" s="739"/>
      <c r="V18" s="739"/>
      <c r="W18" s="739"/>
      <c r="X18" s="739"/>
      <c r="Y18" s="739"/>
      <c r="Z18" s="739"/>
      <c r="AA18" s="739"/>
      <c r="AB18" s="739"/>
      <c r="AC18" s="739"/>
      <c r="AD18" s="739"/>
      <c r="AE18" s="739"/>
      <c r="AF18" s="739"/>
      <c r="AG18" s="739"/>
      <c r="AH18" s="739"/>
      <c r="AI18" s="739"/>
      <c r="AJ18" s="739"/>
      <c r="AK18" s="739"/>
      <c r="AL18" s="739"/>
      <c r="AM18" s="739"/>
      <c r="AN18" s="739"/>
      <c r="AO18" s="739"/>
      <c r="AP18" s="739"/>
      <c r="AQ18" s="740"/>
      <c r="AR18" s="10"/>
      <c r="AS18" s="688" t="s">
        <v>34</v>
      </c>
      <c r="AT18" s="689"/>
      <c r="AU18" s="689"/>
      <c r="AV18" s="689"/>
      <c r="AW18" s="689"/>
      <c r="AX18" s="689"/>
      <c r="AY18" s="689"/>
      <c r="AZ18" s="689"/>
      <c r="BA18" s="690"/>
      <c r="BB18" s="673" t="s">
        <v>12</v>
      </c>
      <c r="BC18" s="674"/>
      <c r="BD18" s="674"/>
      <c r="BE18" s="674"/>
      <c r="BF18" s="674"/>
      <c r="BG18" s="674"/>
      <c r="BH18" s="674"/>
      <c r="BI18" s="675"/>
      <c r="BJ18" s="10"/>
      <c r="BK18" s="10"/>
      <c r="BL18" s="10"/>
      <c r="BM18" s="10"/>
      <c r="BN18" s="10"/>
      <c r="BO18" s="10"/>
      <c r="BP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row>
    <row r="19" spans="1:207" s="1" customFormat="1" ht="16">
      <c r="A19" s="9"/>
      <c r="B19" s="724" t="s">
        <v>35</v>
      </c>
      <c r="C19" s="725"/>
      <c r="D19" s="725"/>
      <c r="E19" s="725"/>
      <c r="F19" s="725"/>
      <c r="G19" s="725"/>
      <c r="H19" s="725"/>
      <c r="I19" s="725"/>
      <c r="J19" s="725"/>
      <c r="K19" s="725"/>
      <c r="L19" s="725"/>
      <c r="M19" s="726"/>
      <c r="N19" s="727" t="s">
        <v>36</v>
      </c>
      <c r="O19" s="728"/>
      <c r="P19" s="728"/>
      <c r="Q19" s="728"/>
      <c r="R19" s="728"/>
      <c r="S19" s="728"/>
      <c r="T19" s="728"/>
      <c r="U19" s="728"/>
      <c r="V19" s="733"/>
      <c r="W19" s="734" t="s">
        <v>37</v>
      </c>
      <c r="X19" s="728"/>
      <c r="Y19" s="728"/>
      <c r="Z19" s="728"/>
      <c r="AA19" s="728"/>
      <c r="AB19" s="728"/>
      <c r="AC19" s="728"/>
      <c r="AD19" s="728"/>
      <c r="AE19" s="728"/>
      <c r="AF19" s="728"/>
      <c r="AG19" s="728"/>
      <c r="AH19" s="728"/>
      <c r="AI19" s="728"/>
      <c r="AJ19" s="728"/>
      <c r="AK19" s="728"/>
      <c r="AL19" s="728"/>
      <c r="AM19" s="728"/>
      <c r="AN19" s="728"/>
      <c r="AO19" s="728"/>
      <c r="AP19" s="728"/>
      <c r="AQ19" s="729"/>
      <c r="AR19" s="10"/>
      <c r="AS19" s="688" t="s">
        <v>38</v>
      </c>
      <c r="AT19" s="689"/>
      <c r="AU19" s="689"/>
      <c r="AV19" s="689"/>
      <c r="AW19" s="689"/>
      <c r="AX19" s="689"/>
      <c r="AY19" s="689"/>
      <c r="AZ19" s="689"/>
      <c r="BA19" s="690"/>
      <c r="BB19" s="673" t="s">
        <v>39</v>
      </c>
      <c r="BC19" s="674"/>
      <c r="BD19" s="674"/>
      <c r="BE19" s="674"/>
      <c r="BF19" s="674"/>
      <c r="BG19" s="674"/>
      <c r="BH19" s="674"/>
      <c r="BI19" s="675"/>
      <c r="BJ19" s="10"/>
      <c r="BK19" s="10"/>
      <c r="BL19" s="10"/>
      <c r="BM19" s="10"/>
      <c r="BN19" s="10"/>
      <c r="BO19" s="10"/>
      <c r="BP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row>
    <row r="20" spans="1:207" s="1" customFormat="1" ht="17.25" customHeight="1">
      <c r="A20" s="9"/>
      <c r="B20" s="724" t="s">
        <v>40</v>
      </c>
      <c r="C20" s="725"/>
      <c r="D20" s="725"/>
      <c r="E20" s="725"/>
      <c r="F20" s="725"/>
      <c r="G20" s="725"/>
      <c r="H20" s="725"/>
      <c r="I20" s="725"/>
      <c r="J20" s="725"/>
      <c r="K20" s="725"/>
      <c r="L20" s="725"/>
      <c r="M20" s="726"/>
      <c r="N20" s="727" t="s">
        <v>41</v>
      </c>
      <c r="O20" s="728"/>
      <c r="P20" s="728"/>
      <c r="Q20" s="728"/>
      <c r="R20" s="728"/>
      <c r="S20" s="728"/>
      <c r="T20" s="728"/>
      <c r="U20" s="728"/>
      <c r="V20" s="728"/>
      <c r="W20" s="728"/>
      <c r="X20" s="728"/>
      <c r="Y20" s="728"/>
      <c r="Z20" s="728"/>
      <c r="AA20" s="728"/>
      <c r="AB20" s="728"/>
      <c r="AC20" s="728"/>
      <c r="AD20" s="728"/>
      <c r="AE20" s="728"/>
      <c r="AF20" s="728"/>
      <c r="AG20" s="728"/>
      <c r="AH20" s="728"/>
      <c r="AI20" s="728"/>
      <c r="AJ20" s="728"/>
      <c r="AK20" s="728"/>
      <c r="AL20" s="728"/>
      <c r="AM20" s="728"/>
      <c r="AN20" s="728"/>
      <c r="AO20" s="728"/>
      <c r="AP20" s="728"/>
      <c r="AQ20" s="729"/>
      <c r="AR20" s="10"/>
      <c r="AS20" s="688" t="s">
        <v>42</v>
      </c>
      <c r="AT20" s="689"/>
      <c r="AU20" s="689"/>
      <c r="AV20" s="689"/>
      <c r="AW20" s="689"/>
      <c r="AX20" s="689"/>
      <c r="AY20" s="689"/>
      <c r="AZ20" s="689"/>
      <c r="BA20" s="690"/>
      <c r="BB20" s="735" t="s">
        <v>43</v>
      </c>
      <c r="BC20" s="736"/>
      <c r="BD20" s="736"/>
      <c r="BE20" s="736"/>
      <c r="BF20" s="736"/>
      <c r="BG20" s="736"/>
      <c r="BH20" s="736"/>
      <c r="BI20" s="737"/>
      <c r="BJ20" s="10"/>
      <c r="BK20" s="10"/>
      <c r="BL20" s="10"/>
      <c r="BM20" s="10"/>
      <c r="BN20" s="10"/>
      <c r="BO20" s="10"/>
      <c r="BP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row>
    <row r="21" spans="1:207" s="1" customFormat="1" ht="16">
      <c r="A21" s="9"/>
      <c r="B21" s="724" t="s">
        <v>44</v>
      </c>
      <c r="C21" s="725"/>
      <c r="D21" s="725"/>
      <c r="E21" s="725"/>
      <c r="F21" s="725"/>
      <c r="G21" s="725"/>
      <c r="H21" s="725"/>
      <c r="I21" s="725"/>
      <c r="J21" s="725"/>
      <c r="K21" s="725"/>
      <c r="L21" s="725"/>
      <c r="M21" s="726"/>
      <c r="N21" s="727" t="s">
        <v>45</v>
      </c>
      <c r="O21" s="728"/>
      <c r="P21" s="728"/>
      <c r="Q21" s="728"/>
      <c r="R21" s="728"/>
      <c r="S21" s="728"/>
      <c r="T21" s="728"/>
      <c r="U21" s="728"/>
      <c r="V21" s="728"/>
      <c r="W21" s="728"/>
      <c r="X21" s="728"/>
      <c r="Y21" s="728"/>
      <c r="Z21" s="728"/>
      <c r="AA21" s="728"/>
      <c r="AB21" s="728"/>
      <c r="AC21" s="728"/>
      <c r="AD21" s="728"/>
      <c r="AE21" s="728"/>
      <c r="AF21" s="728"/>
      <c r="AG21" s="728"/>
      <c r="AH21" s="728"/>
      <c r="AI21" s="728"/>
      <c r="AJ21" s="728"/>
      <c r="AK21" s="728"/>
      <c r="AL21" s="728"/>
      <c r="AM21" s="728"/>
      <c r="AN21" s="728"/>
      <c r="AO21" s="728"/>
      <c r="AP21" s="728"/>
      <c r="AQ21" s="729"/>
      <c r="AR21" s="10"/>
      <c r="AS21" s="682" t="s">
        <v>46</v>
      </c>
      <c r="AT21" s="683"/>
      <c r="AU21" s="683"/>
      <c r="AV21" s="683"/>
      <c r="AW21" s="683"/>
      <c r="AX21" s="683"/>
      <c r="AY21" s="683"/>
      <c r="AZ21" s="683"/>
      <c r="BA21" s="684"/>
      <c r="BB21" s="730" t="s">
        <v>47</v>
      </c>
      <c r="BC21" s="731"/>
      <c r="BD21" s="731"/>
      <c r="BE21" s="731"/>
      <c r="BF21" s="731"/>
      <c r="BG21" s="731"/>
      <c r="BH21" s="731"/>
      <c r="BI21" s="732"/>
      <c r="BJ21" s="10"/>
      <c r="BK21" s="10"/>
      <c r="BL21" s="10"/>
      <c r="BM21" s="10"/>
      <c r="BN21" s="10"/>
      <c r="BO21" s="10"/>
      <c r="BP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row>
    <row r="22" spans="1:207" s="1" customFormat="1" ht="16">
      <c r="A22" s="9"/>
      <c r="B22" s="682" t="s">
        <v>48</v>
      </c>
      <c r="C22" s="683"/>
      <c r="D22" s="683"/>
      <c r="E22" s="683"/>
      <c r="F22" s="683"/>
      <c r="G22" s="683"/>
      <c r="H22" s="683"/>
      <c r="I22" s="683"/>
      <c r="J22" s="683"/>
      <c r="K22" s="683"/>
      <c r="L22" s="683"/>
      <c r="M22" s="684"/>
      <c r="N22" s="718" t="s">
        <v>49</v>
      </c>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20"/>
      <c r="AR22" s="10"/>
      <c r="AS22" s="688" t="s">
        <v>50</v>
      </c>
      <c r="AT22" s="689"/>
      <c r="AU22" s="689"/>
      <c r="AV22" s="689"/>
      <c r="AW22" s="689"/>
      <c r="AX22" s="689"/>
      <c r="AY22" s="689"/>
      <c r="AZ22" s="689"/>
      <c r="BA22" s="690"/>
      <c r="BB22" s="721" t="s">
        <v>51</v>
      </c>
      <c r="BC22" s="722"/>
      <c r="BD22" s="722"/>
      <c r="BE22" s="722"/>
      <c r="BF22" s="722"/>
      <c r="BG22" s="722"/>
      <c r="BH22" s="722"/>
      <c r="BI22" s="723"/>
      <c r="BJ22" s="10"/>
      <c r="BK22" s="10"/>
      <c r="BL22" s="10"/>
      <c r="BM22" s="10"/>
      <c r="BN22" s="10"/>
      <c r="BO22" s="10"/>
      <c r="BP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row>
    <row r="23" spans="1:207" s="1" customFormat="1" ht="16">
      <c r="A23" s="9"/>
      <c r="B23" s="682" t="s">
        <v>52</v>
      </c>
      <c r="C23" s="683"/>
      <c r="D23" s="683"/>
      <c r="E23" s="683"/>
      <c r="F23" s="683"/>
      <c r="G23" s="683"/>
      <c r="H23" s="683"/>
      <c r="I23" s="683"/>
      <c r="J23" s="683"/>
      <c r="K23" s="683"/>
      <c r="L23" s="683"/>
      <c r="M23" s="684"/>
      <c r="N23" s="718" t="s">
        <v>53</v>
      </c>
      <c r="O23" s="719"/>
      <c r="P23" s="719"/>
      <c r="Q23" s="719"/>
      <c r="R23" s="719"/>
      <c r="S23" s="719"/>
      <c r="T23" s="719"/>
      <c r="U23" s="719"/>
      <c r="V23" s="719"/>
      <c r="W23" s="719"/>
      <c r="X23" s="719"/>
      <c r="Y23" s="719"/>
      <c r="Z23" s="719"/>
      <c r="AA23" s="719"/>
      <c r="AB23" s="719"/>
      <c r="AC23" s="719"/>
      <c r="AD23" s="719"/>
      <c r="AE23" s="719"/>
      <c r="AF23" s="719"/>
      <c r="AG23" s="719"/>
      <c r="AH23" s="719"/>
      <c r="AI23" s="719"/>
      <c r="AJ23" s="719"/>
      <c r="AK23" s="719"/>
      <c r="AL23" s="719"/>
      <c r="AM23" s="719"/>
      <c r="AN23" s="719"/>
      <c r="AO23" s="719"/>
      <c r="AP23" s="719"/>
      <c r="AQ23" s="720"/>
      <c r="AR23" s="10"/>
      <c r="AS23" s="688" t="s">
        <v>54</v>
      </c>
      <c r="AT23" s="689"/>
      <c r="AU23" s="689"/>
      <c r="AV23" s="689"/>
      <c r="AW23" s="689"/>
      <c r="AX23" s="689"/>
      <c r="AY23" s="689"/>
      <c r="AZ23" s="689"/>
      <c r="BA23" s="690"/>
      <c r="BB23" s="721" t="s">
        <v>51</v>
      </c>
      <c r="BC23" s="722"/>
      <c r="BD23" s="722"/>
      <c r="BE23" s="722"/>
      <c r="BF23" s="722"/>
      <c r="BG23" s="722"/>
      <c r="BH23" s="722"/>
      <c r="BI23" s="723"/>
      <c r="BJ23" s="10"/>
      <c r="BK23" s="10"/>
      <c r="BL23" s="10"/>
      <c r="BM23" s="10"/>
      <c r="BN23" s="10"/>
      <c r="BO23" s="10"/>
      <c r="BP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row>
    <row r="24" spans="1:207" s="1" customFormat="1" ht="16">
      <c r="A24" s="9"/>
      <c r="B24" s="682" t="s">
        <v>55</v>
      </c>
      <c r="C24" s="683"/>
      <c r="D24" s="683"/>
      <c r="E24" s="683"/>
      <c r="F24" s="683"/>
      <c r="G24" s="683"/>
      <c r="H24" s="683"/>
      <c r="I24" s="683"/>
      <c r="J24" s="683"/>
      <c r="K24" s="683"/>
      <c r="L24" s="683"/>
      <c r="M24" s="684"/>
      <c r="N24" s="718" t="s">
        <v>56</v>
      </c>
      <c r="O24" s="719"/>
      <c r="P24" s="719"/>
      <c r="Q24" s="719"/>
      <c r="R24" s="719"/>
      <c r="S24" s="719"/>
      <c r="T24" s="719"/>
      <c r="U24" s="719"/>
      <c r="V24" s="719"/>
      <c r="W24" s="719"/>
      <c r="X24" s="719"/>
      <c r="Y24" s="719"/>
      <c r="Z24" s="719"/>
      <c r="AA24" s="719"/>
      <c r="AB24" s="719"/>
      <c r="AC24" s="719"/>
      <c r="AD24" s="719"/>
      <c r="AE24" s="719"/>
      <c r="AF24" s="719"/>
      <c r="AG24" s="719"/>
      <c r="AH24" s="719"/>
      <c r="AI24" s="719"/>
      <c r="AJ24" s="719"/>
      <c r="AK24" s="719"/>
      <c r="AL24" s="719"/>
      <c r="AM24" s="719"/>
      <c r="AN24" s="719"/>
      <c r="AO24" s="719"/>
      <c r="AP24" s="719"/>
      <c r="AQ24" s="720"/>
      <c r="AR24" s="10"/>
      <c r="AS24" s="688" t="s">
        <v>57</v>
      </c>
      <c r="AT24" s="689"/>
      <c r="AU24" s="689"/>
      <c r="AV24" s="689"/>
      <c r="AW24" s="689"/>
      <c r="AX24" s="689"/>
      <c r="AY24" s="689"/>
      <c r="AZ24" s="689"/>
      <c r="BA24" s="690"/>
      <c r="BB24" s="715" t="s">
        <v>58</v>
      </c>
      <c r="BC24" s="716"/>
      <c r="BD24" s="716"/>
      <c r="BE24" s="716"/>
      <c r="BF24" s="716"/>
      <c r="BG24" s="716"/>
      <c r="BH24" s="716"/>
      <c r="BI24" s="717"/>
      <c r="BJ24" s="10"/>
      <c r="BK24" s="10"/>
      <c r="BL24" s="10"/>
      <c r="BM24" s="10"/>
      <c r="BN24" s="10"/>
      <c r="BO24" s="10"/>
      <c r="BP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row>
    <row r="25" spans="1:207" s="1" customFormat="1" ht="16">
      <c r="A25" s="9"/>
      <c r="B25" s="682" t="s">
        <v>59</v>
      </c>
      <c r="C25" s="683"/>
      <c r="D25" s="683"/>
      <c r="E25" s="683"/>
      <c r="F25" s="683"/>
      <c r="G25" s="683"/>
      <c r="H25" s="683"/>
      <c r="I25" s="683"/>
      <c r="J25" s="683"/>
      <c r="K25" s="683"/>
      <c r="L25" s="683"/>
      <c r="M25" s="684"/>
      <c r="N25" s="706" t="s">
        <v>60</v>
      </c>
      <c r="O25" s="707"/>
      <c r="P25" s="707"/>
      <c r="Q25" s="707"/>
      <c r="R25" s="707"/>
      <c r="S25" s="707"/>
      <c r="T25" s="707"/>
      <c r="U25" s="707"/>
      <c r="V25" s="707"/>
      <c r="W25" s="707"/>
      <c r="X25" s="708"/>
      <c r="Y25" s="709" t="s">
        <v>61</v>
      </c>
      <c r="Z25" s="710"/>
      <c r="AA25" s="710"/>
      <c r="AB25" s="710"/>
      <c r="AC25" s="710"/>
      <c r="AD25" s="710"/>
      <c r="AE25" s="710"/>
      <c r="AF25" s="710"/>
      <c r="AG25" s="710"/>
      <c r="AH25" s="710"/>
      <c r="AI25" s="711"/>
      <c r="AJ25" s="24" t="s">
        <v>62</v>
      </c>
      <c r="AK25" s="712" t="s">
        <v>63</v>
      </c>
      <c r="AL25" s="713"/>
      <c r="AM25" s="713"/>
      <c r="AN25" s="713"/>
      <c r="AO25" s="713"/>
      <c r="AP25" s="713"/>
      <c r="AQ25" s="714"/>
      <c r="AR25" s="10"/>
      <c r="AS25" s="688" t="s">
        <v>64</v>
      </c>
      <c r="AT25" s="689"/>
      <c r="AU25" s="689"/>
      <c r="AV25" s="689"/>
      <c r="AW25" s="689"/>
      <c r="AX25" s="689"/>
      <c r="AY25" s="689"/>
      <c r="AZ25" s="689"/>
      <c r="BA25" s="690"/>
      <c r="BB25" s="715" t="s">
        <v>65</v>
      </c>
      <c r="BC25" s="716"/>
      <c r="BD25" s="716"/>
      <c r="BE25" s="716"/>
      <c r="BF25" s="716"/>
      <c r="BG25" s="716"/>
      <c r="BH25" s="716"/>
      <c r="BI25" s="717"/>
      <c r="BJ25" s="10"/>
      <c r="BK25" s="10"/>
      <c r="BL25" s="10"/>
      <c r="BM25" s="10"/>
      <c r="BN25" s="10"/>
      <c r="BO25" s="10"/>
      <c r="BP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row>
    <row r="26" spans="1:207" s="1" customFormat="1" ht="15" customHeight="1">
      <c r="A26" s="9"/>
      <c r="B26" s="682" t="s">
        <v>55</v>
      </c>
      <c r="C26" s="683"/>
      <c r="D26" s="683"/>
      <c r="E26" s="683"/>
      <c r="F26" s="683"/>
      <c r="G26" s="683"/>
      <c r="H26" s="683"/>
      <c r="I26" s="683"/>
      <c r="J26" s="683"/>
      <c r="K26" s="683"/>
      <c r="L26" s="683"/>
      <c r="M26" s="684"/>
      <c r="N26" s="685" t="s">
        <v>66</v>
      </c>
      <c r="O26" s="686"/>
      <c r="P26" s="686"/>
      <c r="Q26" s="686"/>
      <c r="R26" s="686"/>
      <c r="S26" s="686"/>
      <c r="T26" s="686"/>
      <c r="U26" s="686"/>
      <c r="V26" s="686"/>
      <c r="W26" s="686"/>
      <c r="X26" s="686"/>
      <c r="Y26" s="686"/>
      <c r="Z26" s="686"/>
      <c r="AA26" s="686"/>
      <c r="AB26" s="686"/>
      <c r="AC26" s="686"/>
      <c r="AD26" s="686"/>
      <c r="AE26" s="686"/>
      <c r="AF26" s="686"/>
      <c r="AG26" s="686"/>
      <c r="AH26" s="686"/>
      <c r="AI26" s="686"/>
      <c r="AJ26" s="686"/>
      <c r="AK26" s="686"/>
      <c r="AL26" s="686"/>
      <c r="AM26" s="686"/>
      <c r="AN26" s="686"/>
      <c r="AO26" s="686"/>
      <c r="AP26" s="686"/>
      <c r="AQ26" s="687"/>
      <c r="AR26" s="10"/>
      <c r="AS26" s="688" t="s">
        <v>67</v>
      </c>
      <c r="AT26" s="689"/>
      <c r="AU26" s="689"/>
      <c r="AV26" s="689"/>
      <c r="AW26" s="689"/>
      <c r="AX26" s="689"/>
      <c r="AY26" s="689"/>
      <c r="AZ26" s="689"/>
      <c r="BA26" s="690"/>
      <c r="BB26" s="673" t="s">
        <v>68</v>
      </c>
      <c r="BC26" s="674"/>
      <c r="BD26" s="674"/>
      <c r="BE26" s="674"/>
      <c r="BF26" s="674"/>
      <c r="BG26" s="674"/>
      <c r="BH26" s="674"/>
      <c r="BI26" s="675"/>
      <c r="BJ26" s="10"/>
      <c r="BK26" s="10"/>
      <c r="BL26" s="10"/>
      <c r="BM26" s="10"/>
      <c r="BN26" s="10"/>
      <c r="BO26" s="10"/>
      <c r="BP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row>
    <row r="27" spans="1:207" s="1" customFormat="1" ht="15" customHeight="1">
      <c r="A27" s="9"/>
      <c r="B27" s="682" t="s">
        <v>69</v>
      </c>
      <c r="C27" s="683"/>
      <c r="D27" s="683"/>
      <c r="E27" s="683"/>
      <c r="F27" s="683"/>
      <c r="G27" s="683"/>
      <c r="H27" s="683"/>
      <c r="I27" s="683"/>
      <c r="J27" s="683"/>
      <c r="K27" s="683"/>
      <c r="L27" s="683"/>
      <c r="M27" s="684"/>
      <c r="N27" s="2" t="s">
        <v>70</v>
      </c>
      <c r="O27" s="691" t="s">
        <v>71</v>
      </c>
      <c r="P27" s="692"/>
      <c r="Q27" s="692"/>
      <c r="R27" s="692"/>
      <c r="S27" s="692"/>
      <c r="T27" s="692"/>
      <c r="U27" s="692"/>
      <c r="V27" s="693"/>
      <c r="W27" s="694" t="s">
        <v>72</v>
      </c>
      <c r="X27" s="695"/>
      <c r="Y27" s="695"/>
      <c r="Z27" s="695"/>
      <c r="AA27" s="695"/>
      <c r="AB27" s="695"/>
      <c r="AC27" s="695"/>
      <c r="AD27" s="695"/>
      <c r="AE27" s="695"/>
      <c r="AF27" s="695"/>
      <c r="AG27" s="695"/>
      <c r="AH27" s="695"/>
      <c r="AI27" s="696"/>
      <c r="AJ27" s="697" t="s">
        <v>73</v>
      </c>
      <c r="AK27" s="698"/>
      <c r="AL27" s="698"/>
      <c r="AM27" s="698"/>
      <c r="AN27" s="698"/>
      <c r="AO27" s="698"/>
      <c r="AP27" s="698"/>
      <c r="AQ27" s="699"/>
      <c r="AR27" s="10"/>
      <c r="AS27" s="700" t="s">
        <v>74</v>
      </c>
      <c r="AT27" s="701"/>
      <c r="AU27" s="701"/>
      <c r="AV27" s="701"/>
      <c r="AW27" s="701"/>
      <c r="AX27" s="701"/>
      <c r="AY27" s="701"/>
      <c r="AZ27" s="701"/>
      <c r="BA27" s="702"/>
      <c r="BB27" s="703" t="s">
        <v>68</v>
      </c>
      <c r="BC27" s="704"/>
      <c r="BD27" s="704"/>
      <c r="BE27" s="704"/>
      <c r="BF27" s="704"/>
      <c r="BG27" s="704"/>
      <c r="BH27" s="704"/>
      <c r="BI27" s="705"/>
      <c r="BJ27" s="10"/>
      <c r="BK27" s="10"/>
      <c r="BL27" s="10"/>
      <c r="BM27" s="10"/>
      <c r="BN27" s="10"/>
      <c r="BO27" s="10"/>
      <c r="BP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row>
    <row r="28" spans="1:207" s="1" customFormat="1" ht="14.25" customHeight="1">
      <c r="A28" s="9"/>
      <c r="B28" s="664" t="s">
        <v>75</v>
      </c>
      <c r="C28" s="665"/>
      <c r="D28" s="665"/>
      <c r="E28" s="665"/>
      <c r="F28" s="665"/>
      <c r="G28" s="665"/>
      <c r="H28" s="665"/>
      <c r="I28" s="665"/>
      <c r="J28" s="665"/>
      <c r="K28" s="665"/>
      <c r="L28" s="665"/>
      <c r="M28" s="666"/>
      <c r="N28" s="667"/>
      <c r="O28" s="668"/>
      <c r="P28" s="668"/>
      <c r="Q28" s="668"/>
      <c r="R28" s="668"/>
      <c r="S28" s="668"/>
      <c r="T28" s="668"/>
      <c r="U28" s="668"/>
      <c r="V28" s="668"/>
      <c r="W28" s="668"/>
      <c r="X28" s="668"/>
      <c r="Y28" s="668"/>
      <c r="Z28" s="668"/>
      <c r="AA28" s="668"/>
      <c r="AB28" s="668"/>
      <c r="AC28" s="668"/>
      <c r="AD28" s="668"/>
      <c r="AE28" s="668"/>
      <c r="AF28" s="668"/>
      <c r="AG28" s="668"/>
      <c r="AH28" s="668"/>
      <c r="AI28" s="668"/>
      <c r="AJ28" s="668"/>
      <c r="AK28" s="668"/>
      <c r="AL28" s="668"/>
      <c r="AM28" s="668"/>
      <c r="AN28" s="668"/>
      <c r="AO28" s="668"/>
      <c r="AP28" s="668"/>
      <c r="AQ28" s="669"/>
      <c r="AR28" s="10"/>
      <c r="AS28" s="670" t="s">
        <v>76</v>
      </c>
      <c r="AT28" s="671"/>
      <c r="AU28" s="671"/>
      <c r="AV28" s="671"/>
      <c r="AW28" s="671"/>
      <c r="AX28" s="671"/>
      <c r="AY28" s="671"/>
      <c r="AZ28" s="671"/>
      <c r="BA28" s="672"/>
      <c r="BB28" s="673" t="s">
        <v>12</v>
      </c>
      <c r="BC28" s="674"/>
      <c r="BD28" s="674"/>
      <c r="BE28" s="674"/>
      <c r="BF28" s="674"/>
      <c r="BG28" s="674"/>
      <c r="BH28" s="674"/>
      <c r="BI28" s="675"/>
      <c r="BJ28" s="10"/>
      <c r="BK28" s="10"/>
      <c r="BL28" s="10"/>
      <c r="BM28" s="10"/>
      <c r="BN28" s="10"/>
      <c r="BO28" s="10"/>
      <c r="BP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row>
    <row r="29" spans="1:207" s="1" customFormat="1" ht="16.5" customHeight="1" thickBot="1">
      <c r="A29" s="9"/>
      <c r="B29" s="25"/>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676" t="s">
        <v>77</v>
      </c>
      <c r="AT29" s="677"/>
      <c r="AU29" s="677"/>
      <c r="AV29" s="677"/>
      <c r="AW29" s="677"/>
      <c r="AX29" s="677"/>
      <c r="AY29" s="677"/>
      <c r="AZ29" s="677"/>
      <c r="BA29" s="678"/>
      <c r="BB29" s="679" t="s">
        <v>68</v>
      </c>
      <c r="BC29" s="680"/>
      <c r="BD29" s="680"/>
      <c r="BE29" s="680"/>
      <c r="BF29" s="680"/>
      <c r="BG29" s="680"/>
      <c r="BH29" s="680"/>
      <c r="BI29" s="681"/>
      <c r="BJ29" s="10"/>
      <c r="BK29" s="10"/>
      <c r="BL29" s="10"/>
      <c r="BM29" s="10"/>
      <c r="BN29" s="10"/>
      <c r="BO29" s="10"/>
      <c r="BP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row>
    <row r="30" spans="1:207" s="1" customFormat="1" ht="20.25" customHeight="1" thickBot="1">
      <c r="A30" s="9"/>
      <c r="B30" s="648" t="s">
        <v>78</v>
      </c>
      <c r="C30" s="649"/>
      <c r="D30" s="649"/>
      <c r="E30" s="649"/>
      <c r="F30" s="649"/>
      <c r="G30" s="649"/>
      <c r="H30" s="649"/>
      <c r="I30" s="649"/>
      <c r="J30" s="649"/>
      <c r="K30" s="649"/>
      <c r="L30" s="649"/>
      <c r="M30" s="649"/>
      <c r="N30" s="649"/>
      <c r="O30" s="649"/>
      <c r="P30" s="649"/>
      <c r="Q30" s="649"/>
      <c r="R30" s="649"/>
      <c r="S30" s="649"/>
      <c r="T30" s="649"/>
      <c r="U30" s="649"/>
      <c r="V30" s="649"/>
      <c r="W30" s="649"/>
      <c r="X30" s="649"/>
      <c r="Y30" s="649"/>
      <c r="Z30" s="649"/>
      <c r="AA30" s="649"/>
      <c r="AB30" s="649"/>
      <c r="AC30" s="649"/>
      <c r="AD30" s="649"/>
      <c r="AE30" s="649"/>
      <c r="AF30" s="650"/>
      <c r="AG30" s="10"/>
      <c r="AH30" s="651" t="s">
        <v>79</v>
      </c>
      <c r="AI30" s="652"/>
      <c r="AJ30" s="652"/>
      <c r="AK30" s="652"/>
      <c r="AL30" s="652"/>
      <c r="AM30" s="652"/>
      <c r="AN30" s="652"/>
      <c r="AO30" s="652"/>
      <c r="AP30" s="652"/>
      <c r="AQ30" s="652"/>
      <c r="AR30" s="652"/>
      <c r="AS30" s="652"/>
      <c r="AT30" s="652"/>
      <c r="AU30" s="652"/>
      <c r="AV30" s="652"/>
      <c r="AW30" s="652"/>
      <c r="AX30" s="652"/>
      <c r="AY30" s="652"/>
      <c r="AZ30" s="652"/>
      <c r="BA30" s="652"/>
      <c r="BB30" s="652"/>
      <c r="BC30" s="652"/>
      <c r="BD30" s="652"/>
      <c r="BE30" s="652"/>
      <c r="BF30" s="652"/>
      <c r="BG30" s="652"/>
      <c r="BH30" s="652"/>
      <c r="BI30" s="653"/>
      <c r="BJ30" s="10"/>
      <c r="BK30" s="10"/>
      <c r="BL30" s="10"/>
      <c r="BM30" s="10"/>
      <c r="BN30" s="10"/>
      <c r="BO30" s="10"/>
      <c r="BP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row>
    <row r="31" spans="1:207" s="1" customFormat="1" ht="7.5" customHeight="1">
      <c r="A31" s="9"/>
      <c r="B31" s="610"/>
      <c r="C31" s="611"/>
      <c r="D31" s="611"/>
      <c r="E31" s="611"/>
      <c r="F31" s="611"/>
      <c r="G31" s="611"/>
      <c r="H31" s="611"/>
      <c r="I31" s="611"/>
      <c r="J31" s="611"/>
      <c r="K31" s="611"/>
      <c r="L31" s="611"/>
      <c r="M31" s="611"/>
      <c r="N31" s="611"/>
      <c r="O31" s="611"/>
      <c r="P31" s="611"/>
      <c r="Q31" s="611"/>
      <c r="R31" s="611"/>
      <c r="S31" s="611"/>
      <c r="T31" s="611"/>
      <c r="U31" s="611"/>
      <c r="V31" s="611"/>
      <c r="W31" s="611"/>
      <c r="X31" s="611"/>
      <c r="Y31" s="611"/>
      <c r="Z31" s="611"/>
      <c r="AA31" s="611"/>
      <c r="AB31" s="611"/>
      <c r="AC31" s="611"/>
      <c r="AD31" s="611"/>
      <c r="AE31" s="611"/>
      <c r="AF31" s="612"/>
      <c r="AG31" s="10"/>
      <c r="AH31" s="654" t="s">
        <v>80</v>
      </c>
      <c r="AI31" s="655"/>
      <c r="AJ31" s="655"/>
      <c r="AK31" s="655"/>
      <c r="AL31" s="655"/>
      <c r="AM31" s="655"/>
      <c r="AN31" s="655"/>
      <c r="AO31" s="655"/>
      <c r="AP31" s="655"/>
      <c r="AQ31" s="655"/>
      <c r="AR31" s="655"/>
      <c r="AS31" s="655"/>
      <c r="AT31" s="655"/>
      <c r="AU31" s="655"/>
      <c r="AV31" s="655"/>
      <c r="AW31" s="655"/>
      <c r="AX31" s="655"/>
      <c r="AY31" s="655"/>
      <c r="AZ31" s="655"/>
      <c r="BA31" s="655"/>
      <c r="BB31" s="655"/>
      <c r="BC31" s="655"/>
      <c r="BD31" s="655"/>
      <c r="BE31" s="655"/>
      <c r="BF31" s="655"/>
      <c r="BG31" s="655"/>
      <c r="BH31" s="655"/>
      <c r="BI31" s="656"/>
      <c r="BJ31" s="10"/>
      <c r="BK31" s="10"/>
      <c r="BL31" s="10"/>
      <c r="BM31" s="10"/>
      <c r="BN31" s="10"/>
      <c r="BO31" s="10"/>
      <c r="BP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row>
    <row r="32" spans="1:207" s="1" customFormat="1" ht="16">
      <c r="A32" s="9"/>
      <c r="B32" s="613"/>
      <c r="C32" s="614"/>
      <c r="D32" s="614"/>
      <c r="E32" s="614"/>
      <c r="F32" s="614"/>
      <c r="G32" s="614"/>
      <c r="H32" s="614"/>
      <c r="I32" s="614"/>
      <c r="J32" s="614"/>
      <c r="K32" s="614"/>
      <c r="L32" s="614"/>
      <c r="M32" s="614"/>
      <c r="N32" s="614"/>
      <c r="O32" s="614"/>
      <c r="P32" s="614"/>
      <c r="Q32" s="614"/>
      <c r="R32" s="614"/>
      <c r="S32" s="614"/>
      <c r="T32" s="614"/>
      <c r="U32" s="614"/>
      <c r="V32" s="614"/>
      <c r="W32" s="614"/>
      <c r="X32" s="614"/>
      <c r="Y32" s="614"/>
      <c r="Z32" s="614"/>
      <c r="AA32" s="614"/>
      <c r="AB32" s="614"/>
      <c r="AC32" s="614"/>
      <c r="AD32" s="614"/>
      <c r="AE32" s="614"/>
      <c r="AF32" s="615"/>
      <c r="AG32" s="10"/>
      <c r="AH32" s="242"/>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4"/>
      <c r="BJ32" s="10"/>
      <c r="BK32" s="10"/>
      <c r="BL32" s="10"/>
      <c r="BM32" s="10"/>
      <c r="BN32" s="10"/>
      <c r="BO32" s="10"/>
      <c r="BP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row>
    <row r="33" spans="1:207" s="1" customFormat="1" ht="16">
      <c r="A33" s="9"/>
      <c r="B33" s="613"/>
      <c r="C33" s="614"/>
      <c r="D33" s="614"/>
      <c r="E33" s="614"/>
      <c r="F33" s="614"/>
      <c r="G33" s="614"/>
      <c r="H33" s="614"/>
      <c r="I33" s="614"/>
      <c r="J33" s="614"/>
      <c r="K33" s="614"/>
      <c r="L33" s="614"/>
      <c r="M33" s="614"/>
      <c r="N33" s="614"/>
      <c r="O33" s="614"/>
      <c r="P33" s="614"/>
      <c r="Q33" s="614"/>
      <c r="R33" s="614"/>
      <c r="S33" s="614"/>
      <c r="T33" s="614"/>
      <c r="U33" s="614"/>
      <c r="V33" s="614"/>
      <c r="W33" s="614"/>
      <c r="X33" s="614"/>
      <c r="Y33" s="614"/>
      <c r="Z33" s="614"/>
      <c r="AA33" s="614"/>
      <c r="AB33" s="614"/>
      <c r="AC33" s="614"/>
      <c r="AD33" s="614"/>
      <c r="AE33" s="614"/>
      <c r="AF33" s="615"/>
      <c r="AG33" s="10"/>
      <c r="AH33" s="242"/>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4"/>
      <c r="BJ33" s="10"/>
      <c r="BK33" s="10"/>
      <c r="BL33" s="10"/>
      <c r="BM33" s="10"/>
      <c r="BN33" s="10"/>
      <c r="BO33" s="10"/>
      <c r="BP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row>
    <row r="34" spans="1:207" s="1" customFormat="1" ht="16">
      <c r="A34" s="9"/>
      <c r="B34" s="613"/>
      <c r="C34" s="614"/>
      <c r="D34" s="614"/>
      <c r="E34" s="614"/>
      <c r="F34" s="614"/>
      <c r="G34" s="614"/>
      <c r="H34" s="614"/>
      <c r="I34" s="614"/>
      <c r="J34" s="614"/>
      <c r="K34" s="614"/>
      <c r="L34" s="614"/>
      <c r="M34" s="614"/>
      <c r="N34" s="614"/>
      <c r="O34" s="614"/>
      <c r="P34" s="614"/>
      <c r="Q34" s="614"/>
      <c r="R34" s="614"/>
      <c r="S34" s="614"/>
      <c r="T34" s="614"/>
      <c r="U34" s="614"/>
      <c r="V34" s="614"/>
      <c r="W34" s="614"/>
      <c r="X34" s="614"/>
      <c r="Y34" s="614"/>
      <c r="Z34" s="614"/>
      <c r="AA34" s="614"/>
      <c r="AB34" s="614"/>
      <c r="AC34" s="614"/>
      <c r="AD34" s="614"/>
      <c r="AE34" s="614"/>
      <c r="AF34" s="615"/>
      <c r="AG34" s="10"/>
      <c r="AH34" s="242"/>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4"/>
      <c r="BJ34" s="10"/>
      <c r="BK34" s="10"/>
      <c r="BL34" s="10"/>
      <c r="BM34" s="10"/>
      <c r="BN34" s="10"/>
      <c r="BO34" s="10"/>
      <c r="BP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row>
    <row r="35" spans="1:207" s="1" customFormat="1" ht="16">
      <c r="A35" s="9"/>
      <c r="B35" s="613"/>
      <c r="C35" s="614"/>
      <c r="D35" s="614"/>
      <c r="E35" s="614"/>
      <c r="F35" s="614"/>
      <c r="G35" s="614"/>
      <c r="H35" s="614"/>
      <c r="I35" s="614"/>
      <c r="J35" s="614"/>
      <c r="K35" s="614"/>
      <c r="L35" s="614"/>
      <c r="M35" s="614"/>
      <c r="N35" s="614"/>
      <c r="O35" s="614"/>
      <c r="P35" s="614"/>
      <c r="Q35" s="614"/>
      <c r="R35" s="614"/>
      <c r="S35" s="614"/>
      <c r="T35" s="614"/>
      <c r="U35" s="614"/>
      <c r="V35" s="614"/>
      <c r="W35" s="614"/>
      <c r="X35" s="614"/>
      <c r="Y35" s="614"/>
      <c r="Z35" s="614"/>
      <c r="AA35" s="614"/>
      <c r="AB35" s="614"/>
      <c r="AC35" s="614"/>
      <c r="AD35" s="614"/>
      <c r="AE35" s="614"/>
      <c r="AF35" s="615"/>
      <c r="AG35" s="10"/>
      <c r="AH35" s="242"/>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4"/>
      <c r="BJ35" s="10"/>
      <c r="BK35" s="10"/>
      <c r="BL35" s="10"/>
      <c r="BM35" s="10"/>
      <c r="BN35" s="10"/>
      <c r="BO35" s="10"/>
      <c r="BP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row>
    <row r="36" spans="1:207" s="1" customFormat="1" ht="16">
      <c r="A36" s="9"/>
      <c r="B36" s="613"/>
      <c r="C36" s="614"/>
      <c r="D36" s="614"/>
      <c r="E36" s="614"/>
      <c r="F36" s="614"/>
      <c r="G36" s="614"/>
      <c r="H36" s="614"/>
      <c r="I36" s="614"/>
      <c r="J36" s="614"/>
      <c r="K36" s="614"/>
      <c r="L36" s="614"/>
      <c r="M36" s="614"/>
      <c r="N36" s="614"/>
      <c r="O36" s="614"/>
      <c r="P36" s="614"/>
      <c r="Q36" s="614"/>
      <c r="R36" s="614"/>
      <c r="S36" s="614"/>
      <c r="T36" s="614"/>
      <c r="U36" s="614"/>
      <c r="V36" s="614"/>
      <c r="W36" s="614"/>
      <c r="X36" s="614"/>
      <c r="Y36" s="614"/>
      <c r="Z36" s="614"/>
      <c r="AA36" s="614"/>
      <c r="AB36" s="614"/>
      <c r="AC36" s="614"/>
      <c r="AD36" s="614"/>
      <c r="AE36" s="614"/>
      <c r="AF36" s="615"/>
      <c r="AG36" s="10"/>
      <c r="AH36" s="242"/>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4"/>
      <c r="BJ36" s="10"/>
      <c r="BK36" s="10"/>
      <c r="BL36" s="10"/>
      <c r="BM36" s="10"/>
      <c r="BN36" s="10"/>
      <c r="BO36" s="10"/>
      <c r="BP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row>
    <row r="37" spans="1:207" s="1" customFormat="1" ht="16">
      <c r="A37" s="9"/>
      <c r="B37" s="61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5"/>
      <c r="AG37" s="10"/>
      <c r="AH37" s="242"/>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4"/>
      <c r="BJ37" s="10"/>
      <c r="BK37" s="10"/>
      <c r="BL37" s="10"/>
      <c r="BM37" s="10"/>
      <c r="BN37" s="10"/>
      <c r="BO37" s="10"/>
      <c r="BP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row>
    <row r="38" spans="1:207" s="1" customFormat="1" ht="16">
      <c r="A38" s="9"/>
      <c r="B38" s="613"/>
      <c r="C38" s="614"/>
      <c r="D38" s="614"/>
      <c r="E38" s="614"/>
      <c r="F38" s="614"/>
      <c r="G38" s="614"/>
      <c r="H38" s="614"/>
      <c r="I38" s="614"/>
      <c r="J38" s="614"/>
      <c r="K38" s="614"/>
      <c r="L38" s="614"/>
      <c r="M38" s="614"/>
      <c r="N38" s="614"/>
      <c r="O38" s="614"/>
      <c r="P38" s="614"/>
      <c r="Q38" s="614"/>
      <c r="R38" s="614"/>
      <c r="S38" s="614"/>
      <c r="T38" s="614"/>
      <c r="U38" s="614"/>
      <c r="V38" s="614"/>
      <c r="W38" s="614"/>
      <c r="X38" s="614"/>
      <c r="Y38" s="614"/>
      <c r="Z38" s="614"/>
      <c r="AA38" s="614"/>
      <c r="AB38" s="614"/>
      <c r="AC38" s="614"/>
      <c r="AD38" s="614"/>
      <c r="AE38" s="614"/>
      <c r="AF38" s="615"/>
      <c r="AG38" s="10"/>
      <c r="AH38" s="242"/>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4"/>
      <c r="BJ38" s="10"/>
      <c r="BK38" s="10"/>
      <c r="BL38" s="10"/>
      <c r="BM38" s="10"/>
      <c r="BN38" s="10"/>
      <c r="BO38" s="10"/>
      <c r="BP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row>
    <row r="39" spans="1:207" s="1" customFormat="1" ht="16">
      <c r="A39" s="9"/>
      <c r="B39" s="613"/>
      <c r="C39" s="614"/>
      <c r="D39" s="614"/>
      <c r="E39" s="614"/>
      <c r="F39" s="614"/>
      <c r="G39" s="614"/>
      <c r="H39" s="614"/>
      <c r="I39" s="614"/>
      <c r="J39" s="614"/>
      <c r="K39" s="614"/>
      <c r="L39" s="614"/>
      <c r="M39" s="614"/>
      <c r="N39" s="614"/>
      <c r="O39" s="614"/>
      <c r="P39" s="614"/>
      <c r="Q39" s="614"/>
      <c r="R39" s="614"/>
      <c r="S39" s="614"/>
      <c r="T39" s="614"/>
      <c r="U39" s="614"/>
      <c r="V39" s="614"/>
      <c r="W39" s="614"/>
      <c r="X39" s="614"/>
      <c r="Y39" s="614"/>
      <c r="Z39" s="614"/>
      <c r="AA39" s="614"/>
      <c r="AB39" s="614"/>
      <c r="AC39" s="614"/>
      <c r="AD39" s="614"/>
      <c r="AE39" s="614"/>
      <c r="AF39" s="615"/>
      <c r="AG39" s="10"/>
      <c r="AH39" s="242"/>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4"/>
      <c r="BJ39" s="10"/>
      <c r="BK39" s="10"/>
      <c r="BL39" s="10"/>
      <c r="BM39" s="10"/>
      <c r="BN39" s="10"/>
      <c r="BO39" s="10"/>
      <c r="BP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row>
    <row r="40" spans="1:207" s="1" customFormat="1" ht="16">
      <c r="A40" s="9"/>
      <c r="B40" s="613"/>
      <c r="C40" s="614"/>
      <c r="D40" s="614"/>
      <c r="E40" s="614"/>
      <c r="F40" s="614"/>
      <c r="G40" s="614"/>
      <c r="H40" s="614"/>
      <c r="I40" s="614"/>
      <c r="J40" s="614"/>
      <c r="K40" s="614"/>
      <c r="L40" s="614"/>
      <c r="M40" s="614"/>
      <c r="N40" s="614"/>
      <c r="O40" s="614"/>
      <c r="P40" s="614"/>
      <c r="Q40" s="614"/>
      <c r="R40" s="614"/>
      <c r="S40" s="614"/>
      <c r="T40" s="614"/>
      <c r="U40" s="614"/>
      <c r="V40" s="614"/>
      <c r="W40" s="614"/>
      <c r="X40" s="614"/>
      <c r="Y40" s="614"/>
      <c r="Z40" s="614"/>
      <c r="AA40" s="614"/>
      <c r="AB40" s="614"/>
      <c r="AC40" s="614"/>
      <c r="AD40" s="614"/>
      <c r="AE40" s="614"/>
      <c r="AF40" s="615"/>
      <c r="AG40" s="10"/>
      <c r="AH40" s="242"/>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4"/>
      <c r="BJ40" s="10"/>
      <c r="BK40" s="10"/>
      <c r="BL40" s="10"/>
      <c r="BM40" s="10"/>
      <c r="BN40" s="10"/>
      <c r="BO40" s="10"/>
      <c r="BP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row>
    <row r="41" spans="1:207" s="1" customFormat="1" ht="16">
      <c r="A41" s="9"/>
      <c r="B41" s="613"/>
      <c r="C41" s="614"/>
      <c r="D41" s="614"/>
      <c r="E41" s="614"/>
      <c r="F41" s="614"/>
      <c r="G41" s="614"/>
      <c r="H41" s="614"/>
      <c r="I41" s="614"/>
      <c r="J41" s="614"/>
      <c r="K41" s="614"/>
      <c r="L41" s="614"/>
      <c r="M41" s="614"/>
      <c r="N41" s="614"/>
      <c r="O41" s="614"/>
      <c r="P41" s="614"/>
      <c r="Q41" s="614"/>
      <c r="R41" s="614"/>
      <c r="S41" s="614"/>
      <c r="T41" s="614"/>
      <c r="U41" s="614"/>
      <c r="V41" s="614"/>
      <c r="W41" s="614"/>
      <c r="X41" s="614"/>
      <c r="Y41" s="614"/>
      <c r="Z41" s="614"/>
      <c r="AA41" s="614"/>
      <c r="AB41" s="614"/>
      <c r="AC41" s="614"/>
      <c r="AD41" s="614"/>
      <c r="AE41" s="614"/>
      <c r="AF41" s="615"/>
      <c r="AG41" s="10"/>
      <c r="AH41" s="242"/>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4"/>
      <c r="BJ41" s="10"/>
      <c r="BK41" s="10"/>
      <c r="BL41" s="10"/>
      <c r="BM41" s="10"/>
      <c r="BN41" s="10"/>
      <c r="BO41" s="10"/>
      <c r="BP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row>
    <row r="42" spans="1:207" s="1" customFormat="1" ht="16">
      <c r="A42" s="9"/>
      <c r="B42" s="613"/>
      <c r="C42" s="614"/>
      <c r="D42" s="614"/>
      <c r="E42" s="614"/>
      <c r="F42" s="614"/>
      <c r="G42" s="614"/>
      <c r="H42" s="614"/>
      <c r="I42" s="614"/>
      <c r="J42" s="614"/>
      <c r="K42" s="614"/>
      <c r="L42" s="614"/>
      <c r="M42" s="614"/>
      <c r="N42" s="614"/>
      <c r="O42" s="614"/>
      <c r="P42" s="614"/>
      <c r="Q42" s="614"/>
      <c r="R42" s="614"/>
      <c r="S42" s="614"/>
      <c r="T42" s="614"/>
      <c r="U42" s="614"/>
      <c r="V42" s="614"/>
      <c r="W42" s="614"/>
      <c r="X42" s="614"/>
      <c r="Y42" s="614"/>
      <c r="Z42" s="614"/>
      <c r="AA42" s="614"/>
      <c r="AB42" s="614"/>
      <c r="AC42" s="614"/>
      <c r="AD42" s="614"/>
      <c r="AE42" s="614"/>
      <c r="AF42" s="615"/>
      <c r="AG42" s="10"/>
      <c r="AH42" s="242"/>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4"/>
      <c r="BJ42" s="10"/>
      <c r="BK42" s="10"/>
      <c r="BL42" s="10"/>
      <c r="BM42" s="10"/>
      <c r="BN42" s="10"/>
      <c r="BO42" s="10"/>
      <c r="BP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row>
    <row r="43" spans="1:207" s="1" customFormat="1" ht="16">
      <c r="A43" s="9"/>
      <c r="B43" s="613"/>
      <c r="C43" s="614"/>
      <c r="D43" s="614"/>
      <c r="E43" s="614"/>
      <c r="F43" s="614"/>
      <c r="G43" s="614"/>
      <c r="H43" s="614"/>
      <c r="I43" s="614"/>
      <c r="J43" s="614"/>
      <c r="K43" s="614"/>
      <c r="L43" s="614"/>
      <c r="M43" s="614"/>
      <c r="N43" s="614"/>
      <c r="O43" s="614"/>
      <c r="P43" s="614"/>
      <c r="Q43" s="614"/>
      <c r="R43" s="614"/>
      <c r="S43" s="614"/>
      <c r="T43" s="614"/>
      <c r="U43" s="614"/>
      <c r="V43" s="614"/>
      <c r="W43" s="614"/>
      <c r="X43" s="614"/>
      <c r="Y43" s="614"/>
      <c r="Z43" s="614"/>
      <c r="AA43" s="614"/>
      <c r="AB43" s="614"/>
      <c r="AC43" s="614"/>
      <c r="AD43" s="614"/>
      <c r="AE43" s="614"/>
      <c r="AF43" s="615"/>
      <c r="AG43" s="10"/>
      <c r="AH43" s="242"/>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4"/>
      <c r="BJ43" s="10"/>
      <c r="BK43" s="10"/>
      <c r="BL43" s="10"/>
      <c r="BM43" s="10"/>
      <c r="BN43" s="10"/>
      <c r="BO43" s="10"/>
      <c r="BP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row>
    <row r="44" spans="1:207" s="1" customFormat="1" ht="16">
      <c r="A44" s="9"/>
      <c r="B44" s="613"/>
      <c r="C44" s="614"/>
      <c r="D44" s="614"/>
      <c r="E44" s="614"/>
      <c r="F44" s="614"/>
      <c r="G44" s="614"/>
      <c r="H44" s="614"/>
      <c r="I44" s="614"/>
      <c r="J44" s="614"/>
      <c r="K44" s="614"/>
      <c r="L44" s="614"/>
      <c r="M44" s="614"/>
      <c r="N44" s="614"/>
      <c r="O44" s="614"/>
      <c r="P44" s="614"/>
      <c r="Q44" s="614"/>
      <c r="R44" s="614"/>
      <c r="S44" s="614"/>
      <c r="T44" s="614"/>
      <c r="U44" s="614"/>
      <c r="V44" s="614"/>
      <c r="W44" s="614"/>
      <c r="X44" s="614"/>
      <c r="Y44" s="614"/>
      <c r="Z44" s="614"/>
      <c r="AA44" s="614"/>
      <c r="AB44" s="614"/>
      <c r="AC44" s="614"/>
      <c r="AD44" s="614"/>
      <c r="AE44" s="614"/>
      <c r="AF44" s="615"/>
      <c r="AG44" s="10"/>
      <c r="AH44" s="242"/>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4"/>
      <c r="BJ44" s="10"/>
      <c r="BK44" s="10"/>
      <c r="BL44" s="10"/>
      <c r="BM44" s="10"/>
      <c r="BN44" s="10"/>
      <c r="BO44" s="10"/>
      <c r="BP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row>
    <row r="45" spans="1:207" s="1" customFormat="1" ht="15" customHeight="1">
      <c r="A45" s="9"/>
      <c r="B45" s="613"/>
      <c r="C45" s="614"/>
      <c r="D45" s="614"/>
      <c r="E45" s="614"/>
      <c r="F45" s="614"/>
      <c r="G45" s="614"/>
      <c r="H45" s="614"/>
      <c r="I45" s="614"/>
      <c r="J45" s="614"/>
      <c r="K45" s="614"/>
      <c r="L45" s="614"/>
      <c r="M45" s="614"/>
      <c r="N45" s="614"/>
      <c r="O45" s="614"/>
      <c r="P45" s="614"/>
      <c r="Q45" s="614"/>
      <c r="R45" s="614"/>
      <c r="S45" s="614"/>
      <c r="T45" s="614"/>
      <c r="U45" s="614"/>
      <c r="V45" s="614"/>
      <c r="W45" s="614"/>
      <c r="X45" s="614"/>
      <c r="Y45" s="614"/>
      <c r="Z45" s="614"/>
      <c r="AA45" s="614"/>
      <c r="AB45" s="614"/>
      <c r="AC45" s="614"/>
      <c r="AD45" s="614"/>
      <c r="AE45" s="614"/>
      <c r="AF45" s="615"/>
      <c r="AG45" s="10"/>
      <c r="AH45" s="242"/>
      <c r="AI45" s="243"/>
      <c r="AJ45" s="243"/>
      <c r="AK45" s="243"/>
      <c r="AL45" s="243"/>
      <c r="AM45" s="243"/>
      <c r="AN45" s="243"/>
      <c r="AO45" s="243"/>
      <c r="AP45" s="243"/>
      <c r="AQ45" s="243"/>
      <c r="AR45" s="243"/>
      <c r="AS45" s="243"/>
      <c r="AT45" s="243"/>
      <c r="AU45" s="243"/>
      <c r="AV45" s="243"/>
      <c r="AW45" s="243"/>
      <c r="AX45" s="243"/>
      <c r="AY45" s="243"/>
      <c r="AZ45" s="243"/>
      <c r="BA45" s="243"/>
      <c r="BB45" s="243"/>
      <c r="BC45" s="243"/>
      <c r="BD45" s="243"/>
      <c r="BE45" s="243"/>
      <c r="BF45" s="243"/>
      <c r="BG45" s="243"/>
      <c r="BH45" s="243"/>
      <c r="BI45" s="244"/>
      <c r="BJ45" s="26"/>
      <c r="BK45" s="10"/>
      <c r="BL45" s="10"/>
      <c r="BM45" s="10"/>
      <c r="BN45" s="10"/>
      <c r="BO45" s="10"/>
      <c r="BP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row>
    <row r="46" spans="1:207" s="1" customFormat="1" ht="15" customHeight="1">
      <c r="A46" s="9"/>
      <c r="B46" s="613"/>
      <c r="C46" s="614"/>
      <c r="D46" s="614"/>
      <c r="E46" s="614"/>
      <c r="F46" s="614"/>
      <c r="G46" s="614"/>
      <c r="H46" s="614"/>
      <c r="I46" s="614"/>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5"/>
      <c r="AG46" s="10"/>
      <c r="AH46" s="242"/>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4"/>
      <c r="BJ46" s="10"/>
      <c r="BK46" s="10"/>
      <c r="BL46" s="10"/>
      <c r="BM46" s="10"/>
      <c r="BN46" s="10"/>
      <c r="BO46" s="10"/>
      <c r="BP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row>
    <row r="47" spans="1:207" s="1" customFormat="1" ht="15" customHeight="1">
      <c r="A47" s="9"/>
      <c r="B47" s="613"/>
      <c r="C47" s="614"/>
      <c r="D47" s="614"/>
      <c r="E47" s="614"/>
      <c r="F47" s="614"/>
      <c r="G47" s="614"/>
      <c r="H47" s="614"/>
      <c r="I47" s="614"/>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5"/>
      <c r="AG47" s="10"/>
      <c r="AH47" s="242"/>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4"/>
      <c r="BJ47" s="10"/>
      <c r="BK47" s="10"/>
      <c r="BL47" s="10"/>
      <c r="BM47" s="10"/>
      <c r="BN47" s="10"/>
      <c r="BO47" s="10"/>
      <c r="BP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row>
    <row r="48" spans="1:207" s="1" customFormat="1" ht="16">
      <c r="A48" s="9"/>
      <c r="B48" s="613"/>
      <c r="C48" s="614"/>
      <c r="D48" s="614"/>
      <c r="E48" s="614"/>
      <c r="F48" s="614"/>
      <c r="G48" s="614"/>
      <c r="H48" s="614"/>
      <c r="I48" s="614"/>
      <c r="J48" s="614"/>
      <c r="K48" s="614"/>
      <c r="L48" s="614"/>
      <c r="M48" s="614"/>
      <c r="N48" s="614"/>
      <c r="O48" s="614"/>
      <c r="P48" s="614"/>
      <c r="Q48" s="614"/>
      <c r="R48" s="614"/>
      <c r="S48" s="614"/>
      <c r="T48" s="614"/>
      <c r="U48" s="614"/>
      <c r="V48" s="614"/>
      <c r="W48" s="614"/>
      <c r="X48" s="614"/>
      <c r="Y48" s="614"/>
      <c r="Z48" s="614"/>
      <c r="AA48" s="614"/>
      <c r="AB48" s="614"/>
      <c r="AC48" s="614"/>
      <c r="AD48" s="614"/>
      <c r="AE48" s="614"/>
      <c r="AF48" s="615"/>
      <c r="AG48" s="10"/>
      <c r="AH48" s="242"/>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4"/>
      <c r="BJ48" s="10"/>
      <c r="BK48" s="10"/>
      <c r="BL48" s="10"/>
      <c r="BM48" s="10"/>
      <c r="BN48" s="10"/>
      <c r="BO48" s="10"/>
      <c r="BP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row>
    <row r="49" spans="1:207" s="1" customFormat="1" ht="16">
      <c r="A49" s="9"/>
      <c r="B49" s="613"/>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5"/>
      <c r="AG49" s="10"/>
      <c r="AH49" s="242"/>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4"/>
      <c r="BJ49" s="10"/>
      <c r="BK49" s="10"/>
      <c r="BL49" s="10"/>
      <c r="BM49" s="10"/>
      <c r="BN49" s="10"/>
      <c r="BO49" s="10"/>
      <c r="BP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row>
    <row r="50" spans="1:207" s="1" customFormat="1" ht="16.5" customHeight="1">
      <c r="A50" s="9"/>
      <c r="B50" s="613"/>
      <c r="C50" s="614"/>
      <c r="D50" s="614"/>
      <c r="E50" s="614"/>
      <c r="F50" s="614"/>
      <c r="G50" s="614"/>
      <c r="H50" s="614"/>
      <c r="I50" s="614"/>
      <c r="J50" s="614"/>
      <c r="K50" s="614"/>
      <c r="L50" s="614"/>
      <c r="M50" s="614"/>
      <c r="N50" s="614"/>
      <c r="O50" s="614"/>
      <c r="P50" s="614"/>
      <c r="Q50" s="614"/>
      <c r="R50" s="614"/>
      <c r="S50" s="614"/>
      <c r="T50" s="614"/>
      <c r="U50" s="614"/>
      <c r="V50" s="614"/>
      <c r="W50" s="614"/>
      <c r="X50" s="614"/>
      <c r="Y50" s="614"/>
      <c r="Z50" s="614"/>
      <c r="AA50" s="614"/>
      <c r="AB50" s="614"/>
      <c r="AC50" s="614"/>
      <c r="AD50" s="614"/>
      <c r="AE50" s="614"/>
      <c r="AF50" s="615"/>
      <c r="AG50" s="10"/>
      <c r="AH50" s="657" t="s">
        <v>309</v>
      </c>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58"/>
      <c r="BE50" s="658"/>
      <c r="BF50" s="658"/>
      <c r="BG50" s="658"/>
      <c r="BH50" s="658"/>
      <c r="BI50" s="659"/>
      <c r="BJ50" s="10"/>
      <c r="BK50" s="10"/>
      <c r="BL50" s="10"/>
      <c r="BM50" s="10"/>
      <c r="BN50" s="10"/>
      <c r="BO50" s="10"/>
      <c r="BP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row>
    <row r="51" spans="1:207" s="1" customFormat="1" ht="15" customHeight="1">
      <c r="A51" s="9"/>
      <c r="B51" s="613"/>
      <c r="C51" s="614"/>
      <c r="D51" s="614"/>
      <c r="E51" s="614"/>
      <c r="F51" s="614"/>
      <c r="G51" s="614"/>
      <c r="H51" s="614"/>
      <c r="I51" s="614"/>
      <c r="J51" s="614"/>
      <c r="K51" s="614"/>
      <c r="L51" s="614"/>
      <c r="M51" s="614"/>
      <c r="N51" s="614"/>
      <c r="O51" s="614"/>
      <c r="P51" s="614"/>
      <c r="Q51" s="614"/>
      <c r="R51" s="614"/>
      <c r="S51" s="614"/>
      <c r="T51" s="614"/>
      <c r="U51" s="614"/>
      <c r="V51" s="614"/>
      <c r="W51" s="614"/>
      <c r="X51" s="614"/>
      <c r="Y51" s="614"/>
      <c r="Z51" s="614"/>
      <c r="AA51" s="614"/>
      <c r="AB51" s="614"/>
      <c r="AC51" s="614"/>
      <c r="AD51" s="614"/>
      <c r="AE51" s="614"/>
      <c r="AF51" s="615"/>
      <c r="AG51" s="10"/>
      <c r="AH51" s="660"/>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58"/>
      <c r="BE51" s="658"/>
      <c r="BF51" s="658"/>
      <c r="BG51" s="658"/>
      <c r="BH51" s="658"/>
      <c r="BI51" s="659"/>
      <c r="BJ51" s="10"/>
      <c r="BK51" s="10"/>
      <c r="BL51" s="10"/>
      <c r="BM51" s="10"/>
      <c r="BN51" s="10"/>
      <c r="BO51" s="10"/>
      <c r="BP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row>
    <row r="52" spans="1:207" s="1" customFormat="1" ht="16">
      <c r="A52" s="9"/>
      <c r="B52" s="613"/>
      <c r="C52" s="614"/>
      <c r="D52" s="614"/>
      <c r="E52" s="614"/>
      <c r="F52" s="614"/>
      <c r="G52" s="614"/>
      <c r="H52" s="614"/>
      <c r="I52" s="614"/>
      <c r="J52" s="614"/>
      <c r="K52" s="614"/>
      <c r="L52" s="614"/>
      <c r="M52" s="614"/>
      <c r="N52" s="614"/>
      <c r="O52" s="614"/>
      <c r="P52" s="614"/>
      <c r="Q52" s="614"/>
      <c r="R52" s="614"/>
      <c r="S52" s="614"/>
      <c r="T52" s="614"/>
      <c r="U52" s="614"/>
      <c r="V52" s="614"/>
      <c r="W52" s="614"/>
      <c r="X52" s="614"/>
      <c r="Y52" s="614"/>
      <c r="Z52" s="614"/>
      <c r="AA52" s="614"/>
      <c r="AB52" s="614"/>
      <c r="AC52" s="614"/>
      <c r="AD52" s="614"/>
      <c r="AE52" s="614"/>
      <c r="AF52" s="615"/>
      <c r="AG52" s="10"/>
      <c r="AH52" s="660"/>
      <c r="AI52" s="658"/>
      <c r="AJ52" s="658"/>
      <c r="AK52" s="658"/>
      <c r="AL52" s="658"/>
      <c r="AM52" s="658"/>
      <c r="AN52" s="658"/>
      <c r="AO52" s="658"/>
      <c r="AP52" s="658"/>
      <c r="AQ52" s="658"/>
      <c r="AR52" s="658"/>
      <c r="AS52" s="658"/>
      <c r="AT52" s="658"/>
      <c r="AU52" s="658"/>
      <c r="AV52" s="658"/>
      <c r="AW52" s="658"/>
      <c r="AX52" s="658"/>
      <c r="AY52" s="658"/>
      <c r="AZ52" s="658"/>
      <c r="BA52" s="658"/>
      <c r="BB52" s="658"/>
      <c r="BC52" s="658"/>
      <c r="BD52" s="658"/>
      <c r="BE52" s="658"/>
      <c r="BF52" s="658"/>
      <c r="BG52" s="658"/>
      <c r="BH52" s="658"/>
      <c r="BI52" s="659"/>
      <c r="BJ52" s="10"/>
      <c r="BK52" s="10"/>
      <c r="BL52" s="10"/>
      <c r="BM52" s="10"/>
      <c r="BN52" s="10"/>
      <c r="BO52" s="10"/>
      <c r="BP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row>
    <row r="53" spans="1:207" s="1" customFormat="1" ht="16">
      <c r="A53" s="9"/>
      <c r="B53" s="613"/>
      <c r="C53" s="614"/>
      <c r="D53" s="614"/>
      <c r="E53" s="614"/>
      <c r="F53" s="614"/>
      <c r="G53" s="614"/>
      <c r="H53" s="614"/>
      <c r="I53" s="614"/>
      <c r="J53" s="614"/>
      <c r="K53" s="614"/>
      <c r="L53" s="614"/>
      <c r="M53" s="614"/>
      <c r="N53" s="614"/>
      <c r="O53" s="614"/>
      <c r="P53" s="614"/>
      <c r="Q53" s="614"/>
      <c r="R53" s="614"/>
      <c r="S53" s="614"/>
      <c r="T53" s="614"/>
      <c r="U53" s="614"/>
      <c r="V53" s="614"/>
      <c r="W53" s="614"/>
      <c r="X53" s="614"/>
      <c r="Y53" s="614"/>
      <c r="Z53" s="614"/>
      <c r="AA53" s="614"/>
      <c r="AB53" s="614"/>
      <c r="AC53" s="614"/>
      <c r="AD53" s="614"/>
      <c r="AE53" s="614"/>
      <c r="AF53" s="615"/>
      <c r="AG53" s="10"/>
      <c r="AH53" s="660"/>
      <c r="AI53" s="658"/>
      <c r="AJ53" s="658"/>
      <c r="AK53" s="658"/>
      <c r="AL53" s="658"/>
      <c r="AM53" s="658"/>
      <c r="AN53" s="658"/>
      <c r="AO53" s="658"/>
      <c r="AP53" s="658"/>
      <c r="AQ53" s="658"/>
      <c r="AR53" s="658"/>
      <c r="AS53" s="658"/>
      <c r="AT53" s="658"/>
      <c r="AU53" s="658"/>
      <c r="AV53" s="658"/>
      <c r="AW53" s="658"/>
      <c r="AX53" s="658"/>
      <c r="AY53" s="658"/>
      <c r="AZ53" s="658"/>
      <c r="BA53" s="658"/>
      <c r="BB53" s="658"/>
      <c r="BC53" s="658"/>
      <c r="BD53" s="658"/>
      <c r="BE53" s="658"/>
      <c r="BF53" s="658"/>
      <c r="BG53" s="658"/>
      <c r="BH53" s="658"/>
      <c r="BI53" s="659"/>
      <c r="BJ53" s="10"/>
      <c r="BK53" s="10"/>
      <c r="BL53" s="10"/>
      <c r="BM53" s="10"/>
      <c r="BN53" s="10"/>
      <c r="BO53" s="10"/>
      <c r="BP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row>
    <row r="54" spans="1:207" s="1" customFormat="1" ht="16">
      <c r="A54" s="9"/>
      <c r="B54" s="616"/>
      <c r="C54" s="617"/>
      <c r="D54" s="617"/>
      <c r="E54" s="617"/>
      <c r="F54" s="617"/>
      <c r="G54" s="617"/>
      <c r="H54" s="617"/>
      <c r="I54" s="617"/>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8"/>
      <c r="AG54" s="10"/>
      <c r="AH54" s="661"/>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3"/>
      <c r="BJ54" s="10"/>
      <c r="BK54" s="10"/>
      <c r="BL54" s="10"/>
      <c r="BM54" s="10"/>
      <c r="BN54" s="10"/>
      <c r="BO54" s="10"/>
      <c r="BP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row>
    <row r="55" spans="1:207" s="1" customFormat="1" ht="7.5" customHeight="1" thickBot="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27"/>
      <c r="AI55" s="27"/>
      <c r="AJ55" s="27"/>
      <c r="AK55" s="27"/>
      <c r="AL55" s="27"/>
      <c r="AM55" s="27"/>
      <c r="AN55" s="27"/>
      <c r="AO55" s="27"/>
      <c r="AP55" s="27"/>
      <c r="AQ55" s="27"/>
      <c r="AR55" s="27"/>
      <c r="AS55" s="27"/>
      <c r="AT55" s="27"/>
      <c r="AU55" s="27"/>
      <c r="AV55" s="27"/>
      <c r="AW55" s="27"/>
      <c r="AX55" s="27"/>
      <c r="AY55" s="27"/>
      <c r="AZ55" s="27"/>
      <c r="BA55" s="27"/>
      <c r="BB55" s="28"/>
      <c r="BC55" s="28"/>
      <c r="BD55" s="28"/>
      <c r="BE55" s="28"/>
      <c r="BF55" s="29"/>
      <c r="BG55" s="29"/>
      <c r="BH55" s="29"/>
      <c r="BI55" s="29"/>
      <c r="BJ55" s="10"/>
      <c r="BK55" s="10"/>
      <c r="BL55" s="10"/>
      <c r="BM55" s="10"/>
      <c r="BN55" s="10"/>
      <c r="BO55" s="10"/>
      <c r="BP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row>
    <row r="56" spans="1:207" s="1" customFormat="1" ht="17" thickBot="1">
      <c r="A56" s="9"/>
      <c r="B56" s="648" t="s">
        <v>81</v>
      </c>
      <c r="C56" s="649"/>
      <c r="D56" s="649"/>
      <c r="E56" s="649"/>
      <c r="F56" s="649"/>
      <c r="G56" s="649"/>
      <c r="H56" s="649"/>
      <c r="I56" s="649"/>
      <c r="J56" s="649"/>
      <c r="K56" s="649"/>
      <c r="L56" s="649"/>
      <c r="M56" s="649"/>
      <c r="N56" s="649"/>
      <c r="O56" s="649"/>
      <c r="P56" s="649"/>
      <c r="Q56" s="649"/>
      <c r="R56" s="649"/>
      <c r="S56" s="649"/>
      <c r="T56" s="649"/>
      <c r="U56" s="649"/>
      <c r="V56" s="649"/>
      <c r="W56" s="649"/>
      <c r="X56" s="649"/>
      <c r="Y56" s="649"/>
      <c r="Z56" s="649"/>
      <c r="AA56" s="649"/>
      <c r="AB56" s="649"/>
      <c r="AC56" s="649"/>
      <c r="AD56" s="649"/>
      <c r="AE56" s="649"/>
      <c r="AF56" s="650"/>
      <c r="AG56" s="10"/>
      <c r="AH56" s="30" t="s">
        <v>82</v>
      </c>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2"/>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row>
    <row r="57" spans="1:207" s="1" customFormat="1" ht="16">
      <c r="A57" s="9"/>
      <c r="B57" s="610"/>
      <c r="C57" s="611"/>
      <c r="D57" s="611"/>
      <c r="E57" s="611"/>
      <c r="F57" s="611"/>
      <c r="G57" s="611"/>
      <c r="H57" s="611"/>
      <c r="I57" s="611"/>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12"/>
      <c r="AG57" s="10"/>
      <c r="AH57" s="33"/>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34"/>
      <c r="BJ57" s="16"/>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row>
    <row r="58" spans="1:207" s="1" customFormat="1" ht="16">
      <c r="A58" s="9"/>
      <c r="B58" s="613"/>
      <c r="C58" s="614"/>
      <c r="D58" s="614"/>
      <c r="E58" s="614"/>
      <c r="F58" s="614"/>
      <c r="G58" s="614"/>
      <c r="H58" s="614"/>
      <c r="I58" s="614"/>
      <c r="J58" s="614"/>
      <c r="K58" s="614"/>
      <c r="L58" s="614"/>
      <c r="M58" s="614"/>
      <c r="N58" s="614"/>
      <c r="O58" s="614"/>
      <c r="P58" s="614"/>
      <c r="Q58" s="614"/>
      <c r="R58" s="614"/>
      <c r="S58" s="614"/>
      <c r="T58" s="614"/>
      <c r="U58" s="614"/>
      <c r="V58" s="614"/>
      <c r="W58" s="614"/>
      <c r="X58" s="614"/>
      <c r="Y58" s="614"/>
      <c r="Z58" s="614"/>
      <c r="AA58" s="614"/>
      <c r="AB58" s="614"/>
      <c r="AC58" s="614"/>
      <c r="AD58" s="614"/>
      <c r="AE58" s="614"/>
      <c r="AF58" s="615"/>
      <c r="AG58" s="10"/>
      <c r="AH58" s="33"/>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34"/>
      <c r="BJ58" s="16"/>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row>
    <row r="59" spans="1:207" s="1" customFormat="1" ht="16">
      <c r="A59" s="9"/>
      <c r="B59" s="613"/>
      <c r="C59" s="614"/>
      <c r="D59" s="614"/>
      <c r="E59" s="614"/>
      <c r="F59" s="614"/>
      <c r="G59" s="614"/>
      <c r="H59" s="614"/>
      <c r="I59" s="614"/>
      <c r="J59" s="614"/>
      <c r="K59" s="614"/>
      <c r="L59" s="614"/>
      <c r="M59" s="614"/>
      <c r="N59" s="614"/>
      <c r="O59" s="614"/>
      <c r="P59" s="614"/>
      <c r="Q59" s="614"/>
      <c r="R59" s="614"/>
      <c r="S59" s="614"/>
      <c r="T59" s="614"/>
      <c r="U59" s="614"/>
      <c r="V59" s="614"/>
      <c r="W59" s="614"/>
      <c r="X59" s="614"/>
      <c r="Y59" s="614"/>
      <c r="Z59" s="614"/>
      <c r="AA59" s="614"/>
      <c r="AB59" s="614"/>
      <c r="AC59" s="614"/>
      <c r="AD59" s="614"/>
      <c r="AE59" s="614"/>
      <c r="AF59" s="615"/>
      <c r="AG59" s="10"/>
      <c r="AH59" s="33"/>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34"/>
      <c r="BJ59" s="16"/>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row>
    <row r="60" spans="1:207" s="1" customFormat="1" ht="15.75" customHeight="1">
      <c r="A60" s="9"/>
      <c r="B60" s="613"/>
      <c r="C60" s="614"/>
      <c r="D60" s="614"/>
      <c r="E60" s="614"/>
      <c r="F60" s="614"/>
      <c r="G60" s="614"/>
      <c r="H60" s="614"/>
      <c r="I60" s="614"/>
      <c r="J60" s="614"/>
      <c r="K60" s="614"/>
      <c r="L60" s="614"/>
      <c r="M60" s="614"/>
      <c r="N60" s="614"/>
      <c r="O60" s="614"/>
      <c r="P60" s="614"/>
      <c r="Q60" s="614"/>
      <c r="R60" s="614"/>
      <c r="S60" s="614"/>
      <c r="T60" s="614"/>
      <c r="U60" s="614"/>
      <c r="V60" s="614"/>
      <c r="W60" s="614"/>
      <c r="X60" s="614"/>
      <c r="Y60" s="614"/>
      <c r="Z60" s="614"/>
      <c r="AA60" s="614"/>
      <c r="AB60" s="614"/>
      <c r="AC60" s="614"/>
      <c r="AD60" s="614"/>
      <c r="AE60" s="614"/>
      <c r="AF60" s="615"/>
      <c r="AG60" s="10"/>
      <c r="AH60" s="33"/>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34"/>
      <c r="BJ60" s="35"/>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row>
    <row r="61" spans="1:207" s="1" customFormat="1" ht="15.75" customHeight="1">
      <c r="A61" s="9"/>
      <c r="B61" s="613"/>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14"/>
      <c r="AA61" s="614"/>
      <c r="AB61" s="614"/>
      <c r="AC61" s="614"/>
      <c r="AD61" s="614"/>
      <c r="AE61" s="614"/>
      <c r="AF61" s="615"/>
      <c r="AG61" s="10"/>
      <c r="AH61" s="33"/>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34"/>
      <c r="BJ61" s="35"/>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row>
    <row r="62" spans="1:207" s="1" customFormat="1" ht="15.75" customHeight="1">
      <c r="A62" s="9"/>
      <c r="B62" s="613"/>
      <c r="C62" s="614"/>
      <c r="D62" s="614"/>
      <c r="E62" s="614"/>
      <c r="F62" s="614"/>
      <c r="G62" s="614"/>
      <c r="H62" s="614"/>
      <c r="I62" s="614"/>
      <c r="J62" s="614"/>
      <c r="K62" s="614"/>
      <c r="L62" s="614"/>
      <c r="M62" s="614"/>
      <c r="N62" s="614"/>
      <c r="O62" s="614"/>
      <c r="P62" s="614"/>
      <c r="Q62" s="614"/>
      <c r="R62" s="614"/>
      <c r="S62" s="614"/>
      <c r="T62" s="614"/>
      <c r="U62" s="614"/>
      <c r="V62" s="614"/>
      <c r="W62" s="614"/>
      <c r="X62" s="614"/>
      <c r="Y62" s="614"/>
      <c r="Z62" s="614"/>
      <c r="AA62" s="614"/>
      <c r="AB62" s="614"/>
      <c r="AC62" s="614"/>
      <c r="AD62" s="614"/>
      <c r="AE62" s="614"/>
      <c r="AF62" s="615"/>
      <c r="AG62" s="10"/>
      <c r="AH62" s="33"/>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34"/>
      <c r="BJ62" s="35"/>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row>
    <row r="63" spans="1:207" s="1" customFormat="1" ht="15.75" customHeight="1">
      <c r="A63" s="9"/>
      <c r="B63" s="613"/>
      <c r="C63" s="614"/>
      <c r="D63" s="614"/>
      <c r="E63" s="614"/>
      <c r="F63" s="614"/>
      <c r="G63" s="614"/>
      <c r="H63" s="614"/>
      <c r="I63" s="614"/>
      <c r="J63" s="614"/>
      <c r="K63" s="614"/>
      <c r="L63" s="614"/>
      <c r="M63" s="614"/>
      <c r="N63" s="614"/>
      <c r="O63" s="614"/>
      <c r="P63" s="614"/>
      <c r="Q63" s="614"/>
      <c r="R63" s="614"/>
      <c r="S63" s="614"/>
      <c r="T63" s="614"/>
      <c r="U63" s="614"/>
      <c r="V63" s="614"/>
      <c r="W63" s="614"/>
      <c r="X63" s="614"/>
      <c r="Y63" s="614"/>
      <c r="Z63" s="614"/>
      <c r="AA63" s="614"/>
      <c r="AB63" s="614"/>
      <c r="AC63" s="614"/>
      <c r="AD63" s="614"/>
      <c r="AE63" s="614"/>
      <c r="AF63" s="615"/>
      <c r="AG63" s="10"/>
      <c r="AH63" s="33"/>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34"/>
      <c r="BJ63" s="35"/>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row>
    <row r="64" spans="1:207" s="1" customFormat="1" ht="15.75" customHeight="1">
      <c r="A64" s="9"/>
      <c r="B64" s="613"/>
      <c r="C64" s="614"/>
      <c r="D64" s="614"/>
      <c r="E64" s="614"/>
      <c r="F64" s="614"/>
      <c r="G64" s="614"/>
      <c r="H64" s="614"/>
      <c r="I64" s="614"/>
      <c r="J64" s="614"/>
      <c r="K64" s="614"/>
      <c r="L64" s="614"/>
      <c r="M64" s="614"/>
      <c r="N64" s="614"/>
      <c r="O64" s="614"/>
      <c r="P64" s="614"/>
      <c r="Q64" s="614"/>
      <c r="R64" s="614"/>
      <c r="S64" s="614"/>
      <c r="T64" s="614"/>
      <c r="U64" s="614"/>
      <c r="V64" s="614"/>
      <c r="W64" s="614"/>
      <c r="X64" s="614"/>
      <c r="Y64" s="614"/>
      <c r="Z64" s="614"/>
      <c r="AA64" s="614"/>
      <c r="AB64" s="614"/>
      <c r="AC64" s="614"/>
      <c r="AD64" s="614"/>
      <c r="AE64" s="614"/>
      <c r="AF64" s="615"/>
      <c r="AG64" s="10"/>
      <c r="AH64" s="33"/>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34"/>
      <c r="BJ64" s="35"/>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row>
    <row r="65" spans="1:207" s="1" customFormat="1" ht="15.75" customHeight="1">
      <c r="A65" s="9"/>
      <c r="B65" s="613"/>
      <c r="C65" s="614"/>
      <c r="D65" s="614"/>
      <c r="E65" s="614"/>
      <c r="F65" s="614"/>
      <c r="G65" s="614"/>
      <c r="H65" s="614"/>
      <c r="I65" s="614"/>
      <c r="J65" s="614"/>
      <c r="K65" s="614"/>
      <c r="L65" s="614"/>
      <c r="M65" s="614"/>
      <c r="N65" s="614"/>
      <c r="O65" s="614"/>
      <c r="P65" s="614"/>
      <c r="Q65" s="614"/>
      <c r="R65" s="614"/>
      <c r="S65" s="614"/>
      <c r="T65" s="614"/>
      <c r="U65" s="614"/>
      <c r="V65" s="614"/>
      <c r="W65" s="614"/>
      <c r="X65" s="614"/>
      <c r="Y65" s="614"/>
      <c r="Z65" s="614"/>
      <c r="AA65" s="614"/>
      <c r="AB65" s="614"/>
      <c r="AC65" s="614"/>
      <c r="AD65" s="614"/>
      <c r="AE65" s="614"/>
      <c r="AF65" s="615"/>
      <c r="AG65" s="10"/>
      <c r="AH65" s="33"/>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34"/>
      <c r="BJ65" s="35"/>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row>
    <row r="66" spans="1:207" s="1" customFormat="1" ht="15.75" customHeight="1">
      <c r="A66" s="9"/>
      <c r="B66" s="613"/>
      <c r="C66" s="614"/>
      <c r="D66" s="614"/>
      <c r="E66" s="614"/>
      <c r="F66" s="614"/>
      <c r="G66" s="614"/>
      <c r="H66" s="614"/>
      <c r="I66" s="614"/>
      <c r="J66" s="614"/>
      <c r="K66" s="614"/>
      <c r="L66" s="614"/>
      <c r="M66" s="614"/>
      <c r="N66" s="614"/>
      <c r="O66" s="614"/>
      <c r="P66" s="614"/>
      <c r="Q66" s="614"/>
      <c r="R66" s="614"/>
      <c r="S66" s="614"/>
      <c r="T66" s="614"/>
      <c r="U66" s="614"/>
      <c r="V66" s="614"/>
      <c r="W66" s="614"/>
      <c r="X66" s="614"/>
      <c r="Y66" s="614"/>
      <c r="Z66" s="614"/>
      <c r="AA66" s="614"/>
      <c r="AB66" s="614"/>
      <c r="AC66" s="614"/>
      <c r="AD66" s="614"/>
      <c r="AE66" s="614"/>
      <c r="AF66" s="615"/>
      <c r="AG66" s="10"/>
      <c r="AH66" s="33"/>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34"/>
      <c r="BJ66" s="35"/>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row>
    <row r="67" spans="1:207" s="1" customFormat="1" ht="15.75" customHeight="1">
      <c r="A67" s="9"/>
      <c r="B67" s="613"/>
      <c r="C67" s="614"/>
      <c r="D67" s="614"/>
      <c r="E67" s="614"/>
      <c r="F67" s="614"/>
      <c r="G67" s="614"/>
      <c r="H67" s="614"/>
      <c r="I67" s="614"/>
      <c r="J67" s="614"/>
      <c r="K67" s="614"/>
      <c r="L67" s="614"/>
      <c r="M67" s="614"/>
      <c r="N67" s="614"/>
      <c r="O67" s="614"/>
      <c r="P67" s="614"/>
      <c r="Q67" s="614"/>
      <c r="R67" s="614"/>
      <c r="S67" s="614"/>
      <c r="T67" s="614"/>
      <c r="U67" s="614"/>
      <c r="V67" s="614"/>
      <c r="W67" s="614"/>
      <c r="X67" s="614"/>
      <c r="Y67" s="614"/>
      <c r="Z67" s="614"/>
      <c r="AA67" s="614"/>
      <c r="AB67" s="614"/>
      <c r="AC67" s="614"/>
      <c r="AD67" s="614"/>
      <c r="AE67" s="614"/>
      <c r="AF67" s="615"/>
      <c r="AG67" s="10"/>
      <c r="AH67" s="33"/>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34"/>
      <c r="BJ67" s="35"/>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row>
    <row r="68" spans="1:207" s="1" customFormat="1" ht="15.75" customHeight="1">
      <c r="A68" s="9"/>
      <c r="B68" s="613"/>
      <c r="C68" s="614"/>
      <c r="D68" s="614"/>
      <c r="E68" s="614"/>
      <c r="F68" s="614"/>
      <c r="G68" s="614"/>
      <c r="H68" s="614"/>
      <c r="I68" s="614"/>
      <c r="J68" s="614"/>
      <c r="K68" s="614"/>
      <c r="L68" s="614"/>
      <c r="M68" s="614"/>
      <c r="N68" s="614"/>
      <c r="O68" s="614"/>
      <c r="P68" s="614"/>
      <c r="Q68" s="614"/>
      <c r="R68" s="614"/>
      <c r="S68" s="614"/>
      <c r="T68" s="614"/>
      <c r="U68" s="614"/>
      <c r="V68" s="614"/>
      <c r="W68" s="614"/>
      <c r="X68" s="614"/>
      <c r="Y68" s="614"/>
      <c r="Z68" s="614"/>
      <c r="AA68" s="614"/>
      <c r="AB68" s="614"/>
      <c r="AC68" s="614"/>
      <c r="AD68" s="614"/>
      <c r="AE68" s="614"/>
      <c r="AF68" s="615"/>
      <c r="AG68" s="10"/>
      <c r="AH68" s="33"/>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34"/>
      <c r="BJ68" s="35"/>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row>
    <row r="69" spans="1:207" s="1" customFormat="1" ht="15.75" customHeight="1">
      <c r="A69" s="9"/>
      <c r="B69" s="613"/>
      <c r="C69" s="614"/>
      <c r="D69" s="614"/>
      <c r="E69" s="614"/>
      <c r="F69" s="614"/>
      <c r="G69" s="614"/>
      <c r="H69" s="614"/>
      <c r="I69" s="614"/>
      <c r="J69" s="614"/>
      <c r="K69" s="614"/>
      <c r="L69" s="614"/>
      <c r="M69" s="614"/>
      <c r="N69" s="614"/>
      <c r="O69" s="614"/>
      <c r="P69" s="614"/>
      <c r="Q69" s="614"/>
      <c r="R69" s="614"/>
      <c r="S69" s="614"/>
      <c r="T69" s="614"/>
      <c r="U69" s="614"/>
      <c r="V69" s="614"/>
      <c r="W69" s="614"/>
      <c r="X69" s="614"/>
      <c r="Y69" s="614"/>
      <c r="Z69" s="614"/>
      <c r="AA69" s="614"/>
      <c r="AB69" s="614"/>
      <c r="AC69" s="614"/>
      <c r="AD69" s="614"/>
      <c r="AE69" s="614"/>
      <c r="AF69" s="615"/>
      <c r="AG69" s="10"/>
      <c r="AH69" s="33"/>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34"/>
      <c r="BJ69" s="35"/>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row>
    <row r="70" spans="1:207" s="8" customFormat="1" ht="15" customHeight="1">
      <c r="A70" s="36"/>
      <c r="B70" s="613"/>
      <c r="C70" s="614"/>
      <c r="D70" s="614"/>
      <c r="E70" s="614"/>
      <c r="F70" s="614"/>
      <c r="G70" s="614"/>
      <c r="H70" s="614"/>
      <c r="I70" s="614"/>
      <c r="J70" s="614"/>
      <c r="K70" s="614"/>
      <c r="L70" s="614"/>
      <c r="M70" s="614"/>
      <c r="N70" s="614"/>
      <c r="O70" s="614"/>
      <c r="P70" s="614"/>
      <c r="Q70" s="614"/>
      <c r="R70" s="614"/>
      <c r="S70" s="614"/>
      <c r="T70" s="614"/>
      <c r="U70" s="614"/>
      <c r="V70" s="614"/>
      <c r="W70" s="614"/>
      <c r="X70" s="614"/>
      <c r="Y70" s="614"/>
      <c r="Z70" s="614"/>
      <c r="AA70" s="614"/>
      <c r="AB70" s="614"/>
      <c r="AC70" s="614"/>
      <c r="AD70" s="614"/>
      <c r="AE70" s="614"/>
      <c r="AF70" s="615"/>
      <c r="AG70" s="7"/>
      <c r="AH70" s="33"/>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34"/>
      <c r="BJ70" s="35"/>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row>
    <row r="71" spans="1:207" s="8" customFormat="1" ht="15" customHeight="1">
      <c r="A71" s="36"/>
      <c r="B71" s="613"/>
      <c r="C71" s="614"/>
      <c r="D71" s="614"/>
      <c r="E71" s="614"/>
      <c r="F71" s="614"/>
      <c r="G71" s="614"/>
      <c r="H71" s="614"/>
      <c r="I71" s="614"/>
      <c r="J71" s="614"/>
      <c r="K71" s="614"/>
      <c r="L71" s="614"/>
      <c r="M71" s="614"/>
      <c r="N71" s="614"/>
      <c r="O71" s="614"/>
      <c r="P71" s="614"/>
      <c r="Q71" s="614"/>
      <c r="R71" s="614"/>
      <c r="S71" s="614"/>
      <c r="T71" s="614"/>
      <c r="U71" s="614"/>
      <c r="V71" s="614"/>
      <c r="W71" s="614"/>
      <c r="X71" s="614"/>
      <c r="Y71" s="614"/>
      <c r="Z71" s="614"/>
      <c r="AA71" s="614"/>
      <c r="AB71" s="614"/>
      <c r="AC71" s="614"/>
      <c r="AD71" s="614"/>
      <c r="AE71" s="614"/>
      <c r="AF71" s="615"/>
      <c r="AG71" s="7"/>
      <c r="AH71" s="33"/>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34"/>
      <c r="BJ71" s="3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row>
    <row r="72" spans="1:207" s="8" customFormat="1" ht="15" customHeight="1">
      <c r="A72" s="36"/>
      <c r="B72" s="613"/>
      <c r="C72" s="614"/>
      <c r="D72" s="614"/>
      <c r="E72" s="614"/>
      <c r="F72" s="614"/>
      <c r="G72" s="614"/>
      <c r="H72" s="614"/>
      <c r="I72" s="614"/>
      <c r="J72" s="614"/>
      <c r="K72" s="614"/>
      <c r="L72" s="614"/>
      <c r="M72" s="614"/>
      <c r="N72" s="614"/>
      <c r="O72" s="614"/>
      <c r="P72" s="614"/>
      <c r="Q72" s="614"/>
      <c r="R72" s="614"/>
      <c r="S72" s="614"/>
      <c r="T72" s="614"/>
      <c r="U72" s="614"/>
      <c r="V72" s="614"/>
      <c r="W72" s="614"/>
      <c r="X72" s="614"/>
      <c r="Y72" s="614"/>
      <c r="Z72" s="614"/>
      <c r="AA72" s="614"/>
      <c r="AB72" s="614"/>
      <c r="AC72" s="614"/>
      <c r="AD72" s="614"/>
      <c r="AE72" s="614"/>
      <c r="AF72" s="615"/>
      <c r="AG72" s="7"/>
      <c r="AH72" s="33"/>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34"/>
      <c r="BJ72" s="3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row>
    <row r="73" spans="1:207" s="8" customFormat="1" ht="15" customHeight="1">
      <c r="A73" s="36"/>
      <c r="B73" s="613"/>
      <c r="C73" s="614"/>
      <c r="D73" s="614"/>
      <c r="E73" s="614"/>
      <c r="F73" s="614"/>
      <c r="G73" s="614"/>
      <c r="H73" s="614"/>
      <c r="I73" s="614"/>
      <c r="J73" s="614"/>
      <c r="K73" s="614"/>
      <c r="L73" s="614"/>
      <c r="M73" s="614"/>
      <c r="N73" s="614"/>
      <c r="O73" s="614"/>
      <c r="P73" s="614"/>
      <c r="Q73" s="614"/>
      <c r="R73" s="614"/>
      <c r="S73" s="614"/>
      <c r="T73" s="614"/>
      <c r="U73" s="614"/>
      <c r="V73" s="614"/>
      <c r="W73" s="614"/>
      <c r="X73" s="614"/>
      <c r="Y73" s="614"/>
      <c r="Z73" s="614"/>
      <c r="AA73" s="614"/>
      <c r="AB73" s="614"/>
      <c r="AC73" s="614"/>
      <c r="AD73" s="614"/>
      <c r="AE73" s="614"/>
      <c r="AF73" s="615"/>
      <c r="AG73" s="7"/>
      <c r="AH73" s="33"/>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34"/>
      <c r="BJ73" s="3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row>
    <row r="74" spans="1:207" s="8" customFormat="1" ht="15" customHeight="1">
      <c r="A74" s="36"/>
      <c r="B74" s="613"/>
      <c r="C74" s="614"/>
      <c r="D74" s="614"/>
      <c r="E74" s="614"/>
      <c r="F74" s="614"/>
      <c r="G74" s="614"/>
      <c r="H74" s="614"/>
      <c r="I74" s="614"/>
      <c r="J74" s="614"/>
      <c r="K74" s="614"/>
      <c r="L74" s="614"/>
      <c r="M74" s="614"/>
      <c r="N74" s="614"/>
      <c r="O74" s="614"/>
      <c r="P74" s="614"/>
      <c r="Q74" s="614"/>
      <c r="R74" s="614"/>
      <c r="S74" s="614"/>
      <c r="T74" s="614"/>
      <c r="U74" s="614"/>
      <c r="V74" s="614"/>
      <c r="W74" s="614"/>
      <c r="X74" s="614"/>
      <c r="Y74" s="614"/>
      <c r="Z74" s="614"/>
      <c r="AA74" s="614"/>
      <c r="AB74" s="614"/>
      <c r="AC74" s="614"/>
      <c r="AD74" s="614"/>
      <c r="AE74" s="614"/>
      <c r="AF74" s="615"/>
      <c r="AG74" s="7"/>
      <c r="AH74" s="33"/>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34"/>
      <c r="BJ74" s="3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row>
    <row r="75" spans="1:207" s="8" customFormat="1" ht="15" customHeight="1">
      <c r="A75" s="36"/>
      <c r="B75" s="613"/>
      <c r="C75" s="614"/>
      <c r="D75" s="614"/>
      <c r="E75" s="614"/>
      <c r="F75" s="614"/>
      <c r="G75" s="614"/>
      <c r="H75" s="614"/>
      <c r="I75" s="614"/>
      <c r="J75" s="614"/>
      <c r="K75" s="614"/>
      <c r="L75" s="614"/>
      <c r="M75" s="614"/>
      <c r="N75" s="614"/>
      <c r="O75" s="614"/>
      <c r="P75" s="614"/>
      <c r="Q75" s="614"/>
      <c r="R75" s="614"/>
      <c r="S75" s="614"/>
      <c r="T75" s="614"/>
      <c r="U75" s="614"/>
      <c r="V75" s="614"/>
      <c r="W75" s="614"/>
      <c r="X75" s="614"/>
      <c r="Y75" s="614"/>
      <c r="Z75" s="614"/>
      <c r="AA75" s="614"/>
      <c r="AB75" s="614"/>
      <c r="AC75" s="614"/>
      <c r="AD75" s="614"/>
      <c r="AE75" s="614"/>
      <c r="AF75" s="615"/>
      <c r="AG75" s="7"/>
      <c r="AH75" s="33"/>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34"/>
      <c r="BJ75" s="3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row>
    <row r="76" spans="1:207" s="8" customFormat="1" ht="15" customHeight="1">
      <c r="A76" s="36"/>
      <c r="B76" s="613"/>
      <c r="C76" s="614"/>
      <c r="D76" s="614"/>
      <c r="E76" s="614"/>
      <c r="F76" s="614"/>
      <c r="G76" s="614"/>
      <c r="H76" s="614"/>
      <c r="I76" s="614"/>
      <c r="J76" s="614"/>
      <c r="K76" s="614"/>
      <c r="L76" s="614"/>
      <c r="M76" s="614"/>
      <c r="N76" s="614"/>
      <c r="O76" s="614"/>
      <c r="P76" s="614"/>
      <c r="Q76" s="614"/>
      <c r="R76" s="614"/>
      <c r="S76" s="614"/>
      <c r="T76" s="614"/>
      <c r="U76" s="614"/>
      <c r="V76" s="614"/>
      <c r="W76" s="614"/>
      <c r="X76" s="614"/>
      <c r="Y76" s="614"/>
      <c r="Z76" s="614"/>
      <c r="AA76" s="614"/>
      <c r="AB76" s="614"/>
      <c r="AC76" s="614"/>
      <c r="AD76" s="614"/>
      <c r="AE76" s="614"/>
      <c r="AF76" s="615"/>
      <c r="AG76" s="7"/>
      <c r="AH76" s="33"/>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34"/>
      <c r="BJ76" s="3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row>
    <row r="77" spans="1:207" s="8" customFormat="1" ht="15" customHeight="1">
      <c r="A77" s="36"/>
      <c r="B77" s="613"/>
      <c r="C77" s="614"/>
      <c r="D77" s="614"/>
      <c r="E77" s="614"/>
      <c r="F77" s="614"/>
      <c r="G77" s="614"/>
      <c r="H77" s="614"/>
      <c r="I77" s="614"/>
      <c r="J77" s="614"/>
      <c r="K77" s="614"/>
      <c r="L77" s="614"/>
      <c r="M77" s="614"/>
      <c r="N77" s="614"/>
      <c r="O77" s="614"/>
      <c r="P77" s="614"/>
      <c r="Q77" s="614"/>
      <c r="R77" s="614"/>
      <c r="S77" s="614"/>
      <c r="T77" s="614"/>
      <c r="U77" s="614"/>
      <c r="V77" s="614"/>
      <c r="W77" s="614"/>
      <c r="X77" s="614"/>
      <c r="Y77" s="614"/>
      <c r="Z77" s="614"/>
      <c r="AA77" s="614"/>
      <c r="AB77" s="614"/>
      <c r="AC77" s="614"/>
      <c r="AD77" s="614"/>
      <c r="AE77" s="614"/>
      <c r="AF77" s="615"/>
      <c r="AG77" s="7"/>
      <c r="AH77" s="33"/>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34"/>
      <c r="BJ77" s="3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row>
    <row r="78" spans="1:207" s="8" customFormat="1" ht="15" customHeight="1">
      <c r="A78" s="36"/>
      <c r="B78" s="613"/>
      <c r="C78" s="614"/>
      <c r="D78" s="614"/>
      <c r="E78" s="614"/>
      <c r="F78" s="614"/>
      <c r="G78" s="614"/>
      <c r="H78" s="614"/>
      <c r="I78" s="614"/>
      <c r="J78" s="614"/>
      <c r="K78" s="614"/>
      <c r="L78" s="614"/>
      <c r="M78" s="614"/>
      <c r="N78" s="614"/>
      <c r="O78" s="614"/>
      <c r="P78" s="614"/>
      <c r="Q78" s="614"/>
      <c r="R78" s="614"/>
      <c r="S78" s="614"/>
      <c r="T78" s="614"/>
      <c r="U78" s="614"/>
      <c r="V78" s="614"/>
      <c r="W78" s="614"/>
      <c r="X78" s="614"/>
      <c r="Y78" s="614"/>
      <c r="Z78" s="614"/>
      <c r="AA78" s="614"/>
      <c r="AB78" s="614"/>
      <c r="AC78" s="614"/>
      <c r="AD78" s="614"/>
      <c r="AE78" s="614"/>
      <c r="AF78" s="615"/>
      <c r="AG78" s="7"/>
      <c r="AH78" s="33"/>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34"/>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row>
    <row r="79" spans="1:207" s="8" customFormat="1" ht="15" customHeight="1">
      <c r="A79" s="36"/>
      <c r="B79" s="613"/>
      <c r="C79" s="614"/>
      <c r="D79" s="614"/>
      <c r="E79" s="614"/>
      <c r="F79" s="614"/>
      <c r="G79" s="614"/>
      <c r="H79" s="614"/>
      <c r="I79" s="614"/>
      <c r="J79" s="614"/>
      <c r="K79" s="614"/>
      <c r="L79" s="614"/>
      <c r="M79" s="614"/>
      <c r="N79" s="614"/>
      <c r="O79" s="614"/>
      <c r="P79" s="614"/>
      <c r="Q79" s="614"/>
      <c r="R79" s="614"/>
      <c r="S79" s="614"/>
      <c r="T79" s="614"/>
      <c r="U79" s="614"/>
      <c r="V79" s="614"/>
      <c r="W79" s="614"/>
      <c r="X79" s="614"/>
      <c r="Y79" s="614"/>
      <c r="Z79" s="614"/>
      <c r="AA79" s="614"/>
      <c r="AB79" s="614"/>
      <c r="AC79" s="614"/>
      <c r="AD79" s="614"/>
      <c r="AE79" s="614"/>
      <c r="AF79" s="615"/>
      <c r="AG79" s="7"/>
      <c r="AH79" s="33"/>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34"/>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row>
    <row r="80" spans="1:207" s="8" customFormat="1" ht="15" customHeight="1">
      <c r="A80" s="36"/>
      <c r="B80" s="616"/>
      <c r="C80" s="617"/>
      <c r="D80" s="617"/>
      <c r="E80" s="617"/>
      <c r="F80" s="617"/>
      <c r="G80" s="617"/>
      <c r="H80" s="617"/>
      <c r="I80" s="617"/>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8"/>
      <c r="AG80" s="7"/>
      <c r="AH80" s="38"/>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40"/>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row>
    <row r="81" spans="1:207" s="8" customFormat="1" ht="12.75" customHeight="1" thickBot="1">
      <c r="A81" s="36"/>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7"/>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row>
    <row r="82" spans="1:207" s="8" customFormat="1" ht="15.75" customHeight="1" thickBot="1">
      <c r="A82" s="36"/>
      <c r="B82" s="619"/>
      <c r="C82" s="620"/>
      <c r="D82" s="620"/>
      <c r="E82" s="620"/>
      <c r="F82" s="620"/>
      <c r="G82" s="620"/>
      <c r="H82" s="620"/>
      <c r="I82" s="620"/>
      <c r="J82" s="620"/>
      <c r="K82" s="621"/>
      <c r="L82" s="619"/>
      <c r="M82" s="620"/>
      <c r="N82" s="620"/>
      <c r="O82" s="620"/>
      <c r="P82" s="620"/>
      <c r="Q82" s="620"/>
      <c r="R82" s="620"/>
      <c r="S82" s="620"/>
      <c r="T82" s="620"/>
      <c r="U82" s="620"/>
      <c r="V82" s="620"/>
      <c r="W82" s="620"/>
      <c r="X82" s="620"/>
      <c r="Y82" s="620"/>
      <c r="Z82" s="620"/>
      <c r="AA82" s="620"/>
      <c r="AB82" s="620"/>
      <c r="AC82" s="620"/>
      <c r="AD82" s="620"/>
      <c r="AE82" s="620"/>
      <c r="AF82" s="621"/>
      <c r="AG82" s="7"/>
      <c r="AH82" s="201" t="s">
        <v>83</v>
      </c>
      <c r="AI82" s="202"/>
      <c r="AJ82" s="202"/>
      <c r="AK82" s="202"/>
      <c r="AL82" s="202"/>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3"/>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row>
    <row r="83" spans="1:207" s="8" customFormat="1" ht="17" thickBot="1">
      <c r="A83" s="36"/>
      <c r="B83" s="622"/>
      <c r="C83" s="623"/>
      <c r="D83" s="623"/>
      <c r="E83" s="623"/>
      <c r="F83" s="623"/>
      <c r="G83" s="623"/>
      <c r="H83" s="623"/>
      <c r="I83" s="623"/>
      <c r="J83" s="623"/>
      <c r="K83" s="624"/>
      <c r="L83" s="622"/>
      <c r="M83" s="623"/>
      <c r="N83" s="623"/>
      <c r="O83" s="623"/>
      <c r="P83" s="623"/>
      <c r="Q83" s="623"/>
      <c r="R83" s="623"/>
      <c r="S83" s="623"/>
      <c r="T83" s="623"/>
      <c r="U83" s="623"/>
      <c r="V83" s="623"/>
      <c r="W83" s="623"/>
      <c r="X83" s="623"/>
      <c r="Y83" s="623"/>
      <c r="Z83" s="623"/>
      <c r="AA83" s="623"/>
      <c r="AB83" s="623"/>
      <c r="AC83" s="623"/>
      <c r="AD83" s="623"/>
      <c r="AE83" s="623"/>
      <c r="AF83" s="624"/>
      <c r="AG83" s="7"/>
      <c r="AH83" s="628" t="s">
        <v>84</v>
      </c>
      <c r="AI83" s="629"/>
      <c r="AJ83" s="629"/>
      <c r="AK83" s="629"/>
      <c r="AL83" s="629"/>
      <c r="AM83" s="629"/>
      <c r="AN83" s="629"/>
      <c r="AO83" s="629"/>
      <c r="AP83" s="629"/>
      <c r="AQ83" s="629"/>
      <c r="AR83" s="629"/>
      <c r="AS83" s="629"/>
      <c r="AT83" s="630" t="s">
        <v>85</v>
      </c>
      <c r="AU83" s="631"/>
      <c r="AV83" s="631"/>
      <c r="AW83" s="631"/>
      <c r="AX83" s="631"/>
      <c r="AY83" s="631"/>
      <c r="AZ83" s="631"/>
      <c r="BA83" s="632"/>
      <c r="BB83" s="629" t="s">
        <v>6</v>
      </c>
      <c r="BC83" s="629"/>
      <c r="BD83" s="629"/>
      <c r="BE83" s="629"/>
      <c r="BF83" s="629"/>
      <c r="BG83" s="629"/>
      <c r="BH83" s="629"/>
      <c r="BI83" s="633"/>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row>
    <row r="84" spans="1:207" s="8" customFormat="1" ht="15" customHeight="1">
      <c r="A84" s="36"/>
      <c r="B84" s="622"/>
      <c r="C84" s="623"/>
      <c r="D84" s="623"/>
      <c r="E84" s="623"/>
      <c r="F84" s="623"/>
      <c r="G84" s="623"/>
      <c r="H84" s="623"/>
      <c r="I84" s="623"/>
      <c r="J84" s="623"/>
      <c r="K84" s="624"/>
      <c r="L84" s="622"/>
      <c r="M84" s="623"/>
      <c r="N84" s="623"/>
      <c r="O84" s="623"/>
      <c r="P84" s="623"/>
      <c r="Q84" s="623"/>
      <c r="R84" s="623"/>
      <c r="S84" s="623"/>
      <c r="T84" s="623"/>
      <c r="U84" s="623"/>
      <c r="V84" s="623"/>
      <c r="W84" s="623"/>
      <c r="X84" s="623"/>
      <c r="Y84" s="623"/>
      <c r="Z84" s="623"/>
      <c r="AA84" s="623"/>
      <c r="AB84" s="623"/>
      <c r="AC84" s="623"/>
      <c r="AD84" s="623"/>
      <c r="AE84" s="623"/>
      <c r="AF84" s="624"/>
      <c r="AG84" s="7"/>
      <c r="AH84" s="634" t="s">
        <v>86</v>
      </c>
      <c r="AI84" s="635"/>
      <c r="AJ84" s="635"/>
      <c r="AK84" s="635"/>
      <c r="AL84" s="635"/>
      <c r="AM84" s="635"/>
      <c r="AN84" s="635"/>
      <c r="AO84" s="635"/>
      <c r="AP84" s="635"/>
      <c r="AQ84" s="635"/>
      <c r="AR84" s="635"/>
      <c r="AS84" s="636"/>
      <c r="AT84" s="640">
        <f>BA187*BD5</f>
        <v>219940074.59399998</v>
      </c>
      <c r="AU84" s="641"/>
      <c r="AV84" s="641"/>
      <c r="AW84" s="641"/>
      <c r="AX84" s="641"/>
      <c r="AY84" s="641"/>
      <c r="AZ84" s="641"/>
      <c r="BA84" s="642"/>
      <c r="BB84" s="641">
        <f>IF(AT84=0,0,AT84/BD5)</f>
        <v>8086.5999999999995</v>
      </c>
      <c r="BC84" s="641"/>
      <c r="BD84" s="641"/>
      <c r="BE84" s="641"/>
      <c r="BF84" s="641"/>
      <c r="BG84" s="641"/>
      <c r="BH84" s="641"/>
      <c r="BI84" s="646"/>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row>
    <row r="85" spans="1:207" s="8" customFormat="1" ht="15" customHeight="1">
      <c r="A85" s="36"/>
      <c r="B85" s="622"/>
      <c r="C85" s="623"/>
      <c r="D85" s="623"/>
      <c r="E85" s="623"/>
      <c r="F85" s="623"/>
      <c r="G85" s="623"/>
      <c r="H85" s="623"/>
      <c r="I85" s="623"/>
      <c r="J85" s="623"/>
      <c r="K85" s="624"/>
      <c r="L85" s="622"/>
      <c r="M85" s="623"/>
      <c r="N85" s="623"/>
      <c r="O85" s="623"/>
      <c r="P85" s="623"/>
      <c r="Q85" s="623"/>
      <c r="R85" s="623"/>
      <c r="S85" s="623"/>
      <c r="T85" s="623"/>
      <c r="U85" s="623"/>
      <c r="V85" s="623"/>
      <c r="W85" s="623"/>
      <c r="X85" s="623"/>
      <c r="Y85" s="623"/>
      <c r="Z85" s="623"/>
      <c r="AA85" s="623"/>
      <c r="AB85" s="623"/>
      <c r="AC85" s="623"/>
      <c r="AD85" s="623"/>
      <c r="AE85" s="623"/>
      <c r="AF85" s="624"/>
      <c r="AG85" s="7"/>
      <c r="AH85" s="637"/>
      <c r="AI85" s="638"/>
      <c r="AJ85" s="638"/>
      <c r="AK85" s="638"/>
      <c r="AL85" s="638"/>
      <c r="AM85" s="638"/>
      <c r="AN85" s="638"/>
      <c r="AO85" s="638"/>
      <c r="AP85" s="638"/>
      <c r="AQ85" s="638"/>
      <c r="AR85" s="638"/>
      <c r="AS85" s="639"/>
      <c r="AT85" s="643"/>
      <c r="AU85" s="644"/>
      <c r="AV85" s="644"/>
      <c r="AW85" s="644"/>
      <c r="AX85" s="644"/>
      <c r="AY85" s="644"/>
      <c r="AZ85" s="644"/>
      <c r="BA85" s="645"/>
      <c r="BB85" s="644"/>
      <c r="BC85" s="644"/>
      <c r="BD85" s="644"/>
      <c r="BE85" s="644"/>
      <c r="BF85" s="644"/>
      <c r="BG85" s="644"/>
      <c r="BH85" s="644"/>
      <c r="BI85" s="64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row>
    <row r="86" spans="1:207" s="8" customFormat="1" ht="24" customHeight="1">
      <c r="A86" s="36"/>
      <c r="B86" s="625"/>
      <c r="C86" s="626"/>
      <c r="D86" s="626"/>
      <c r="E86" s="626"/>
      <c r="F86" s="626"/>
      <c r="G86" s="626"/>
      <c r="H86" s="626"/>
      <c r="I86" s="626"/>
      <c r="J86" s="626"/>
      <c r="K86" s="627"/>
      <c r="L86" s="625"/>
      <c r="M86" s="626"/>
      <c r="N86" s="626"/>
      <c r="O86" s="626"/>
      <c r="P86" s="626"/>
      <c r="Q86" s="626"/>
      <c r="R86" s="626"/>
      <c r="S86" s="626"/>
      <c r="T86" s="626"/>
      <c r="U86" s="626"/>
      <c r="V86" s="626"/>
      <c r="W86" s="626"/>
      <c r="X86" s="626"/>
      <c r="Y86" s="626"/>
      <c r="Z86" s="626"/>
      <c r="AA86" s="626"/>
      <c r="AB86" s="626"/>
      <c r="AC86" s="626"/>
      <c r="AD86" s="626"/>
      <c r="AE86" s="626"/>
      <c r="AF86" s="627"/>
      <c r="AG86" s="7"/>
      <c r="AH86" s="589" t="s">
        <v>87</v>
      </c>
      <c r="AI86" s="590"/>
      <c r="AJ86" s="590"/>
      <c r="AK86" s="590"/>
      <c r="AL86" s="590"/>
      <c r="AM86" s="590"/>
      <c r="AN86" s="590"/>
      <c r="AO86" s="590"/>
      <c r="AP86" s="591">
        <f>AG198</f>
        <v>0.8</v>
      </c>
      <c r="AQ86" s="592"/>
      <c r="AR86" s="592"/>
      <c r="AS86" s="593"/>
      <c r="AT86" s="594">
        <f>AT84*AP86</f>
        <v>175952059.67519999</v>
      </c>
      <c r="AU86" s="595"/>
      <c r="AV86" s="595"/>
      <c r="AW86" s="595"/>
      <c r="AX86" s="595"/>
      <c r="AY86" s="595"/>
      <c r="AZ86" s="595"/>
      <c r="BA86" s="596"/>
      <c r="BB86" s="597">
        <f>IF(AT86=0,0,AT86/BD5)</f>
        <v>6469.28</v>
      </c>
      <c r="BC86" s="597"/>
      <c r="BD86" s="597"/>
      <c r="BE86" s="597"/>
      <c r="BF86" s="597"/>
      <c r="BG86" s="597"/>
      <c r="BH86" s="597"/>
      <c r="BI86" s="598"/>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row>
    <row r="87" spans="1:207" s="8" customFormat="1" ht="22.5" customHeight="1" thickBot="1">
      <c r="A87" s="36"/>
      <c r="B87" s="599" t="s">
        <v>88</v>
      </c>
      <c r="C87" s="600"/>
      <c r="D87" s="600"/>
      <c r="E87" s="600"/>
      <c r="F87" s="600"/>
      <c r="G87" s="600"/>
      <c r="H87" s="600"/>
      <c r="I87" s="600"/>
      <c r="J87" s="600"/>
      <c r="K87" s="601"/>
      <c r="L87" s="599" t="s">
        <v>89</v>
      </c>
      <c r="M87" s="600"/>
      <c r="N87" s="600"/>
      <c r="O87" s="600"/>
      <c r="P87" s="600"/>
      <c r="Q87" s="600"/>
      <c r="R87" s="600"/>
      <c r="S87" s="600"/>
      <c r="T87" s="600"/>
      <c r="U87" s="600"/>
      <c r="V87" s="600"/>
      <c r="W87" s="600"/>
      <c r="X87" s="600"/>
      <c r="Y87" s="600"/>
      <c r="Z87" s="600"/>
      <c r="AA87" s="600"/>
      <c r="AB87" s="600"/>
      <c r="AC87" s="600"/>
      <c r="AD87" s="600"/>
      <c r="AE87" s="600"/>
      <c r="AF87" s="601"/>
      <c r="AG87" s="7"/>
      <c r="AH87" s="602" t="s">
        <v>90</v>
      </c>
      <c r="AI87" s="603"/>
      <c r="AJ87" s="603"/>
      <c r="AK87" s="603"/>
      <c r="AL87" s="603"/>
      <c r="AM87" s="603"/>
      <c r="AN87" s="603"/>
      <c r="AO87" s="603"/>
      <c r="AP87" s="603"/>
      <c r="AQ87" s="603"/>
      <c r="AR87" s="603"/>
      <c r="AS87" s="604"/>
      <c r="AT87" s="605">
        <f>BE187*BD5</f>
        <v>62691597.450000003</v>
      </c>
      <c r="AU87" s="606"/>
      <c r="AV87" s="606"/>
      <c r="AW87" s="606"/>
      <c r="AX87" s="606"/>
      <c r="AY87" s="606"/>
      <c r="AZ87" s="606"/>
      <c r="BA87" s="607"/>
      <c r="BB87" s="608">
        <f>IF(AT87=0,"-",AT87/BD5)</f>
        <v>2305</v>
      </c>
      <c r="BC87" s="608"/>
      <c r="BD87" s="608"/>
      <c r="BE87" s="608"/>
      <c r="BF87" s="608"/>
      <c r="BG87" s="608"/>
      <c r="BH87" s="608"/>
      <c r="BI87" s="609"/>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row>
    <row r="88" spans="1:207" s="8" customFormat="1" ht="22.5" customHeight="1">
      <c r="A88" s="36"/>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580" t="str">
        <f>+IF(U4="BRP -VIVIENDA",AC493,IF(U4="GRC","",IF(U4="UAI","","")))</f>
        <v/>
      </c>
      <c r="AI88" s="580"/>
      <c r="AJ88" s="580"/>
      <c r="AK88" s="580"/>
      <c r="AL88" s="580"/>
      <c r="AM88" s="580"/>
      <c r="AN88" s="580"/>
      <c r="AO88" s="580"/>
      <c r="AP88" s="580"/>
      <c r="AQ88" s="580"/>
      <c r="AR88" s="580"/>
      <c r="AS88" s="580"/>
      <c r="AT88" s="581"/>
      <c r="AU88" s="581"/>
      <c r="AV88" s="581"/>
      <c r="AW88" s="581"/>
      <c r="AX88" s="581"/>
      <c r="AY88" s="581"/>
      <c r="AZ88" s="581"/>
      <c r="BA88" s="581"/>
      <c r="BB88" s="582"/>
      <c r="BC88" s="582"/>
      <c r="BD88" s="582"/>
      <c r="BE88" s="582"/>
      <c r="BF88" s="582"/>
      <c r="BG88" s="582"/>
      <c r="BH88" s="582"/>
      <c r="BI88" s="582"/>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row>
    <row r="89" spans="1:207" s="8" customFormat="1" ht="10.5" customHeight="1">
      <c r="A89" s="4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row>
    <row r="90" spans="1:207" s="8" customFormat="1" ht="14.25" customHeight="1">
      <c r="A90" s="45" t="s">
        <v>91</v>
      </c>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row>
    <row r="91" spans="1:207" s="50" customFormat="1" ht="9.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c r="GF91" s="49"/>
      <c r="GG91" s="49"/>
      <c r="GH91" s="49"/>
      <c r="GI91" s="49"/>
      <c r="GJ91" s="49"/>
      <c r="GK91" s="49"/>
      <c r="GL91" s="49"/>
      <c r="GM91" s="49"/>
      <c r="GN91" s="49"/>
      <c r="GO91" s="49"/>
      <c r="GP91" s="49"/>
      <c r="GQ91" s="49"/>
      <c r="GR91" s="49"/>
      <c r="GS91" s="49"/>
      <c r="GT91" s="49"/>
      <c r="GU91" s="49"/>
      <c r="GV91" s="49"/>
      <c r="GW91" s="49"/>
      <c r="GX91" s="49"/>
      <c r="GY91" s="49"/>
    </row>
    <row r="92" spans="1:207" s="8" customFormat="1" ht="13.5" customHeight="1" thickBot="1">
      <c r="A92" s="36"/>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row>
    <row r="93" spans="1:207" s="8" customFormat="1" ht="15.75" customHeight="1" thickBot="1">
      <c r="A93" s="36"/>
      <c r="B93" s="236" t="s">
        <v>92</v>
      </c>
      <c r="C93" s="237"/>
      <c r="D93" s="237"/>
      <c r="E93" s="237"/>
      <c r="F93" s="237"/>
      <c r="G93" s="237"/>
      <c r="H93" s="237"/>
      <c r="I93" s="237"/>
      <c r="J93" s="237"/>
      <c r="K93" s="237"/>
      <c r="L93" s="237"/>
      <c r="M93" s="237"/>
      <c r="N93" s="237"/>
      <c r="O93" s="237"/>
      <c r="P93" s="237"/>
      <c r="Q93" s="237"/>
      <c r="R93" s="237"/>
      <c r="S93" s="237"/>
      <c r="T93" s="237"/>
      <c r="U93" s="237"/>
      <c r="V93" s="237"/>
      <c r="W93" s="237"/>
      <c r="X93" s="237"/>
      <c r="Y93" s="237"/>
      <c r="Z93" s="237"/>
      <c r="AA93" s="237"/>
      <c r="AB93" s="237"/>
      <c r="AC93" s="237"/>
      <c r="AD93" s="237"/>
      <c r="AE93" s="237"/>
      <c r="AF93" s="237"/>
      <c r="AG93" s="237"/>
      <c r="AH93" s="237"/>
      <c r="AI93" s="237"/>
      <c r="AJ93" s="237"/>
      <c r="AK93" s="237"/>
      <c r="AL93" s="237"/>
      <c r="AM93" s="237"/>
      <c r="AN93" s="237"/>
      <c r="AO93" s="237"/>
      <c r="AP93" s="237"/>
      <c r="AQ93" s="237"/>
      <c r="AR93" s="237"/>
      <c r="AS93" s="237"/>
      <c r="AT93" s="237"/>
      <c r="AU93" s="237"/>
      <c r="AV93" s="237"/>
      <c r="AW93" s="237"/>
      <c r="AX93" s="237"/>
      <c r="AY93" s="237"/>
      <c r="AZ93" s="237"/>
      <c r="BA93" s="237"/>
      <c r="BB93" s="237"/>
      <c r="BC93" s="237"/>
      <c r="BD93" s="237"/>
      <c r="BE93" s="237"/>
      <c r="BF93" s="237"/>
      <c r="BG93" s="237"/>
      <c r="BH93" s="237"/>
      <c r="BI93" s="238"/>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row>
    <row r="94" spans="1:207" s="8" customFormat="1" ht="5.25" customHeight="1">
      <c r="A94" s="36"/>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row>
    <row r="95" spans="1:207" s="8" customFormat="1" ht="15" customHeight="1">
      <c r="A95" s="36"/>
      <c r="B95" s="570" t="s">
        <v>93</v>
      </c>
      <c r="C95" s="583"/>
      <c r="D95" s="583"/>
      <c r="E95" s="583"/>
      <c r="F95" s="583"/>
      <c r="G95" s="583"/>
      <c r="H95" s="583"/>
      <c r="I95" s="583"/>
      <c r="J95" s="583"/>
      <c r="K95" s="583"/>
      <c r="L95" s="583"/>
      <c r="M95" s="583"/>
      <c r="N95" s="583"/>
      <c r="O95" s="583"/>
      <c r="P95" s="583"/>
      <c r="Q95" s="583"/>
      <c r="R95" s="583"/>
      <c r="S95" s="583"/>
      <c r="T95" s="583"/>
      <c r="U95" s="583"/>
      <c r="V95" s="583"/>
      <c r="W95" s="583"/>
      <c r="X95" s="583"/>
      <c r="Y95" s="583"/>
      <c r="Z95" s="583"/>
      <c r="AA95" s="583"/>
      <c r="AB95" s="583"/>
      <c r="AC95" s="583"/>
      <c r="AD95" s="583"/>
      <c r="AE95" s="583"/>
      <c r="AF95" s="583"/>
      <c r="AG95" s="583"/>
      <c r="AH95" s="583"/>
      <c r="AI95" s="583"/>
      <c r="AJ95" s="583"/>
      <c r="AK95" s="583"/>
      <c r="AL95" s="583"/>
      <c r="AM95" s="583"/>
      <c r="AN95" s="583"/>
      <c r="AO95" s="583"/>
      <c r="AP95" s="583"/>
      <c r="AQ95" s="583"/>
      <c r="AR95" s="583"/>
      <c r="AS95" s="583"/>
      <c r="AT95" s="583"/>
      <c r="AU95" s="583"/>
      <c r="AV95" s="583"/>
      <c r="AW95" s="583"/>
      <c r="AX95" s="583"/>
      <c r="AY95" s="583"/>
      <c r="AZ95" s="583"/>
      <c r="BA95" s="583"/>
      <c r="BB95" s="583"/>
      <c r="BC95" s="583"/>
      <c r="BD95" s="583"/>
      <c r="BE95" s="583"/>
      <c r="BF95" s="583"/>
      <c r="BG95" s="583"/>
      <c r="BH95" s="583"/>
      <c r="BI95" s="584"/>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row>
    <row r="96" spans="1:207" s="8" customFormat="1" ht="16.5" customHeight="1">
      <c r="A96" s="36"/>
      <c r="B96" s="530" t="s">
        <v>94</v>
      </c>
      <c r="C96" s="556"/>
      <c r="D96" s="556"/>
      <c r="E96" s="556"/>
      <c r="F96" s="556"/>
      <c r="G96" s="556"/>
      <c r="H96" s="556"/>
      <c r="I96" s="556"/>
      <c r="J96" s="556"/>
      <c r="K96" s="556"/>
      <c r="L96" s="556"/>
      <c r="M96" s="556"/>
      <c r="N96" s="556"/>
      <c r="O96" s="556"/>
      <c r="P96" s="556"/>
      <c r="Q96" s="556"/>
      <c r="R96" s="556"/>
      <c r="S96" s="556"/>
      <c r="T96" s="556"/>
      <c r="U96" s="556"/>
      <c r="V96" s="556"/>
      <c r="W96" s="556"/>
      <c r="X96" s="556"/>
      <c r="Y96" s="556"/>
      <c r="Z96" s="556"/>
      <c r="AA96" s="556"/>
      <c r="AB96" s="556"/>
      <c r="AC96" s="556"/>
      <c r="AD96" s="556"/>
      <c r="AE96" s="556"/>
      <c r="AF96" s="556"/>
      <c r="AG96" s="556"/>
      <c r="AH96" s="556"/>
      <c r="AI96" s="556"/>
      <c r="AJ96" s="556"/>
      <c r="AK96" s="556"/>
      <c r="AL96" s="556"/>
      <c r="AM96" s="556"/>
      <c r="AN96" s="556"/>
      <c r="AO96" s="556"/>
      <c r="AP96" s="556"/>
      <c r="AQ96" s="556"/>
      <c r="AR96" s="556"/>
      <c r="AS96" s="556"/>
      <c r="AT96" s="556"/>
      <c r="AU96" s="556"/>
      <c r="AV96" s="556"/>
      <c r="AW96" s="556"/>
      <c r="AX96" s="556"/>
      <c r="AY96" s="556"/>
      <c r="AZ96" s="556"/>
      <c r="BA96" s="556"/>
      <c r="BB96" s="556"/>
      <c r="BC96" s="556"/>
      <c r="BD96" s="556"/>
      <c r="BE96" s="556"/>
      <c r="BF96" s="556"/>
      <c r="BG96" s="556"/>
      <c r="BH96" s="556"/>
      <c r="BI96" s="585"/>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row>
    <row r="97" spans="1:207" s="8" customFormat="1" ht="16">
      <c r="A97" s="36"/>
      <c r="B97" s="555"/>
      <c r="C97" s="556"/>
      <c r="D97" s="556"/>
      <c r="E97" s="556"/>
      <c r="F97" s="556"/>
      <c r="G97" s="556"/>
      <c r="H97" s="556"/>
      <c r="I97" s="556"/>
      <c r="J97" s="556"/>
      <c r="K97" s="556"/>
      <c r="L97" s="556"/>
      <c r="M97" s="556"/>
      <c r="N97" s="556"/>
      <c r="O97" s="556"/>
      <c r="P97" s="556"/>
      <c r="Q97" s="556"/>
      <c r="R97" s="556"/>
      <c r="S97" s="556"/>
      <c r="T97" s="556"/>
      <c r="U97" s="556"/>
      <c r="V97" s="556"/>
      <c r="W97" s="556"/>
      <c r="X97" s="556"/>
      <c r="Y97" s="556"/>
      <c r="Z97" s="556"/>
      <c r="AA97" s="556"/>
      <c r="AB97" s="556"/>
      <c r="AC97" s="556"/>
      <c r="AD97" s="556"/>
      <c r="AE97" s="556"/>
      <c r="AF97" s="556"/>
      <c r="AG97" s="556"/>
      <c r="AH97" s="556"/>
      <c r="AI97" s="556"/>
      <c r="AJ97" s="556"/>
      <c r="AK97" s="556"/>
      <c r="AL97" s="556"/>
      <c r="AM97" s="556"/>
      <c r="AN97" s="556"/>
      <c r="AO97" s="556"/>
      <c r="AP97" s="556"/>
      <c r="AQ97" s="556"/>
      <c r="AR97" s="556"/>
      <c r="AS97" s="556"/>
      <c r="AT97" s="556"/>
      <c r="AU97" s="556"/>
      <c r="AV97" s="556"/>
      <c r="AW97" s="556"/>
      <c r="AX97" s="556"/>
      <c r="AY97" s="556"/>
      <c r="AZ97" s="556"/>
      <c r="BA97" s="556"/>
      <c r="BB97" s="556"/>
      <c r="BC97" s="556"/>
      <c r="BD97" s="556"/>
      <c r="BE97" s="556"/>
      <c r="BF97" s="556"/>
      <c r="BG97" s="556"/>
      <c r="BH97" s="556"/>
      <c r="BI97" s="585"/>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row>
    <row r="98" spans="1:207" s="8" customFormat="1" ht="16">
      <c r="A98" s="36"/>
      <c r="B98" s="555"/>
      <c r="C98" s="556"/>
      <c r="D98" s="556"/>
      <c r="E98" s="556"/>
      <c r="F98" s="556"/>
      <c r="G98" s="556"/>
      <c r="H98" s="556"/>
      <c r="I98" s="556"/>
      <c r="J98" s="556"/>
      <c r="K98" s="556"/>
      <c r="L98" s="556"/>
      <c r="M98" s="556"/>
      <c r="N98" s="556"/>
      <c r="O98" s="556"/>
      <c r="P98" s="556"/>
      <c r="Q98" s="556"/>
      <c r="R98" s="556"/>
      <c r="S98" s="556"/>
      <c r="T98" s="556"/>
      <c r="U98" s="556"/>
      <c r="V98" s="556"/>
      <c r="W98" s="556"/>
      <c r="X98" s="556"/>
      <c r="Y98" s="556"/>
      <c r="Z98" s="556"/>
      <c r="AA98" s="556"/>
      <c r="AB98" s="556"/>
      <c r="AC98" s="556"/>
      <c r="AD98" s="556"/>
      <c r="AE98" s="556"/>
      <c r="AF98" s="556"/>
      <c r="AG98" s="556"/>
      <c r="AH98" s="556"/>
      <c r="AI98" s="556"/>
      <c r="AJ98" s="556"/>
      <c r="AK98" s="556"/>
      <c r="AL98" s="556"/>
      <c r="AM98" s="556"/>
      <c r="AN98" s="556"/>
      <c r="AO98" s="556"/>
      <c r="AP98" s="556"/>
      <c r="AQ98" s="556"/>
      <c r="AR98" s="556"/>
      <c r="AS98" s="556"/>
      <c r="AT98" s="556"/>
      <c r="AU98" s="556"/>
      <c r="AV98" s="556"/>
      <c r="AW98" s="556"/>
      <c r="AX98" s="556"/>
      <c r="AY98" s="556"/>
      <c r="AZ98" s="556"/>
      <c r="BA98" s="556"/>
      <c r="BB98" s="556"/>
      <c r="BC98" s="556"/>
      <c r="BD98" s="556"/>
      <c r="BE98" s="556"/>
      <c r="BF98" s="556"/>
      <c r="BG98" s="556"/>
      <c r="BH98" s="556"/>
      <c r="BI98" s="585"/>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row>
    <row r="99" spans="1:207" s="8" customFormat="1" ht="29.25" customHeight="1">
      <c r="A99" s="36"/>
      <c r="B99" s="586"/>
      <c r="C99" s="587"/>
      <c r="D99" s="587"/>
      <c r="E99" s="587"/>
      <c r="F99" s="587"/>
      <c r="G99" s="587"/>
      <c r="H99" s="587"/>
      <c r="I99" s="587"/>
      <c r="J99" s="587"/>
      <c r="K99" s="587"/>
      <c r="L99" s="587"/>
      <c r="M99" s="587"/>
      <c r="N99" s="587"/>
      <c r="O99" s="587"/>
      <c r="P99" s="587"/>
      <c r="Q99" s="587"/>
      <c r="R99" s="587"/>
      <c r="S99" s="587"/>
      <c r="T99" s="587"/>
      <c r="U99" s="587"/>
      <c r="V99" s="587"/>
      <c r="W99" s="587"/>
      <c r="X99" s="587"/>
      <c r="Y99" s="587"/>
      <c r="Z99" s="587"/>
      <c r="AA99" s="587"/>
      <c r="AB99" s="587"/>
      <c r="AC99" s="587"/>
      <c r="AD99" s="587"/>
      <c r="AE99" s="587"/>
      <c r="AF99" s="587"/>
      <c r="AG99" s="587"/>
      <c r="AH99" s="587"/>
      <c r="AI99" s="587"/>
      <c r="AJ99" s="587"/>
      <c r="AK99" s="587"/>
      <c r="AL99" s="587"/>
      <c r="AM99" s="587"/>
      <c r="AN99" s="587"/>
      <c r="AO99" s="587"/>
      <c r="AP99" s="587"/>
      <c r="AQ99" s="587"/>
      <c r="AR99" s="587"/>
      <c r="AS99" s="587"/>
      <c r="AT99" s="587"/>
      <c r="AU99" s="587"/>
      <c r="AV99" s="587"/>
      <c r="AW99" s="587"/>
      <c r="AX99" s="587"/>
      <c r="AY99" s="587"/>
      <c r="AZ99" s="587"/>
      <c r="BA99" s="587"/>
      <c r="BB99" s="587"/>
      <c r="BC99" s="587"/>
      <c r="BD99" s="587"/>
      <c r="BE99" s="587"/>
      <c r="BF99" s="587"/>
      <c r="BG99" s="587"/>
      <c r="BH99" s="587"/>
      <c r="BI99" s="588"/>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row>
    <row r="100" spans="1:207" s="8" customFormat="1" ht="17" thickBot="1">
      <c r="A100" s="36"/>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51"/>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row>
    <row r="101" spans="1:207" s="8" customFormat="1" ht="16.5" customHeight="1" thickBot="1">
      <c r="A101" s="36"/>
      <c r="B101" s="201" t="s">
        <v>95</v>
      </c>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3"/>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row>
    <row r="102" spans="1:207" s="8" customFormat="1" ht="13.5" customHeight="1">
      <c r="A102" s="36"/>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52"/>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row>
    <row r="103" spans="1:207" s="8" customFormat="1" ht="15" customHeight="1">
      <c r="A103" s="36"/>
      <c r="B103" s="570" t="s">
        <v>96</v>
      </c>
      <c r="C103" s="571"/>
      <c r="D103" s="571"/>
      <c r="E103" s="571"/>
      <c r="F103" s="571"/>
      <c r="G103" s="571"/>
      <c r="H103" s="571"/>
      <c r="I103" s="571"/>
      <c r="J103" s="571"/>
      <c r="K103" s="571"/>
      <c r="L103" s="571"/>
      <c r="M103" s="571"/>
      <c r="N103" s="571"/>
      <c r="O103" s="571"/>
      <c r="P103" s="571"/>
      <c r="Q103" s="571"/>
      <c r="R103" s="571"/>
      <c r="S103" s="571"/>
      <c r="T103" s="571"/>
      <c r="U103" s="571"/>
      <c r="V103" s="571"/>
      <c r="W103" s="571"/>
      <c r="X103" s="571"/>
      <c r="Y103" s="571"/>
      <c r="Z103" s="571"/>
      <c r="AA103" s="571"/>
      <c r="AB103" s="571"/>
      <c r="AC103" s="571"/>
      <c r="AD103" s="571"/>
      <c r="AE103" s="571"/>
      <c r="AF103" s="571"/>
      <c r="AG103" s="571"/>
      <c r="AH103" s="571"/>
      <c r="AI103" s="571"/>
      <c r="AJ103" s="571"/>
      <c r="AK103" s="571"/>
      <c r="AL103" s="571"/>
      <c r="AM103" s="571"/>
      <c r="AN103" s="571"/>
      <c r="AO103" s="571"/>
      <c r="AP103" s="571"/>
      <c r="AQ103" s="571"/>
      <c r="AR103" s="571"/>
      <c r="AS103" s="571"/>
      <c r="AT103" s="571"/>
      <c r="AU103" s="571"/>
      <c r="AV103" s="571"/>
      <c r="AW103" s="571"/>
      <c r="AX103" s="571"/>
      <c r="AY103" s="571"/>
      <c r="AZ103" s="571"/>
      <c r="BA103" s="571"/>
      <c r="BB103" s="571"/>
      <c r="BC103" s="571"/>
      <c r="BD103" s="571"/>
      <c r="BE103" s="571"/>
      <c r="BF103" s="571"/>
      <c r="BG103" s="571"/>
      <c r="BH103" s="571"/>
      <c r="BI103" s="572"/>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row>
    <row r="104" spans="1:207" s="8" customFormat="1" ht="15" customHeight="1">
      <c r="A104" s="36"/>
      <c r="B104" s="573" t="s">
        <v>97</v>
      </c>
      <c r="C104" s="446"/>
      <c r="D104" s="446"/>
      <c r="E104" s="446"/>
      <c r="F104" s="446"/>
      <c r="G104" s="446"/>
      <c r="H104" s="446"/>
      <c r="I104" s="446"/>
      <c r="J104" s="446"/>
      <c r="K104" s="446"/>
      <c r="L104" s="446"/>
      <c r="M104" s="446"/>
      <c r="N104" s="446"/>
      <c r="O104" s="446"/>
      <c r="P104" s="446"/>
      <c r="Q104" s="446"/>
      <c r="R104" s="446"/>
      <c r="S104" s="446"/>
      <c r="T104" s="446"/>
      <c r="U104" s="446"/>
      <c r="V104" s="446"/>
      <c r="W104" s="446"/>
      <c r="X104" s="446"/>
      <c r="Y104" s="446"/>
      <c r="Z104" s="446"/>
      <c r="AA104" s="446"/>
      <c r="AB104" s="446"/>
      <c r="AC104" s="446"/>
      <c r="AD104" s="446"/>
      <c r="AE104" s="446"/>
      <c r="AF104" s="446"/>
      <c r="AG104" s="446"/>
      <c r="AH104" s="446"/>
      <c r="AI104" s="446"/>
      <c r="AJ104" s="446"/>
      <c r="AK104" s="446"/>
      <c r="AL104" s="446"/>
      <c r="AM104" s="446"/>
      <c r="AN104" s="446"/>
      <c r="AO104" s="446"/>
      <c r="AP104" s="446"/>
      <c r="AQ104" s="446"/>
      <c r="AR104" s="446"/>
      <c r="AS104" s="446"/>
      <c r="AT104" s="446"/>
      <c r="AU104" s="446"/>
      <c r="AV104" s="446"/>
      <c r="AW104" s="446"/>
      <c r="AX104" s="446"/>
      <c r="AY104" s="446"/>
      <c r="AZ104" s="446"/>
      <c r="BA104" s="446"/>
      <c r="BB104" s="446"/>
      <c r="BC104" s="446"/>
      <c r="BD104" s="446"/>
      <c r="BE104" s="446"/>
      <c r="BF104" s="446"/>
      <c r="BG104" s="446"/>
      <c r="BH104" s="446"/>
      <c r="BI104" s="574"/>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row>
    <row r="105" spans="1:207" s="8" customFormat="1" ht="15" hidden="1" customHeight="1">
      <c r="A105" s="36"/>
      <c r="B105" s="573"/>
      <c r="C105" s="446"/>
      <c r="D105" s="446"/>
      <c r="E105" s="446"/>
      <c r="F105" s="446"/>
      <c r="G105" s="446"/>
      <c r="H105" s="446"/>
      <c r="I105" s="446"/>
      <c r="J105" s="446"/>
      <c r="K105" s="446"/>
      <c r="L105" s="446"/>
      <c r="M105" s="446"/>
      <c r="N105" s="446"/>
      <c r="O105" s="446"/>
      <c r="P105" s="446"/>
      <c r="Q105" s="446"/>
      <c r="R105" s="446"/>
      <c r="S105" s="446"/>
      <c r="T105" s="446"/>
      <c r="U105" s="446"/>
      <c r="V105" s="446"/>
      <c r="W105" s="446"/>
      <c r="X105" s="446"/>
      <c r="Y105" s="446"/>
      <c r="Z105" s="446"/>
      <c r="AA105" s="446"/>
      <c r="AB105" s="446"/>
      <c r="AC105" s="446"/>
      <c r="AD105" s="446"/>
      <c r="AE105" s="446"/>
      <c r="AF105" s="446"/>
      <c r="AG105" s="446"/>
      <c r="AH105" s="446"/>
      <c r="AI105" s="446"/>
      <c r="AJ105" s="446"/>
      <c r="AK105" s="446"/>
      <c r="AL105" s="446"/>
      <c r="AM105" s="446"/>
      <c r="AN105" s="446"/>
      <c r="AO105" s="446"/>
      <c r="AP105" s="446"/>
      <c r="AQ105" s="446"/>
      <c r="AR105" s="446"/>
      <c r="AS105" s="446"/>
      <c r="AT105" s="446"/>
      <c r="AU105" s="446"/>
      <c r="AV105" s="446"/>
      <c r="AW105" s="446"/>
      <c r="AX105" s="446"/>
      <c r="AY105" s="446"/>
      <c r="AZ105" s="446"/>
      <c r="BA105" s="446"/>
      <c r="BB105" s="446"/>
      <c r="BC105" s="446"/>
      <c r="BD105" s="446"/>
      <c r="BE105" s="446"/>
      <c r="BF105" s="446"/>
      <c r="BG105" s="446"/>
      <c r="BH105" s="446"/>
      <c r="BI105" s="574"/>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row>
    <row r="106" spans="1:207" s="8" customFormat="1" ht="15" hidden="1" customHeight="1">
      <c r="A106" s="36"/>
      <c r="B106" s="575"/>
      <c r="C106" s="446"/>
      <c r="D106" s="446"/>
      <c r="E106" s="446"/>
      <c r="F106" s="446"/>
      <c r="G106" s="446"/>
      <c r="H106" s="446"/>
      <c r="I106" s="446"/>
      <c r="J106" s="446"/>
      <c r="K106" s="446"/>
      <c r="L106" s="446"/>
      <c r="M106" s="446"/>
      <c r="N106" s="446"/>
      <c r="O106" s="446"/>
      <c r="P106" s="446"/>
      <c r="Q106" s="446"/>
      <c r="R106" s="446"/>
      <c r="S106" s="446"/>
      <c r="T106" s="446"/>
      <c r="U106" s="446"/>
      <c r="V106" s="446"/>
      <c r="W106" s="446"/>
      <c r="X106" s="446"/>
      <c r="Y106" s="446"/>
      <c r="Z106" s="446"/>
      <c r="AA106" s="446"/>
      <c r="AB106" s="446"/>
      <c r="AC106" s="446"/>
      <c r="AD106" s="446"/>
      <c r="AE106" s="446"/>
      <c r="AF106" s="446"/>
      <c r="AG106" s="446"/>
      <c r="AH106" s="446"/>
      <c r="AI106" s="446"/>
      <c r="AJ106" s="446"/>
      <c r="AK106" s="446"/>
      <c r="AL106" s="446"/>
      <c r="AM106" s="446"/>
      <c r="AN106" s="446"/>
      <c r="AO106" s="446"/>
      <c r="AP106" s="446"/>
      <c r="AQ106" s="446"/>
      <c r="AR106" s="446"/>
      <c r="AS106" s="446"/>
      <c r="AT106" s="446"/>
      <c r="AU106" s="446"/>
      <c r="AV106" s="446"/>
      <c r="AW106" s="446"/>
      <c r="AX106" s="446"/>
      <c r="AY106" s="446"/>
      <c r="AZ106" s="446"/>
      <c r="BA106" s="446"/>
      <c r="BB106" s="446"/>
      <c r="BC106" s="446"/>
      <c r="BD106" s="446"/>
      <c r="BE106" s="446"/>
      <c r="BF106" s="446"/>
      <c r="BG106" s="446"/>
      <c r="BH106" s="446"/>
      <c r="BI106" s="574"/>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row>
    <row r="107" spans="1:207" s="8" customFormat="1" ht="15" customHeight="1">
      <c r="A107" s="36"/>
      <c r="B107" s="575"/>
      <c r="C107" s="446"/>
      <c r="D107" s="446"/>
      <c r="E107" s="446"/>
      <c r="F107" s="446"/>
      <c r="G107" s="446"/>
      <c r="H107" s="446"/>
      <c r="I107" s="446"/>
      <c r="J107" s="446"/>
      <c r="K107" s="446"/>
      <c r="L107" s="446"/>
      <c r="M107" s="446"/>
      <c r="N107" s="446"/>
      <c r="O107" s="446"/>
      <c r="P107" s="446"/>
      <c r="Q107" s="446"/>
      <c r="R107" s="446"/>
      <c r="S107" s="446"/>
      <c r="T107" s="446"/>
      <c r="U107" s="446"/>
      <c r="V107" s="446"/>
      <c r="W107" s="446"/>
      <c r="X107" s="446"/>
      <c r="Y107" s="446"/>
      <c r="Z107" s="446"/>
      <c r="AA107" s="446"/>
      <c r="AB107" s="446"/>
      <c r="AC107" s="446"/>
      <c r="AD107" s="446"/>
      <c r="AE107" s="446"/>
      <c r="AF107" s="446"/>
      <c r="AG107" s="446"/>
      <c r="AH107" s="446"/>
      <c r="AI107" s="446"/>
      <c r="AJ107" s="446"/>
      <c r="AK107" s="446"/>
      <c r="AL107" s="446"/>
      <c r="AM107" s="446"/>
      <c r="AN107" s="446"/>
      <c r="AO107" s="446"/>
      <c r="AP107" s="446"/>
      <c r="AQ107" s="446"/>
      <c r="AR107" s="446"/>
      <c r="AS107" s="446"/>
      <c r="AT107" s="446"/>
      <c r="AU107" s="446"/>
      <c r="AV107" s="446"/>
      <c r="AW107" s="446"/>
      <c r="AX107" s="446"/>
      <c r="AY107" s="446"/>
      <c r="AZ107" s="446"/>
      <c r="BA107" s="446"/>
      <c r="BB107" s="446"/>
      <c r="BC107" s="446"/>
      <c r="BD107" s="446"/>
      <c r="BE107" s="446"/>
      <c r="BF107" s="446"/>
      <c r="BG107" s="446"/>
      <c r="BH107" s="446"/>
      <c r="BI107" s="574"/>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row>
    <row r="108" spans="1:207" s="8" customFormat="1" ht="15" customHeight="1">
      <c r="A108" s="36"/>
      <c r="B108" s="570" t="s">
        <v>98</v>
      </c>
      <c r="C108" s="571"/>
      <c r="D108" s="571"/>
      <c r="E108" s="571"/>
      <c r="F108" s="571"/>
      <c r="G108" s="571"/>
      <c r="H108" s="571"/>
      <c r="I108" s="571"/>
      <c r="J108" s="571"/>
      <c r="K108" s="571"/>
      <c r="L108" s="571"/>
      <c r="M108" s="571"/>
      <c r="N108" s="571"/>
      <c r="O108" s="571"/>
      <c r="P108" s="571"/>
      <c r="Q108" s="571"/>
      <c r="R108" s="571"/>
      <c r="S108" s="571"/>
      <c r="T108" s="571"/>
      <c r="U108" s="571"/>
      <c r="V108" s="571"/>
      <c r="W108" s="571"/>
      <c r="X108" s="571"/>
      <c r="Y108" s="571"/>
      <c r="Z108" s="571"/>
      <c r="AA108" s="571"/>
      <c r="AB108" s="571"/>
      <c r="AC108" s="571"/>
      <c r="AD108" s="571"/>
      <c r="AE108" s="571"/>
      <c r="AF108" s="571"/>
      <c r="AG108" s="571"/>
      <c r="AH108" s="571"/>
      <c r="AI108" s="571"/>
      <c r="AJ108" s="571"/>
      <c r="AK108" s="571"/>
      <c r="AL108" s="571"/>
      <c r="AM108" s="571"/>
      <c r="AN108" s="571"/>
      <c r="AO108" s="571"/>
      <c r="AP108" s="571"/>
      <c r="AQ108" s="571"/>
      <c r="AR108" s="571"/>
      <c r="AS108" s="571"/>
      <c r="AT108" s="571"/>
      <c r="AU108" s="571"/>
      <c r="AV108" s="571"/>
      <c r="AW108" s="571"/>
      <c r="AX108" s="571"/>
      <c r="AY108" s="571"/>
      <c r="AZ108" s="571"/>
      <c r="BA108" s="571"/>
      <c r="BB108" s="571"/>
      <c r="BC108" s="571"/>
      <c r="BD108" s="571"/>
      <c r="BE108" s="571"/>
      <c r="BF108" s="571"/>
      <c r="BG108" s="571"/>
      <c r="BH108" s="571"/>
      <c r="BI108" s="572"/>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row>
    <row r="109" spans="1:207" s="8" customFormat="1" ht="15" customHeight="1">
      <c r="A109" s="36"/>
      <c r="B109" s="576" t="s">
        <v>99</v>
      </c>
      <c r="C109" s="446"/>
      <c r="D109" s="446"/>
      <c r="E109" s="446"/>
      <c r="F109" s="446"/>
      <c r="G109" s="446"/>
      <c r="H109" s="446"/>
      <c r="I109" s="446"/>
      <c r="J109" s="446"/>
      <c r="K109" s="446"/>
      <c r="L109" s="446"/>
      <c r="M109" s="446"/>
      <c r="N109" s="446"/>
      <c r="O109" s="446"/>
      <c r="P109" s="446"/>
      <c r="Q109" s="446"/>
      <c r="R109" s="446"/>
      <c r="S109" s="446"/>
      <c r="T109" s="446"/>
      <c r="U109" s="446"/>
      <c r="V109" s="446"/>
      <c r="W109" s="446"/>
      <c r="X109" s="446"/>
      <c r="Y109" s="446"/>
      <c r="Z109" s="446"/>
      <c r="AA109" s="446"/>
      <c r="AB109" s="446"/>
      <c r="AC109" s="446"/>
      <c r="AD109" s="446"/>
      <c r="AE109" s="446"/>
      <c r="AF109" s="446"/>
      <c r="AG109" s="446"/>
      <c r="AH109" s="446"/>
      <c r="AI109" s="446"/>
      <c r="AJ109" s="446"/>
      <c r="AK109" s="446"/>
      <c r="AL109" s="446"/>
      <c r="AM109" s="446"/>
      <c r="AN109" s="446"/>
      <c r="AO109" s="446"/>
      <c r="AP109" s="446"/>
      <c r="AQ109" s="446"/>
      <c r="AR109" s="446"/>
      <c r="AS109" s="446"/>
      <c r="AT109" s="446"/>
      <c r="AU109" s="446"/>
      <c r="AV109" s="446"/>
      <c r="AW109" s="446"/>
      <c r="AX109" s="446"/>
      <c r="AY109" s="446"/>
      <c r="AZ109" s="446"/>
      <c r="BA109" s="446"/>
      <c r="BB109" s="446"/>
      <c r="BC109" s="446"/>
      <c r="BD109" s="446"/>
      <c r="BE109" s="446"/>
      <c r="BF109" s="446"/>
      <c r="BG109" s="446"/>
      <c r="BH109" s="446"/>
      <c r="BI109" s="574"/>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row>
    <row r="110" spans="1:207" s="55" customFormat="1" ht="15" customHeight="1">
      <c r="A110" s="53"/>
      <c r="B110" s="575"/>
      <c r="C110" s="446"/>
      <c r="D110" s="446"/>
      <c r="E110" s="446"/>
      <c r="F110" s="446"/>
      <c r="G110" s="446"/>
      <c r="H110" s="446"/>
      <c r="I110" s="446"/>
      <c r="J110" s="446"/>
      <c r="K110" s="446"/>
      <c r="L110" s="446"/>
      <c r="M110" s="446"/>
      <c r="N110" s="446"/>
      <c r="O110" s="446"/>
      <c r="P110" s="446"/>
      <c r="Q110" s="446"/>
      <c r="R110" s="446"/>
      <c r="S110" s="446"/>
      <c r="T110" s="446"/>
      <c r="U110" s="446"/>
      <c r="V110" s="446"/>
      <c r="W110" s="446"/>
      <c r="X110" s="446"/>
      <c r="Y110" s="446"/>
      <c r="Z110" s="446"/>
      <c r="AA110" s="446"/>
      <c r="AB110" s="446"/>
      <c r="AC110" s="446"/>
      <c r="AD110" s="446"/>
      <c r="AE110" s="446"/>
      <c r="AF110" s="446"/>
      <c r="AG110" s="446"/>
      <c r="AH110" s="446"/>
      <c r="AI110" s="446"/>
      <c r="AJ110" s="446"/>
      <c r="AK110" s="446"/>
      <c r="AL110" s="446"/>
      <c r="AM110" s="446"/>
      <c r="AN110" s="446"/>
      <c r="AO110" s="446"/>
      <c r="AP110" s="446"/>
      <c r="AQ110" s="446"/>
      <c r="AR110" s="446"/>
      <c r="AS110" s="446"/>
      <c r="AT110" s="446"/>
      <c r="AU110" s="446"/>
      <c r="AV110" s="446"/>
      <c r="AW110" s="446"/>
      <c r="AX110" s="446"/>
      <c r="AY110" s="446"/>
      <c r="AZ110" s="446"/>
      <c r="BA110" s="446"/>
      <c r="BB110" s="446"/>
      <c r="BC110" s="446"/>
      <c r="BD110" s="446"/>
      <c r="BE110" s="446"/>
      <c r="BF110" s="446"/>
      <c r="BG110" s="446"/>
      <c r="BH110" s="446"/>
      <c r="BI110" s="57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c r="EU110" s="54"/>
      <c r="EV110" s="54"/>
      <c r="EW110" s="54"/>
      <c r="EX110" s="54"/>
      <c r="EY110" s="54"/>
      <c r="EZ110" s="54"/>
      <c r="FA110" s="54"/>
      <c r="FB110" s="54"/>
      <c r="FC110" s="54"/>
      <c r="FD110" s="54"/>
      <c r="FE110" s="54"/>
      <c r="FF110" s="54"/>
      <c r="FG110" s="54"/>
      <c r="FH110" s="54"/>
      <c r="FI110" s="54"/>
      <c r="FJ110" s="54"/>
      <c r="FK110" s="54"/>
      <c r="FL110" s="54"/>
      <c r="FM110" s="54"/>
      <c r="FN110" s="54"/>
      <c r="FO110" s="54"/>
      <c r="FP110" s="54"/>
      <c r="FQ110" s="54"/>
      <c r="FR110" s="54"/>
      <c r="FS110" s="54"/>
      <c r="FT110" s="54"/>
      <c r="FU110" s="54"/>
      <c r="FV110" s="54"/>
      <c r="FW110" s="54"/>
      <c r="FX110" s="54"/>
      <c r="FY110" s="54"/>
      <c r="FZ110" s="54"/>
      <c r="GA110" s="54"/>
      <c r="GB110" s="54"/>
      <c r="GC110" s="54"/>
      <c r="GD110" s="54"/>
      <c r="GE110" s="54"/>
      <c r="GF110" s="54"/>
      <c r="GG110" s="54"/>
      <c r="GH110" s="54"/>
      <c r="GI110" s="54"/>
      <c r="GJ110" s="54"/>
      <c r="GK110" s="54"/>
      <c r="GL110" s="54"/>
      <c r="GM110" s="54"/>
      <c r="GN110" s="54"/>
      <c r="GO110" s="54"/>
      <c r="GP110" s="54"/>
      <c r="GQ110" s="54"/>
      <c r="GR110" s="54"/>
      <c r="GS110" s="54"/>
      <c r="GT110" s="54"/>
      <c r="GU110" s="54"/>
      <c r="GV110" s="54"/>
      <c r="GW110" s="54"/>
      <c r="GX110" s="54"/>
      <c r="GY110" s="54"/>
    </row>
    <row r="111" spans="1:207" s="55" customFormat="1" ht="15" customHeight="1">
      <c r="A111" s="53"/>
      <c r="B111" s="575"/>
      <c r="C111" s="446"/>
      <c r="D111" s="446"/>
      <c r="E111" s="446"/>
      <c r="F111" s="446"/>
      <c r="G111" s="446"/>
      <c r="H111" s="446"/>
      <c r="I111" s="446"/>
      <c r="J111" s="446"/>
      <c r="K111" s="446"/>
      <c r="L111" s="446"/>
      <c r="M111" s="446"/>
      <c r="N111" s="446"/>
      <c r="O111" s="446"/>
      <c r="P111" s="446"/>
      <c r="Q111" s="446"/>
      <c r="R111" s="446"/>
      <c r="S111" s="446"/>
      <c r="T111" s="446"/>
      <c r="U111" s="446"/>
      <c r="V111" s="446"/>
      <c r="W111" s="446"/>
      <c r="X111" s="446"/>
      <c r="Y111" s="446"/>
      <c r="Z111" s="446"/>
      <c r="AA111" s="446"/>
      <c r="AB111" s="446"/>
      <c r="AC111" s="446"/>
      <c r="AD111" s="446"/>
      <c r="AE111" s="446"/>
      <c r="AF111" s="446"/>
      <c r="AG111" s="446"/>
      <c r="AH111" s="446"/>
      <c r="AI111" s="446"/>
      <c r="AJ111" s="446"/>
      <c r="AK111" s="446"/>
      <c r="AL111" s="446"/>
      <c r="AM111" s="446"/>
      <c r="AN111" s="446"/>
      <c r="AO111" s="446"/>
      <c r="AP111" s="446"/>
      <c r="AQ111" s="446"/>
      <c r="AR111" s="446"/>
      <c r="AS111" s="446"/>
      <c r="AT111" s="446"/>
      <c r="AU111" s="446"/>
      <c r="AV111" s="446"/>
      <c r="AW111" s="446"/>
      <c r="AX111" s="446"/>
      <c r="AY111" s="446"/>
      <c r="AZ111" s="446"/>
      <c r="BA111" s="446"/>
      <c r="BB111" s="446"/>
      <c r="BC111" s="446"/>
      <c r="BD111" s="446"/>
      <c r="BE111" s="446"/>
      <c r="BF111" s="446"/>
      <c r="BG111" s="446"/>
      <c r="BH111" s="446"/>
      <c r="BI111" s="57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c r="ED111" s="54"/>
      <c r="EE111" s="54"/>
      <c r="EF111" s="54"/>
      <c r="EG111" s="54"/>
      <c r="EH111" s="54"/>
      <c r="EI111" s="54"/>
      <c r="EJ111" s="54"/>
      <c r="EK111" s="54"/>
      <c r="EL111" s="54"/>
      <c r="EM111" s="54"/>
      <c r="EN111" s="54"/>
      <c r="EO111" s="54"/>
      <c r="EP111" s="54"/>
      <c r="EQ111" s="54"/>
      <c r="ER111" s="54"/>
      <c r="ES111" s="54"/>
      <c r="ET111" s="54"/>
      <c r="EU111" s="54"/>
      <c r="EV111" s="54"/>
      <c r="EW111" s="54"/>
      <c r="EX111" s="54"/>
      <c r="EY111" s="54"/>
      <c r="EZ111" s="54"/>
      <c r="FA111" s="54"/>
      <c r="FB111" s="54"/>
      <c r="FC111" s="54"/>
      <c r="FD111" s="54"/>
      <c r="FE111" s="54"/>
      <c r="FF111" s="54"/>
      <c r="FG111" s="54"/>
      <c r="FH111" s="54"/>
      <c r="FI111" s="54"/>
      <c r="FJ111" s="54"/>
      <c r="FK111" s="54"/>
      <c r="FL111" s="54"/>
      <c r="FM111" s="54"/>
      <c r="FN111" s="54"/>
      <c r="FO111" s="54"/>
      <c r="FP111" s="54"/>
      <c r="FQ111" s="54"/>
      <c r="FR111" s="54"/>
      <c r="FS111" s="54"/>
      <c r="FT111" s="54"/>
      <c r="FU111" s="54"/>
      <c r="FV111" s="54"/>
      <c r="FW111" s="54"/>
      <c r="FX111" s="54"/>
      <c r="FY111" s="54"/>
      <c r="FZ111" s="54"/>
      <c r="GA111" s="54"/>
      <c r="GB111" s="54"/>
      <c r="GC111" s="54"/>
      <c r="GD111" s="54"/>
      <c r="GE111" s="54"/>
      <c r="GF111" s="54"/>
      <c r="GG111" s="54"/>
      <c r="GH111" s="54"/>
      <c r="GI111" s="54"/>
      <c r="GJ111" s="54"/>
      <c r="GK111" s="54"/>
      <c r="GL111" s="54"/>
      <c r="GM111" s="54"/>
      <c r="GN111" s="54"/>
      <c r="GO111" s="54"/>
      <c r="GP111" s="54"/>
      <c r="GQ111" s="54"/>
      <c r="GR111" s="54"/>
      <c r="GS111" s="54"/>
      <c r="GT111" s="54"/>
      <c r="GU111" s="54"/>
      <c r="GV111" s="54"/>
      <c r="GW111" s="54"/>
      <c r="GX111" s="54"/>
      <c r="GY111" s="54"/>
    </row>
    <row r="112" spans="1:207" s="55" customFormat="1" ht="15" customHeight="1">
      <c r="A112" s="53"/>
      <c r="B112" s="575"/>
      <c r="C112" s="446"/>
      <c r="D112" s="446"/>
      <c r="E112" s="446"/>
      <c r="F112" s="446"/>
      <c r="G112" s="446"/>
      <c r="H112" s="446"/>
      <c r="I112" s="446"/>
      <c r="J112" s="446"/>
      <c r="K112" s="446"/>
      <c r="L112" s="446"/>
      <c r="M112" s="446"/>
      <c r="N112" s="446"/>
      <c r="O112" s="446"/>
      <c r="P112" s="446"/>
      <c r="Q112" s="446"/>
      <c r="R112" s="446"/>
      <c r="S112" s="446"/>
      <c r="T112" s="446"/>
      <c r="U112" s="446"/>
      <c r="V112" s="446"/>
      <c r="W112" s="446"/>
      <c r="X112" s="446"/>
      <c r="Y112" s="446"/>
      <c r="Z112" s="446"/>
      <c r="AA112" s="446"/>
      <c r="AB112" s="446"/>
      <c r="AC112" s="446"/>
      <c r="AD112" s="446"/>
      <c r="AE112" s="446"/>
      <c r="AF112" s="446"/>
      <c r="AG112" s="446"/>
      <c r="AH112" s="446"/>
      <c r="AI112" s="446"/>
      <c r="AJ112" s="446"/>
      <c r="AK112" s="446"/>
      <c r="AL112" s="446"/>
      <c r="AM112" s="446"/>
      <c r="AN112" s="446"/>
      <c r="AO112" s="446"/>
      <c r="AP112" s="446"/>
      <c r="AQ112" s="446"/>
      <c r="AR112" s="446"/>
      <c r="AS112" s="446"/>
      <c r="AT112" s="446"/>
      <c r="AU112" s="446"/>
      <c r="AV112" s="446"/>
      <c r="AW112" s="446"/>
      <c r="AX112" s="446"/>
      <c r="AY112" s="446"/>
      <c r="AZ112" s="446"/>
      <c r="BA112" s="446"/>
      <c r="BB112" s="446"/>
      <c r="BC112" s="446"/>
      <c r="BD112" s="446"/>
      <c r="BE112" s="446"/>
      <c r="BF112" s="446"/>
      <c r="BG112" s="446"/>
      <c r="BH112" s="446"/>
      <c r="BI112" s="57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c r="EU112" s="54"/>
      <c r="EV112" s="54"/>
      <c r="EW112" s="54"/>
      <c r="EX112" s="54"/>
      <c r="EY112" s="54"/>
      <c r="EZ112" s="54"/>
      <c r="FA112" s="54"/>
      <c r="FB112" s="54"/>
      <c r="FC112" s="54"/>
      <c r="FD112" s="54"/>
      <c r="FE112" s="54"/>
      <c r="FF112" s="54"/>
      <c r="FG112" s="54"/>
      <c r="FH112" s="54"/>
      <c r="FI112" s="54"/>
      <c r="FJ112" s="54"/>
      <c r="FK112" s="54"/>
      <c r="FL112" s="54"/>
      <c r="FM112" s="54"/>
      <c r="FN112" s="54"/>
      <c r="FO112" s="54"/>
      <c r="FP112" s="54"/>
      <c r="FQ112" s="54"/>
      <c r="FR112" s="54"/>
      <c r="FS112" s="54"/>
      <c r="FT112" s="54"/>
      <c r="FU112" s="54"/>
      <c r="FV112" s="54"/>
      <c r="FW112" s="54"/>
      <c r="FX112" s="54"/>
      <c r="FY112" s="54"/>
      <c r="FZ112" s="54"/>
      <c r="GA112" s="54"/>
      <c r="GB112" s="54"/>
      <c r="GC112" s="54"/>
      <c r="GD112" s="54"/>
      <c r="GE112" s="54"/>
      <c r="GF112" s="54"/>
      <c r="GG112" s="54"/>
      <c r="GH112" s="54"/>
      <c r="GI112" s="54"/>
      <c r="GJ112" s="54"/>
      <c r="GK112" s="54"/>
      <c r="GL112" s="54"/>
      <c r="GM112" s="54"/>
      <c r="GN112" s="54"/>
      <c r="GO112" s="54"/>
      <c r="GP112" s="54"/>
      <c r="GQ112" s="54"/>
      <c r="GR112" s="54"/>
      <c r="GS112" s="54"/>
      <c r="GT112" s="54"/>
      <c r="GU112" s="54"/>
      <c r="GV112" s="54"/>
      <c r="GW112" s="54"/>
      <c r="GX112" s="54"/>
      <c r="GY112" s="54"/>
    </row>
    <row r="113" spans="1:207" s="55" customFormat="1" ht="15" customHeight="1">
      <c r="A113" s="53"/>
      <c r="B113" s="575"/>
      <c r="C113" s="446"/>
      <c r="D113" s="446"/>
      <c r="E113" s="446"/>
      <c r="F113" s="446"/>
      <c r="G113" s="446"/>
      <c r="H113" s="446"/>
      <c r="I113" s="446"/>
      <c r="J113" s="446"/>
      <c r="K113" s="446"/>
      <c r="L113" s="446"/>
      <c r="M113" s="446"/>
      <c r="N113" s="446"/>
      <c r="O113" s="446"/>
      <c r="P113" s="446"/>
      <c r="Q113" s="446"/>
      <c r="R113" s="446"/>
      <c r="S113" s="446"/>
      <c r="T113" s="446"/>
      <c r="U113" s="446"/>
      <c r="V113" s="446"/>
      <c r="W113" s="446"/>
      <c r="X113" s="446"/>
      <c r="Y113" s="446"/>
      <c r="Z113" s="446"/>
      <c r="AA113" s="446"/>
      <c r="AB113" s="446"/>
      <c r="AC113" s="446"/>
      <c r="AD113" s="446"/>
      <c r="AE113" s="446"/>
      <c r="AF113" s="446"/>
      <c r="AG113" s="446"/>
      <c r="AH113" s="446"/>
      <c r="AI113" s="446"/>
      <c r="AJ113" s="446"/>
      <c r="AK113" s="446"/>
      <c r="AL113" s="446"/>
      <c r="AM113" s="446"/>
      <c r="AN113" s="446"/>
      <c r="AO113" s="446"/>
      <c r="AP113" s="446"/>
      <c r="AQ113" s="446"/>
      <c r="AR113" s="446"/>
      <c r="AS113" s="446"/>
      <c r="AT113" s="446"/>
      <c r="AU113" s="446"/>
      <c r="AV113" s="446"/>
      <c r="AW113" s="446"/>
      <c r="AX113" s="446"/>
      <c r="AY113" s="446"/>
      <c r="AZ113" s="446"/>
      <c r="BA113" s="446"/>
      <c r="BB113" s="446"/>
      <c r="BC113" s="446"/>
      <c r="BD113" s="446"/>
      <c r="BE113" s="446"/>
      <c r="BF113" s="446"/>
      <c r="BG113" s="446"/>
      <c r="BH113" s="446"/>
      <c r="BI113" s="57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c r="EU113" s="54"/>
      <c r="EV113" s="54"/>
      <c r="EW113" s="54"/>
      <c r="EX113" s="54"/>
      <c r="EY113" s="54"/>
      <c r="EZ113" s="54"/>
      <c r="FA113" s="54"/>
      <c r="FB113" s="54"/>
      <c r="FC113" s="54"/>
      <c r="FD113" s="54"/>
      <c r="FE113" s="54"/>
      <c r="FF113" s="54"/>
      <c r="FG113" s="54"/>
      <c r="FH113" s="54"/>
      <c r="FI113" s="54"/>
      <c r="FJ113" s="54"/>
      <c r="FK113" s="54"/>
      <c r="FL113" s="54"/>
      <c r="FM113" s="54"/>
      <c r="FN113" s="54"/>
      <c r="FO113" s="54"/>
      <c r="FP113" s="54"/>
      <c r="FQ113" s="54"/>
      <c r="FR113" s="54"/>
      <c r="FS113" s="54"/>
      <c r="FT113" s="54"/>
      <c r="FU113" s="54"/>
      <c r="FV113" s="54"/>
      <c r="FW113" s="54"/>
      <c r="FX113" s="54"/>
      <c r="FY113" s="54"/>
      <c r="FZ113" s="54"/>
      <c r="GA113" s="54"/>
      <c r="GB113" s="54"/>
      <c r="GC113" s="54"/>
      <c r="GD113" s="54"/>
      <c r="GE113" s="54"/>
      <c r="GF113" s="54"/>
      <c r="GG113" s="54"/>
      <c r="GH113" s="54"/>
      <c r="GI113" s="54"/>
      <c r="GJ113" s="54"/>
      <c r="GK113" s="54"/>
      <c r="GL113" s="54"/>
      <c r="GM113" s="54"/>
      <c r="GN113" s="54"/>
      <c r="GO113" s="54"/>
      <c r="GP113" s="54"/>
      <c r="GQ113" s="54"/>
      <c r="GR113" s="54"/>
      <c r="GS113" s="54"/>
      <c r="GT113" s="54"/>
      <c r="GU113" s="54"/>
      <c r="GV113" s="54"/>
      <c r="GW113" s="54"/>
      <c r="GX113" s="54"/>
      <c r="GY113" s="54"/>
    </row>
    <row r="114" spans="1:207" s="55" customFormat="1" ht="15" customHeight="1">
      <c r="A114" s="53"/>
      <c r="B114" s="575"/>
      <c r="C114" s="446"/>
      <c r="D114" s="446"/>
      <c r="E114" s="446"/>
      <c r="F114" s="446"/>
      <c r="G114" s="446"/>
      <c r="H114" s="446"/>
      <c r="I114" s="446"/>
      <c r="J114" s="446"/>
      <c r="K114" s="446"/>
      <c r="L114" s="446"/>
      <c r="M114" s="446"/>
      <c r="N114" s="446"/>
      <c r="O114" s="446"/>
      <c r="P114" s="446"/>
      <c r="Q114" s="446"/>
      <c r="R114" s="446"/>
      <c r="S114" s="446"/>
      <c r="T114" s="446"/>
      <c r="U114" s="446"/>
      <c r="V114" s="446"/>
      <c r="W114" s="446"/>
      <c r="X114" s="446"/>
      <c r="Y114" s="446"/>
      <c r="Z114" s="446"/>
      <c r="AA114" s="446"/>
      <c r="AB114" s="446"/>
      <c r="AC114" s="446"/>
      <c r="AD114" s="446"/>
      <c r="AE114" s="446"/>
      <c r="AF114" s="446"/>
      <c r="AG114" s="446"/>
      <c r="AH114" s="446"/>
      <c r="AI114" s="446"/>
      <c r="AJ114" s="446"/>
      <c r="AK114" s="446"/>
      <c r="AL114" s="446"/>
      <c r="AM114" s="446"/>
      <c r="AN114" s="446"/>
      <c r="AO114" s="446"/>
      <c r="AP114" s="446"/>
      <c r="AQ114" s="446"/>
      <c r="AR114" s="446"/>
      <c r="AS114" s="446"/>
      <c r="AT114" s="446"/>
      <c r="AU114" s="446"/>
      <c r="AV114" s="446"/>
      <c r="AW114" s="446"/>
      <c r="AX114" s="446"/>
      <c r="AY114" s="446"/>
      <c r="AZ114" s="446"/>
      <c r="BA114" s="446"/>
      <c r="BB114" s="446"/>
      <c r="BC114" s="446"/>
      <c r="BD114" s="446"/>
      <c r="BE114" s="446"/>
      <c r="BF114" s="446"/>
      <c r="BG114" s="446"/>
      <c r="BH114" s="446"/>
      <c r="BI114" s="57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c r="DU114" s="54"/>
      <c r="DV114" s="54"/>
      <c r="DW114" s="54"/>
      <c r="DX114" s="54"/>
      <c r="DY114" s="54"/>
      <c r="DZ114" s="54"/>
      <c r="EA114" s="54"/>
      <c r="EB114" s="54"/>
      <c r="EC114" s="54"/>
      <c r="ED114" s="54"/>
      <c r="EE114" s="54"/>
      <c r="EF114" s="54"/>
      <c r="EG114" s="54"/>
      <c r="EH114" s="54"/>
      <c r="EI114" s="54"/>
      <c r="EJ114" s="54"/>
      <c r="EK114" s="54"/>
      <c r="EL114" s="54"/>
      <c r="EM114" s="54"/>
      <c r="EN114" s="54"/>
      <c r="EO114" s="54"/>
      <c r="EP114" s="54"/>
      <c r="EQ114" s="54"/>
      <c r="ER114" s="54"/>
      <c r="ES114" s="54"/>
      <c r="ET114" s="54"/>
      <c r="EU114" s="54"/>
      <c r="EV114" s="54"/>
      <c r="EW114" s="54"/>
      <c r="EX114" s="54"/>
      <c r="EY114" s="54"/>
      <c r="EZ114" s="54"/>
      <c r="FA114" s="54"/>
      <c r="FB114" s="54"/>
      <c r="FC114" s="54"/>
      <c r="FD114" s="54"/>
      <c r="FE114" s="54"/>
      <c r="FF114" s="54"/>
      <c r="FG114" s="54"/>
      <c r="FH114" s="54"/>
      <c r="FI114" s="54"/>
      <c r="FJ114" s="54"/>
      <c r="FK114" s="54"/>
      <c r="FL114" s="54"/>
      <c r="FM114" s="54"/>
      <c r="FN114" s="54"/>
      <c r="FO114" s="54"/>
      <c r="FP114" s="54"/>
      <c r="FQ114" s="54"/>
      <c r="FR114" s="54"/>
      <c r="FS114" s="54"/>
      <c r="FT114" s="54"/>
      <c r="FU114" s="54"/>
      <c r="FV114" s="54"/>
      <c r="FW114" s="54"/>
      <c r="FX114" s="54"/>
      <c r="FY114" s="54"/>
      <c r="FZ114" s="54"/>
      <c r="GA114" s="54"/>
      <c r="GB114" s="54"/>
      <c r="GC114" s="54"/>
      <c r="GD114" s="54"/>
      <c r="GE114" s="54"/>
      <c r="GF114" s="54"/>
      <c r="GG114" s="54"/>
      <c r="GH114" s="54"/>
      <c r="GI114" s="54"/>
      <c r="GJ114" s="54"/>
      <c r="GK114" s="54"/>
      <c r="GL114" s="54"/>
      <c r="GM114" s="54"/>
      <c r="GN114" s="54"/>
      <c r="GO114" s="54"/>
      <c r="GP114" s="54"/>
      <c r="GQ114" s="54"/>
      <c r="GR114" s="54"/>
      <c r="GS114" s="54"/>
      <c r="GT114" s="54"/>
      <c r="GU114" s="54"/>
      <c r="GV114" s="54"/>
      <c r="GW114" s="54"/>
      <c r="GX114" s="54"/>
      <c r="GY114" s="54"/>
    </row>
    <row r="115" spans="1:207" s="55" customFormat="1" ht="15" hidden="1" customHeight="1">
      <c r="A115" s="53"/>
      <c r="B115" s="575"/>
      <c r="C115" s="446"/>
      <c r="D115" s="446"/>
      <c r="E115" s="446"/>
      <c r="F115" s="446"/>
      <c r="G115" s="446"/>
      <c r="H115" s="446"/>
      <c r="I115" s="446"/>
      <c r="J115" s="446"/>
      <c r="K115" s="446"/>
      <c r="L115" s="446"/>
      <c r="M115" s="446"/>
      <c r="N115" s="446"/>
      <c r="O115" s="446"/>
      <c r="P115" s="446"/>
      <c r="Q115" s="446"/>
      <c r="R115" s="446"/>
      <c r="S115" s="446"/>
      <c r="T115" s="446"/>
      <c r="U115" s="446"/>
      <c r="V115" s="446"/>
      <c r="W115" s="446"/>
      <c r="X115" s="446"/>
      <c r="Y115" s="446"/>
      <c r="Z115" s="446"/>
      <c r="AA115" s="446"/>
      <c r="AB115" s="446"/>
      <c r="AC115" s="446"/>
      <c r="AD115" s="446"/>
      <c r="AE115" s="446"/>
      <c r="AF115" s="446"/>
      <c r="AG115" s="446"/>
      <c r="AH115" s="446"/>
      <c r="AI115" s="446"/>
      <c r="AJ115" s="446"/>
      <c r="AK115" s="446"/>
      <c r="AL115" s="446"/>
      <c r="AM115" s="446"/>
      <c r="AN115" s="446"/>
      <c r="AO115" s="446"/>
      <c r="AP115" s="446"/>
      <c r="AQ115" s="446"/>
      <c r="AR115" s="446"/>
      <c r="AS115" s="446"/>
      <c r="AT115" s="446"/>
      <c r="AU115" s="446"/>
      <c r="AV115" s="446"/>
      <c r="AW115" s="446"/>
      <c r="AX115" s="446"/>
      <c r="AY115" s="446"/>
      <c r="AZ115" s="446"/>
      <c r="BA115" s="446"/>
      <c r="BB115" s="446"/>
      <c r="BC115" s="446"/>
      <c r="BD115" s="446"/>
      <c r="BE115" s="446"/>
      <c r="BF115" s="446"/>
      <c r="BG115" s="446"/>
      <c r="BH115" s="446"/>
      <c r="BI115" s="57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c r="EU115" s="54"/>
      <c r="EV115" s="54"/>
      <c r="EW115" s="54"/>
      <c r="EX115" s="54"/>
      <c r="EY115" s="54"/>
      <c r="EZ115" s="54"/>
      <c r="FA115" s="54"/>
      <c r="FB115" s="54"/>
      <c r="FC115" s="54"/>
      <c r="FD115" s="54"/>
      <c r="FE115" s="54"/>
      <c r="FF115" s="54"/>
      <c r="FG115" s="54"/>
      <c r="FH115" s="54"/>
      <c r="FI115" s="54"/>
      <c r="FJ115" s="54"/>
      <c r="FK115" s="54"/>
      <c r="FL115" s="54"/>
      <c r="FM115" s="54"/>
      <c r="FN115" s="54"/>
      <c r="FO115" s="54"/>
      <c r="FP115" s="54"/>
      <c r="FQ115" s="54"/>
      <c r="FR115" s="54"/>
      <c r="FS115" s="54"/>
      <c r="FT115" s="54"/>
      <c r="FU115" s="54"/>
      <c r="FV115" s="54"/>
      <c r="FW115" s="54"/>
      <c r="FX115" s="54"/>
      <c r="FY115" s="54"/>
      <c r="FZ115" s="54"/>
      <c r="GA115" s="54"/>
      <c r="GB115" s="54"/>
      <c r="GC115" s="54"/>
      <c r="GD115" s="54"/>
      <c r="GE115" s="54"/>
      <c r="GF115" s="54"/>
      <c r="GG115" s="54"/>
      <c r="GH115" s="54"/>
      <c r="GI115" s="54"/>
      <c r="GJ115" s="54"/>
      <c r="GK115" s="54"/>
      <c r="GL115" s="54"/>
      <c r="GM115" s="54"/>
      <c r="GN115" s="54"/>
      <c r="GO115" s="54"/>
      <c r="GP115" s="54"/>
      <c r="GQ115" s="54"/>
      <c r="GR115" s="54"/>
      <c r="GS115" s="54"/>
      <c r="GT115" s="54"/>
      <c r="GU115" s="54"/>
      <c r="GV115" s="54"/>
      <c r="GW115" s="54"/>
      <c r="GX115" s="54"/>
      <c r="GY115" s="54"/>
    </row>
    <row r="116" spans="1:207" s="55" customFormat="1" ht="15" hidden="1" customHeight="1">
      <c r="A116" s="53"/>
      <c r="B116" s="575"/>
      <c r="C116" s="446"/>
      <c r="D116" s="446"/>
      <c r="E116" s="446"/>
      <c r="F116" s="446"/>
      <c r="G116" s="446"/>
      <c r="H116" s="446"/>
      <c r="I116" s="446"/>
      <c r="J116" s="446"/>
      <c r="K116" s="446"/>
      <c r="L116" s="446"/>
      <c r="M116" s="446"/>
      <c r="N116" s="446"/>
      <c r="O116" s="446"/>
      <c r="P116" s="446"/>
      <c r="Q116" s="446"/>
      <c r="R116" s="446"/>
      <c r="S116" s="446"/>
      <c r="T116" s="446"/>
      <c r="U116" s="446"/>
      <c r="V116" s="446"/>
      <c r="W116" s="446"/>
      <c r="X116" s="446"/>
      <c r="Y116" s="446"/>
      <c r="Z116" s="446"/>
      <c r="AA116" s="446"/>
      <c r="AB116" s="446"/>
      <c r="AC116" s="446"/>
      <c r="AD116" s="446"/>
      <c r="AE116" s="446"/>
      <c r="AF116" s="446"/>
      <c r="AG116" s="446"/>
      <c r="AH116" s="446"/>
      <c r="AI116" s="446"/>
      <c r="AJ116" s="446"/>
      <c r="AK116" s="446"/>
      <c r="AL116" s="446"/>
      <c r="AM116" s="446"/>
      <c r="AN116" s="446"/>
      <c r="AO116" s="446"/>
      <c r="AP116" s="446"/>
      <c r="AQ116" s="446"/>
      <c r="AR116" s="446"/>
      <c r="AS116" s="446"/>
      <c r="AT116" s="446"/>
      <c r="AU116" s="446"/>
      <c r="AV116" s="446"/>
      <c r="AW116" s="446"/>
      <c r="AX116" s="446"/>
      <c r="AY116" s="446"/>
      <c r="AZ116" s="446"/>
      <c r="BA116" s="446"/>
      <c r="BB116" s="446"/>
      <c r="BC116" s="446"/>
      <c r="BD116" s="446"/>
      <c r="BE116" s="446"/>
      <c r="BF116" s="446"/>
      <c r="BG116" s="446"/>
      <c r="BH116" s="446"/>
      <c r="BI116" s="57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c r="DU116" s="54"/>
      <c r="DV116" s="54"/>
      <c r="DW116" s="54"/>
      <c r="DX116" s="54"/>
      <c r="DY116" s="54"/>
      <c r="DZ116" s="54"/>
      <c r="EA116" s="54"/>
      <c r="EB116" s="54"/>
      <c r="EC116" s="54"/>
      <c r="ED116" s="54"/>
      <c r="EE116" s="54"/>
      <c r="EF116" s="54"/>
      <c r="EG116" s="54"/>
      <c r="EH116" s="54"/>
      <c r="EI116" s="54"/>
      <c r="EJ116" s="54"/>
      <c r="EK116" s="54"/>
      <c r="EL116" s="54"/>
      <c r="EM116" s="54"/>
      <c r="EN116" s="54"/>
      <c r="EO116" s="54"/>
      <c r="EP116" s="54"/>
      <c r="EQ116" s="54"/>
      <c r="ER116" s="54"/>
      <c r="ES116" s="54"/>
      <c r="ET116" s="54"/>
      <c r="EU116" s="54"/>
      <c r="EV116" s="54"/>
      <c r="EW116" s="54"/>
      <c r="EX116" s="54"/>
      <c r="EY116" s="54"/>
      <c r="EZ116" s="54"/>
      <c r="FA116" s="54"/>
      <c r="FB116" s="54"/>
      <c r="FC116" s="54"/>
      <c r="FD116" s="54"/>
      <c r="FE116" s="54"/>
      <c r="FF116" s="54"/>
      <c r="FG116" s="54"/>
      <c r="FH116" s="54"/>
      <c r="FI116" s="54"/>
      <c r="FJ116" s="54"/>
      <c r="FK116" s="54"/>
      <c r="FL116" s="54"/>
      <c r="FM116" s="54"/>
      <c r="FN116" s="54"/>
      <c r="FO116" s="54"/>
      <c r="FP116" s="54"/>
      <c r="FQ116" s="54"/>
      <c r="FR116" s="54"/>
      <c r="FS116" s="54"/>
      <c r="FT116" s="54"/>
      <c r="FU116" s="54"/>
      <c r="FV116" s="54"/>
      <c r="FW116" s="54"/>
      <c r="FX116" s="54"/>
      <c r="FY116" s="54"/>
      <c r="FZ116" s="54"/>
      <c r="GA116" s="54"/>
      <c r="GB116" s="54"/>
      <c r="GC116" s="54"/>
      <c r="GD116" s="54"/>
      <c r="GE116" s="54"/>
      <c r="GF116" s="54"/>
      <c r="GG116" s="54"/>
      <c r="GH116" s="54"/>
      <c r="GI116" s="54"/>
      <c r="GJ116" s="54"/>
      <c r="GK116" s="54"/>
      <c r="GL116" s="54"/>
      <c r="GM116" s="54"/>
      <c r="GN116" s="54"/>
      <c r="GO116" s="54"/>
      <c r="GP116" s="54"/>
      <c r="GQ116" s="54"/>
      <c r="GR116" s="54"/>
      <c r="GS116" s="54"/>
      <c r="GT116" s="54"/>
      <c r="GU116" s="54"/>
      <c r="GV116" s="54"/>
      <c r="GW116" s="54"/>
      <c r="GX116" s="54"/>
      <c r="GY116" s="54"/>
    </row>
    <row r="117" spans="1:207" s="55" customFormat="1" ht="15" hidden="1" customHeight="1">
      <c r="A117" s="53"/>
      <c r="B117" s="575"/>
      <c r="C117" s="446"/>
      <c r="D117" s="446"/>
      <c r="E117" s="446"/>
      <c r="F117" s="446"/>
      <c r="G117" s="446"/>
      <c r="H117" s="446"/>
      <c r="I117" s="446"/>
      <c r="J117" s="446"/>
      <c r="K117" s="446"/>
      <c r="L117" s="446"/>
      <c r="M117" s="446"/>
      <c r="N117" s="446"/>
      <c r="O117" s="446"/>
      <c r="P117" s="446"/>
      <c r="Q117" s="446"/>
      <c r="R117" s="446"/>
      <c r="S117" s="446"/>
      <c r="T117" s="446"/>
      <c r="U117" s="446"/>
      <c r="V117" s="446"/>
      <c r="W117" s="446"/>
      <c r="X117" s="446"/>
      <c r="Y117" s="446"/>
      <c r="Z117" s="446"/>
      <c r="AA117" s="446"/>
      <c r="AB117" s="446"/>
      <c r="AC117" s="446"/>
      <c r="AD117" s="446"/>
      <c r="AE117" s="446"/>
      <c r="AF117" s="446"/>
      <c r="AG117" s="446"/>
      <c r="AH117" s="446"/>
      <c r="AI117" s="446"/>
      <c r="AJ117" s="446"/>
      <c r="AK117" s="446"/>
      <c r="AL117" s="446"/>
      <c r="AM117" s="446"/>
      <c r="AN117" s="446"/>
      <c r="AO117" s="446"/>
      <c r="AP117" s="446"/>
      <c r="AQ117" s="446"/>
      <c r="AR117" s="446"/>
      <c r="AS117" s="446"/>
      <c r="AT117" s="446"/>
      <c r="AU117" s="446"/>
      <c r="AV117" s="446"/>
      <c r="AW117" s="446"/>
      <c r="AX117" s="446"/>
      <c r="AY117" s="446"/>
      <c r="AZ117" s="446"/>
      <c r="BA117" s="446"/>
      <c r="BB117" s="446"/>
      <c r="BC117" s="446"/>
      <c r="BD117" s="446"/>
      <c r="BE117" s="446"/>
      <c r="BF117" s="446"/>
      <c r="BG117" s="446"/>
      <c r="BH117" s="446"/>
      <c r="BI117" s="57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c r="DU117" s="54"/>
      <c r="DV117" s="54"/>
      <c r="DW117" s="54"/>
      <c r="DX117" s="54"/>
      <c r="DY117" s="54"/>
      <c r="DZ117" s="54"/>
      <c r="EA117" s="54"/>
      <c r="EB117" s="54"/>
      <c r="EC117" s="54"/>
      <c r="ED117" s="54"/>
      <c r="EE117" s="54"/>
      <c r="EF117" s="54"/>
      <c r="EG117" s="54"/>
      <c r="EH117" s="54"/>
      <c r="EI117" s="54"/>
      <c r="EJ117" s="54"/>
      <c r="EK117" s="54"/>
      <c r="EL117" s="54"/>
      <c r="EM117" s="54"/>
      <c r="EN117" s="54"/>
      <c r="EO117" s="54"/>
      <c r="EP117" s="54"/>
      <c r="EQ117" s="54"/>
      <c r="ER117" s="54"/>
      <c r="ES117" s="54"/>
      <c r="ET117" s="54"/>
      <c r="EU117" s="54"/>
      <c r="EV117" s="54"/>
      <c r="EW117" s="54"/>
      <c r="EX117" s="54"/>
      <c r="EY117" s="54"/>
      <c r="EZ117" s="54"/>
      <c r="FA117" s="54"/>
      <c r="FB117" s="54"/>
      <c r="FC117" s="54"/>
      <c r="FD117" s="54"/>
      <c r="FE117" s="54"/>
      <c r="FF117" s="54"/>
      <c r="FG117" s="54"/>
      <c r="FH117" s="54"/>
      <c r="FI117" s="54"/>
      <c r="FJ117" s="54"/>
      <c r="FK117" s="54"/>
      <c r="FL117" s="54"/>
      <c r="FM117" s="54"/>
      <c r="FN117" s="54"/>
      <c r="FO117" s="54"/>
      <c r="FP117" s="54"/>
      <c r="FQ117" s="54"/>
      <c r="FR117" s="54"/>
      <c r="FS117" s="54"/>
      <c r="FT117" s="54"/>
      <c r="FU117" s="54"/>
      <c r="FV117" s="54"/>
      <c r="FW117" s="54"/>
      <c r="FX117" s="54"/>
      <c r="FY117" s="54"/>
      <c r="FZ117" s="54"/>
      <c r="GA117" s="54"/>
      <c r="GB117" s="54"/>
      <c r="GC117" s="54"/>
      <c r="GD117" s="54"/>
      <c r="GE117" s="54"/>
      <c r="GF117" s="54"/>
      <c r="GG117" s="54"/>
      <c r="GH117" s="54"/>
      <c r="GI117" s="54"/>
      <c r="GJ117" s="54"/>
      <c r="GK117" s="54"/>
      <c r="GL117" s="54"/>
      <c r="GM117" s="54"/>
      <c r="GN117" s="54"/>
      <c r="GO117" s="54"/>
      <c r="GP117" s="54"/>
      <c r="GQ117" s="54"/>
      <c r="GR117" s="54"/>
      <c r="GS117" s="54"/>
      <c r="GT117" s="54"/>
      <c r="GU117" s="54"/>
      <c r="GV117" s="54"/>
      <c r="GW117" s="54"/>
      <c r="GX117" s="54"/>
      <c r="GY117" s="54"/>
    </row>
    <row r="118" spans="1:207" s="8" customFormat="1" ht="13.5" customHeight="1">
      <c r="A118" s="36"/>
      <c r="B118" s="577"/>
      <c r="C118" s="578"/>
      <c r="D118" s="578"/>
      <c r="E118" s="578"/>
      <c r="F118" s="578"/>
      <c r="G118" s="578"/>
      <c r="H118" s="578"/>
      <c r="I118" s="578"/>
      <c r="J118" s="578"/>
      <c r="K118" s="578"/>
      <c r="L118" s="578"/>
      <c r="M118" s="578"/>
      <c r="N118" s="578"/>
      <c r="O118" s="578"/>
      <c r="P118" s="578"/>
      <c r="Q118" s="578"/>
      <c r="R118" s="578"/>
      <c r="S118" s="578"/>
      <c r="T118" s="578"/>
      <c r="U118" s="578"/>
      <c r="V118" s="578"/>
      <c r="W118" s="578"/>
      <c r="X118" s="578"/>
      <c r="Y118" s="578"/>
      <c r="Z118" s="578"/>
      <c r="AA118" s="578"/>
      <c r="AB118" s="578"/>
      <c r="AC118" s="578"/>
      <c r="AD118" s="578"/>
      <c r="AE118" s="578"/>
      <c r="AF118" s="578"/>
      <c r="AG118" s="578"/>
      <c r="AH118" s="578"/>
      <c r="AI118" s="578"/>
      <c r="AJ118" s="578"/>
      <c r="AK118" s="578"/>
      <c r="AL118" s="578"/>
      <c r="AM118" s="578"/>
      <c r="AN118" s="578"/>
      <c r="AO118" s="578"/>
      <c r="AP118" s="578"/>
      <c r="AQ118" s="578"/>
      <c r="AR118" s="578"/>
      <c r="AS118" s="578"/>
      <c r="AT118" s="578"/>
      <c r="AU118" s="578"/>
      <c r="AV118" s="578"/>
      <c r="AW118" s="578"/>
      <c r="AX118" s="578"/>
      <c r="AY118" s="578"/>
      <c r="AZ118" s="578"/>
      <c r="BA118" s="578"/>
      <c r="BB118" s="578"/>
      <c r="BC118" s="578"/>
      <c r="BD118" s="578"/>
      <c r="BE118" s="578"/>
      <c r="BF118" s="578"/>
      <c r="BG118" s="578"/>
      <c r="BH118" s="578"/>
      <c r="BI118" s="579"/>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row>
    <row r="119" spans="1:207" s="8" customFormat="1" ht="6.75" customHeight="1" thickBot="1">
      <c r="A119" s="36"/>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56"/>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row>
    <row r="120" spans="1:207" s="8" customFormat="1" ht="16.5" customHeight="1" thickBot="1">
      <c r="A120" s="9"/>
      <c r="B120" s="236" t="s">
        <v>100</v>
      </c>
      <c r="C120" s="237"/>
      <c r="D120" s="237"/>
      <c r="E120" s="237"/>
      <c r="F120" s="237"/>
      <c r="G120" s="237"/>
      <c r="H120" s="237"/>
      <c r="I120" s="237"/>
      <c r="J120" s="237"/>
      <c r="K120" s="237"/>
      <c r="L120" s="237"/>
      <c r="M120" s="237"/>
      <c r="N120" s="237"/>
      <c r="O120" s="237"/>
      <c r="P120" s="237"/>
      <c r="Q120" s="237"/>
      <c r="R120" s="237"/>
      <c r="S120" s="237"/>
      <c r="T120" s="237"/>
      <c r="U120" s="237"/>
      <c r="V120" s="237"/>
      <c r="W120" s="237"/>
      <c r="X120" s="237"/>
      <c r="Y120" s="237"/>
      <c r="Z120" s="237"/>
      <c r="AA120" s="237"/>
      <c r="AB120" s="237"/>
      <c r="AC120" s="237"/>
      <c r="AD120" s="237"/>
      <c r="AE120" s="237"/>
      <c r="AF120" s="237"/>
      <c r="AG120" s="237"/>
      <c r="AH120" s="237"/>
      <c r="AI120" s="237"/>
      <c r="AJ120" s="237"/>
      <c r="AK120" s="237"/>
      <c r="AL120" s="237"/>
      <c r="AM120" s="237"/>
      <c r="AN120" s="237"/>
      <c r="AO120" s="237"/>
      <c r="AP120" s="237"/>
      <c r="AQ120" s="237"/>
      <c r="AR120" s="237"/>
      <c r="AS120" s="237"/>
      <c r="AT120" s="237"/>
      <c r="AU120" s="237"/>
      <c r="AV120" s="237"/>
      <c r="AW120" s="237"/>
      <c r="AX120" s="237"/>
      <c r="AY120" s="237"/>
      <c r="AZ120" s="237"/>
      <c r="BA120" s="237"/>
      <c r="BB120" s="237"/>
      <c r="BC120" s="237"/>
      <c r="BD120" s="237"/>
      <c r="BE120" s="237"/>
      <c r="BF120" s="237"/>
      <c r="BG120" s="237"/>
      <c r="BH120" s="237"/>
      <c r="BI120" s="238"/>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row>
    <row r="121" spans="1:207" s="8" customFormat="1" ht="13.5" customHeight="1">
      <c r="A121" s="36"/>
      <c r="B121" s="552" t="s">
        <v>101</v>
      </c>
      <c r="C121" s="553"/>
      <c r="D121" s="553"/>
      <c r="E121" s="553"/>
      <c r="F121" s="553"/>
      <c r="G121" s="553"/>
      <c r="H121" s="553"/>
      <c r="I121" s="553"/>
      <c r="J121" s="553"/>
      <c r="K121" s="553"/>
      <c r="L121" s="553"/>
      <c r="M121" s="553"/>
      <c r="N121" s="553"/>
      <c r="O121" s="553"/>
      <c r="P121" s="553"/>
      <c r="Q121" s="553"/>
      <c r="R121" s="553"/>
      <c r="S121" s="553"/>
      <c r="T121" s="553"/>
      <c r="U121" s="553"/>
      <c r="V121" s="553"/>
      <c r="W121" s="553"/>
      <c r="X121" s="553"/>
      <c r="Y121" s="553"/>
      <c r="Z121" s="553"/>
      <c r="AA121" s="553"/>
      <c r="AB121" s="553"/>
      <c r="AC121" s="553"/>
      <c r="AD121" s="553"/>
      <c r="AE121" s="553"/>
      <c r="AF121" s="553"/>
      <c r="AG121" s="553"/>
      <c r="AH121" s="553"/>
      <c r="AI121" s="553"/>
      <c r="AJ121" s="553"/>
      <c r="AK121" s="553"/>
      <c r="AL121" s="553"/>
      <c r="AM121" s="553"/>
      <c r="AN121" s="553"/>
      <c r="AO121" s="553"/>
      <c r="AP121" s="553"/>
      <c r="AQ121" s="554"/>
      <c r="AR121" s="558" t="s">
        <v>102</v>
      </c>
      <c r="AS121" s="559"/>
      <c r="AT121" s="559"/>
      <c r="AU121" s="559"/>
      <c r="AV121" s="559"/>
      <c r="AW121" s="559"/>
      <c r="AX121" s="559"/>
      <c r="AY121" s="559"/>
      <c r="AZ121" s="559"/>
      <c r="BA121" s="560"/>
      <c r="BB121" s="561">
        <f>BD137*0.005</f>
        <v>40.433</v>
      </c>
      <c r="BC121" s="562"/>
      <c r="BD121" s="562"/>
      <c r="BE121" s="562"/>
      <c r="BF121" s="562"/>
      <c r="BG121" s="562"/>
      <c r="BH121" s="562"/>
      <c r="BI121" s="563"/>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row>
    <row r="122" spans="1:207" s="8" customFormat="1" ht="16.5" customHeight="1">
      <c r="A122" s="36"/>
      <c r="B122" s="555"/>
      <c r="C122" s="556"/>
      <c r="D122" s="556"/>
      <c r="E122" s="556"/>
      <c r="F122" s="556"/>
      <c r="G122" s="556"/>
      <c r="H122" s="556"/>
      <c r="I122" s="556"/>
      <c r="J122" s="556"/>
      <c r="K122" s="556"/>
      <c r="L122" s="556"/>
      <c r="M122" s="556"/>
      <c r="N122" s="556"/>
      <c r="O122" s="556"/>
      <c r="P122" s="556"/>
      <c r="Q122" s="556"/>
      <c r="R122" s="556"/>
      <c r="S122" s="556"/>
      <c r="T122" s="556"/>
      <c r="U122" s="556"/>
      <c r="V122" s="556"/>
      <c r="W122" s="556"/>
      <c r="X122" s="556"/>
      <c r="Y122" s="556"/>
      <c r="Z122" s="556"/>
      <c r="AA122" s="556"/>
      <c r="AB122" s="556"/>
      <c r="AC122" s="556"/>
      <c r="AD122" s="556"/>
      <c r="AE122" s="556"/>
      <c r="AF122" s="556"/>
      <c r="AG122" s="556"/>
      <c r="AH122" s="556"/>
      <c r="AI122" s="556"/>
      <c r="AJ122" s="556"/>
      <c r="AK122" s="556"/>
      <c r="AL122" s="556"/>
      <c r="AM122" s="556"/>
      <c r="AN122" s="556"/>
      <c r="AO122" s="556"/>
      <c r="AP122" s="556"/>
      <c r="AQ122" s="557"/>
      <c r="AR122" s="534" t="s">
        <v>103</v>
      </c>
      <c r="AS122" s="535"/>
      <c r="AT122" s="535"/>
      <c r="AU122" s="535"/>
      <c r="AV122" s="535"/>
      <c r="AW122" s="535"/>
      <c r="AX122" s="535"/>
      <c r="AY122" s="535"/>
      <c r="AZ122" s="535"/>
      <c r="BA122" s="536"/>
      <c r="BB122" s="564">
        <v>11</v>
      </c>
      <c r="BC122" s="565"/>
      <c r="BD122" s="565"/>
      <c r="BE122" s="565"/>
      <c r="BF122" s="565"/>
      <c r="BG122" s="565"/>
      <c r="BH122" s="565"/>
      <c r="BI122" s="566"/>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row>
    <row r="123" spans="1:207" s="8" customFormat="1" ht="28.5" customHeight="1">
      <c r="A123" s="36"/>
      <c r="B123" s="555"/>
      <c r="C123" s="556"/>
      <c r="D123" s="556"/>
      <c r="E123" s="556"/>
      <c r="F123" s="556"/>
      <c r="G123" s="556"/>
      <c r="H123" s="556"/>
      <c r="I123" s="556"/>
      <c r="J123" s="556"/>
      <c r="K123" s="556"/>
      <c r="L123" s="556"/>
      <c r="M123" s="556"/>
      <c r="N123" s="556"/>
      <c r="O123" s="556"/>
      <c r="P123" s="556"/>
      <c r="Q123" s="556"/>
      <c r="R123" s="556"/>
      <c r="S123" s="556"/>
      <c r="T123" s="556"/>
      <c r="U123" s="556"/>
      <c r="V123" s="556"/>
      <c r="W123" s="556"/>
      <c r="X123" s="556"/>
      <c r="Y123" s="556"/>
      <c r="Z123" s="556"/>
      <c r="AA123" s="556"/>
      <c r="AB123" s="556"/>
      <c r="AC123" s="556"/>
      <c r="AD123" s="556"/>
      <c r="AE123" s="556"/>
      <c r="AF123" s="556"/>
      <c r="AG123" s="556"/>
      <c r="AH123" s="556"/>
      <c r="AI123" s="556"/>
      <c r="AJ123" s="556"/>
      <c r="AK123" s="556"/>
      <c r="AL123" s="556"/>
      <c r="AM123" s="556"/>
      <c r="AN123" s="556"/>
      <c r="AO123" s="556"/>
      <c r="AP123" s="556"/>
      <c r="AQ123" s="557"/>
      <c r="AR123" s="534" t="s">
        <v>104</v>
      </c>
      <c r="AS123" s="535"/>
      <c r="AT123" s="535"/>
      <c r="AU123" s="535"/>
      <c r="AV123" s="535"/>
      <c r="AW123" s="535"/>
      <c r="AX123" s="535"/>
      <c r="AY123" s="535"/>
      <c r="AZ123" s="535"/>
      <c r="BA123" s="536"/>
      <c r="BB123" s="567">
        <f>BB121*BB122</f>
        <v>444.76299999999998</v>
      </c>
      <c r="BC123" s="568"/>
      <c r="BD123" s="568"/>
      <c r="BE123" s="568"/>
      <c r="BF123" s="568"/>
      <c r="BG123" s="568"/>
      <c r="BH123" s="568"/>
      <c r="BI123" s="569"/>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row>
    <row r="124" spans="1:207" s="8" customFormat="1" ht="15" customHeight="1">
      <c r="A124" s="36"/>
      <c r="B124" s="527" t="str">
        <f>+"Según características particulares, se estima su valor de arriendo mensual en UF "&amp;ROUND(BB121,2)&amp;" ($"&amp;ROUND(BB121*BD5,0)&amp;"). Estimado un ingreso anual por ± "&amp;BB122&amp;" meses, obtenemos una renta líquida de UF "&amp;ROUND(BB123,0)&amp;", dividido por una tasa estimada de "&amp;BB124*100&amp;"%, resulta en un valor de renta de UF "&amp;ROUND(BB126,0)&amp;"."</f>
        <v>Según características particulares, se estima su valor de arriendo mensual en UF 40.43 ($1099700). Estimado un ingreso anual por ± 11 meses, obtenemos una renta líquida de UF 445, dividido por una tasa estimada de 6%, resulta en un valor de renta de UF 7413.</v>
      </c>
      <c r="C124" s="528"/>
      <c r="D124" s="528"/>
      <c r="E124" s="528"/>
      <c r="F124" s="528"/>
      <c r="G124" s="528"/>
      <c r="H124" s="528"/>
      <c r="I124" s="528"/>
      <c r="J124" s="528"/>
      <c r="K124" s="528"/>
      <c r="L124" s="528"/>
      <c r="M124" s="528"/>
      <c r="N124" s="528"/>
      <c r="O124" s="528"/>
      <c r="P124" s="528"/>
      <c r="Q124" s="528"/>
      <c r="R124" s="528"/>
      <c r="S124" s="528"/>
      <c r="T124" s="528"/>
      <c r="U124" s="528"/>
      <c r="V124" s="528"/>
      <c r="W124" s="528"/>
      <c r="X124" s="528"/>
      <c r="Y124" s="528"/>
      <c r="Z124" s="528"/>
      <c r="AA124" s="528"/>
      <c r="AB124" s="528"/>
      <c r="AC124" s="528"/>
      <c r="AD124" s="528"/>
      <c r="AE124" s="528"/>
      <c r="AF124" s="528"/>
      <c r="AG124" s="528"/>
      <c r="AH124" s="528"/>
      <c r="AI124" s="528"/>
      <c r="AJ124" s="528"/>
      <c r="AK124" s="528"/>
      <c r="AL124" s="528"/>
      <c r="AM124" s="528"/>
      <c r="AN124" s="528"/>
      <c r="AO124" s="528"/>
      <c r="AP124" s="528"/>
      <c r="AQ124" s="529"/>
      <c r="AR124" s="534" t="s">
        <v>105</v>
      </c>
      <c r="AS124" s="535"/>
      <c r="AT124" s="535"/>
      <c r="AU124" s="535"/>
      <c r="AV124" s="535"/>
      <c r="AW124" s="535"/>
      <c r="AX124" s="535"/>
      <c r="AY124" s="535"/>
      <c r="AZ124" s="535"/>
      <c r="BA124" s="536"/>
      <c r="BB124" s="537">
        <v>0.06</v>
      </c>
      <c r="BC124" s="538"/>
      <c r="BD124" s="538"/>
      <c r="BE124" s="538"/>
      <c r="BF124" s="538"/>
      <c r="BG124" s="538"/>
      <c r="BH124" s="538"/>
      <c r="BI124" s="539"/>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row>
    <row r="125" spans="1:207" s="8" customFormat="1" ht="17.25" customHeight="1" thickBot="1">
      <c r="A125" s="36"/>
      <c r="B125" s="530"/>
      <c r="C125" s="528"/>
      <c r="D125" s="528"/>
      <c r="E125" s="528"/>
      <c r="F125" s="528"/>
      <c r="G125" s="528"/>
      <c r="H125" s="528"/>
      <c r="I125" s="528"/>
      <c r="J125" s="528"/>
      <c r="K125" s="528"/>
      <c r="L125" s="528"/>
      <c r="M125" s="528"/>
      <c r="N125" s="528"/>
      <c r="O125" s="528"/>
      <c r="P125" s="528"/>
      <c r="Q125" s="528"/>
      <c r="R125" s="528"/>
      <c r="S125" s="528"/>
      <c r="T125" s="528"/>
      <c r="U125" s="528"/>
      <c r="V125" s="528"/>
      <c r="W125" s="528"/>
      <c r="X125" s="528"/>
      <c r="Y125" s="528"/>
      <c r="Z125" s="528"/>
      <c r="AA125" s="528"/>
      <c r="AB125" s="528"/>
      <c r="AC125" s="528"/>
      <c r="AD125" s="528"/>
      <c r="AE125" s="528"/>
      <c r="AF125" s="528"/>
      <c r="AG125" s="528"/>
      <c r="AH125" s="528"/>
      <c r="AI125" s="528"/>
      <c r="AJ125" s="528"/>
      <c r="AK125" s="528"/>
      <c r="AL125" s="528"/>
      <c r="AM125" s="528"/>
      <c r="AN125" s="528"/>
      <c r="AO125" s="528"/>
      <c r="AP125" s="528"/>
      <c r="AQ125" s="529"/>
      <c r="AR125" s="540" t="s">
        <v>106</v>
      </c>
      <c r="AS125" s="541"/>
      <c r="AT125" s="541"/>
      <c r="AU125" s="541"/>
      <c r="AV125" s="541"/>
      <c r="AW125" s="541"/>
      <c r="AX125" s="541"/>
      <c r="AY125" s="541"/>
      <c r="AZ125" s="541"/>
      <c r="BA125" s="542"/>
      <c r="BB125" s="543">
        <f>IF(BB121="",0,BB121/W180)</f>
        <v>0.33457178320231695</v>
      </c>
      <c r="BC125" s="544"/>
      <c r="BD125" s="544"/>
      <c r="BE125" s="544"/>
      <c r="BF125" s="544"/>
      <c r="BG125" s="544"/>
      <c r="BH125" s="544"/>
      <c r="BI125" s="545"/>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row>
    <row r="126" spans="1:207" s="8" customFormat="1" ht="17" thickBot="1">
      <c r="A126" s="57"/>
      <c r="B126" s="531"/>
      <c r="C126" s="532"/>
      <c r="D126" s="532"/>
      <c r="E126" s="532"/>
      <c r="F126" s="532"/>
      <c r="G126" s="532"/>
      <c r="H126" s="532"/>
      <c r="I126" s="532"/>
      <c r="J126" s="532"/>
      <c r="K126" s="532"/>
      <c r="L126" s="532"/>
      <c r="M126" s="532"/>
      <c r="N126" s="532"/>
      <c r="O126" s="532"/>
      <c r="P126" s="532"/>
      <c r="Q126" s="532"/>
      <c r="R126" s="532"/>
      <c r="S126" s="532"/>
      <c r="T126" s="532"/>
      <c r="U126" s="532"/>
      <c r="V126" s="532"/>
      <c r="W126" s="532"/>
      <c r="X126" s="532"/>
      <c r="Y126" s="532"/>
      <c r="Z126" s="532"/>
      <c r="AA126" s="532"/>
      <c r="AB126" s="532"/>
      <c r="AC126" s="532"/>
      <c r="AD126" s="532"/>
      <c r="AE126" s="532"/>
      <c r="AF126" s="532"/>
      <c r="AG126" s="532"/>
      <c r="AH126" s="532"/>
      <c r="AI126" s="532"/>
      <c r="AJ126" s="532"/>
      <c r="AK126" s="532"/>
      <c r="AL126" s="532"/>
      <c r="AM126" s="532"/>
      <c r="AN126" s="532"/>
      <c r="AO126" s="532"/>
      <c r="AP126" s="532"/>
      <c r="AQ126" s="533"/>
      <c r="AR126" s="546" t="s">
        <v>107</v>
      </c>
      <c r="AS126" s="547"/>
      <c r="AT126" s="547"/>
      <c r="AU126" s="547"/>
      <c r="AV126" s="547"/>
      <c r="AW126" s="547"/>
      <c r="AX126" s="547"/>
      <c r="AY126" s="547"/>
      <c r="AZ126" s="547"/>
      <c r="BA126" s="548"/>
      <c r="BB126" s="549">
        <f>IF(BB123=0,0,BB123/BB124)</f>
        <v>7412.7166666666662</v>
      </c>
      <c r="BC126" s="550"/>
      <c r="BD126" s="550"/>
      <c r="BE126" s="550"/>
      <c r="BF126" s="550"/>
      <c r="BG126" s="550"/>
      <c r="BH126" s="550"/>
      <c r="BI126" s="551"/>
      <c r="BJ126" s="7"/>
      <c r="BK126" s="7"/>
      <c r="BL126" s="58" t="s">
        <v>108</v>
      </c>
      <c r="BM126" s="59">
        <f>AL172</f>
        <v>20</v>
      </c>
      <c r="BN126" s="60" t="s">
        <v>109</v>
      </c>
      <c r="BO126" s="61" t="s">
        <v>110</v>
      </c>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row>
    <row r="127" spans="1:207" s="8" customFormat="1" ht="13.5" customHeight="1" thickBot="1">
      <c r="A127" s="36"/>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37">
        <f>BB121*BD5</f>
        <v>1099700.3729699999</v>
      </c>
      <c r="BA127" s="7"/>
      <c r="BB127" s="7"/>
      <c r="BC127" s="7"/>
      <c r="BD127" s="7"/>
      <c r="BE127" s="7"/>
      <c r="BF127" s="7"/>
      <c r="BG127" s="7"/>
      <c r="BH127" s="7"/>
      <c r="BI127" s="62"/>
      <c r="BJ127" s="7"/>
      <c r="BK127" s="7"/>
      <c r="BL127" s="63" t="s">
        <v>108</v>
      </c>
      <c r="BM127" s="64">
        <f>AV180/(W180)</f>
        <v>18.080264791063303</v>
      </c>
      <c r="BN127" s="65" t="s">
        <v>111</v>
      </c>
      <c r="BO127" s="61" t="s">
        <v>112</v>
      </c>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row>
    <row r="128" spans="1:207" s="8" customFormat="1" ht="16.5" customHeight="1" thickBot="1">
      <c r="A128" s="36"/>
      <c r="B128" s="201" t="s">
        <v>113</v>
      </c>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c r="AE128" s="202"/>
      <c r="AF128" s="202"/>
      <c r="AG128" s="202"/>
      <c r="AH128" s="202"/>
      <c r="AI128" s="202"/>
      <c r="AJ128" s="202"/>
      <c r="AK128" s="202"/>
      <c r="AL128" s="202"/>
      <c r="AM128" s="202"/>
      <c r="AN128" s="202"/>
      <c r="AO128" s="202"/>
      <c r="AP128" s="202"/>
      <c r="AQ128" s="202"/>
      <c r="AR128" s="202"/>
      <c r="AS128" s="202"/>
      <c r="AT128" s="202"/>
      <c r="AU128" s="202"/>
      <c r="AV128" s="202"/>
      <c r="AW128" s="202"/>
      <c r="AX128" s="202"/>
      <c r="AY128" s="202"/>
      <c r="AZ128" s="202"/>
      <c r="BA128" s="202"/>
      <c r="BB128" s="202"/>
      <c r="BC128" s="202"/>
      <c r="BD128" s="202"/>
      <c r="BE128" s="202"/>
      <c r="BF128" s="202"/>
      <c r="BG128" s="202"/>
      <c r="BH128" s="202"/>
      <c r="BI128" s="203"/>
      <c r="BJ128" s="7"/>
      <c r="BK128" s="7"/>
      <c r="BL128" s="66" t="s">
        <v>108</v>
      </c>
      <c r="BM128" s="67">
        <f>AV185</f>
        <v>120</v>
      </c>
      <c r="BN128" s="68" t="s">
        <v>114</v>
      </c>
      <c r="BO128" s="61" t="s">
        <v>115</v>
      </c>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row>
    <row r="129" spans="1:223" s="8" customFormat="1" ht="13.5" customHeight="1">
      <c r="A129" s="57"/>
      <c r="B129" s="509" t="s">
        <v>116</v>
      </c>
      <c r="C129" s="510"/>
      <c r="D129" s="510"/>
      <c r="E129" s="510"/>
      <c r="F129" s="510"/>
      <c r="G129" s="510"/>
      <c r="H129" s="510"/>
      <c r="I129" s="510"/>
      <c r="J129" s="510"/>
      <c r="K129" s="510"/>
      <c r="L129" s="510"/>
      <c r="M129" s="510"/>
      <c r="N129" s="510"/>
      <c r="O129" s="510"/>
      <c r="P129" s="510"/>
      <c r="Q129" s="510"/>
      <c r="R129" s="510"/>
      <c r="S129" s="513" t="s">
        <v>117</v>
      </c>
      <c r="T129" s="510"/>
      <c r="U129" s="510"/>
      <c r="V129" s="510"/>
      <c r="W129" s="510"/>
      <c r="X129" s="510"/>
      <c r="Y129" s="510"/>
      <c r="Z129" s="514" t="s">
        <v>118</v>
      </c>
      <c r="AA129" s="510"/>
      <c r="AB129" s="510"/>
      <c r="AC129" s="510"/>
      <c r="AD129" s="510"/>
      <c r="AE129" s="510"/>
      <c r="AF129" s="514" t="s">
        <v>119</v>
      </c>
      <c r="AG129" s="510"/>
      <c r="AH129" s="510"/>
      <c r="AI129" s="510"/>
      <c r="AJ129" s="510"/>
      <c r="AK129" s="510"/>
      <c r="AL129" s="515" t="s">
        <v>120</v>
      </c>
      <c r="AM129" s="510"/>
      <c r="AN129" s="510"/>
      <c r="AO129" s="510"/>
      <c r="AP129" s="510"/>
      <c r="AQ129" s="510"/>
      <c r="AR129" s="516" t="s">
        <v>121</v>
      </c>
      <c r="AS129" s="517"/>
      <c r="AT129" s="517"/>
      <c r="AU129" s="517"/>
      <c r="AV129" s="517"/>
      <c r="AW129" s="518"/>
      <c r="AX129" s="522" t="s">
        <v>122</v>
      </c>
      <c r="AY129" s="523"/>
      <c r="AZ129" s="523"/>
      <c r="BA129" s="523"/>
      <c r="BB129" s="523"/>
      <c r="BC129" s="523"/>
      <c r="BD129" s="513" t="s">
        <v>123</v>
      </c>
      <c r="BE129" s="510"/>
      <c r="BF129" s="510"/>
      <c r="BG129" s="510"/>
      <c r="BH129" s="510"/>
      <c r="BI129" s="525"/>
      <c r="BJ129" s="7"/>
      <c r="BK129" s="7"/>
      <c r="BL129" s="69" t="s">
        <v>124</v>
      </c>
      <c r="BM129" s="69" t="s">
        <v>125</v>
      </c>
      <c r="BN129" s="69" t="s">
        <v>124</v>
      </c>
      <c r="BO129" s="70"/>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row>
    <row r="130" spans="1:223" s="8" customFormat="1" ht="20.25" customHeight="1" thickBot="1">
      <c r="A130" s="71"/>
      <c r="B130" s="511"/>
      <c r="C130" s="512"/>
      <c r="D130" s="512"/>
      <c r="E130" s="512"/>
      <c r="F130" s="512"/>
      <c r="G130" s="512"/>
      <c r="H130" s="512"/>
      <c r="I130" s="512"/>
      <c r="J130" s="512"/>
      <c r="K130" s="512"/>
      <c r="L130" s="512"/>
      <c r="M130" s="512"/>
      <c r="N130" s="512"/>
      <c r="O130" s="512"/>
      <c r="P130" s="512"/>
      <c r="Q130" s="512"/>
      <c r="R130" s="512"/>
      <c r="S130" s="512"/>
      <c r="T130" s="512"/>
      <c r="U130" s="512"/>
      <c r="V130" s="512"/>
      <c r="W130" s="512"/>
      <c r="X130" s="512"/>
      <c r="Y130" s="512"/>
      <c r="Z130" s="512"/>
      <c r="AA130" s="512"/>
      <c r="AB130" s="512"/>
      <c r="AC130" s="512"/>
      <c r="AD130" s="512"/>
      <c r="AE130" s="512"/>
      <c r="AF130" s="512"/>
      <c r="AG130" s="512"/>
      <c r="AH130" s="512"/>
      <c r="AI130" s="512"/>
      <c r="AJ130" s="512"/>
      <c r="AK130" s="512"/>
      <c r="AL130" s="512"/>
      <c r="AM130" s="512"/>
      <c r="AN130" s="512"/>
      <c r="AO130" s="512"/>
      <c r="AP130" s="512"/>
      <c r="AQ130" s="512"/>
      <c r="AR130" s="519"/>
      <c r="AS130" s="520"/>
      <c r="AT130" s="520"/>
      <c r="AU130" s="520"/>
      <c r="AV130" s="520"/>
      <c r="AW130" s="521"/>
      <c r="AX130" s="524"/>
      <c r="AY130" s="524"/>
      <c r="AZ130" s="524"/>
      <c r="BA130" s="524"/>
      <c r="BB130" s="524"/>
      <c r="BC130" s="524"/>
      <c r="BD130" s="512"/>
      <c r="BE130" s="512"/>
      <c r="BF130" s="512"/>
      <c r="BG130" s="512"/>
      <c r="BH130" s="512"/>
      <c r="BI130" s="526"/>
      <c r="BJ130" s="7"/>
      <c r="BK130" s="7"/>
      <c r="BL130" s="72" t="s">
        <v>126</v>
      </c>
      <c r="BM130" s="72" t="s">
        <v>127</v>
      </c>
      <c r="BN130" s="72" t="s">
        <v>128</v>
      </c>
      <c r="BO130" s="73"/>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row>
    <row r="131" spans="1:223" s="73" customFormat="1" ht="15" customHeight="1">
      <c r="A131" s="74"/>
      <c r="B131" s="75" t="s">
        <v>129</v>
      </c>
      <c r="C131" s="504" t="s">
        <v>130</v>
      </c>
      <c r="D131" s="504"/>
      <c r="E131" s="504"/>
      <c r="F131" s="504"/>
      <c r="G131" s="504"/>
      <c r="H131" s="504"/>
      <c r="I131" s="504"/>
      <c r="J131" s="504"/>
      <c r="K131" s="504"/>
      <c r="L131" s="504"/>
      <c r="M131" s="504"/>
      <c r="N131" s="504"/>
      <c r="O131" s="504"/>
      <c r="P131" s="504"/>
      <c r="Q131" s="504"/>
      <c r="R131" s="505"/>
      <c r="S131" s="506" t="s">
        <v>5</v>
      </c>
      <c r="T131" s="507"/>
      <c r="U131" s="507"/>
      <c r="V131" s="507"/>
      <c r="W131" s="507"/>
      <c r="X131" s="507"/>
      <c r="Y131" s="508"/>
      <c r="Z131" s="498">
        <v>254</v>
      </c>
      <c r="AA131" s="498"/>
      <c r="AB131" s="498"/>
      <c r="AC131" s="498"/>
      <c r="AD131" s="498"/>
      <c r="AE131" s="498"/>
      <c r="AF131" s="498">
        <v>128</v>
      </c>
      <c r="AG131" s="498"/>
      <c r="AH131" s="498"/>
      <c r="AI131" s="498"/>
      <c r="AJ131" s="498"/>
      <c r="AK131" s="498"/>
      <c r="AL131" s="487" t="s">
        <v>131</v>
      </c>
      <c r="AM131" s="488"/>
      <c r="AN131" s="488"/>
      <c r="AO131" s="488"/>
      <c r="AP131" s="488"/>
      <c r="AQ131" s="488"/>
      <c r="AR131" s="489">
        <f>IF(BD131=0,"",BD131/Z131)</f>
        <v>46.653543307086615</v>
      </c>
      <c r="AS131" s="490"/>
      <c r="AT131" s="490"/>
      <c r="AU131" s="490"/>
      <c r="AV131" s="490"/>
      <c r="AW131" s="491"/>
      <c r="AX131" s="501">
        <f>IF(BD131=0,"",BD131/AF131)</f>
        <v>92.578125</v>
      </c>
      <c r="AY131" s="502"/>
      <c r="AZ131" s="502"/>
      <c r="BA131" s="502"/>
      <c r="BB131" s="502"/>
      <c r="BC131" s="503"/>
      <c r="BD131" s="493">
        <v>11850</v>
      </c>
      <c r="BE131" s="499"/>
      <c r="BF131" s="499"/>
      <c r="BG131" s="499"/>
      <c r="BH131" s="499"/>
      <c r="BI131" s="500"/>
      <c r="BJ131" s="76"/>
      <c r="BL131" s="77">
        <f t="shared" ref="BL131:BL137" si="0">IF(BD131=0,"",(AF131/Z131))</f>
        <v>0.50393700787401574</v>
      </c>
      <c r="BM131" s="78">
        <f>IF(BL131="","",(Z131*$BM$126)+(AF131*$BM$127)+($BM$128))</f>
        <v>7514.2738932561024</v>
      </c>
      <c r="BN131" s="79">
        <f>IF(BL131="","",(BM131/BD131))</f>
        <v>0.63411594035916474</v>
      </c>
      <c r="BO131" s="80" t="s">
        <v>132</v>
      </c>
      <c r="BP131" s="70"/>
      <c r="BQ131" s="81"/>
      <c r="BR131" s="82"/>
      <c r="BS131" s="83"/>
      <c r="BT131" s="83"/>
      <c r="BU131" s="83"/>
      <c r="BV131" s="83"/>
      <c r="BW131" s="83"/>
      <c r="BX131" s="84"/>
      <c r="BY131" s="84"/>
      <c r="BZ131" s="84"/>
      <c r="CA131" s="84"/>
      <c r="CB131" s="84"/>
      <c r="CC131" s="84"/>
      <c r="CD131" s="84"/>
      <c r="CE131" s="84"/>
      <c r="CF131" s="84"/>
      <c r="CG131" s="70"/>
      <c r="CH131" s="70"/>
      <c r="CI131" s="84"/>
      <c r="CJ131" s="84"/>
      <c r="CK131" s="84"/>
      <c r="CL131" s="84"/>
      <c r="CM131" s="84"/>
      <c r="CN131" s="84"/>
      <c r="CO131" s="84"/>
      <c r="CP131" s="84"/>
      <c r="CQ131" s="84"/>
      <c r="CR131" s="84"/>
      <c r="CS131" s="84"/>
      <c r="CT131" s="84"/>
      <c r="CU131" s="84"/>
      <c r="CV131" s="84"/>
      <c r="CW131" s="84"/>
      <c r="CX131" s="84"/>
      <c r="CY131" s="84"/>
      <c r="CZ131" s="84"/>
      <c r="DA131" s="84"/>
      <c r="DB131" s="84"/>
      <c r="DC131" s="84"/>
      <c r="DD131" s="84"/>
      <c r="DE131" s="84"/>
      <c r="DF131" s="84"/>
      <c r="DG131" s="84"/>
      <c r="DH131" s="84"/>
      <c r="DI131" s="84"/>
      <c r="DJ131" s="84"/>
      <c r="DK131" s="84"/>
      <c r="DL131" s="84"/>
      <c r="DM131" s="84"/>
      <c r="DN131" s="84"/>
      <c r="DO131" s="84"/>
      <c r="DP131" s="84"/>
      <c r="DQ131" s="84"/>
      <c r="DR131" s="84"/>
      <c r="DS131" s="84"/>
      <c r="DT131" s="84"/>
      <c r="DU131" s="84"/>
      <c r="DV131" s="84"/>
      <c r="DW131" s="84"/>
      <c r="DX131" s="84"/>
      <c r="DY131" s="84"/>
      <c r="DZ131" s="84"/>
      <c r="EA131" s="84"/>
      <c r="EB131" s="84"/>
      <c r="EC131" s="84"/>
      <c r="ED131" s="84"/>
      <c r="EE131" s="84"/>
      <c r="EF131" s="84"/>
      <c r="EG131" s="84"/>
      <c r="EH131" s="84"/>
      <c r="EI131" s="84"/>
      <c r="EJ131" s="84"/>
      <c r="EK131" s="84"/>
      <c r="EL131" s="84"/>
      <c r="EM131" s="84"/>
      <c r="EN131" s="84"/>
      <c r="EO131" s="84"/>
      <c r="EP131" s="84"/>
      <c r="EQ131" s="84"/>
      <c r="ER131" s="84"/>
      <c r="ES131" s="84"/>
      <c r="ET131" s="84"/>
      <c r="EU131" s="84"/>
      <c r="EV131" s="84"/>
      <c r="EW131" s="84"/>
      <c r="EX131" s="84"/>
      <c r="EY131" s="84"/>
      <c r="EZ131" s="84"/>
      <c r="FA131" s="84"/>
      <c r="FB131" s="84"/>
      <c r="FC131" s="84"/>
      <c r="FD131" s="84"/>
      <c r="FE131" s="84"/>
      <c r="FF131" s="84"/>
      <c r="FG131" s="84"/>
      <c r="FH131" s="84"/>
      <c r="FI131" s="84"/>
      <c r="FJ131" s="84"/>
      <c r="FK131" s="84"/>
      <c r="FL131" s="84"/>
      <c r="FM131" s="84"/>
      <c r="FN131" s="84"/>
      <c r="FO131" s="84"/>
      <c r="FP131" s="84"/>
      <c r="FQ131" s="84"/>
      <c r="FR131" s="84"/>
      <c r="FS131" s="84"/>
      <c r="FT131" s="84"/>
      <c r="FU131" s="84"/>
      <c r="FV131" s="84"/>
      <c r="FW131" s="84"/>
      <c r="FX131" s="84"/>
      <c r="FY131" s="84"/>
      <c r="FZ131" s="84"/>
      <c r="GA131" s="84"/>
      <c r="GB131" s="84"/>
      <c r="GC131" s="84"/>
      <c r="GD131" s="84"/>
      <c r="GE131" s="84"/>
      <c r="GF131" s="84"/>
      <c r="GG131" s="84"/>
      <c r="GH131" s="84"/>
      <c r="GI131" s="84"/>
      <c r="GJ131" s="84"/>
      <c r="GK131" s="84"/>
      <c r="GL131" s="84"/>
      <c r="GM131" s="84"/>
      <c r="GN131" s="84"/>
      <c r="GO131" s="84"/>
      <c r="GP131" s="84"/>
      <c r="GQ131" s="84"/>
      <c r="GR131" s="84"/>
      <c r="GS131" s="84"/>
      <c r="GT131" s="84"/>
      <c r="GU131" s="84"/>
      <c r="GV131" s="84"/>
      <c r="GW131" s="84"/>
      <c r="GX131" s="84"/>
      <c r="GY131" s="84"/>
      <c r="GZ131" s="84"/>
      <c r="HA131" s="84"/>
      <c r="HB131" s="84"/>
      <c r="HC131" s="84"/>
      <c r="HD131" s="84"/>
      <c r="HE131" s="84"/>
      <c r="HF131" s="84"/>
      <c r="HG131" s="84"/>
      <c r="HH131" s="84"/>
      <c r="HI131" s="84"/>
      <c r="HJ131" s="84"/>
      <c r="HK131" s="84"/>
      <c r="HL131" s="84"/>
      <c r="HM131" s="84"/>
      <c r="HN131" s="84"/>
      <c r="HO131" s="84"/>
    </row>
    <row r="132" spans="1:223" s="73" customFormat="1" ht="21" customHeight="1">
      <c r="A132" s="74"/>
      <c r="B132" s="85" t="s">
        <v>133</v>
      </c>
      <c r="C132" s="481" t="s">
        <v>134</v>
      </c>
      <c r="D132" s="481"/>
      <c r="E132" s="481"/>
      <c r="F132" s="481"/>
      <c r="G132" s="481"/>
      <c r="H132" s="481"/>
      <c r="I132" s="481"/>
      <c r="J132" s="481"/>
      <c r="K132" s="481"/>
      <c r="L132" s="481"/>
      <c r="M132" s="481"/>
      <c r="N132" s="481"/>
      <c r="O132" s="481"/>
      <c r="P132" s="481"/>
      <c r="Q132" s="481"/>
      <c r="R132" s="482"/>
      <c r="S132" s="495" t="s">
        <v>5</v>
      </c>
      <c r="T132" s="496"/>
      <c r="U132" s="496"/>
      <c r="V132" s="496"/>
      <c r="W132" s="496"/>
      <c r="X132" s="496"/>
      <c r="Y132" s="497"/>
      <c r="Z132" s="498">
        <v>220</v>
      </c>
      <c r="AA132" s="498"/>
      <c r="AB132" s="498"/>
      <c r="AC132" s="498"/>
      <c r="AD132" s="498"/>
      <c r="AE132" s="498"/>
      <c r="AF132" s="498">
        <v>125</v>
      </c>
      <c r="AG132" s="498"/>
      <c r="AH132" s="498"/>
      <c r="AI132" s="498"/>
      <c r="AJ132" s="498"/>
      <c r="AK132" s="498"/>
      <c r="AL132" s="487" t="s">
        <v>135</v>
      </c>
      <c r="AM132" s="488"/>
      <c r="AN132" s="488"/>
      <c r="AO132" s="488"/>
      <c r="AP132" s="488"/>
      <c r="AQ132" s="488"/>
      <c r="AR132" s="489">
        <f>IF(BD132=0,"",BD132/Z132)</f>
        <v>45.118181818181817</v>
      </c>
      <c r="AS132" s="490"/>
      <c r="AT132" s="490"/>
      <c r="AU132" s="490"/>
      <c r="AV132" s="490"/>
      <c r="AW132" s="491"/>
      <c r="AX132" s="463">
        <f>IF(BD132=0,"",BD132/AF132)</f>
        <v>79.408000000000001</v>
      </c>
      <c r="AY132" s="464"/>
      <c r="AZ132" s="464"/>
      <c r="BA132" s="464"/>
      <c r="BB132" s="464"/>
      <c r="BC132" s="465"/>
      <c r="BD132" s="493">
        <v>9926</v>
      </c>
      <c r="BE132" s="493"/>
      <c r="BF132" s="493"/>
      <c r="BG132" s="493"/>
      <c r="BH132" s="493"/>
      <c r="BI132" s="494"/>
      <c r="BJ132" s="76"/>
      <c r="BL132" s="86">
        <f t="shared" si="0"/>
        <v>0.56818181818181823</v>
      </c>
      <c r="BM132" s="87">
        <f t="shared" ref="BM132:BM137" si="1">IF(BL132="","",(Z132*$BM$126)+(AF132*$BM$127)+($BM$128))</f>
        <v>6780.0330988829128</v>
      </c>
      <c r="BN132" s="88">
        <f t="shared" ref="BN132:BN137" si="2">IF(BL132="","",(BM132/BD132))</f>
        <v>0.68305793863418429</v>
      </c>
      <c r="BO132" s="80" t="s">
        <v>136</v>
      </c>
      <c r="BP132" s="70"/>
      <c r="BQ132" s="81"/>
      <c r="BR132" s="81"/>
      <c r="BS132" s="83"/>
      <c r="BT132" s="83"/>
      <c r="BU132" s="83"/>
      <c r="BV132" s="83"/>
      <c r="BW132" s="83"/>
      <c r="BX132" s="84"/>
      <c r="BY132" s="84"/>
      <c r="BZ132" s="84"/>
      <c r="CA132" s="84"/>
      <c r="CB132" s="84"/>
      <c r="CC132" s="84"/>
      <c r="CD132" s="84"/>
      <c r="CE132" s="84"/>
      <c r="CF132" s="84"/>
      <c r="CG132" s="70"/>
      <c r="CH132" s="70"/>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c r="DS132" s="84"/>
      <c r="DT132" s="84"/>
      <c r="DU132" s="84"/>
      <c r="DV132" s="84"/>
      <c r="DW132" s="84"/>
      <c r="DX132" s="84"/>
      <c r="DY132" s="84"/>
      <c r="DZ132" s="84"/>
      <c r="EA132" s="84"/>
      <c r="EB132" s="84"/>
      <c r="EC132" s="84"/>
      <c r="ED132" s="84"/>
      <c r="EE132" s="84"/>
      <c r="EF132" s="84"/>
      <c r="EG132" s="84"/>
      <c r="EH132" s="84"/>
      <c r="EI132" s="84"/>
      <c r="EJ132" s="84"/>
      <c r="EK132" s="84"/>
      <c r="EL132" s="84"/>
      <c r="EM132" s="84"/>
      <c r="EN132" s="84"/>
      <c r="EO132" s="84"/>
      <c r="EP132" s="84"/>
      <c r="EQ132" s="84"/>
      <c r="ER132" s="84"/>
      <c r="ES132" s="84"/>
      <c r="ET132" s="84"/>
      <c r="EU132" s="84"/>
      <c r="EV132" s="84"/>
      <c r="EW132" s="84"/>
      <c r="EX132" s="84"/>
      <c r="EY132" s="84"/>
      <c r="EZ132" s="84"/>
      <c r="FA132" s="84"/>
      <c r="FB132" s="84"/>
      <c r="FC132" s="84"/>
      <c r="FD132" s="84"/>
      <c r="FE132" s="84"/>
      <c r="FF132" s="84"/>
      <c r="FG132" s="84"/>
      <c r="FH132" s="84"/>
      <c r="FI132" s="84"/>
      <c r="FJ132" s="84"/>
      <c r="FK132" s="84"/>
      <c r="FL132" s="84"/>
      <c r="FM132" s="84"/>
      <c r="FN132" s="84"/>
      <c r="FO132" s="84"/>
      <c r="FP132" s="84"/>
      <c r="FQ132" s="84"/>
      <c r="FR132" s="84"/>
      <c r="FS132" s="84"/>
      <c r="FT132" s="84"/>
      <c r="FU132" s="84"/>
      <c r="FV132" s="84"/>
      <c r="FW132" s="84"/>
      <c r="FX132" s="84"/>
      <c r="FY132" s="84"/>
      <c r="FZ132" s="84"/>
      <c r="GA132" s="84"/>
      <c r="GB132" s="84"/>
      <c r="GC132" s="84"/>
      <c r="GD132" s="84"/>
      <c r="GE132" s="84"/>
      <c r="GF132" s="84"/>
      <c r="GG132" s="84"/>
      <c r="GH132" s="84"/>
      <c r="GI132" s="84"/>
      <c r="GJ132" s="84"/>
      <c r="GK132" s="84"/>
      <c r="GL132" s="84"/>
      <c r="GM132" s="84"/>
      <c r="GN132" s="84"/>
      <c r="GO132" s="84"/>
      <c r="GP132" s="84"/>
      <c r="GQ132" s="84"/>
      <c r="GR132" s="84"/>
      <c r="GS132" s="84"/>
      <c r="GT132" s="84"/>
      <c r="GU132" s="84"/>
      <c r="GV132" s="84"/>
      <c r="GW132" s="84"/>
      <c r="GX132" s="84"/>
      <c r="GY132" s="84"/>
      <c r="GZ132" s="84"/>
      <c r="HA132" s="84"/>
      <c r="HB132" s="84"/>
      <c r="HC132" s="84"/>
      <c r="HD132" s="84"/>
      <c r="HE132" s="84"/>
      <c r="HF132" s="84"/>
      <c r="HG132" s="84"/>
      <c r="HH132" s="84"/>
      <c r="HI132" s="84"/>
      <c r="HJ132" s="84"/>
      <c r="HK132" s="84"/>
      <c r="HL132" s="84"/>
      <c r="HM132" s="84"/>
      <c r="HN132" s="84"/>
      <c r="HO132" s="84"/>
    </row>
    <row r="133" spans="1:223" s="73" customFormat="1" ht="24" customHeight="1">
      <c r="A133" s="74"/>
      <c r="B133" s="85" t="s">
        <v>137</v>
      </c>
      <c r="C133" s="481" t="s">
        <v>138</v>
      </c>
      <c r="D133" s="481"/>
      <c r="E133" s="481"/>
      <c r="F133" s="481"/>
      <c r="G133" s="481"/>
      <c r="H133" s="481"/>
      <c r="I133" s="481"/>
      <c r="J133" s="481"/>
      <c r="K133" s="481"/>
      <c r="L133" s="481"/>
      <c r="M133" s="481"/>
      <c r="N133" s="481"/>
      <c r="O133" s="481"/>
      <c r="P133" s="481"/>
      <c r="Q133" s="481"/>
      <c r="R133" s="482"/>
      <c r="S133" s="495" t="s">
        <v>5</v>
      </c>
      <c r="T133" s="496"/>
      <c r="U133" s="496"/>
      <c r="V133" s="496"/>
      <c r="W133" s="496"/>
      <c r="X133" s="496"/>
      <c r="Y133" s="497"/>
      <c r="Z133" s="498">
        <v>230</v>
      </c>
      <c r="AA133" s="498"/>
      <c r="AB133" s="498"/>
      <c r="AC133" s="498"/>
      <c r="AD133" s="498"/>
      <c r="AE133" s="498"/>
      <c r="AF133" s="498">
        <v>100</v>
      </c>
      <c r="AG133" s="498"/>
      <c r="AH133" s="498"/>
      <c r="AI133" s="498"/>
      <c r="AJ133" s="498"/>
      <c r="AK133" s="498"/>
      <c r="AL133" s="487" t="s">
        <v>135</v>
      </c>
      <c r="AM133" s="488"/>
      <c r="AN133" s="488"/>
      <c r="AO133" s="488"/>
      <c r="AP133" s="488"/>
      <c r="AQ133" s="488"/>
      <c r="AR133" s="489">
        <f>IF(BD133=0,"",BD133/Z133)</f>
        <v>38.360869565217392</v>
      </c>
      <c r="AS133" s="490"/>
      <c r="AT133" s="490"/>
      <c r="AU133" s="490"/>
      <c r="AV133" s="490"/>
      <c r="AW133" s="491"/>
      <c r="AX133" s="463">
        <f>IF(BD133=0,"",BD133/AF133)</f>
        <v>88.23</v>
      </c>
      <c r="AY133" s="464"/>
      <c r="AZ133" s="464"/>
      <c r="BA133" s="464"/>
      <c r="BB133" s="464"/>
      <c r="BC133" s="465"/>
      <c r="BD133" s="492">
        <v>8823</v>
      </c>
      <c r="BE133" s="493"/>
      <c r="BF133" s="493"/>
      <c r="BG133" s="493"/>
      <c r="BH133" s="493"/>
      <c r="BI133" s="494"/>
      <c r="BJ133" s="76"/>
      <c r="BL133" s="86">
        <f t="shared" si="0"/>
        <v>0.43478260869565216</v>
      </c>
      <c r="BM133" s="87">
        <f t="shared" si="1"/>
        <v>6528.02647910633</v>
      </c>
      <c r="BN133" s="88">
        <f t="shared" si="2"/>
        <v>0.7398873942090366</v>
      </c>
      <c r="BO133" s="80" t="s">
        <v>139</v>
      </c>
      <c r="BP133" s="70"/>
      <c r="BQ133" s="81"/>
      <c r="BR133" s="81"/>
      <c r="BS133" s="83"/>
      <c r="BT133" s="83"/>
      <c r="BU133" s="83"/>
      <c r="BV133" s="83"/>
      <c r="BW133" s="83"/>
      <c r="BX133" s="84"/>
      <c r="BY133" s="84"/>
      <c r="BZ133" s="84"/>
      <c r="CA133" s="84"/>
      <c r="CB133" s="84"/>
      <c r="CC133" s="84"/>
      <c r="CD133" s="84"/>
      <c r="CE133" s="84"/>
      <c r="CF133" s="84"/>
      <c r="CG133" s="70"/>
      <c r="CH133" s="70"/>
      <c r="CI133" s="84"/>
      <c r="CJ133" s="84"/>
      <c r="CK133" s="84"/>
      <c r="CL133" s="84"/>
      <c r="CM133" s="84"/>
      <c r="CN133" s="84"/>
      <c r="CO133" s="84"/>
      <c r="CP133" s="84"/>
      <c r="CQ133" s="84"/>
      <c r="CR133" s="84"/>
      <c r="CS133" s="84"/>
      <c r="CT133" s="84"/>
      <c r="CU133" s="84"/>
      <c r="CV133" s="84"/>
      <c r="CW133" s="84"/>
      <c r="CX133" s="84"/>
      <c r="CY133" s="84"/>
      <c r="CZ133" s="84"/>
      <c r="DA133" s="84"/>
      <c r="DB133" s="84"/>
      <c r="DC133" s="84"/>
      <c r="DD133" s="84"/>
      <c r="DE133" s="84"/>
      <c r="DF133" s="84"/>
      <c r="DG133" s="84"/>
      <c r="DH133" s="84"/>
      <c r="DI133" s="84"/>
      <c r="DJ133" s="84"/>
      <c r="DK133" s="84"/>
      <c r="DL133" s="84"/>
      <c r="DM133" s="84"/>
      <c r="DN133" s="84"/>
      <c r="DO133" s="84"/>
      <c r="DP133" s="84"/>
      <c r="DQ133" s="84"/>
      <c r="DR133" s="84"/>
      <c r="DS133" s="84"/>
      <c r="DT133" s="84"/>
      <c r="DU133" s="84"/>
      <c r="DV133" s="84"/>
      <c r="DW133" s="84"/>
      <c r="DX133" s="84"/>
      <c r="DY133" s="84"/>
      <c r="DZ133" s="84"/>
      <c r="EA133" s="84"/>
      <c r="EB133" s="84"/>
      <c r="EC133" s="84"/>
      <c r="ED133" s="84"/>
      <c r="EE133" s="84"/>
      <c r="EF133" s="84"/>
      <c r="EG133" s="84"/>
      <c r="EH133" s="84"/>
      <c r="EI133" s="84"/>
      <c r="EJ133" s="84"/>
      <c r="EK133" s="84"/>
      <c r="EL133" s="84"/>
      <c r="EM133" s="84"/>
      <c r="EN133" s="84"/>
      <c r="EO133" s="84"/>
      <c r="EP133" s="84"/>
      <c r="EQ133" s="84"/>
      <c r="ER133" s="84"/>
      <c r="ES133" s="84"/>
      <c r="ET133" s="84"/>
      <c r="EU133" s="84"/>
      <c r="EV133" s="84"/>
      <c r="EW133" s="84"/>
      <c r="EX133" s="84"/>
      <c r="EY133" s="84"/>
      <c r="EZ133" s="84"/>
      <c r="FA133" s="84"/>
      <c r="FB133" s="84"/>
      <c r="FC133" s="84"/>
      <c r="FD133" s="84"/>
      <c r="FE133" s="84"/>
      <c r="FF133" s="84"/>
      <c r="FG133" s="84"/>
      <c r="FH133" s="84"/>
      <c r="FI133" s="84"/>
      <c r="FJ133" s="84"/>
      <c r="FK133" s="84"/>
      <c r="FL133" s="84"/>
      <c r="FM133" s="84"/>
      <c r="FN133" s="84"/>
      <c r="FO133" s="84"/>
      <c r="FP133" s="84"/>
      <c r="FQ133" s="84"/>
      <c r="FR133" s="84"/>
      <c r="FS133" s="84"/>
      <c r="FT133" s="84"/>
      <c r="FU133" s="84"/>
      <c r="FV133" s="84"/>
      <c r="FW133" s="84"/>
      <c r="FX133" s="84"/>
      <c r="FY133" s="84"/>
      <c r="FZ133" s="84"/>
      <c r="GA133" s="84"/>
      <c r="GB133" s="84"/>
      <c r="GC133" s="84"/>
      <c r="GD133" s="84"/>
      <c r="GE133" s="84"/>
      <c r="GF133" s="84"/>
      <c r="GG133" s="84"/>
      <c r="GH133" s="84"/>
      <c r="GI133" s="84"/>
      <c r="GJ133" s="84"/>
      <c r="GK133" s="84"/>
      <c r="GL133" s="84"/>
      <c r="GM133" s="84"/>
      <c r="GN133" s="84"/>
      <c r="GO133" s="84"/>
      <c r="GP133" s="84"/>
      <c r="GQ133" s="84"/>
      <c r="GR133" s="84"/>
      <c r="GS133" s="84"/>
      <c r="GT133" s="84"/>
      <c r="GU133" s="84"/>
      <c r="GV133" s="84"/>
      <c r="GW133" s="84"/>
      <c r="GX133" s="84"/>
      <c r="GY133" s="84"/>
      <c r="GZ133" s="84"/>
      <c r="HA133" s="84"/>
      <c r="HB133" s="84"/>
      <c r="HC133" s="84"/>
      <c r="HD133" s="84"/>
      <c r="HE133" s="84"/>
      <c r="HF133" s="84"/>
      <c r="HG133" s="84"/>
      <c r="HH133" s="84"/>
      <c r="HI133" s="84"/>
      <c r="HJ133" s="84"/>
      <c r="HK133" s="84"/>
      <c r="HL133" s="84"/>
      <c r="HM133" s="84"/>
      <c r="HN133" s="84"/>
      <c r="HO133" s="84"/>
    </row>
    <row r="134" spans="1:223" s="73" customFormat="1" ht="24" customHeight="1">
      <c r="A134" s="74"/>
      <c r="B134" s="85" t="s">
        <v>140</v>
      </c>
      <c r="C134" s="481" t="s">
        <v>141</v>
      </c>
      <c r="D134" s="481"/>
      <c r="E134" s="481"/>
      <c r="F134" s="481"/>
      <c r="G134" s="481"/>
      <c r="H134" s="481"/>
      <c r="I134" s="481"/>
      <c r="J134" s="481"/>
      <c r="K134" s="481"/>
      <c r="L134" s="481"/>
      <c r="M134" s="481"/>
      <c r="N134" s="481"/>
      <c r="O134" s="481"/>
      <c r="P134" s="481"/>
      <c r="Q134" s="481"/>
      <c r="R134" s="482"/>
      <c r="S134" s="495" t="s">
        <v>5</v>
      </c>
      <c r="T134" s="496"/>
      <c r="U134" s="496"/>
      <c r="V134" s="496"/>
      <c r="W134" s="496"/>
      <c r="X134" s="496"/>
      <c r="Y134" s="497"/>
      <c r="Z134" s="498">
        <v>230</v>
      </c>
      <c r="AA134" s="498"/>
      <c r="AB134" s="498"/>
      <c r="AC134" s="498"/>
      <c r="AD134" s="498"/>
      <c r="AE134" s="498"/>
      <c r="AF134" s="498">
        <v>100</v>
      </c>
      <c r="AG134" s="498"/>
      <c r="AH134" s="498"/>
      <c r="AI134" s="498"/>
      <c r="AJ134" s="498"/>
      <c r="AK134" s="498"/>
      <c r="AL134" s="487" t="s">
        <v>135</v>
      </c>
      <c r="AM134" s="488"/>
      <c r="AN134" s="488"/>
      <c r="AO134" s="488"/>
      <c r="AP134" s="488"/>
      <c r="AQ134" s="488"/>
      <c r="AR134" s="489">
        <f>IF(BD134=0,"",BD134/Z134)</f>
        <v>38.429086956521743</v>
      </c>
      <c r="AS134" s="490"/>
      <c r="AT134" s="490"/>
      <c r="AU134" s="490"/>
      <c r="AV134" s="490"/>
      <c r="AW134" s="491"/>
      <c r="AX134" s="463">
        <f>IF(BD134=0,"",BD134/AF134)</f>
        <v>88.386900000000011</v>
      </c>
      <c r="AY134" s="464"/>
      <c r="AZ134" s="464"/>
      <c r="BA134" s="464"/>
      <c r="BB134" s="464"/>
      <c r="BC134" s="465"/>
      <c r="BD134" s="493">
        <v>8838.69</v>
      </c>
      <c r="BE134" s="499"/>
      <c r="BF134" s="499"/>
      <c r="BG134" s="499"/>
      <c r="BH134" s="499"/>
      <c r="BI134" s="500"/>
      <c r="BJ134" s="76"/>
      <c r="BL134" s="86">
        <f t="shared" si="0"/>
        <v>0.43478260869565216</v>
      </c>
      <c r="BM134" s="87">
        <f t="shared" si="1"/>
        <v>6528.02647910633</v>
      </c>
      <c r="BN134" s="88">
        <f t="shared" si="2"/>
        <v>0.73857398314753997</v>
      </c>
      <c r="BO134" s="80" t="s">
        <v>142</v>
      </c>
      <c r="BP134" s="70"/>
      <c r="BQ134" s="81"/>
      <c r="BR134" s="81"/>
      <c r="BS134" s="83"/>
      <c r="BT134" s="83"/>
      <c r="BU134" s="83"/>
      <c r="BV134" s="83"/>
      <c r="BW134" s="83"/>
      <c r="BX134" s="84"/>
      <c r="BY134" s="84"/>
      <c r="BZ134" s="84"/>
      <c r="CA134" s="84"/>
      <c r="CB134" s="84"/>
      <c r="CC134" s="84"/>
      <c r="CD134" s="84"/>
      <c r="CE134" s="84"/>
      <c r="CF134" s="84"/>
      <c r="CG134" s="70"/>
      <c r="CH134" s="70"/>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c r="DS134" s="84"/>
      <c r="DT134" s="84"/>
      <c r="DU134" s="84"/>
      <c r="DV134" s="84"/>
      <c r="DW134" s="84"/>
      <c r="DX134" s="84"/>
      <c r="DY134" s="84"/>
      <c r="DZ134" s="84"/>
      <c r="EA134" s="84"/>
      <c r="EB134" s="84"/>
      <c r="EC134" s="84"/>
      <c r="ED134" s="84"/>
      <c r="EE134" s="84"/>
      <c r="EF134" s="84"/>
      <c r="EG134" s="84"/>
      <c r="EH134" s="84"/>
      <c r="EI134" s="84"/>
      <c r="EJ134" s="84"/>
      <c r="EK134" s="84"/>
      <c r="EL134" s="84"/>
      <c r="EM134" s="84"/>
      <c r="EN134" s="84"/>
      <c r="EO134" s="84"/>
      <c r="EP134" s="84"/>
      <c r="EQ134" s="84"/>
      <c r="ER134" s="84"/>
      <c r="ES134" s="84"/>
      <c r="ET134" s="84"/>
      <c r="EU134" s="84"/>
      <c r="EV134" s="84"/>
      <c r="EW134" s="84"/>
      <c r="EX134" s="84"/>
      <c r="EY134" s="84"/>
      <c r="EZ134" s="84"/>
      <c r="FA134" s="84"/>
      <c r="FB134" s="84"/>
      <c r="FC134" s="84"/>
      <c r="FD134" s="84"/>
      <c r="FE134" s="84"/>
      <c r="FF134" s="84"/>
      <c r="FG134" s="84"/>
      <c r="FH134" s="84"/>
      <c r="FI134" s="84"/>
      <c r="FJ134" s="84"/>
      <c r="FK134" s="84"/>
      <c r="FL134" s="84"/>
      <c r="FM134" s="84"/>
      <c r="FN134" s="84"/>
      <c r="FO134" s="84"/>
      <c r="FP134" s="84"/>
      <c r="FQ134" s="84"/>
      <c r="FR134" s="84"/>
      <c r="FS134" s="84"/>
      <c r="FT134" s="84"/>
      <c r="FU134" s="84"/>
      <c r="FV134" s="84"/>
      <c r="FW134" s="84"/>
      <c r="FX134" s="84"/>
      <c r="FY134" s="84"/>
      <c r="FZ134" s="84"/>
      <c r="GA134" s="84"/>
      <c r="GB134" s="84"/>
      <c r="GC134" s="84"/>
      <c r="GD134" s="84"/>
      <c r="GE134" s="84"/>
      <c r="GF134" s="84"/>
      <c r="GG134" s="84"/>
      <c r="GH134" s="84"/>
      <c r="GI134" s="84"/>
      <c r="GJ134" s="84"/>
      <c r="GK134" s="84"/>
      <c r="GL134" s="84"/>
      <c r="GM134" s="84"/>
      <c r="GN134" s="84"/>
      <c r="GO134" s="84"/>
      <c r="GP134" s="84"/>
      <c r="GQ134" s="84"/>
      <c r="GR134" s="84"/>
      <c r="GS134" s="84"/>
      <c r="GT134" s="84"/>
      <c r="GU134" s="84"/>
      <c r="GV134" s="84"/>
      <c r="GW134" s="84"/>
      <c r="GX134" s="84"/>
      <c r="GY134" s="84"/>
      <c r="GZ134" s="84"/>
      <c r="HA134" s="84"/>
      <c r="HB134" s="84"/>
      <c r="HC134" s="84"/>
      <c r="HD134" s="84"/>
      <c r="HE134" s="84"/>
      <c r="HF134" s="84"/>
      <c r="HG134" s="84"/>
      <c r="HH134" s="84"/>
      <c r="HI134" s="84"/>
      <c r="HJ134" s="84"/>
      <c r="HK134" s="84"/>
      <c r="HL134" s="84"/>
      <c r="HM134" s="84"/>
      <c r="HN134" s="84"/>
      <c r="HO134" s="84"/>
    </row>
    <row r="135" spans="1:223" s="73" customFormat="1" ht="24.75" customHeight="1" thickBot="1">
      <c r="A135" s="74"/>
      <c r="B135" s="89" t="s">
        <v>143</v>
      </c>
      <c r="C135" s="481" t="s">
        <v>144</v>
      </c>
      <c r="D135" s="481"/>
      <c r="E135" s="481"/>
      <c r="F135" s="481"/>
      <c r="G135" s="481"/>
      <c r="H135" s="481"/>
      <c r="I135" s="481"/>
      <c r="J135" s="481"/>
      <c r="K135" s="481"/>
      <c r="L135" s="481"/>
      <c r="M135" s="481"/>
      <c r="N135" s="481"/>
      <c r="O135" s="481"/>
      <c r="P135" s="481"/>
      <c r="Q135" s="481"/>
      <c r="R135" s="482"/>
      <c r="S135" s="483" t="s">
        <v>5</v>
      </c>
      <c r="T135" s="484"/>
      <c r="U135" s="484"/>
      <c r="V135" s="484"/>
      <c r="W135" s="484"/>
      <c r="X135" s="484"/>
      <c r="Y135" s="485"/>
      <c r="Z135" s="486">
        <v>270</v>
      </c>
      <c r="AA135" s="486"/>
      <c r="AB135" s="486"/>
      <c r="AC135" s="486"/>
      <c r="AD135" s="486"/>
      <c r="AE135" s="486"/>
      <c r="AF135" s="486">
        <v>70</v>
      </c>
      <c r="AG135" s="486"/>
      <c r="AH135" s="486"/>
      <c r="AI135" s="486"/>
      <c r="AJ135" s="486"/>
      <c r="AK135" s="486"/>
      <c r="AL135" s="487" t="s">
        <v>135</v>
      </c>
      <c r="AM135" s="488"/>
      <c r="AN135" s="488"/>
      <c r="AO135" s="488"/>
      <c r="AP135" s="488"/>
      <c r="AQ135" s="488"/>
      <c r="AR135" s="489">
        <f>IF(BD135=0,"",BD135/Z135)</f>
        <v>32.55185185185185</v>
      </c>
      <c r="AS135" s="490"/>
      <c r="AT135" s="490"/>
      <c r="AU135" s="490"/>
      <c r="AV135" s="490"/>
      <c r="AW135" s="491"/>
      <c r="AX135" s="463">
        <f>IF(BD135=0,"",BD135/AF135)</f>
        <v>125.55714285714286</v>
      </c>
      <c r="AY135" s="464"/>
      <c r="AZ135" s="464"/>
      <c r="BA135" s="464"/>
      <c r="BB135" s="464"/>
      <c r="BC135" s="465"/>
      <c r="BD135" s="466">
        <v>8789</v>
      </c>
      <c r="BE135" s="467"/>
      <c r="BF135" s="467"/>
      <c r="BG135" s="467"/>
      <c r="BH135" s="467"/>
      <c r="BI135" s="468"/>
      <c r="BJ135" s="76"/>
      <c r="BL135" s="86">
        <f t="shared" si="0"/>
        <v>0.25925925925925924</v>
      </c>
      <c r="BM135" s="87">
        <f t="shared" si="1"/>
        <v>6785.6185353744313</v>
      </c>
      <c r="BN135" s="88">
        <f t="shared" si="2"/>
        <v>0.77205808799344988</v>
      </c>
      <c r="BO135" s="80" t="s">
        <v>145</v>
      </c>
      <c r="BP135" s="70"/>
      <c r="BQ135" s="81"/>
      <c r="BR135" s="81"/>
      <c r="BS135" s="83"/>
      <c r="BT135" s="83"/>
      <c r="BU135" s="83"/>
      <c r="BV135" s="83"/>
      <c r="BW135" s="83"/>
      <c r="BX135" s="84"/>
      <c r="BY135" s="84"/>
      <c r="BZ135" s="84"/>
      <c r="CA135" s="84"/>
      <c r="CB135" s="84"/>
      <c r="CC135" s="84"/>
      <c r="CD135" s="84"/>
      <c r="CE135" s="84"/>
      <c r="CF135" s="84"/>
      <c r="CG135" s="70"/>
      <c r="CH135" s="70"/>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4"/>
      <c r="DF135" s="84"/>
      <c r="DG135" s="84"/>
      <c r="DH135" s="84"/>
      <c r="DI135" s="84"/>
      <c r="DJ135" s="84"/>
      <c r="DK135" s="84"/>
      <c r="DL135" s="84"/>
      <c r="DM135" s="84"/>
      <c r="DN135" s="84"/>
      <c r="DO135" s="84"/>
      <c r="DP135" s="84"/>
      <c r="DQ135" s="84"/>
      <c r="DR135" s="84"/>
      <c r="DS135" s="84"/>
      <c r="DT135" s="84"/>
      <c r="DU135" s="84"/>
      <c r="DV135" s="84"/>
      <c r="DW135" s="84"/>
      <c r="DX135" s="84"/>
      <c r="DY135" s="84"/>
      <c r="DZ135" s="84"/>
      <c r="EA135" s="84"/>
      <c r="EB135" s="84"/>
      <c r="EC135" s="84"/>
      <c r="ED135" s="84"/>
      <c r="EE135" s="84"/>
      <c r="EF135" s="84"/>
      <c r="EG135" s="84"/>
      <c r="EH135" s="84"/>
      <c r="EI135" s="84"/>
      <c r="EJ135" s="84"/>
      <c r="EK135" s="84"/>
      <c r="EL135" s="84"/>
      <c r="EM135" s="84"/>
      <c r="EN135" s="84"/>
      <c r="EO135" s="84"/>
      <c r="EP135" s="84"/>
      <c r="EQ135" s="84"/>
      <c r="ER135" s="84"/>
      <c r="ES135" s="84"/>
      <c r="ET135" s="84"/>
      <c r="EU135" s="84"/>
      <c r="EV135" s="84"/>
      <c r="EW135" s="84"/>
      <c r="EX135" s="84"/>
      <c r="EY135" s="84"/>
      <c r="EZ135" s="84"/>
      <c r="FA135" s="84"/>
      <c r="FB135" s="84"/>
      <c r="FC135" s="84"/>
      <c r="FD135" s="84"/>
      <c r="FE135" s="84"/>
      <c r="FF135" s="84"/>
      <c r="FG135" s="84"/>
      <c r="FH135" s="84"/>
      <c r="FI135" s="84"/>
      <c r="FJ135" s="84"/>
      <c r="FK135" s="84"/>
      <c r="FL135" s="84"/>
      <c r="FM135" s="84"/>
      <c r="FN135" s="84"/>
      <c r="FO135" s="84"/>
      <c r="FP135" s="84"/>
      <c r="FQ135" s="84"/>
      <c r="FR135" s="84"/>
      <c r="FS135" s="84"/>
      <c r="FT135" s="84"/>
      <c r="FU135" s="84"/>
      <c r="FV135" s="84"/>
      <c r="FW135" s="84"/>
      <c r="FX135" s="84"/>
      <c r="FY135" s="84"/>
      <c r="FZ135" s="84"/>
      <c r="GA135" s="84"/>
      <c r="GB135" s="84"/>
      <c r="GC135" s="84"/>
      <c r="GD135" s="84"/>
      <c r="GE135" s="84"/>
      <c r="GF135" s="84"/>
      <c r="GG135" s="84"/>
      <c r="GH135" s="84"/>
      <c r="GI135" s="84"/>
      <c r="GJ135" s="84"/>
      <c r="GK135" s="84"/>
      <c r="GL135" s="84"/>
      <c r="GM135" s="84"/>
      <c r="GN135" s="84"/>
      <c r="GO135" s="84"/>
      <c r="GP135" s="84"/>
      <c r="GQ135" s="84"/>
      <c r="GR135" s="84"/>
      <c r="GS135" s="84"/>
      <c r="GT135" s="84"/>
      <c r="GU135" s="84"/>
      <c r="GV135" s="84"/>
      <c r="GW135" s="84"/>
      <c r="GX135" s="84"/>
      <c r="GY135" s="84"/>
      <c r="GZ135" s="84"/>
      <c r="HA135" s="84"/>
      <c r="HB135" s="84"/>
      <c r="HC135" s="84"/>
      <c r="HD135" s="84"/>
      <c r="HE135" s="84"/>
      <c r="HF135" s="84"/>
      <c r="HG135" s="84"/>
      <c r="HH135" s="84"/>
      <c r="HI135" s="84"/>
      <c r="HJ135" s="84"/>
      <c r="HK135" s="84"/>
      <c r="HL135" s="84"/>
      <c r="HM135" s="84"/>
      <c r="HN135" s="84"/>
      <c r="HO135" s="84"/>
    </row>
    <row r="136" spans="1:223" s="93" customFormat="1" ht="14.25" customHeight="1" thickBot="1">
      <c r="A136" s="90"/>
      <c r="B136" s="469" t="s">
        <v>146</v>
      </c>
      <c r="C136" s="470"/>
      <c r="D136" s="470"/>
      <c r="E136" s="470"/>
      <c r="F136" s="470"/>
      <c r="G136" s="470"/>
      <c r="H136" s="470"/>
      <c r="I136" s="470"/>
      <c r="J136" s="470"/>
      <c r="K136" s="470"/>
      <c r="L136" s="470"/>
      <c r="M136" s="470"/>
      <c r="N136" s="470"/>
      <c r="O136" s="470"/>
      <c r="P136" s="470"/>
      <c r="Q136" s="470"/>
      <c r="R136" s="471"/>
      <c r="S136" s="472" t="s">
        <v>5</v>
      </c>
      <c r="T136" s="473"/>
      <c r="U136" s="473"/>
      <c r="V136" s="473"/>
      <c r="W136" s="473"/>
      <c r="X136" s="473"/>
      <c r="Y136" s="474"/>
      <c r="Z136" s="475">
        <f>IF(Z131=0,"0",AVERAGE(Z131:AE135))</f>
        <v>240.8</v>
      </c>
      <c r="AA136" s="475"/>
      <c r="AB136" s="475"/>
      <c r="AC136" s="475"/>
      <c r="AD136" s="475"/>
      <c r="AE136" s="475"/>
      <c r="AF136" s="475">
        <f>IF(AF131=0,"0",AVERAGE(AF131:AK135))</f>
        <v>104.6</v>
      </c>
      <c r="AG136" s="475"/>
      <c r="AH136" s="475"/>
      <c r="AI136" s="475"/>
      <c r="AJ136" s="475"/>
      <c r="AK136" s="475"/>
      <c r="AL136" s="476"/>
      <c r="AM136" s="476"/>
      <c r="AN136" s="476"/>
      <c r="AO136" s="476"/>
      <c r="AP136" s="476"/>
      <c r="AQ136" s="476"/>
      <c r="AR136" s="477">
        <f>IF(BD136=0,0,(BD136/Z136))</f>
        <v>40.055390365448503</v>
      </c>
      <c r="AS136" s="478"/>
      <c r="AT136" s="478"/>
      <c r="AU136" s="478"/>
      <c r="AV136" s="478"/>
      <c r="AW136" s="479"/>
      <c r="AX136" s="477">
        <f>IF(BD136=0,0,(BD136/AF136))</f>
        <v>92.211644359464628</v>
      </c>
      <c r="AY136" s="478"/>
      <c r="AZ136" s="478"/>
      <c r="BA136" s="478"/>
      <c r="BB136" s="478"/>
      <c r="BC136" s="479"/>
      <c r="BD136" s="480">
        <f>IF(BD131=0,"0",AVERAGE(BD131:BI135))</f>
        <v>9645.3379999999997</v>
      </c>
      <c r="BE136" s="480"/>
      <c r="BF136" s="480"/>
      <c r="BG136" s="480"/>
      <c r="BH136" s="480"/>
      <c r="BI136" s="480"/>
      <c r="BJ136" s="91"/>
      <c r="BK136" s="91"/>
      <c r="BL136" s="86">
        <f t="shared" si="0"/>
        <v>0.4343853820598006</v>
      </c>
      <c r="BM136" s="87">
        <f t="shared" si="1"/>
        <v>6827.1956971452219</v>
      </c>
      <c r="BN136" s="92">
        <f t="shared" si="2"/>
        <v>0.70782337510051196</v>
      </c>
      <c r="BO136" s="61" t="s">
        <v>147</v>
      </c>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c r="DT136" s="91"/>
      <c r="DU136" s="91"/>
      <c r="DV136" s="91"/>
      <c r="DW136" s="91"/>
      <c r="DX136" s="91"/>
      <c r="DY136" s="91"/>
      <c r="DZ136" s="91"/>
      <c r="EA136" s="91"/>
      <c r="EB136" s="91"/>
      <c r="EC136" s="91"/>
      <c r="ED136" s="91"/>
      <c r="EE136" s="91"/>
      <c r="EF136" s="91"/>
      <c r="EG136" s="91"/>
      <c r="EH136" s="91"/>
      <c r="EI136" s="91"/>
      <c r="EJ136" s="91"/>
      <c r="EK136" s="91"/>
      <c r="EL136" s="91"/>
      <c r="EM136" s="91"/>
      <c r="EN136" s="91"/>
      <c r="EO136" s="91"/>
      <c r="EP136" s="91"/>
      <c r="EQ136" s="91"/>
      <c r="ER136" s="91"/>
      <c r="ES136" s="91"/>
      <c r="ET136" s="91"/>
      <c r="EU136" s="91"/>
      <c r="EV136" s="91"/>
      <c r="EW136" s="91"/>
      <c r="EX136" s="91"/>
      <c r="EY136" s="91"/>
      <c r="EZ136" s="91"/>
      <c r="FA136" s="91"/>
      <c r="FB136" s="91"/>
      <c r="FC136" s="91"/>
      <c r="FD136" s="91"/>
      <c r="FE136" s="91"/>
      <c r="FF136" s="91"/>
      <c r="FG136" s="91"/>
      <c r="FH136" s="91"/>
      <c r="FI136" s="91"/>
      <c r="FJ136" s="91"/>
      <c r="FK136" s="91"/>
      <c r="FL136" s="91"/>
      <c r="FM136" s="91"/>
      <c r="FN136" s="91"/>
      <c r="FO136" s="91"/>
      <c r="FP136" s="91"/>
      <c r="FQ136" s="91"/>
      <c r="FR136" s="91"/>
      <c r="FS136" s="91"/>
      <c r="FT136" s="91"/>
      <c r="FU136" s="91"/>
      <c r="FV136" s="91"/>
      <c r="FW136" s="91"/>
      <c r="FX136" s="91"/>
      <c r="FY136" s="91"/>
      <c r="FZ136" s="91"/>
      <c r="GA136" s="91"/>
      <c r="GB136" s="91"/>
      <c r="GC136" s="91"/>
      <c r="GD136" s="91"/>
      <c r="GE136" s="91"/>
      <c r="GF136" s="91"/>
      <c r="GG136" s="91"/>
      <c r="GH136" s="91"/>
      <c r="GI136" s="91"/>
      <c r="GJ136" s="91"/>
      <c r="GK136" s="91"/>
      <c r="GL136" s="91"/>
      <c r="GM136" s="91"/>
      <c r="GN136" s="91"/>
      <c r="GO136" s="91"/>
      <c r="GP136" s="91"/>
      <c r="GQ136" s="91"/>
      <c r="GR136" s="91"/>
      <c r="GS136" s="91"/>
      <c r="GT136" s="91"/>
      <c r="GU136" s="91"/>
      <c r="GV136" s="91"/>
      <c r="GW136" s="91"/>
      <c r="GX136" s="91"/>
      <c r="GY136" s="91"/>
    </row>
    <row r="137" spans="1:223" s="8" customFormat="1" ht="15" customHeight="1" thickBot="1">
      <c r="A137" s="36"/>
      <c r="B137" s="452" t="s">
        <v>148</v>
      </c>
      <c r="C137" s="453"/>
      <c r="D137" s="453"/>
      <c r="E137" s="453"/>
      <c r="F137" s="453"/>
      <c r="G137" s="453"/>
      <c r="H137" s="453"/>
      <c r="I137" s="453"/>
      <c r="J137" s="453"/>
      <c r="K137" s="453"/>
      <c r="L137" s="453"/>
      <c r="M137" s="453"/>
      <c r="N137" s="453"/>
      <c r="O137" s="453"/>
      <c r="P137" s="453"/>
      <c r="Q137" s="453"/>
      <c r="R137" s="454"/>
      <c r="S137" s="455"/>
      <c r="T137" s="456"/>
      <c r="U137" s="456"/>
      <c r="V137" s="456"/>
      <c r="W137" s="456"/>
      <c r="X137" s="456"/>
      <c r="Y137" s="457"/>
      <c r="Z137" s="458">
        <f>W172</f>
        <v>289.08</v>
      </c>
      <c r="AA137" s="459"/>
      <c r="AB137" s="459"/>
      <c r="AC137" s="459"/>
      <c r="AD137" s="459"/>
      <c r="AE137" s="459"/>
      <c r="AF137" s="460">
        <f>W174+W175</f>
        <v>88.55</v>
      </c>
      <c r="AG137" s="460"/>
      <c r="AH137" s="460"/>
      <c r="AI137" s="460"/>
      <c r="AJ137" s="460"/>
      <c r="AK137" s="460"/>
      <c r="AL137" s="461">
        <f>BB14</f>
        <v>98591148</v>
      </c>
      <c r="AM137" s="461"/>
      <c r="AN137" s="461"/>
      <c r="AO137" s="461"/>
      <c r="AP137" s="461"/>
      <c r="AQ137" s="461"/>
      <c r="AR137" s="462">
        <f>IF(BD137=0,0,BD137/Z137)</f>
        <v>27.973571329735712</v>
      </c>
      <c r="AS137" s="430"/>
      <c r="AT137" s="430"/>
      <c r="AU137" s="430"/>
      <c r="AV137" s="430"/>
      <c r="AW137" s="431"/>
      <c r="AX137" s="429">
        <f>IF(BD137=0,0,BD137/AF137)</f>
        <v>91.322416713721054</v>
      </c>
      <c r="AY137" s="430"/>
      <c r="AZ137" s="430"/>
      <c r="BA137" s="430"/>
      <c r="BB137" s="430"/>
      <c r="BC137" s="431"/>
      <c r="BD137" s="432">
        <f>AV187</f>
        <v>8086.5999999999995</v>
      </c>
      <c r="BE137" s="432"/>
      <c r="BF137" s="432"/>
      <c r="BG137" s="432"/>
      <c r="BH137" s="432"/>
      <c r="BI137" s="432"/>
      <c r="BJ137" s="7"/>
      <c r="BK137" s="7"/>
      <c r="BL137" s="94">
        <f t="shared" si="0"/>
        <v>0.3063165905631659</v>
      </c>
      <c r="BM137" s="95">
        <f t="shared" si="1"/>
        <v>7502.6074472486544</v>
      </c>
      <c r="BN137" s="96">
        <f t="shared" si="2"/>
        <v>0.92778268335872371</v>
      </c>
      <c r="BO137" s="61" t="s">
        <v>149</v>
      </c>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row>
    <row r="138" spans="1:223" s="8" customFormat="1" ht="15" customHeight="1">
      <c r="A138" s="97"/>
      <c r="B138" s="433" t="s">
        <v>150</v>
      </c>
      <c r="C138" s="434"/>
      <c r="D138" s="434"/>
      <c r="E138" s="434"/>
      <c r="F138" s="434"/>
      <c r="G138" s="434"/>
      <c r="H138" s="434"/>
      <c r="I138" s="434"/>
      <c r="J138" s="434"/>
      <c r="K138" s="434"/>
      <c r="L138" s="434"/>
      <c r="M138" s="434"/>
      <c r="N138" s="434"/>
      <c r="O138" s="434"/>
      <c r="P138" s="434"/>
      <c r="Q138" s="434"/>
      <c r="R138" s="435"/>
      <c r="S138" s="442" t="s">
        <v>151</v>
      </c>
      <c r="T138" s="443"/>
      <c r="U138" s="443"/>
      <c r="V138" s="443"/>
      <c r="W138" s="443"/>
      <c r="X138" s="443"/>
      <c r="Y138" s="443"/>
      <c r="Z138" s="443"/>
      <c r="AA138" s="443"/>
      <c r="AB138" s="443"/>
      <c r="AC138" s="443"/>
      <c r="AD138" s="443"/>
      <c r="AE138" s="443"/>
      <c r="AF138" s="443"/>
      <c r="AG138" s="443"/>
      <c r="AH138" s="443"/>
      <c r="AI138" s="443"/>
      <c r="AJ138" s="443"/>
      <c r="AK138" s="443"/>
      <c r="AL138" s="443"/>
      <c r="AM138" s="443"/>
      <c r="AN138" s="443"/>
      <c r="AO138" s="443"/>
      <c r="AP138" s="443"/>
      <c r="AQ138" s="443"/>
      <c r="AR138" s="443"/>
      <c r="AS138" s="443"/>
      <c r="AT138" s="443"/>
      <c r="AU138" s="443"/>
      <c r="AV138" s="443"/>
      <c r="AW138" s="443"/>
      <c r="AX138" s="443"/>
      <c r="AY138" s="443"/>
      <c r="AZ138" s="443"/>
      <c r="BA138" s="443"/>
      <c r="BB138" s="443"/>
      <c r="BC138" s="443"/>
      <c r="BD138" s="443"/>
      <c r="BE138" s="443"/>
      <c r="BF138" s="443"/>
      <c r="BG138" s="443"/>
      <c r="BH138" s="443"/>
      <c r="BI138" s="444"/>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row>
    <row r="139" spans="1:223" s="8" customFormat="1" ht="15" customHeight="1">
      <c r="A139" s="97"/>
      <c r="B139" s="436"/>
      <c r="C139" s="437"/>
      <c r="D139" s="437"/>
      <c r="E139" s="437"/>
      <c r="F139" s="437"/>
      <c r="G139" s="437"/>
      <c r="H139" s="437"/>
      <c r="I139" s="437"/>
      <c r="J139" s="437"/>
      <c r="K139" s="437"/>
      <c r="L139" s="437"/>
      <c r="M139" s="437"/>
      <c r="N139" s="437"/>
      <c r="O139" s="437"/>
      <c r="P139" s="437"/>
      <c r="Q139" s="437"/>
      <c r="R139" s="438"/>
      <c r="S139" s="445"/>
      <c r="T139" s="446"/>
      <c r="U139" s="446"/>
      <c r="V139" s="446"/>
      <c r="W139" s="446"/>
      <c r="X139" s="446"/>
      <c r="Y139" s="446"/>
      <c r="Z139" s="446"/>
      <c r="AA139" s="446"/>
      <c r="AB139" s="446"/>
      <c r="AC139" s="446"/>
      <c r="AD139" s="446"/>
      <c r="AE139" s="446"/>
      <c r="AF139" s="446"/>
      <c r="AG139" s="446"/>
      <c r="AH139" s="446"/>
      <c r="AI139" s="446"/>
      <c r="AJ139" s="446"/>
      <c r="AK139" s="446"/>
      <c r="AL139" s="446"/>
      <c r="AM139" s="446"/>
      <c r="AN139" s="446"/>
      <c r="AO139" s="446"/>
      <c r="AP139" s="446"/>
      <c r="AQ139" s="446"/>
      <c r="AR139" s="446"/>
      <c r="AS139" s="446"/>
      <c r="AT139" s="446"/>
      <c r="AU139" s="446"/>
      <c r="AV139" s="446"/>
      <c r="AW139" s="446"/>
      <c r="AX139" s="446"/>
      <c r="AY139" s="446"/>
      <c r="AZ139" s="446"/>
      <c r="BA139" s="446"/>
      <c r="BB139" s="446"/>
      <c r="BC139" s="446"/>
      <c r="BD139" s="446"/>
      <c r="BE139" s="446"/>
      <c r="BF139" s="446"/>
      <c r="BG139" s="446"/>
      <c r="BH139" s="446"/>
      <c r="BI139" s="44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row>
    <row r="140" spans="1:223" s="8" customFormat="1" ht="15" customHeight="1">
      <c r="A140" s="97"/>
      <c r="B140" s="436"/>
      <c r="C140" s="437"/>
      <c r="D140" s="437"/>
      <c r="E140" s="437"/>
      <c r="F140" s="437"/>
      <c r="G140" s="437"/>
      <c r="H140" s="437"/>
      <c r="I140" s="437"/>
      <c r="J140" s="437"/>
      <c r="K140" s="437"/>
      <c r="L140" s="437"/>
      <c r="M140" s="437"/>
      <c r="N140" s="437"/>
      <c r="O140" s="437"/>
      <c r="P140" s="437"/>
      <c r="Q140" s="437"/>
      <c r="R140" s="438"/>
      <c r="S140" s="445"/>
      <c r="T140" s="446"/>
      <c r="U140" s="446"/>
      <c r="V140" s="446"/>
      <c r="W140" s="446"/>
      <c r="X140" s="446"/>
      <c r="Y140" s="446"/>
      <c r="Z140" s="446"/>
      <c r="AA140" s="446"/>
      <c r="AB140" s="446"/>
      <c r="AC140" s="446"/>
      <c r="AD140" s="446"/>
      <c r="AE140" s="446"/>
      <c r="AF140" s="446"/>
      <c r="AG140" s="446"/>
      <c r="AH140" s="446"/>
      <c r="AI140" s="446"/>
      <c r="AJ140" s="446"/>
      <c r="AK140" s="446"/>
      <c r="AL140" s="446"/>
      <c r="AM140" s="446"/>
      <c r="AN140" s="446"/>
      <c r="AO140" s="446"/>
      <c r="AP140" s="446"/>
      <c r="AQ140" s="446"/>
      <c r="AR140" s="446"/>
      <c r="AS140" s="446"/>
      <c r="AT140" s="446"/>
      <c r="AU140" s="446"/>
      <c r="AV140" s="446"/>
      <c r="AW140" s="446"/>
      <c r="AX140" s="446"/>
      <c r="AY140" s="446"/>
      <c r="AZ140" s="446"/>
      <c r="BA140" s="446"/>
      <c r="BB140" s="446"/>
      <c r="BC140" s="446"/>
      <c r="BD140" s="446"/>
      <c r="BE140" s="446"/>
      <c r="BF140" s="446"/>
      <c r="BG140" s="446"/>
      <c r="BH140" s="446"/>
      <c r="BI140" s="44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row>
    <row r="141" spans="1:223" s="8" customFormat="1" ht="15" customHeight="1">
      <c r="A141" s="97"/>
      <c r="B141" s="436"/>
      <c r="C141" s="437"/>
      <c r="D141" s="437"/>
      <c r="E141" s="437"/>
      <c r="F141" s="437"/>
      <c r="G141" s="437"/>
      <c r="H141" s="437"/>
      <c r="I141" s="437"/>
      <c r="J141" s="437"/>
      <c r="K141" s="437"/>
      <c r="L141" s="437"/>
      <c r="M141" s="437"/>
      <c r="N141" s="437"/>
      <c r="O141" s="437"/>
      <c r="P141" s="437"/>
      <c r="Q141" s="437"/>
      <c r="R141" s="438"/>
      <c r="S141" s="445"/>
      <c r="T141" s="446"/>
      <c r="U141" s="446"/>
      <c r="V141" s="446"/>
      <c r="W141" s="446"/>
      <c r="X141" s="446"/>
      <c r="Y141" s="446"/>
      <c r="Z141" s="446"/>
      <c r="AA141" s="446"/>
      <c r="AB141" s="446"/>
      <c r="AC141" s="446"/>
      <c r="AD141" s="446"/>
      <c r="AE141" s="446"/>
      <c r="AF141" s="446"/>
      <c r="AG141" s="446"/>
      <c r="AH141" s="446"/>
      <c r="AI141" s="446"/>
      <c r="AJ141" s="446"/>
      <c r="AK141" s="446"/>
      <c r="AL141" s="446"/>
      <c r="AM141" s="446"/>
      <c r="AN141" s="446"/>
      <c r="AO141" s="446"/>
      <c r="AP141" s="446"/>
      <c r="AQ141" s="446"/>
      <c r="AR141" s="446"/>
      <c r="AS141" s="446"/>
      <c r="AT141" s="446"/>
      <c r="AU141" s="446"/>
      <c r="AV141" s="446"/>
      <c r="AW141" s="446"/>
      <c r="AX141" s="446"/>
      <c r="AY141" s="446"/>
      <c r="AZ141" s="446"/>
      <c r="BA141" s="446"/>
      <c r="BB141" s="446"/>
      <c r="BC141" s="446"/>
      <c r="BD141" s="446"/>
      <c r="BE141" s="446"/>
      <c r="BF141" s="446"/>
      <c r="BG141" s="446"/>
      <c r="BH141" s="446"/>
      <c r="BI141" s="44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row>
    <row r="142" spans="1:223" s="8" customFormat="1" ht="15" customHeight="1">
      <c r="A142" s="97"/>
      <c r="B142" s="436"/>
      <c r="C142" s="437"/>
      <c r="D142" s="437"/>
      <c r="E142" s="437"/>
      <c r="F142" s="437"/>
      <c r="G142" s="437"/>
      <c r="H142" s="437"/>
      <c r="I142" s="437"/>
      <c r="J142" s="437"/>
      <c r="K142" s="437"/>
      <c r="L142" s="437"/>
      <c r="M142" s="437"/>
      <c r="N142" s="437"/>
      <c r="O142" s="437"/>
      <c r="P142" s="437"/>
      <c r="Q142" s="437"/>
      <c r="R142" s="438"/>
      <c r="S142" s="445"/>
      <c r="T142" s="446"/>
      <c r="U142" s="446"/>
      <c r="V142" s="446"/>
      <c r="W142" s="446"/>
      <c r="X142" s="446"/>
      <c r="Y142" s="446"/>
      <c r="Z142" s="446"/>
      <c r="AA142" s="446"/>
      <c r="AB142" s="446"/>
      <c r="AC142" s="446"/>
      <c r="AD142" s="446"/>
      <c r="AE142" s="446"/>
      <c r="AF142" s="446"/>
      <c r="AG142" s="446"/>
      <c r="AH142" s="446"/>
      <c r="AI142" s="446"/>
      <c r="AJ142" s="446"/>
      <c r="AK142" s="446"/>
      <c r="AL142" s="446"/>
      <c r="AM142" s="446"/>
      <c r="AN142" s="446"/>
      <c r="AO142" s="446"/>
      <c r="AP142" s="446"/>
      <c r="AQ142" s="446"/>
      <c r="AR142" s="446"/>
      <c r="AS142" s="446"/>
      <c r="AT142" s="446"/>
      <c r="AU142" s="446"/>
      <c r="AV142" s="446"/>
      <c r="AW142" s="446"/>
      <c r="AX142" s="446"/>
      <c r="AY142" s="446"/>
      <c r="AZ142" s="446"/>
      <c r="BA142" s="446"/>
      <c r="BB142" s="446"/>
      <c r="BC142" s="446"/>
      <c r="BD142" s="446"/>
      <c r="BE142" s="446"/>
      <c r="BF142" s="446"/>
      <c r="BG142" s="446"/>
      <c r="BH142" s="446"/>
      <c r="BI142" s="44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row>
    <row r="143" spans="1:223" s="8" customFormat="1" ht="15" customHeight="1">
      <c r="A143" s="97"/>
      <c r="B143" s="436"/>
      <c r="C143" s="437"/>
      <c r="D143" s="437"/>
      <c r="E143" s="437"/>
      <c r="F143" s="437"/>
      <c r="G143" s="437"/>
      <c r="H143" s="437"/>
      <c r="I143" s="437"/>
      <c r="J143" s="437"/>
      <c r="K143" s="437"/>
      <c r="L143" s="437"/>
      <c r="M143" s="437"/>
      <c r="N143" s="437"/>
      <c r="O143" s="437"/>
      <c r="P143" s="437"/>
      <c r="Q143" s="437"/>
      <c r="R143" s="438"/>
      <c r="S143" s="445"/>
      <c r="T143" s="446"/>
      <c r="U143" s="446"/>
      <c r="V143" s="446"/>
      <c r="W143" s="446"/>
      <c r="X143" s="446"/>
      <c r="Y143" s="446"/>
      <c r="Z143" s="446"/>
      <c r="AA143" s="446"/>
      <c r="AB143" s="446"/>
      <c r="AC143" s="446"/>
      <c r="AD143" s="446"/>
      <c r="AE143" s="446"/>
      <c r="AF143" s="446"/>
      <c r="AG143" s="446"/>
      <c r="AH143" s="446"/>
      <c r="AI143" s="446"/>
      <c r="AJ143" s="446"/>
      <c r="AK143" s="446"/>
      <c r="AL143" s="446"/>
      <c r="AM143" s="446"/>
      <c r="AN143" s="446"/>
      <c r="AO143" s="446"/>
      <c r="AP143" s="446"/>
      <c r="AQ143" s="446"/>
      <c r="AR143" s="446"/>
      <c r="AS143" s="446"/>
      <c r="AT143" s="446"/>
      <c r="AU143" s="446"/>
      <c r="AV143" s="446"/>
      <c r="AW143" s="446"/>
      <c r="AX143" s="446"/>
      <c r="AY143" s="446"/>
      <c r="AZ143" s="446"/>
      <c r="BA143" s="446"/>
      <c r="BB143" s="446"/>
      <c r="BC143" s="446"/>
      <c r="BD143" s="446"/>
      <c r="BE143" s="446"/>
      <c r="BF143" s="446"/>
      <c r="BG143" s="446"/>
      <c r="BH143" s="446"/>
      <c r="BI143" s="44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row>
    <row r="144" spans="1:223" s="8" customFormat="1" ht="15" customHeight="1">
      <c r="A144" s="97"/>
      <c r="B144" s="436"/>
      <c r="C144" s="437"/>
      <c r="D144" s="437"/>
      <c r="E144" s="437"/>
      <c r="F144" s="437"/>
      <c r="G144" s="437"/>
      <c r="H144" s="437"/>
      <c r="I144" s="437"/>
      <c r="J144" s="437"/>
      <c r="K144" s="437"/>
      <c r="L144" s="437"/>
      <c r="M144" s="437"/>
      <c r="N144" s="437"/>
      <c r="O144" s="437"/>
      <c r="P144" s="437"/>
      <c r="Q144" s="437"/>
      <c r="R144" s="438"/>
      <c r="S144" s="445"/>
      <c r="T144" s="446"/>
      <c r="U144" s="446"/>
      <c r="V144" s="446"/>
      <c r="W144" s="446"/>
      <c r="X144" s="446"/>
      <c r="Y144" s="446"/>
      <c r="Z144" s="446"/>
      <c r="AA144" s="446"/>
      <c r="AB144" s="446"/>
      <c r="AC144" s="446"/>
      <c r="AD144" s="446"/>
      <c r="AE144" s="446"/>
      <c r="AF144" s="446"/>
      <c r="AG144" s="446"/>
      <c r="AH144" s="446"/>
      <c r="AI144" s="446"/>
      <c r="AJ144" s="446"/>
      <c r="AK144" s="446"/>
      <c r="AL144" s="446"/>
      <c r="AM144" s="446"/>
      <c r="AN144" s="446"/>
      <c r="AO144" s="446"/>
      <c r="AP144" s="446"/>
      <c r="AQ144" s="446"/>
      <c r="AR144" s="446"/>
      <c r="AS144" s="446"/>
      <c r="AT144" s="446"/>
      <c r="AU144" s="446"/>
      <c r="AV144" s="446"/>
      <c r="AW144" s="446"/>
      <c r="AX144" s="446"/>
      <c r="AY144" s="446"/>
      <c r="AZ144" s="446"/>
      <c r="BA144" s="446"/>
      <c r="BB144" s="446"/>
      <c r="BC144" s="446"/>
      <c r="BD144" s="446"/>
      <c r="BE144" s="446"/>
      <c r="BF144" s="446"/>
      <c r="BG144" s="446"/>
      <c r="BH144" s="446"/>
      <c r="BI144" s="44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row>
    <row r="145" spans="1:207" s="8" customFormat="1" ht="15" customHeight="1">
      <c r="A145" s="97"/>
      <c r="B145" s="436"/>
      <c r="C145" s="437"/>
      <c r="D145" s="437"/>
      <c r="E145" s="437"/>
      <c r="F145" s="437"/>
      <c r="G145" s="437"/>
      <c r="H145" s="437"/>
      <c r="I145" s="437"/>
      <c r="J145" s="437"/>
      <c r="K145" s="437"/>
      <c r="L145" s="437"/>
      <c r="M145" s="437"/>
      <c r="N145" s="437"/>
      <c r="O145" s="437"/>
      <c r="P145" s="437"/>
      <c r="Q145" s="437"/>
      <c r="R145" s="438"/>
      <c r="S145" s="445"/>
      <c r="T145" s="446"/>
      <c r="U145" s="446"/>
      <c r="V145" s="446"/>
      <c r="W145" s="446"/>
      <c r="X145" s="446"/>
      <c r="Y145" s="446"/>
      <c r="Z145" s="446"/>
      <c r="AA145" s="446"/>
      <c r="AB145" s="446"/>
      <c r="AC145" s="446"/>
      <c r="AD145" s="446"/>
      <c r="AE145" s="446"/>
      <c r="AF145" s="446"/>
      <c r="AG145" s="446"/>
      <c r="AH145" s="446"/>
      <c r="AI145" s="446"/>
      <c r="AJ145" s="446"/>
      <c r="AK145" s="446"/>
      <c r="AL145" s="446"/>
      <c r="AM145" s="446"/>
      <c r="AN145" s="446"/>
      <c r="AO145" s="446"/>
      <c r="AP145" s="446"/>
      <c r="AQ145" s="446"/>
      <c r="AR145" s="446"/>
      <c r="AS145" s="446"/>
      <c r="AT145" s="446"/>
      <c r="AU145" s="446"/>
      <c r="AV145" s="446"/>
      <c r="AW145" s="446"/>
      <c r="AX145" s="446"/>
      <c r="AY145" s="446"/>
      <c r="AZ145" s="446"/>
      <c r="BA145" s="446"/>
      <c r="BB145" s="446"/>
      <c r="BC145" s="446"/>
      <c r="BD145" s="446"/>
      <c r="BE145" s="446"/>
      <c r="BF145" s="446"/>
      <c r="BG145" s="446"/>
      <c r="BH145" s="446"/>
      <c r="BI145" s="44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row>
    <row r="146" spans="1:207" s="8" customFormat="1" ht="15" customHeight="1">
      <c r="A146" s="97"/>
      <c r="B146" s="436"/>
      <c r="C146" s="437"/>
      <c r="D146" s="437"/>
      <c r="E146" s="437"/>
      <c r="F146" s="437"/>
      <c r="G146" s="437"/>
      <c r="H146" s="437"/>
      <c r="I146" s="437"/>
      <c r="J146" s="437"/>
      <c r="K146" s="437"/>
      <c r="L146" s="437"/>
      <c r="M146" s="437"/>
      <c r="N146" s="437"/>
      <c r="O146" s="437"/>
      <c r="P146" s="437"/>
      <c r="Q146" s="437"/>
      <c r="R146" s="438"/>
      <c r="S146" s="445"/>
      <c r="T146" s="446"/>
      <c r="U146" s="446"/>
      <c r="V146" s="446"/>
      <c r="W146" s="446"/>
      <c r="X146" s="446"/>
      <c r="Y146" s="446"/>
      <c r="Z146" s="446"/>
      <c r="AA146" s="446"/>
      <c r="AB146" s="446"/>
      <c r="AC146" s="446"/>
      <c r="AD146" s="446"/>
      <c r="AE146" s="446"/>
      <c r="AF146" s="446"/>
      <c r="AG146" s="446"/>
      <c r="AH146" s="446"/>
      <c r="AI146" s="446"/>
      <c r="AJ146" s="446"/>
      <c r="AK146" s="446"/>
      <c r="AL146" s="446"/>
      <c r="AM146" s="446"/>
      <c r="AN146" s="446"/>
      <c r="AO146" s="446"/>
      <c r="AP146" s="446"/>
      <c r="AQ146" s="446"/>
      <c r="AR146" s="446"/>
      <c r="AS146" s="446"/>
      <c r="AT146" s="446"/>
      <c r="AU146" s="446"/>
      <c r="AV146" s="446"/>
      <c r="AW146" s="446"/>
      <c r="AX146" s="446"/>
      <c r="AY146" s="446"/>
      <c r="AZ146" s="446"/>
      <c r="BA146" s="446"/>
      <c r="BB146" s="446"/>
      <c r="BC146" s="446"/>
      <c r="BD146" s="446"/>
      <c r="BE146" s="446"/>
      <c r="BF146" s="446"/>
      <c r="BG146" s="446"/>
      <c r="BH146" s="446"/>
      <c r="BI146" s="44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row>
    <row r="147" spans="1:207" s="8" customFormat="1" ht="15" customHeight="1">
      <c r="A147" s="97"/>
      <c r="B147" s="436"/>
      <c r="C147" s="437"/>
      <c r="D147" s="437"/>
      <c r="E147" s="437"/>
      <c r="F147" s="437"/>
      <c r="G147" s="437"/>
      <c r="H147" s="437"/>
      <c r="I147" s="437"/>
      <c r="J147" s="437"/>
      <c r="K147" s="437"/>
      <c r="L147" s="437"/>
      <c r="M147" s="437"/>
      <c r="N147" s="437"/>
      <c r="O147" s="437"/>
      <c r="P147" s="437"/>
      <c r="Q147" s="437"/>
      <c r="R147" s="438"/>
      <c r="S147" s="445"/>
      <c r="T147" s="446"/>
      <c r="U147" s="446"/>
      <c r="V147" s="446"/>
      <c r="W147" s="446"/>
      <c r="X147" s="446"/>
      <c r="Y147" s="446"/>
      <c r="Z147" s="446"/>
      <c r="AA147" s="446"/>
      <c r="AB147" s="446"/>
      <c r="AC147" s="446"/>
      <c r="AD147" s="446"/>
      <c r="AE147" s="446"/>
      <c r="AF147" s="446"/>
      <c r="AG147" s="446"/>
      <c r="AH147" s="446"/>
      <c r="AI147" s="446"/>
      <c r="AJ147" s="446"/>
      <c r="AK147" s="446"/>
      <c r="AL147" s="446"/>
      <c r="AM147" s="446"/>
      <c r="AN147" s="446"/>
      <c r="AO147" s="446"/>
      <c r="AP147" s="446"/>
      <c r="AQ147" s="446"/>
      <c r="AR147" s="446"/>
      <c r="AS147" s="446"/>
      <c r="AT147" s="446"/>
      <c r="AU147" s="446"/>
      <c r="AV147" s="446"/>
      <c r="AW147" s="446"/>
      <c r="AX147" s="446"/>
      <c r="AY147" s="446"/>
      <c r="AZ147" s="446"/>
      <c r="BA147" s="446"/>
      <c r="BB147" s="446"/>
      <c r="BC147" s="446"/>
      <c r="BD147" s="446"/>
      <c r="BE147" s="446"/>
      <c r="BF147" s="446"/>
      <c r="BG147" s="446"/>
      <c r="BH147" s="446"/>
      <c r="BI147" s="44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row>
    <row r="148" spans="1:207" s="8" customFormat="1" ht="15" customHeight="1">
      <c r="A148" s="97"/>
      <c r="B148" s="436"/>
      <c r="C148" s="437"/>
      <c r="D148" s="437"/>
      <c r="E148" s="437"/>
      <c r="F148" s="437"/>
      <c r="G148" s="437"/>
      <c r="H148" s="437"/>
      <c r="I148" s="437"/>
      <c r="J148" s="437"/>
      <c r="K148" s="437"/>
      <c r="L148" s="437"/>
      <c r="M148" s="437"/>
      <c r="N148" s="437"/>
      <c r="O148" s="437"/>
      <c r="P148" s="437"/>
      <c r="Q148" s="437"/>
      <c r="R148" s="438"/>
      <c r="S148" s="445"/>
      <c r="T148" s="446"/>
      <c r="U148" s="446"/>
      <c r="V148" s="446"/>
      <c r="W148" s="446"/>
      <c r="X148" s="446"/>
      <c r="Y148" s="446"/>
      <c r="Z148" s="446"/>
      <c r="AA148" s="446"/>
      <c r="AB148" s="446"/>
      <c r="AC148" s="446"/>
      <c r="AD148" s="446"/>
      <c r="AE148" s="446"/>
      <c r="AF148" s="446"/>
      <c r="AG148" s="446"/>
      <c r="AH148" s="446"/>
      <c r="AI148" s="446"/>
      <c r="AJ148" s="446"/>
      <c r="AK148" s="446"/>
      <c r="AL148" s="446"/>
      <c r="AM148" s="446"/>
      <c r="AN148" s="446"/>
      <c r="AO148" s="446"/>
      <c r="AP148" s="446"/>
      <c r="AQ148" s="446"/>
      <c r="AR148" s="446"/>
      <c r="AS148" s="446"/>
      <c r="AT148" s="446"/>
      <c r="AU148" s="446"/>
      <c r="AV148" s="446"/>
      <c r="AW148" s="446"/>
      <c r="AX148" s="446"/>
      <c r="AY148" s="446"/>
      <c r="AZ148" s="446"/>
      <c r="BA148" s="446"/>
      <c r="BB148" s="446"/>
      <c r="BC148" s="446"/>
      <c r="BD148" s="446"/>
      <c r="BE148" s="446"/>
      <c r="BF148" s="446"/>
      <c r="BG148" s="446"/>
      <c r="BH148" s="446"/>
      <c r="BI148" s="44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row>
    <row r="149" spans="1:207" s="8" customFormat="1" ht="15" customHeight="1">
      <c r="A149" s="97"/>
      <c r="B149" s="436"/>
      <c r="C149" s="437"/>
      <c r="D149" s="437"/>
      <c r="E149" s="437"/>
      <c r="F149" s="437"/>
      <c r="G149" s="437"/>
      <c r="H149" s="437"/>
      <c r="I149" s="437"/>
      <c r="J149" s="437"/>
      <c r="K149" s="437"/>
      <c r="L149" s="437"/>
      <c r="M149" s="437"/>
      <c r="N149" s="437"/>
      <c r="O149" s="437"/>
      <c r="P149" s="437"/>
      <c r="Q149" s="437"/>
      <c r="R149" s="438"/>
      <c r="S149" s="445"/>
      <c r="T149" s="446"/>
      <c r="U149" s="446"/>
      <c r="V149" s="446"/>
      <c r="W149" s="446"/>
      <c r="X149" s="446"/>
      <c r="Y149" s="446"/>
      <c r="Z149" s="446"/>
      <c r="AA149" s="446"/>
      <c r="AB149" s="446"/>
      <c r="AC149" s="446"/>
      <c r="AD149" s="446"/>
      <c r="AE149" s="446"/>
      <c r="AF149" s="446"/>
      <c r="AG149" s="446"/>
      <c r="AH149" s="446"/>
      <c r="AI149" s="446"/>
      <c r="AJ149" s="446"/>
      <c r="AK149" s="446"/>
      <c r="AL149" s="446"/>
      <c r="AM149" s="446"/>
      <c r="AN149" s="446"/>
      <c r="AO149" s="446"/>
      <c r="AP149" s="446"/>
      <c r="AQ149" s="446"/>
      <c r="AR149" s="446"/>
      <c r="AS149" s="446"/>
      <c r="AT149" s="446"/>
      <c r="AU149" s="446"/>
      <c r="AV149" s="446"/>
      <c r="AW149" s="446"/>
      <c r="AX149" s="446"/>
      <c r="AY149" s="446"/>
      <c r="AZ149" s="446"/>
      <c r="BA149" s="446"/>
      <c r="BB149" s="446"/>
      <c r="BC149" s="446"/>
      <c r="BD149" s="446"/>
      <c r="BE149" s="446"/>
      <c r="BF149" s="446"/>
      <c r="BG149" s="446"/>
      <c r="BH149" s="446"/>
      <c r="BI149" s="44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row>
    <row r="150" spans="1:207" s="8" customFormat="1" ht="15" customHeight="1">
      <c r="A150" s="97"/>
      <c r="B150" s="436"/>
      <c r="C150" s="437"/>
      <c r="D150" s="437"/>
      <c r="E150" s="437"/>
      <c r="F150" s="437"/>
      <c r="G150" s="437"/>
      <c r="H150" s="437"/>
      <c r="I150" s="437"/>
      <c r="J150" s="437"/>
      <c r="K150" s="437"/>
      <c r="L150" s="437"/>
      <c r="M150" s="437"/>
      <c r="N150" s="437"/>
      <c r="O150" s="437"/>
      <c r="P150" s="437"/>
      <c r="Q150" s="437"/>
      <c r="R150" s="438"/>
      <c r="S150" s="445"/>
      <c r="T150" s="446"/>
      <c r="U150" s="446"/>
      <c r="V150" s="446"/>
      <c r="W150" s="446"/>
      <c r="X150" s="446"/>
      <c r="Y150" s="446"/>
      <c r="Z150" s="446"/>
      <c r="AA150" s="446"/>
      <c r="AB150" s="446"/>
      <c r="AC150" s="446"/>
      <c r="AD150" s="446"/>
      <c r="AE150" s="446"/>
      <c r="AF150" s="446"/>
      <c r="AG150" s="446"/>
      <c r="AH150" s="446"/>
      <c r="AI150" s="446"/>
      <c r="AJ150" s="446"/>
      <c r="AK150" s="446"/>
      <c r="AL150" s="446"/>
      <c r="AM150" s="446"/>
      <c r="AN150" s="446"/>
      <c r="AO150" s="446"/>
      <c r="AP150" s="446"/>
      <c r="AQ150" s="446"/>
      <c r="AR150" s="446"/>
      <c r="AS150" s="446"/>
      <c r="AT150" s="446"/>
      <c r="AU150" s="446"/>
      <c r="AV150" s="446"/>
      <c r="AW150" s="446"/>
      <c r="AX150" s="446"/>
      <c r="AY150" s="446"/>
      <c r="AZ150" s="446"/>
      <c r="BA150" s="446"/>
      <c r="BB150" s="446"/>
      <c r="BC150" s="446"/>
      <c r="BD150" s="446"/>
      <c r="BE150" s="446"/>
      <c r="BF150" s="446"/>
      <c r="BG150" s="446"/>
      <c r="BH150" s="446"/>
      <c r="BI150" s="44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row>
    <row r="151" spans="1:207" s="8" customFormat="1" ht="15" customHeight="1">
      <c r="A151" s="97"/>
      <c r="B151" s="436"/>
      <c r="C151" s="437"/>
      <c r="D151" s="437"/>
      <c r="E151" s="437"/>
      <c r="F151" s="437"/>
      <c r="G151" s="437"/>
      <c r="H151" s="437"/>
      <c r="I151" s="437"/>
      <c r="J151" s="437"/>
      <c r="K151" s="437"/>
      <c r="L151" s="437"/>
      <c r="M151" s="437"/>
      <c r="N151" s="437"/>
      <c r="O151" s="437"/>
      <c r="P151" s="437"/>
      <c r="Q151" s="437"/>
      <c r="R151" s="438"/>
      <c r="S151" s="445"/>
      <c r="T151" s="446"/>
      <c r="U151" s="446"/>
      <c r="V151" s="446"/>
      <c r="W151" s="446"/>
      <c r="X151" s="446"/>
      <c r="Y151" s="446"/>
      <c r="Z151" s="446"/>
      <c r="AA151" s="446"/>
      <c r="AB151" s="446"/>
      <c r="AC151" s="446"/>
      <c r="AD151" s="446"/>
      <c r="AE151" s="446"/>
      <c r="AF151" s="446"/>
      <c r="AG151" s="446"/>
      <c r="AH151" s="446"/>
      <c r="AI151" s="446"/>
      <c r="AJ151" s="446"/>
      <c r="AK151" s="446"/>
      <c r="AL151" s="446"/>
      <c r="AM151" s="446"/>
      <c r="AN151" s="446"/>
      <c r="AO151" s="446"/>
      <c r="AP151" s="446"/>
      <c r="AQ151" s="446"/>
      <c r="AR151" s="446"/>
      <c r="AS151" s="446"/>
      <c r="AT151" s="446"/>
      <c r="AU151" s="446"/>
      <c r="AV151" s="446"/>
      <c r="AW151" s="446"/>
      <c r="AX151" s="446"/>
      <c r="AY151" s="446"/>
      <c r="AZ151" s="446"/>
      <c r="BA151" s="446"/>
      <c r="BB151" s="446"/>
      <c r="BC151" s="446"/>
      <c r="BD151" s="446"/>
      <c r="BE151" s="446"/>
      <c r="BF151" s="446"/>
      <c r="BG151" s="446"/>
      <c r="BH151" s="446"/>
      <c r="BI151" s="44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row>
    <row r="152" spans="1:207" s="8" customFormat="1" ht="15" customHeight="1">
      <c r="A152" s="97"/>
      <c r="B152" s="436"/>
      <c r="C152" s="437"/>
      <c r="D152" s="437"/>
      <c r="E152" s="437"/>
      <c r="F152" s="437"/>
      <c r="G152" s="437"/>
      <c r="H152" s="437"/>
      <c r="I152" s="437"/>
      <c r="J152" s="437"/>
      <c r="K152" s="437"/>
      <c r="L152" s="437"/>
      <c r="M152" s="437"/>
      <c r="N152" s="437"/>
      <c r="O152" s="437"/>
      <c r="P152" s="437"/>
      <c r="Q152" s="437"/>
      <c r="R152" s="438"/>
      <c r="S152" s="445"/>
      <c r="T152" s="446"/>
      <c r="U152" s="446"/>
      <c r="V152" s="446"/>
      <c r="W152" s="446"/>
      <c r="X152" s="446"/>
      <c r="Y152" s="446"/>
      <c r="Z152" s="446"/>
      <c r="AA152" s="446"/>
      <c r="AB152" s="446"/>
      <c r="AC152" s="446"/>
      <c r="AD152" s="446"/>
      <c r="AE152" s="446"/>
      <c r="AF152" s="446"/>
      <c r="AG152" s="446"/>
      <c r="AH152" s="446"/>
      <c r="AI152" s="446"/>
      <c r="AJ152" s="446"/>
      <c r="AK152" s="446"/>
      <c r="AL152" s="446"/>
      <c r="AM152" s="446"/>
      <c r="AN152" s="446"/>
      <c r="AO152" s="446"/>
      <c r="AP152" s="446"/>
      <c r="AQ152" s="446"/>
      <c r="AR152" s="446"/>
      <c r="AS152" s="446"/>
      <c r="AT152" s="446"/>
      <c r="AU152" s="446"/>
      <c r="AV152" s="446"/>
      <c r="AW152" s="446"/>
      <c r="AX152" s="446"/>
      <c r="AY152" s="446"/>
      <c r="AZ152" s="446"/>
      <c r="BA152" s="446"/>
      <c r="BB152" s="446"/>
      <c r="BC152" s="446"/>
      <c r="BD152" s="446"/>
      <c r="BE152" s="446"/>
      <c r="BF152" s="446"/>
      <c r="BG152" s="446"/>
      <c r="BH152" s="446"/>
      <c r="BI152" s="44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row>
    <row r="153" spans="1:207" s="8" customFormat="1" ht="15" customHeight="1">
      <c r="A153" s="97"/>
      <c r="B153" s="436"/>
      <c r="C153" s="437"/>
      <c r="D153" s="437"/>
      <c r="E153" s="437"/>
      <c r="F153" s="437"/>
      <c r="G153" s="437"/>
      <c r="H153" s="437"/>
      <c r="I153" s="437"/>
      <c r="J153" s="437"/>
      <c r="K153" s="437"/>
      <c r="L153" s="437"/>
      <c r="M153" s="437"/>
      <c r="N153" s="437"/>
      <c r="O153" s="437"/>
      <c r="P153" s="437"/>
      <c r="Q153" s="437"/>
      <c r="R153" s="438"/>
      <c r="S153" s="445"/>
      <c r="T153" s="446"/>
      <c r="U153" s="446"/>
      <c r="V153" s="446"/>
      <c r="W153" s="446"/>
      <c r="X153" s="446"/>
      <c r="Y153" s="446"/>
      <c r="Z153" s="446"/>
      <c r="AA153" s="446"/>
      <c r="AB153" s="446"/>
      <c r="AC153" s="446"/>
      <c r="AD153" s="446"/>
      <c r="AE153" s="446"/>
      <c r="AF153" s="446"/>
      <c r="AG153" s="446"/>
      <c r="AH153" s="446"/>
      <c r="AI153" s="446"/>
      <c r="AJ153" s="446"/>
      <c r="AK153" s="446"/>
      <c r="AL153" s="446"/>
      <c r="AM153" s="446"/>
      <c r="AN153" s="446"/>
      <c r="AO153" s="446"/>
      <c r="AP153" s="446"/>
      <c r="AQ153" s="446"/>
      <c r="AR153" s="446"/>
      <c r="AS153" s="446"/>
      <c r="AT153" s="446"/>
      <c r="AU153" s="446"/>
      <c r="AV153" s="446"/>
      <c r="AW153" s="446"/>
      <c r="AX153" s="446"/>
      <c r="AY153" s="446"/>
      <c r="AZ153" s="446"/>
      <c r="BA153" s="446"/>
      <c r="BB153" s="446"/>
      <c r="BC153" s="446"/>
      <c r="BD153" s="446"/>
      <c r="BE153" s="446"/>
      <c r="BF153" s="446"/>
      <c r="BG153" s="446"/>
      <c r="BH153" s="446"/>
      <c r="BI153" s="44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row>
    <row r="154" spans="1:207" s="8" customFormat="1" ht="15" customHeight="1">
      <c r="A154" s="97"/>
      <c r="B154" s="436"/>
      <c r="C154" s="437"/>
      <c r="D154" s="437"/>
      <c r="E154" s="437"/>
      <c r="F154" s="437"/>
      <c r="G154" s="437"/>
      <c r="H154" s="437"/>
      <c r="I154" s="437"/>
      <c r="J154" s="437"/>
      <c r="K154" s="437"/>
      <c r="L154" s="437"/>
      <c r="M154" s="437"/>
      <c r="N154" s="437"/>
      <c r="O154" s="437"/>
      <c r="P154" s="437"/>
      <c r="Q154" s="437"/>
      <c r="R154" s="438"/>
      <c r="S154" s="445"/>
      <c r="T154" s="446"/>
      <c r="U154" s="446"/>
      <c r="V154" s="446"/>
      <c r="W154" s="446"/>
      <c r="X154" s="446"/>
      <c r="Y154" s="446"/>
      <c r="Z154" s="446"/>
      <c r="AA154" s="446"/>
      <c r="AB154" s="446"/>
      <c r="AC154" s="446"/>
      <c r="AD154" s="446"/>
      <c r="AE154" s="446"/>
      <c r="AF154" s="446"/>
      <c r="AG154" s="446"/>
      <c r="AH154" s="446"/>
      <c r="AI154" s="446"/>
      <c r="AJ154" s="446"/>
      <c r="AK154" s="446"/>
      <c r="AL154" s="446"/>
      <c r="AM154" s="446"/>
      <c r="AN154" s="446"/>
      <c r="AO154" s="446"/>
      <c r="AP154" s="446"/>
      <c r="AQ154" s="446"/>
      <c r="AR154" s="446"/>
      <c r="AS154" s="446"/>
      <c r="AT154" s="446"/>
      <c r="AU154" s="446"/>
      <c r="AV154" s="446"/>
      <c r="AW154" s="446"/>
      <c r="AX154" s="446"/>
      <c r="AY154" s="446"/>
      <c r="AZ154" s="446"/>
      <c r="BA154" s="446"/>
      <c r="BB154" s="446"/>
      <c r="BC154" s="446"/>
      <c r="BD154" s="446"/>
      <c r="BE154" s="446"/>
      <c r="BF154" s="446"/>
      <c r="BG154" s="446"/>
      <c r="BH154" s="446"/>
      <c r="BI154" s="44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row>
    <row r="155" spans="1:207" s="8" customFormat="1" ht="15" customHeight="1">
      <c r="A155" s="97"/>
      <c r="B155" s="436"/>
      <c r="C155" s="437"/>
      <c r="D155" s="437"/>
      <c r="E155" s="437"/>
      <c r="F155" s="437"/>
      <c r="G155" s="437"/>
      <c r="H155" s="437"/>
      <c r="I155" s="437"/>
      <c r="J155" s="437"/>
      <c r="K155" s="437"/>
      <c r="L155" s="437"/>
      <c r="M155" s="437"/>
      <c r="N155" s="437"/>
      <c r="O155" s="437"/>
      <c r="P155" s="437"/>
      <c r="Q155" s="437"/>
      <c r="R155" s="438"/>
      <c r="S155" s="445"/>
      <c r="T155" s="446"/>
      <c r="U155" s="446"/>
      <c r="V155" s="446"/>
      <c r="W155" s="446"/>
      <c r="X155" s="446"/>
      <c r="Y155" s="446"/>
      <c r="Z155" s="446"/>
      <c r="AA155" s="446"/>
      <c r="AB155" s="446"/>
      <c r="AC155" s="446"/>
      <c r="AD155" s="446"/>
      <c r="AE155" s="446"/>
      <c r="AF155" s="446"/>
      <c r="AG155" s="446"/>
      <c r="AH155" s="446"/>
      <c r="AI155" s="446"/>
      <c r="AJ155" s="446"/>
      <c r="AK155" s="446"/>
      <c r="AL155" s="446"/>
      <c r="AM155" s="446"/>
      <c r="AN155" s="446"/>
      <c r="AO155" s="446"/>
      <c r="AP155" s="446"/>
      <c r="AQ155" s="446"/>
      <c r="AR155" s="446"/>
      <c r="AS155" s="446"/>
      <c r="AT155" s="446"/>
      <c r="AU155" s="446"/>
      <c r="AV155" s="446"/>
      <c r="AW155" s="446"/>
      <c r="AX155" s="446"/>
      <c r="AY155" s="446"/>
      <c r="AZ155" s="446"/>
      <c r="BA155" s="446"/>
      <c r="BB155" s="446"/>
      <c r="BC155" s="446"/>
      <c r="BD155" s="446"/>
      <c r="BE155" s="446"/>
      <c r="BF155" s="446"/>
      <c r="BG155" s="446"/>
      <c r="BH155" s="446"/>
      <c r="BI155" s="44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row>
    <row r="156" spans="1:207" s="8" customFormat="1" ht="15" customHeight="1">
      <c r="A156" s="97"/>
      <c r="B156" s="436"/>
      <c r="C156" s="437"/>
      <c r="D156" s="437"/>
      <c r="E156" s="437"/>
      <c r="F156" s="437"/>
      <c r="G156" s="437"/>
      <c r="H156" s="437"/>
      <c r="I156" s="437"/>
      <c r="J156" s="437"/>
      <c r="K156" s="437"/>
      <c r="L156" s="437"/>
      <c r="M156" s="437"/>
      <c r="N156" s="437"/>
      <c r="O156" s="437"/>
      <c r="P156" s="437"/>
      <c r="Q156" s="437"/>
      <c r="R156" s="438"/>
      <c r="S156" s="445"/>
      <c r="T156" s="446"/>
      <c r="U156" s="446"/>
      <c r="V156" s="446"/>
      <c r="W156" s="446"/>
      <c r="X156" s="446"/>
      <c r="Y156" s="446"/>
      <c r="Z156" s="446"/>
      <c r="AA156" s="446"/>
      <c r="AB156" s="446"/>
      <c r="AC156" s="446"/>
      <c r="AD156" s="446"/>
      <c r="AE156" s="446"/>
      <c r="AF156" s="446"/>
      <c r="AG156" s="446"/>
      <c r="AH156" s="446"/>
      <c r="AI156" s="446"/>
      <c r="AJ156" s="446"/>
      <c r="AK156" s="446"/>
      <c r="AL156" s="446"/>
      <c r="AM156" s="446"/>
      <c r="AN156" s="446"/>
      <c r="AO156" s="446"/>
      <c r="AP156" s="446"/>
      <c r="AQ156" s="446"/>
      <c r="AR156" s="446"/>
      <c r="AS156" s="446"/>
      <c r="AT156" s="446"/>
      <c r="AU156" s="446"/>
      <c r="AV156" s="446"/>
      <c r="AW156" s="446"/>
      <c r="AX156" s="446"/>
      <c r="AY156" s="446"/>
      <c r="AZ156" s="446"/>
      <c r="BA156" s="446"/>
      <c r="BB156" s="446"/>
      <c r="BC156" s="446"/>
      <c r="BD156" s="446"/>
      <c r="BE156" s="446"/>
      <c r="BF156" s="446"/>
      <c r="BG156" s="446"/>
      <c r="BH156" s="446"/>
      <c r="BI156" s="44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row>
    <row r="157" spans="1:207" s="8" customFormat="1" ht="15" customHeight="1">
      <c r="A157" s="97"/>
      <c r="B157" s="436"/>
      <c r="C157" s="437"/>
      <c r="D157" s="437"/>
      <c r="E157" s="437"/>
      <c r="F157" s="437"/>
      <c r="G157" s="437"/>
      <c r="H157" s="437"/>
      <c r="I157" s="437"/>
      <c r="J157" s="437"/>
      <c r="K157" s="437"/>
      <c r="L157" s="437"/>
      <c r="M157" s="437"/>
      <c r="N157" s="437"/>
      <c r="O157" s="437"/>
      <c r="P157" s="437"/>
      <c r="Q157" s="437"/>
      <c r="R157" s="438"/>
      <c r="S157" s="445"/>
      <c r="T157" s="446"/>
      <c r="U157" s="446"/>
      <c r="V157" s="446"/>
      <c r="W157" s="446"/>
      <c r="X157" s="446"/>
      <c r="Y157" s="446"/>
      <c r="Z157" s="446"/>
      <c r="AA157" s="446"/>
      <c r="AB157" s="446"/>
      <c r="AC157" s="446"/>
      <c r="AD157" s="446"/>
      <c r="AE157" s="446"/>
      <c r="AF157" s="446"/>
      <c r="AG157" s="446"/>
      <c r="AH157" s="446"/>
      <c r="AI157" s="446"/>
      <c r="AJ157" s="446"/>
      <c r="AK157" s="446"/>
      <c r="AL157" s="446"/>
      <c r="AM157" s="446"/>
      <c r="AN157" s="446"/>
      <c r="AO157" s="446"/>
      <c r="AP157" s="446"/>
      <c r="AQ157" s="446"/>
      <c r="AR157" s="446"/>
      <c r="AS157" s="446"/>
      <c r="AT157" s="446"/>
      <c r="AU157" s="446"/>
      <c r="AV157" s="446"/>
      <c r="AW157" s="446"/>
      <c r="AX157" s="446"/>
      <c r="AY157" s="446"/>
      <c r="AZ157" s="446"/>
      <c r="BA157" s="446"/>
      <c r="BB157" s="446"/>
      <c r="BC157" s="446"/>
      <c r="BD157" s="446"/>
      <c r="BE157" s="446"/>
      <c r="BF157" s="446"/>
      <c r="BG157" s="446"/>
      <c r="BH157" s="446"/>
      <c r="BI157" s="44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row>
    <row r="158" spans="1:207" s="8" customFormat="1" ht="15" customHeight="1">
      <c r="A158" s="97"/>
      <c r="B158" s="436"/>
      <c r="C158" s="437"/>
      <c r="D158" s="437"/>
      <c r="E158" s="437"/>
      <c r="F158" s="437"/>
      <c r="G158" s="437"/>
      <c r="H158" s="437"/>
      <c r="I158" s="437"/>
      <c r="J158" s="437"/>
      <c r="K158" s="437"/>
      <c r="L158" s="437"/>
      <c r="M158" s="437"/>
      <c r="N158" s="437"/>
      <c r="O158" s="437"/>
      <c r="P158" s="437"/>
      <c r="Q158" s="437"/>
      <c r="R158" s="438"/>
      <c r="S158" s="445"/>
      <c r="T158" s="446"/>
      <c r="U158" s="446"/>
      <c r="V158" s="446"/>
      <c r="W158" s="446"/>
      <c r="X158" s="446"/>
      <c r="Y158" s="446"/>
      <c r="Z158" s="446"/>
      <c r="AA158" s="446"/>
      <c r="AB158" s="446"/>
      <c r="AC158" s="446"/>
      <c r="AD158" s="446"/>
      <c r="AE158" s="446"/>
      <c r="AF158" s="446"/>
      <c r="AG158" s="446"/>
      <c r="AH158" s="446"/>
      <c r="AI158" s="446"/>
      <c r="AJ158" s="446"/>
      <c r="AK158" s="446"/>
      <c r="AL158" s="446"/>
      <c r="AM158" s="446"/>
      <c r="AN158" s="446"/>
      <c r="AO158" s="446"/>
      <c r="AP158" s="446"/>
      <c r="AQ158" s="446"/>
      <c r="AR158" s="446"/>
      <c r="AS158" s="446"/>
      <c r="AT158" s="446"/>
      <c r="AU158" s="446"/>
      <c r="AV158" s="446"/>
      <c r="AW158" s="446"/>
      <c r="AX158" s="446"/>
      <c r="AY158" s="446"/>
      <c r="AZ158" s="446"/>
      <c r="BA158" s="446"/>
      <c r="BB158" s="446"/>
      <c r="BC158" s="446"/>
      <c r="BD158" s="446"/>
      <c r="BE158" s="446"/>
      <c r="BF158" s="446"/>
      <c r="BG158" s="446"/>
      <c r="BH158" s="446"/>
      <c r="BI158" s="44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row>
    <row r="159" spans="1:207" s="8" customFormat="1" ht="15" customHeight="1">
      <c r="A159" s="97"/>
      <c r="B159" s="436"/>
      <c r="C159" s="437"/>
      <c r="D159" s="437"/>
      <c r="E159" s="437"/>
      <c r="F159" s="437"/>
      <c r="G159" s="437"/>
      <c r="H159" s="437"/>
      <c r="I159" s="437"/>
      <c r="J159" s="437"/>
      <c r="K159" s="437"/>
      <c r="L159" s="437"/>
      <c r="M159" s="437"/>
      <c r="N159" s="437"/>
      <c r="O159" s="437"/>
      <c r="P159" s="437"/>
      <c r="Q159" s="437"/>
      <c r="R159" s="438"/>
      <c r="S159" s="445"/>
      <c r="T159" s="446"/>
      <c r="U159" s="446"/>
      <c r="V159" s="446"/>
      <c r="W159" s="446"/>
      <c r="X159" s="446"/>
      <c r="Y159" s="446"/>
      <c r="Z159" s="446"/>
      <c r="AA159" s="446"/>
      <c r="AB159" s="446"/>
      <c r="AC159" s="446"/>
      <c r="AD159" s="446"/>
      <c r="AE159" s="446"/>
      <c r="AF159" s="446"/>
      <c r="AG159" s="446"/>
      <c r="AH159" s="446"/>
      <c r="AI159" s="446"/>
      <c r="AJ159" s="446"/>
      <c r="AK159" s="446"/>
      <c r="AL159" s="446"/>
      <c r="AM159" s="446"/>
      <c r="AN159" s="446"/>
      <c r="AO159" s="446"/>
      <c r="AP159" s="446"/>
      <c r="AQ159" s="446"/>
      <c r="AR159" s="446"/>
      <c r="AS159" s="446"/>
      <c r="AT159" s="446"/>
      <c r="AU159" s="446"/>
      <c r="AV159" s="446"/>
      <c r="AW159" s="446"/>
      <c r="AX159" s="446"/>
      <c r="AY159" s="446"/>
      <c r="AZ159" s="446"/>
      <c r="BA159" s="446"/>
      <c r="BB159" s="446"/>
      <c r="BC159" s="446"/>
      <c r="BD159" s="446"/>
      <c r="BE159" s="446"/>
      <c r="BF159" s="446"/>
      <c r="BG159" s="446"/>
      <c r="BH159" s="446"/>
      <c r="BI159" s="44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row>
    <row r="160" spans="1:207" s="8" customFormat="1" ht="15" customHeight="1">
      <c r="A160" s="97"/>
      <c r="B160" s="436"/>
      <c r="C160" s="437"/>
      <c r="D160" s="437"/>
      <c r="E160" s="437"/>
      <c r="F160" s="437"/>
      <c r="G160" s="437"/>
      <c r="H160" s="437"/>
      <c r="I160" s="437"/>
      <c r="J160" s="437"/>
      <c r="K160" s="437"/>
      <c r="L160" s="437"/>
      <c r="M160" s="437"/>
      <c r="N160" s="437"/>
      <c r="O160" s="437"/>
      <c r="P160" s="437"/>
      <c r="Q160" s="437"/>
      <c r="R160" s="438"/>
      <c r="S160" s="445"/>
      <c r="T160" s="446"/>
      <c r="U160" s="446"/>
      <c r="V160" s="446"/>
      <c r="W160" s="446"/>
      <c r="X160" s="446"/>
      <c r="Y160" s="446"/>
      <c r="Z160" s="446"/>
      <c r="AA160" s="446"/>
      <c r="AB160" s="446"/>
      <c r="AC160" s="446"/>
      <c r="AD160" s="446"/>
      <c r="AE160" s="446"/>
      <c r="AF160" s="446"/>
      <c r="AG160" s="446"/>
      <c r="AH160" s="446"/>
      <c r="AI160" s="446"/>
      <c r="AJ160" s="446"/>
      <c r="AK160" s="446"/>
      <c r="AL160" s="446"/>
      <c r="AM160" s="446"/>
      <c r="AN160" s="446"/>
      <c r="AO160" s="446"/>
      <c r="AP160" s="446"/>
      <c r="AQ160" s="446"/>
      <c r="AR160" s="446"/>
      <c r="AS160" s="446"/>
      <c r="AT160" s="446"/>
      <c r="AU160" s="446"/>
      <c r="AV160" s="446"/>
      <c r="AW160" s="446"/>
      <c r="AX160" s="446"/>
      <c r="AY160" s="446"/>
      <c r="AZ160" s="446"/>
      <c r="BA160" s="446"/>
      <c r="BB160" s="446"/>
      <c r="BC160" s="446"/>
      <c r="BD160" s="446"/>
      <c r="BE160" s="446"/>
      <c r="BF160" s="446"/>
      <c r="BG160" s="446"/>
      <c r="BH160" s="446"/>
      <c r="BI160" s="44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row>
    <row r="161" spans="1:207" s="8" customFormat="1" ht="15" customHeight="1" thickBot="1">
      <c r="A161" s="97"/>
      <c r="B161" s="439"/>
      <c r="C161" s="440"/>
      <c r="D161" s="440"/>
      <c r="E161" s="440"/>
      <c r="F161" s="440"/>
      <c r="G161" s="440"/>
      <c r="H161" s="440"/>
      <c r="I161" s="440"/>
      <c r="J161" s="440"/>
      <c r="K161" s="440"/>
      <c r="L161" s="440"/>
      <c r="M161" s="440"/>
      <c r="N161" s="440"/>
      <c r="O161" s="440"/>
      <c r="P161" s="440"/>
      <c r="Q161" s="440"/>
      <c r="R161" s="441"/>
      <c r="S161" s="448"/>
      <c r="T161" s="449"/>
      <c r="U161" s="449"/>
      <c r="V161" s="449"/>
      <c r="W161" s="449"/>
      <c r="X161" s="449"/>
      <c r="Y161" s="449"/>
      <c r="Z161" s="449"/>
      <c r="AA161" s="449"/>
      <c r="AB161" s="449"/>
      <c r="AC161" s="449"/>
      <c r="AD161" s="449"/>
      <c r="AE161" s="449"/>
      <c r="AF161" s="449"/>
      <c r="AG161" s="449"/>
      <c r="AH161" s="449"/>
      <c r="AI161" s="449"/>
      <c r="AJ161" s="449"/>
      <c r="AK161" s="449"/>
      <c r="AL161" s="449"/>
      <c r="AM161" s="449"/>
      <c r="AN161" s="449"/>
      <c r="AO161" s="449"/>
      <c r="AP161" s="449"/>
      <c r="AQ161" s="449"/>
      <c r="AR161" s="449"/>
      <c r="AS161" s="449"/>
      <c r="AT161" s="449"/>
      <c r="AU161" s="449"/>
      <c r="AV161" s="449"/>
      <c r="AW161" s="449"/>
      <c r="AX161" s="449"/>
      <c r="AY161" s="449"/>
      <c r="AZ161" s="449"/>
      <c r="BA161" s="449"/>
      <c r="BB161" s="449"/>
      <c r="BC161" s="449"/>
      <c r="BD161" s="449"/>
      <c r="BE161" s="449"/>
      <c r="BF161" s="449"/>
      <c r="BG161" s="449"/>
      <c r="BH161" s="449"/>
      <c r="BI161" s="450"/>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row>
    <row r="162" spans="1:207" s="8" customFormat="1" ht="18" customHeight="1" thickBot="1">
      <c r="A162" s="36"/>
      <c r="B162" s="98"/>
      <c r="C162" s="99"/>
      <c r="D162" s="99"/>
      <c r="E162" s="99"/>
      <c r="F162" s="99"/>
      <c r="G162" s="99"/>
      <c r="H162" s="99"/>
      <c r="I162" s="99"/>
      <c r="J162" s="99"/>
      <c r="K162" s="99"/>
      <c r="L162" s="99"/>
      <c r="M162" s="99"/>
      <c r="N162" s="99"/>
      <c r="O162" s="99"/>
      <c r="P162" s="99"/>
      <c r="Q162" s="99"/>
      <c r="R162" s="99"/>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100"/>
      <c r="AW162" s="100"/>
      <c r="AX162" s="100"/>
      <c r="AY162" s="100"/>
      <c r="AZ162" s="100"/>
      <c r="BA162" s="100"/>
      <c r="BB162" s="100"/>
      <c r="BC162" s="100"/>
      <c r="BD162" s="100"/>
      <c r="BE162" s="100"/>
      <c r="BF162" s="100"/>
      <c r="BG162" s="100"/>
      <c r="BH162" s="100"/>
      <c r="BI162" s="100"/>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row>
    <row r="163" spans="1:207" s="8" customFormat="1" ht="16.5" customHeight="1" thickBot="1">
      <c r="A163" s="97"/>
      <c r="B163" s="202" t="s">
        <v>152</v>
      </c>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c r="AE163" s="202"/>
      <c r="AF163" s="202"/>
      <c r="AG163" s="202"/>
      <c r="AH163" s="202"/>
      <c r="AI163" s="202"/>
      <c r="AJ163" s="202"/>
      <c r="AK163" s="202"/>
      <c r="AL163" s="202"/>
      <c r="AM163" s="202"/>
      <c r="AN163" s="202"/>
      <c r="AO163" s="202"/>
      <c r="AP163" s="202"/>
      <c r="AQ163" s="202"/>
      <c r="AR163" s="202"/>
      <c r="AS163" s="202"/>
      <c r="AT163" s="202"/>
      <c r="AU163" s="202"/>
      <c r="AV163" s="202"/>
      <c r="AW163" s="202"/>
      <c r="AX163" s="202"/>
      <c r="AY163" s="202"/>
      <c r="AZ163" s="202"/>
      <c r="BA163" s="202"/>
      <c r="BB163" s="202"/>
      <c r="BC163" s="202"/>
      <c r="BD163" s="202"/>
      <c r="BE163" s="202"/>
      <c r="BF163" s="202"/>
      <c r="BG163" s="202"/>
      <c r="BH163" s="202"/>
      <c r="BI163" s="203"/>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row>
    <row r="164" spans="1:207" s="8" customFormat="1" ht="13.5" customHeight="1" thickBot="1">
      <c r="A164" s="36"/>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451" t="s">
        <v>153</v>
      </c>
      <c r="BB164" s="451"/>
      <c r="BC164" s="451"/>
      <c r="BD164" s="451"/>
      <c r="BE164" s="451"/>
      <c r="BF164" s="451"/>
      <c r="BG164" s="451"/>
      <c r="BH164" s="451"/>
      <c r="BI164" s="451"/>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row>
    <row r="165" spans="1:207" s="108" customFormat="1" ht="13.5" customHeight="1" thickBot="1">
      <c r="A165" s="102"/>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c r="AI165" s="103"/>
      <c r="AJ165" s="104"/>
      <c r="AK165" s="105"/>
      <c r="AL165" s="105"/>
      <c r="AM165" s="105"/>
      <c r="AN165" s="105"/>
      <c r="AO165" s="105"/>
      <c r="AP165" s="105"/>
      <c r="AQ165" s="105"/>
      <c r="AR165" s="105"/>
      <c r="AS165" s="105"/>
      <c r="AT165" s="105"/>
      <c r="AU165" s="105"/>
      <c r="AV165" s="106"/>
      <c r="AW165" s="106"/>
      <c r="AX165" s="106"/>
      <c r="AY165" s="106"/>
      <c r="AZ165" s="107"/>
      <c r="BA165" s="412" t="s">
        <v>154</v>
      </c>
      <c r="BB165" s="413"/>
      <c r="BC165" s="413"/>
      <c r="BD165" s="414"/>
      <c r="BE165" s="418" t="s">
        <v>155</v>
      </c>
      <c r="BF165" s="413"/>
      <c r="BG165" s="413"/>
      <c r="BH165" s="413"/>
      <c r="BI165" s="419"/>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c r="GN165" s="26"/>
      <c r="GO165" s="26"/>
      <c r="GP165" s="26"/>
      <c r="GQ165" s="26"/>
      <c r="GR165" s="26"/>
      <c r="GS165" s="26"/>
      <c r="GT165" s="26"/>
      <c r="GU165" s="26"/>
      <c r="GV165" s="26"/>
      <c r="GW165" s="26"/>
      <c r="GX165" s="26"/>
      <c r="GY165" s="26"/>
    </row>
    <row r="166" spans="1:207" s="108" customFormat="1" ht="28.5" customHeight="1" thickBot="1">
      <c r="A166" s="109"/>
      <c r="B166" s="422" t="s">
        <v>156</v>
      </c>
      <c r="C166" s="422"/>
      <c r="D166" s="422"/>
      <c r="E166" s="422"/>
      <c r="F166" s="422"/>
      <c r="G166" s="422"/>
      <c r="H166" s="422"/>
      <c r="I166" s="422"/>
      <c r="J166" s="422"/>
      <c r="K166" s="422"/>
      <c r="L166" s="422"/>
      <c r="M166" s="422"/>
      <c r="N166" s="422"/>
      <c r="O166" s="422"/>
      <c r="P166" s="422"/>
      <c r="Q166" s="422"/>
      <c r="R166" s="422"/>
      <c r="S166" s="422"/>
      <c r="T166" s="423" t="s">
        <v>157</v>
      </c>
      <c r="U166" s="423"/>
      <c r="V166" s="423"/>
      <c r="W166" s="424" t="s">
        <v>158</v>
      </c>
      <c r="X166" s="424"/>
      <c r="Y166" s="424"/>
      <c r="Z166" s="424"/>
      <c r="AA166" s="424"/>
      <c r="AB166" s="424"/>
      <c r="AC166" s="424"/>
      <c r="AD166" s="424"/>
      <c r="AE166" s="424"/>
      <c r="AF166" s="424"/>
      <c r="AG166" s="424"/>
      <c r="AH166" s="425" t="s">
        <v>159</v>
      </c>
      <c r="AI166" s="425"/>
      <c r="AJ166" s="425"/>
      <c r="AK166" s="425"/>
      <c r="AL166" s="426" t="s">
        <v>160</v>
      </c>
      <c r="AM166" s="426"/>
      <c r="AN166" s="426"/>
      <c r="AO166" s="425" t="s">
        <v>161</v>
      </c>
      <c r="AP166" s="425"/>
      <c r="AQ166" s="425"/>
      <c r="AR166" s="425"/>
      <c r="AS166" s="425"/>
      <c r="AT166" s="425"/>
      <c r="AU166" s="425"/>
      <c r="AV166" s="427" t="s">
        <v>162</v>
      </c>
      <c r="AW166" s="427"/>
      <c r="AX166" s="427"/>
      <c r="AY166" s="427"/>
      <c r="AZ166" s="428"/>
      <c r="BA166" s="415"/>
      <c r="BB166" s="416"/>
      <c r="BC166" s="416"/>
      <c r="BD166" s="417"/>
      <c r="BE166" s="420"/>
      <c r="BF166" s="416"/>
      <c r="BG166" s="416"/>
      <c r="BH166" s="416"/>
      <c r="BI166" s="421"/>
      <c r="BJ166" s="26"/>
      <c r="BK166" s="26"/>
      <c r="BL166" s="26"/>
      <c r="BM166" s="26"/>
      <c r="BN166" s="26"/>
      <c r="BO166" s="7"/>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c r="GN166" s="26"/>
      <c r="GO166" s="26"/>
      <c r="GP166" s="26"/>
      <c r="GQ166" s="26"/>
      <c r="GR166" s="26"/>
      <c r="GS166" s="26"/>
      <c r="GT166" s="26"/>
      <c r="GU166" s="26"/>
      <c r="GV166" s="26"/>
      <c r="GW166" s="26"/>
      <c r="GX166" s="26"/>
      <c r="GY166" s="26"/>
    </row>
    <row r="167" spans="1:207" s="108" customFormat="1" ht="13.5" customHeight="1">
      <c r="A167" s="109"/>
      <c r="B167" s="406" t="s">
        <v>109</v>
      </c>
      <c r="C167" s="407"/>
      <c r="D167" s="407"/>
      <c r="E167" s="407"/>
      <c r="F167" s="407"/>
      <c r="G167" s="407"/>
      <c r="H167" s="407"/>
      <c r="I167" s="407"/>
      <c r="J167" s="407"/>
      <c r="K167" s="407"/>
      <c r="L167" s="407"/>
      <c r="M167" s="407"/>
      <c r="N167" s="407"/>
      <c r="O167" s="407"/>
      <c r="P167" s="407"/>
      <c r="Q167" s="407"/>
      <c r="R167" s="407"/>
      <c r="S167" s="407"/>
      <c r="T167" s="408"/>
      <c r="U167" s="409"/>
      <c r="V167" s="409"/>
      <c r="W167" s="410"/>
      <c r="X167" s="410"/>
      <c r="Y167" s="410"/>
      <c r="Z167" s="410"/>
      <c r="AA167" s="410"/>
      <c r="AB167" s="410"/>
      <c r="AC167" s="410"/>
      <c r="AD167" s="410"/>
      <c r="AE167" s="410"/>
      <c r="AF167" s="410"/>
      <c r="AG167" s="410"/>
      <c r="AH167" s="410"/>
      <c r="AI167" s="410"/>
      <c r="AJ167" s="410"/>
      <c r="AK167" s="410"/>
      <c r="AL167" s="411"/>
      <c r="AM167" s="411"/>
      <c r="AN167" s="411"/>
      <c r="AO167" s="110"/>
      <c r="AP167" s="110"/>
      <c r="AQ167" s="110"/>
      <c r="AR167" s="110"/>
      <c r="AS167" s="110"/>
      <c r="AT167" s="110"/>
      <c r="AU167" s="110"/>
      <c r="AV167" s="404"/>
      <c r="AW167" s="404"/>
      <c r="AX167" s="404"/>
      <c r="AY167" s="404"/>
      <c r="AZ167" s="405"/>
      <c r="BA167" s="402"/>
      <c r="BB167" s="403"/>
      <c r="BC167" s="403"/>
      <c r="BD167" s="403"/>
      <c r="BE167" s="404"/>
      <c r="BF167" s="404"/>
      <c r="BG167" s="404"/>
      <c r="BH167" s="404"/>
      <c r="BI167" s="405"/>
      <c r="BJ167" s="26"/>
      <c r="BK167" s="26"/>
      <c r="BL167" s="26"/>
      <c r="BM167" s="26"/>
      <c r="BN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c r="GN167" s="26"/>
      <c r="GO167" s="26"/>
      <c r="GP167" s="26"/>
      <c r="GQ167" s="26"/>
      <c r="GR167" s="26"/>
      <c r="GS167" s="26"/>
      <c r="GT167" s="26"/>
      <c r="GU167" s="26"/>
      <c r="GV167" s="26"/>
      <c r="GW167" s="26"/>
      <c r="GX167" s="26"/>
      <c r="GY167" s="26"/>
    </row>
    <row r="168" spans="1:207" s="108" customFormat="1" ht="14">
      <c r="A168" s="109">
        <v>351</v>
      </c>
      <c r="B168" s="111"/>
      <c r="C168" s="392" t="s">
        <v>163</v>
      </c>
      <c r="D168" s="392"/>
      <c r="E168" s="392"/>
      <c r="F168" s="392"/>
      <c r="G168" s="392"/>
      <c r="H168" s="392"/>
      <c r="I168" s="392"/>
      <c r="J168" s="392"/>
      <c r="K168" s="392"/>
      <c r="L168" s="392"/>
      <c r="M168" s="392"/>
      <c r="N168" s="392"/>
      <c r="O168" s="392"/>
      <c r="P168" s="392"/>
      <c r="Q168" s="392"/>
      <c r="R168" s="392"/>
      <c r="S168" s="393"/>
      <c r="T168" s="335" t="s">
        <v>164</v>
      </c>
      <c r="U168" s="335"/>
      <c r="V168" s="335"/>
      <c r="W168" s="336">
        <v>289.08</v>
      </c>
      <c r="X168" s="337"/>
      <c r="Y168" s="337"/>
      <c r="Z168" s="337"/>
      <c r="AA168" s="337"/>
      <c r="AB168" s="337"/>
      <c r="AC168" s="337"/>
      <c r="AD168" s="337"/>
      <c r="AE168" s="337"/>
      <c r="AF168" s="337"/>
      <c r="AG168" s="338"/>
      <c r="AH168" s="394">
        <f>+AL168*$BD$5</f>
        <v>543961.80000000005</v>
      </c>
      <c r="AI168" s="394"/>
      <c r="AJ168" s="394"/>
      <c r="AK168" s="394"/>
      <c r="AL168" s="340">
        <v>20</v>
      </c>
      <c r="AM168" s="341"/>
      <c r="AN168" s="342"/>
      <c r="AO168" s="395">
        <f>+W168*AH168</f>
        <v>157248477.14399999</v>
      </c>
      <c r="AP168" s="277"/>
      <c r="AQ168" s="277"/>
      <c r="AR168" s="277"/>
      <c r="AS168" s="277"/>
      <c r="AT168" s="277"/>
      <c r="AU168" s="278"/>
      <c r="AV168" s="276">
        <f>+W168*AL168</f>
        <v>5781.5999999999995</v>
      </c>
      <c r="AW168" s="315"/>
      <c r="AX168" s="315"/>
      <c r="AY168" s="315"/>
      <c r="AZ168" s="316"/>
      <c r="BA168" s="372">
        <f>+AV168</f>
        <v>5781.5999999999995</v>
      </c>
      <c r="BB168" s="373"/>
      <c r="BC168" s="373"/>
      <c r="BD168" s="373"/>
      <c r="BE168" s="389"/>
      <c r="BF168" s="390"/>
      <c r="BG168" s="390"/>
      <c r="BH168" s="390"/>
      <c r="BI168" s="391"/>
      <c r="BJ168" s="26"/>
      <c r="BK168" s="26"/>
      <c r="BL168" s="26"/>
      <c r="BM168" s="26"/>
      <c r="BN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c r="GN168" s="26"/>
      <c r="GO168" s="26"/>
      <c r="GP168" s="26"/>
      <c r="GQ168" s="26"/>
      <c r="GR168" s="26"/>
      <c r="GS168" s="26"/>
      <c r="GT168" s="26"/>
      <c r="GU168" s="26"/>
      <c r="GV168" s="26"/>
      <c r="GW168" s="26"/>
      <c r="GX168" s="26"/>
      <c r="GY168" s="26"/>
    </row>
    <row r="169" spans="1:207" s="114" customFormat="1" ht="13.5" customHeight="1">
      <c r="A169" s="112"/>
      <c r="B169" s="111"/>
      <c r="C169" s="392"/>
      <c r="D169" s="392"/>
      <c r="E169" s="392"/>
      <c r="F169" s="392"/>
      <c r="G169" s="392"/>
      <c r="H169" s="392"/>
      <c r="I169" s="392"/>
      <c r="J169" s="392"/>
      <c r="K169" s="392"/>
      <c r="L169" s="392"/>
      <c r="M169" s="392"/>
      <c r="N169" s="392"/>
      <c r="O169" s="392"/>
      <c r="P169" s="392"/>
      <c r="Q169" s="392"/>
      <c r="R169" s="392"/>
      <c r="S169" s="393"/>
      <c r="T169" s="335"/>
      <c r="U169" s="335"/>
      <c r="V169" s="335"/>
      <c r="W169" s="336"/>
      <c r="X169" s="337"/>
      <c r="Y169" s="337"/>
      <c r="Z169" s="337"/>
      <c r="AA169" s="337"/>
      <c r="AB169" s="337"/>
      <c r="AC169" s="337"/>
      <c r="AD169" s="337"/>
      <c r="AE169" s="337"/>
      <c r="AF169" s="337"/>
      <c r="AG169" s="338"/>
      <c r="AH169" s="394">
        <f>+AL169*$BD$5</f>
        <v>0</v>
      </c>
      <c r="AI169" s="394"/>
      <c r="AJ169" s="394"/>
      <c r="AK169" s="394"/>
      <c r="AL169" s="340"/>
      <c r="AM169" s="341"/>
      <c r="AN169" s="342"/>
      <c r="AO169" s="395">
        <f>+W169*AH169</f>
        <v>0</v>
      </c>
      <c r="AP169" s="277"/>
      <c r="AQ169" s="277"/>
      <c r="AR169" s="277"/>
      <c r="AS169" s="277"/>
      <c r="AT169" s="277"/>
      <c r="AU169" s="278"/>
      <c r="AV169" s="276">
        <f>+W169*AL169</f>
        <v>0</v>
      </c>
      <c r="AW169" s="315"/>
      <c r="AX169" s="315"/>
      <c r="AY169" s="315"/>
      <c r="AZ169" s="316"/>
      <c r="BA169" s="372">
        <f>+AV169</f>
        <v>0</v>
      </c>
      <c r="BB169" s="373"/>
      <c r="BC169" s="373"/>
      <c r="BD169" s="373"/>
      <c r="BE169" s="399"/>
      <c r="BF169" s="400"/>
      <c r="BG169" s="400"/>
      <c r="BH169" s="400"/>
      <c r="BI169" s="401"/>
      <c r="BJ169" s="113"/>
      <c r="BK169" s="113"/>
      <c r="BL169" s="113"/>
      <c r="BM169" s="113"/>
      <c r="BN169" s="113"/>
      <c r="BP169" s="113"/>
      <c r="BQ169" s="113"/>
      <c r="BR169" s="113"/>
      <c r="BS169" s="113"/>
      <c r="BT169" s="113"/>
      <c r="BU169" s="113"/>
      <c r="BV169" s="113"/>
      <c r="BW169" s="113"/>
      <c r="BX169" s="113"/>
      <c r="BY169" s="113"/>
      <c r="BZ169" s="113"/>
      <c r="CA169" s="113"/>
      <c r="CB169" s="113"/>
      <c r="CC169" s="113"/>
      <c r="CD169" s="113"/>
      <c r="CE169" s="113"/>
      <c r="CF169" s="113"/>
      <c r="CG169" s="113"/>
      <c r="CH169" s="113"/>
      <c r="CI169" s="113"/>
      <c r="CJ169" s="113"/>
      <c r="CK169" s="113"/>
      <c r="CL169" s="113"/>
      <c r="CM169" s="113"/>
      <c r="CN169" s="113"/>
      <c r="CO169" s="113"/>
      <c r="CP169" s="113"/>
      <c r="CQ169" s="113"/>
      <c r="CR169" s="113"/>
      <c r="CS169" s="113"/>
      <c r="CT169" s="113"/>
      <c r="CU169" s="113"/>
      <c r="CV169" s="113"/>
      <c r="CW169" s="113"/>
      <c r="CX169" s="113"/>
      <c r="CY169" s="113"/>
      <c r="CZ169" s="113"/>
      <c r="DA169" s="113"/>
      <c r="DB169" s="113"/>
      <c r="DC169" s="113"/>
      <c r="DD169" s="113"/>
      <c r="DE169" s="113"/>
      <c r="DF169" s="113"/>
      <c r="DG169" s="113"/>
      <c r="DH169" s="113"/>
      <c r="DI169" s="113"/>
      <c r="DJ169" s="113"/>
      <c r="DK169" s="113"/>
      <c r="DL169" s="113"/>
      <c r="DM169" s="113"/>
      <c r="DN169" s="113"/>
      <c r="DO169" s="113"/>
      <c r="DP169" s="113"/>
      <c r="DQ169" s="113"/>
      <c r="DR169" s="113"/>
      <c r="DS169" s="113"/>
      <c r="DT169" s="113"/>
      <c r="DU169" s="113"/>
      <c r="DV169" s="113"/>
      <c r="DW169" s="113"/>
      <c r="DX169" s="113"/>
      <c r="DY169" s="113"/>
      <c r="DZ169" s="113"/>
      <c r="EA169" s="113"/>
      <c r="EB169" s="113"/>
      <c r="EC169" s="113"/>
      <c r="ED169" s="113"/>
      <c r="EE169" s="113"/>
      <c r="EF169" s="113"/>
      <c r="EG169" s="113"/>
      <c r="EH169" s="113"/>
      <c r="EI169" s="113"/>
      <c r="EJ169" s="113"/>
      <c r="EK169" s="113"/>
      <c r="EL169" s="113"/>
      <c r="EM169" s="113"/>
      <c r="EN169" s="113"/>
      <c r="EO169" s="113"/>
      <c r="EP169" s="113"/>
      <c r="EQ169" s="113"/>
      <c r="ER169" s="113"/>
      <c r="ES169" s="113"/>
      <c r="ET169" s="113"/>
      <c r="EU169" s="113"/>
      <c r="EV169" s="113"/>
      <c r="EW169" s="113"/>
      <c r="EX169" s="113"/>
      <c r="EY169" s="113"/>
      <c r="EZ169" s="113"/>
      <c r="FA169" s="113"/>
      <c r="FB169" s="113"/>
      <c r="FC169" s="113"/>
      <c r="FD169" s="113"/>
      <c r="FE169" s="113"/>
      <c r="FF169" s="113"/>
      <c r="FG169" s="113"/>
      <c r="FH169" s="113"/>
      <c r="FI169" s="113"/>
      <c r="FJ169" s="113"/>
      <c r="FK169" s="113"/>
      <c r="FL169" s="113"/>
      <c r="FM169" s="113"/>
      <c r="FN169" s="113"/>
      <c r="FO169" s="113"/>
      <c r="FP169" s="113"/>
      <c r="FQ169" s="113"/>
      <c r="FR169" s="113"/>
      <c r="FS169" s="113"/>
      <c r="FT169" s="113"/>
      <c r="FU169" s="113"/>
      <c r="FV169" s="113"/>
      <c r="FW169" s="113"/>
      <c r="FX169" s="113"/>
      <c r="FY169" s="113"/>
      <c r="FZ169" s="113"/>
      <c r="GA169" s="113"/>
      <c r="GB169" s="113"/>
      <c r="GC169" s="113"/>
      <c r="GD169" s="113"/>
      <c r="GE169" s="113"/>
      <c r="GF169" s="113"/>
      <c r="GG169" s="113"/>
      <c r="GH169" s="113"/>
      <c r="GI169" s="113"/>
      <c r="GJ169" s="113"/>
      <c r="GK169" s="113"/>
      <c r="GL169" s="113"/>
      <c r="GM169" s="113"/>
      <c r="GN169" s="113"/>
      <c r="GO169" s="113"/>
      <c r="GP169" s="113"/>
      <c r="GQ169" s="113"/>
      <c r="GR169" s="113"/>
      <c r="GS169" s="113"/>
      <c r="GT169" s="113"/>
      <c r="GU169" s="113"/>
      <c r="GV169" s="113"/>
      <c r="GW169" s="113"/>
      <c r="GX169" s="113"/>
      <c r="GY169" s="113"/>
    </row>
    <row r="170" spans="1:207" s="108" customFormat="1" ht="13.5" customHeight="1">
      <c r="A170" s="109"/>
      <c r="B170" s="111"/>
      <c r="C170" s="392"/>
      <c r="D170" s="392"/>
      <c r="E170" s="392"/>
      <c r="F170" s="392"/>
      <c r="G170" s="392"/>
      <c r="H170" s="392"/>
      <c r="I170" s="392"/>
      <c r="J170" s="392"/>
      <c r="K170" s="392"/>
      <c r="L170" s="392"/>
      <c r="M170" s="392"/>
      <c r="N170" s="392"/>
      <c r="O170" s="392"/>
      <c r="P170" s="392"/>
      <c r="Q170" s="392"/>
      <c r="R170" s="392"/>
      <c r="S170" s="393"/>
      <c r="T170" s="396"/>
      <c r="U170" s="397"/>
      <c r="V170" s="398"/>
      <c r="W170" s="336"/>
      <c r="X170" s="337"/>
      <c r="Y170" s="337"/>
      <c r="Z170" s="337"/>
      <c r="AA170" s="337"/>
      <c r="AB170" s="337"/>
      <c r="AC170" s="337"/>
      <c r="AD170" s="337"/>
      <c r="AE170" s="337"/>
      <c r="AF170" s="337"/>
      <c r="AG170" s="338"/>
      <c r="AH170" s="394">
        <f>+AL170*$BD$5</f>
        <v>0</v>
      </c>
      <c r="AI170" s="394"/>
      <c r="AJ170" s="394"/>
      <c r="AK170" s="394"/>
      <c r="AL170" s="340"/>
      <c r="AM170" s="341"/>
      <c r="AN170" s="342"/>
      <c r="AO170" s="395">
        <f>+W170*AH170</f>
        <v>0</v>
      </c>
      <c r="AP170" s="277"/>
      <c r="AQ170" s="277"/>
      <c r="AR170" s="277"/>
      <c r="AS170" s="277"/>
      <c r="AT170" s="277"/>
      <c r="AU170" s="278"/>
      <c r="AV170" s="276">
        <f>+W170*AL170</f>
        <v>0</v>
      </c>
      <c r="AW170" s="315"/>
      <c r="AX170" s="315"/>
      <c r="AY170" s="315"/>
      <c r="AZ170" s="316"/>
      <c r="BA170" s="372">
        <f>+AV170</f>
        <v>0</v>
      </c>
      <c r="BB170" s="373"/>
      <c r="BC170" s="373"/>
      <c r="BD170" s="373"/>
      <c r="BE170" s="389"/>
      <c r="BF170" s="390"/>
      <c r="BG170" s="390"/>
      <c r="BH170" s="390"/>
      <c r="BI170" s="391"/>
      <c r="BJ170" s="26"/>
      <c r="BK170" s="26"/>
      <c r="BL170" s="26"/>
      <c r="BM170" s="26"/>
      <c r="BN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row>
    <row r="171" spans="1:207" s="108" customFormat="1" ht="13.5" customHeight="1" thickBot="1">
      <c r="A171" s="109"/>
      <c r="B171" s="111"/>
      <c r="C171" s="392"/>
      <c r="D171" s="392"/>
      <c r="E171" s="392"/>
      <c r="F171" s="392"/>
      <c r="G171" s="392"/>
      <c r="H171" s="392"/>
      <c r="I171" s="392"/>
      <c r="J171" s="392"/>
      <c r="K171" s="392"/>
      <c r="L171" s="392"/>
      <c r="M171" s="392"/>
      <c r="N171" s="392"/>
      <c r="O171" s="392"/>
      <c r="P171" s="392"/>
      <c r="Q171" s="392"/>
      <c r="R171" s="392"/>
      <c r="S171" s="393"/>
      <c r="T171" s="335"/>
      <c r="U171" s="335"/>
      <c r="V171" s="335"/>
      <c r="W171" s="336"/>
      <c r="X171" s="337"/>
      <c r="Y171" s="337"/>
      <c r="Z171" s="337"/>
      <c r="AA171" s="337"/>
      <c r="AB171" s="337"/>
      <c r="AC171" s="337"/>
      <c r="AD171" s="337"/>
      <c r="AE171" s="337"/>
      <c r="AF171" s="337"/>
      <c r="AG171" s="338"/>
      <c r="AH171" s="394">
        <f>+AL171*$BD$5</f>
        <v>0</v>
      </c>
      <c r="AI171" s="394"/>
      <c r="AJ171" s="394"/>
      <c r="AK171" s="394"/>
      <c r="AL171" s="340"/>
      <c r="AM171" s="341"/>
      <c r="AN171" s="342"/>
      <c r="AO171" s="395">
        <f>+W171*AH171</f>
        <v>0</v>
      </c>
      <c r="AP171" s="277"/>
      <c r="AQ171" s="277"/>
      <c r="AR171" s="277"/>
      <c r="AS171" s="277"/>
      <c r="AT171" s="277"/>
      <c r="AU171" s="278"/>
      <c r="AV171" s="276">
        <f>+W171*AL171</f>
        <v>0</v>
      </c>
      <c r="AW171" s="315"/>
      <c r="AX171" s="315"/>
      <c r="AY171" s="315"/>
      <c r="AZ171" s="316"/>
      <c r="BA171" s="372">
        <f>+AV171</f>
        <v>0</v>
      </c>
      <c r="BB171" s="373"/>
      <c r="BC171" s="373"/>
      <c r="BD171" s="373"/>
      <c r="BE171" s="115"/>
      <c r="BF171" s="115"/>
      <c r="BG171" s="115"/>
      <c r="BH171" s="115"/>
      <c r="BI171" s="116"/>
      <c r="BJ171" s="26"/>
      <c r="BK171" s="26"/>
      <c r="BL171" s="26"/>
      <c r="BM171" s="26"/>
      <c r="BN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row>
    <row r="172" spans="1:207" s="108" customFormat="1" ht="13.5" customHeight="1" thickBot="1">
      <c r="A172" s="109"/>
      <c r="B172" s="374" t="s">
        <v>165</v>
      </c>
      <c r="C172" s="375"/>
      <c r="D172" s="375"/>
      <c r="E172" s="375"/>
      <c r="F172" s="375"/>
      <c r="G172" s="375"/>
      <c r="H172" s="375"/>
      <c r="I172" s="375"/>
      <c r="J172" s="375"/>
      <c r="K172" s="375"/>
      <c r="L172" s="375"/>
      <c r="M172" s="375"/>
      <c r="N172" s="375"/>
      <c r="O172" s="375"/>
      <c r="P172" s="375"/>
      <c r="Q172" s="375"/>
      <c r="R172" s="375"/>
      <c r="S172" s="375"/>
      <c r="T172" s="376"/>
      <c r="U172" s="376"/>
      <c r="V172" s="376"/>
      <c r="W172" s="376">
        <f>SUBTOTAL(109,W168:AG171)</f>
        <v>289.08</v>
      </c>
      <c r="X172" s="376"/>
      <c r="Y172" s="376"/>
      <c r="Z172" s="376"/>
      <c r="AA172" s="376"/>
      <c r="AB172" s="376"/>
      <c r="AC172" s="376"/>
      <c r="AD172" s="376"/>
      <c r="AE172" s="376"/>
      <c r="AF172" s="376"/>
      <c r="AG172" s="376"/>
      <c r="AH172" s="377">
        <f>IF(W172=0,0,+AO172/W172)</f>
        <v>543961.80000000005</v>
      </c>
      <c r="AI172" s="377"/>
      <c r="AJ172" s="377"/>
      <c r="AK172" s="377"/>
      <c r="AL172" s="378">
        <f>IF(W172=0,0,+AV172/W172)</f>
        <v>20</v>
      </c>
      <c r="AM172" s="379"/>
      <c r="AN172" s="379"/>
      <c r="AO172" s="380">
        <f>SUBTOTAL(109,AO168:AU171)</f>
        <v>157248477.14399999</v>
      </c>
      <c r="AP172" s="381"/>
      <c r="AQ172" s="381"/>
      <c r="AR172" s="381"/>
      <c r="AS172" s="381"/>
      <c r="AT172" s="381"/>
      <c r="AU172" s="382"/>
      <c r="AV172" s="383">
        <f>SUBTOTAL(109,AV168:AZ171)</f>
        <v>5781.5999999999995</v>
      </c>
      <c r="AW172" s="384"/>
      <c r="AX172" s="384"/>
      <c r="AY172" s="384"/>
      <c r="AZ172" s="385"/>
      <c r="BA172" s="386">
        <f>SUBTOTAL(109,BA168:BD171)</f>
        <v>5781.5999999999995</v>
      </c>
      <c r="BB172" s="387"/>
      <c r="BC172" s="387"/>
      <c r="BD172" s="388"/>
      <c r="BE172" s="357"/>
      <c r="BF172" s="358"/>
      <c r="BG172" s="358"/>
      <c r="BH172" s="358"/>
      <c r="BI172" s="359"/>
      <c r="BJ172" s="26"/>
      <c r="BK172" s="26"/>
      <c r="BL172" s="26"/>
      <c r="BM172" s="26"/>
      <c r="BN172" s="26"/>
      <c r="BO172" s="117"/>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row>
    <row r="173" spans="1:207" s="108" customFormat="1" ht="13.5" customHeight="1">
      <c r="A173" s="109"/>
      <c r="B173" s="306" t="s">
        <v>166</v>
      </c>
      <c r="C173" s="306"/>
      <c r="D173" s="306"/>
      <c r="E173" s="306"/>
      <c r="F173" s="306"/>
      <c r="G173" s="306"/>
      <c r="H173" s="306"/>
      <c r="I173" s="306"/>
      <c r="J173" s="306"/>
      <c r="K173" s="306"/>
      <c r="L173" s="306"/>
      <c r="M173" s="360"/>
      <c r="N173" s="118" t="s">
        <v>167</v>
      </c>
      <c r="O173" s="118" t="s">
        <v>168</v>
      </c>
      <c r="P173" s="119" t="s">
        <v>169</v>
      </c>
      <c r="Q173" s="361" t="s">
        <v>170</v>
      </c>
      <c r="R173" s="362"/>
      <c r="S173" s="363"/>
      <c r="T173" s="364"/>
      <c r="U173" s="364"/>
      <c r="V173" s="364"/>
      <c r="W173" s="364"/>
      <c r="X173" s="364"/>
      <c r="Y173" s="364"/>
      <c r="Z173" s="364"/>
      <c r="AA173" s="364"/>
      <c r="AB173" s="364"/>
      <c r="AC173" s="364"/>
      <c r="AD173" s="364"/>
      <c r="AE173" s="364"/>
      <c r="AF173" s="364"/>
      <c r="AG173" s="364"/>
      <c r="AH173" s="364"/>
      <c r="AI173" s="364"/>
      <c r="AJ173" s="364"/>
      <c r="AK173" s="364"/>
      <c r="AL173" s="365"/>
      <c r="AM173" s="365"/>
      <c r="AN173" s="365"/>
      <c r="AO173" s="120"/>
      <c r="AP173" s="120"/>
      <c r="AQ173" s="120"/>
      <c r="AR173" s="120"/>
      <c r="AS173" s="120"/>
      <c r="AT173" s="120"/>
      <c r="AU173" s="120"/>
      <c r="AV173" s="366"/>
      <c r="AW173" s="366"/>
      <c r="AX173" s="366"/>
      <c r="AY173" s="366"/>
      <c r="AZ173" s="367"/>
      <c r="BA173" s="368"/>
      <c r="BB173" s="369"/>
      <c r="BC173" s="369"/>
      <c r="BD173" s="369"/>
      <c r="BE173" s="370"/>
      <c r="BF173" s="370"/>
      <c r="BG173" s="370"/>
      <c r="BH173" s="370"/>
      <c r="BI173" s="371"/>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row>
    <row r="174" spans="1:207" s="108" customFormat="1" ht="13.5" customHeight="1">
      <c r="A174" s="109"/>
      <c r="B174" s="121"/>
      <c r="C174" s="343" t="s">
        <v>171</v>
      </c>
      <c r="D174" s="343"/>
      <c r="E174" s="343"/>
      <c r="F174" s="343"/>
      <c r="G174" s="343"/>
      <c r="H174" s="343"/>
      <c r="I174" s="343"/>
      <c r="J174" s="343"/>
      <c r="K174" s="343"/>
      <c r="L174" s="343"/>
      <c r="M174" s="344"/>
      <c r="N174" s="122" t="s">
        <v>172</v>
      </c>
      <c r="O174" s="123">
        <v>1962</v>
      </c>
      <c r="P174" s="122" t="s">
        <v>68</v>
      </c>
      <c r="Q174" s="345" t="s">
        <v>173</v>
      </c>
      <c r="R174" s="346"/>
      <c r="S174" s="347"/>
      <c r="T174" s="335" t="s">
        <v>164</v>
      </c>
      <c r="U174" s="335"/>
      <c r="V174" s="335"/>
      <c r="W174" s="336">
        <v>65.55</v>
      </c>
      <c r="X174" s="337"/>
      <c r="Y174" s="337"/>
      <c r="Z174" s="337"/>
      <c r="AA174" s="337"/>
      <c r="AB174" s="337"/>
      <c r="AC174" s="337"/>
      <c r="AD174" s="337"/>
      <c r="AE174" s="337"/>
      <c r="AF174" s="337"/>
      <c r="AG174" s="338"/>
      <c r="AH174" s="339">
        <f>IF(N174="F",0,IF(Q174="N/R",0,+AL174*$BD$5))</f>
        <v>679952.25</v>
      </c>
      <c r="AI174" s="339"/>
      <c r="AJ174" s="339"/>
      <c r="AK174" s="339"/>
      <c r="AL174" s="340">
        <v>25</v>
      </c>
      <c r="AM174" s="341"/>
      <c r="AN174" s="342"/>
      <c r="AO174" s="312">
        <f t="shared" ref="AO174:AO179" si="3">IF(N174="F",0,IF(Q174="N/R",0,+W174*AH174))</f>
        <v>44570869.987499997</v>
      </c>
      <c r="AP174" s="313"/>
      <c r="AQ174" s="313"/>
      <c r="AR174" s="313"/>
      <c r="AS174" s="313"/>
      <c r="AT174" s="313"/>
      <c r="AU174" s="314"/>
      <c r="AV174" s="276">
        <f t="shared" ref="AV174:AV179" si="4">IF(N174="F",0,IF(Q174="N/R",0,+W174*AL174))</f>
        <v>1638.75</v>
      </c>
      <c r="AW174" s="315"/>
      <c r="AX174" s="315"/>
      <c r="AY174" s="315"/>
      <c r="AZ174" s="316"/>
      <c r="BA174" s="317">
        <f t="shared" ref="BA174:BA179" si="5">+AV174</f>
        <v>1638.75</v>
      </c>
      <c r="BB174" s="318"/>
      <c r="BC174" s="318"/>
      <c r="BD174" s="319"/>
      <c r="BE174" s="318">
        <f t="shared" ref="BE174:BE179" si="6">IF(N174="F",0,W174*AL174)</f>
        <v>1638.75</v>
      </c>
      <c r="BF174" s="318"/>
      <c r="BG174" s="318"/>
      <c r="BH174" s="318"/>
      <c r="BI174" s="320"/>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c r="GJ174" s="26"/>
      <c r="GK174" s="26"/>
      <c r="GL174" s="26"/>
      <c r="GM174" s="26"/>
      <c r="GN174" s="26"/>
      <c r="GO174" s="26"/>
      <c r="GP174" s="26"/>
      <c r="GQ174" s="26"/>
      <c r="GR174" s="26"/>
      <c r="GS174" s="26"/>
      <c r="GT174" s="26"/>
      <c r="GU174" s="26"/>
      <c r="GV174" s="26"/>
      <c r="GW174" s="26"/>
      <c r="GX174" s="26"/>
      <c r="GY174" s="26"/>
    </row>
    <row r="175" spans="1:207" s="108" customFormat="1" ht="13.5" customHeight="1">
      <c r="A175" s="109"/>
      <c r="B175" s="121"/>
      <c r="C175" s="343" t="s">
        <v>174</v>
      </c>
      <c r="D175" s="343"/>
      <c r="E175" s="343"/>
      <c r="F175" s="343"/>
      <c r="G175" s="343"/>
      <c r="H175" s="343"/>
      <c r="I175" s="343"/>
      <c r="J175" s="343"/>
      <c r="K175" s="343"/>
      <c r="L175" s="343"/>
      <c r="M175" s="344"/>
      <c r="N175" s="122" t="s">
        <v>172</v>
      </c>
      <c r="O175" s="123">
        <v>1983</v>
      </c>
      <c r="P175" s="122" t="s">
        <v>68</v>
      </c>
      <c r="Q175" s="345" t="s">
        <v>173</v>
      </c>
      <c r="R175" s="346"/>
      <c r="S175" s="347"/>
      <c r="T175" s="335" t="s">
        <v>164</v>
      </c>
      <c r="U175" s="335"/>
      <c r="V175" s="335"/>
      <c r="W175" s="336">
        <v>23</v>
      </c>
      <c r="X175" s="337"/>
      <c r="Y175" s="337"/>
      <c r="Z175" s="337"/>
      <c r="AA175" s="337"/>
      <c r="AB175" s="337"/>
      <c r="AC175" s="337"/>
      <c r="AD175" s="337"/>
      <c r="AE175" s="337"/>
      <c r="AF175" s="337"/>
      <c r="AG175" s="338"/>
      <c r="AH175" s="339">
        <f>IF(N175="F",0,IF(Q175="N/R",0,+AL175*$BD$5))</f>
        <v>645954.63749999995</v>
      </c>
      <c r="AI175" s="339"/>
      <c r="AJ175" s="339"/>
      <c r="AK175" s="339"/>
      <c r="AL175" s="340">
        <f>AL174*0.95</f>
        <v>23.75</v>
      </c>
      <c r="AM175" s="341"/>
      <c r="AN175" s="342"/>
      <c r="AO175" s="312">
        <f t="shared" si="3"/>
        <v>14856956.6625</v>
      </c>
      <c r="AP175" s="313"/>
      <c r="AQ175" s="313"/>
      <c r="AR175" s="313"/>
      <c r="AS175" s="313"/>
      <c r="AT175" s="313"/>
      <c r="AU175" s="314"/>
      <c r="AV175" s="276">
        <f t="shared" si="4"/>
        <v>546.25</v>
      </c>
      <c r="AW175" s="315"/>
      <c r="AX175" s="315"/>
      <c r="AY175" s="315"/>
      <c r="AZ175" s="316"/>
      <c r="BA175" s="317">
        <f t="shared" si="5"/>
        <v>546.25</v>
      </c>
      <c r="BB175" s="318"/>
      <c r="BC175" s="318"/>
      <c r="BD175" s="319"/>
      <c r="BE175" s="318">
        <f t="shared" si="6"/>
        <v>546.25</v>
      </c>
      <c r="BF175" s="318"/>
      <c r="BG175" s="318"/>
      <c r="BH175" s="318"/>
      <c r="BI175" s="320"/>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row>
    <row r="176" spans="1:207" s="108" customFormat="1" ht="13.5" customHeight="1">
      <c r="A176" s="109"/>
      <c r="B176" s="121"/>
      <c r="C176" s="348" t="s">
        <v>175</v>
      </c>
      <c r="D176" s="348"/>
      <c r="E176" s="348"/>
      <c r="F176" s="348"/>
      <c r="G176" s="348"/>
      <c r="H176" s="348"/>
      <c r="I176" s="348"/>
      <c r="J176" s="348"/>
      <c r="K176" s="348"/>
      <c r="L176" s="348"/>
      <c r="M176" s="349"/>
      <c r="N176" s="124" t="s">
        <v>176</v>
      </c>
      <c r="O176" s="125">
        <v>1985</v>
      </c>
      <c r="P176" s="124" t="s">
        <v>68</v>
      </c>
      <c r="Q176" s="350" t="s">
        <v>173</v>
      </c>
      <c r="R176" s="351"/>
      <c r="S176" s="352"/>
      <c r="T176" s="353" t="s">
        <v>164</v>
      </c>
      <c r="U176" s="353"/>
      <c r="V176" s="353"/>
      <c r="W176" s="354">
        <v>32.299999999999997</v>
      </c>
      <c r="X176" s="355"/>
      <c r="Y176" s="355"/>
      <c r="Z176" s="355"/>
      <c r="AA176" s="355"/>
      <c r="AB176" s="355"/>
      <c r="AC176" s="355"/>
      <c r="AD176" s="355"/>
      <c r="AE176" s="355"/>
      <c r="AF176" s="355"/>
      <c r="AG176" s="356"/>
      <c r="AH176" s="339"/>
      <c r="AI176" s="339"/>
      <c r="AJ176" s="339"/>
      <c r="AK176" s="339"/>
      <c r="AL176" s="340">
        <v>0</v>
      </c>
      <c r="AM176" s="341"/>
      <c r="AN176" s="342"/>
      <c r="AO176" s="312">
        <f t="shared" si="3"/>
        <v>0</v>
      </c>
      <c r="AP176" s="313"/>
      <c r="AQ176" s="313"/>
      <c r="AR176" s="313"/>
      <c r="AS176" s="313"/>
      <c r="AT176" s="313"/>
      <c r="AU176" s="314"/>
      <c r="AV176" s="276">
        <f t="shared" si="4"/>
        <v>0</v>
      </c>
      <c r="AW176" s="315"/>
      <c r="AX176" s="315"/>
      <c r="AY176" s="315"/>
      <c r="AZ176" s="316"/>
      <c r="BA176" s="317">
        <f t="shared" si="5"/>
        <v>0</v>
      </c>
      <c r="BB176" s="318"/>
      <c r="BC176" s="318"/>
      <c r="BD176" s="319"/>
      <c r="BE176" s="318">
        <f t="shared" si="6"/>
        <v>0</v>
      </c>
      <c r="BF176" s="318"/>
      <c r="BG176" s="318"/>
      <c r="BH176" s="318"/>
      <c r="BI176" s="320"/>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row>
    <row r="177" spans="1:207" s="108" customFormat="1" ht="13.5" customHeight="1">
      <c r="A177" s="109"/>
      <c r="B177" s="121"/>
      <c r="C177" s="343"/>
      <c r="D177" s="343"/>
      <c r="E177" s="343"/>
      <c r="F177" s="343"/>
      <c r="G177" s="343"/>
      <c r="H177" s="343"/>
      <c r="I177" s="343"/>
      <c r="J177" s="343"/>
      <c r="K177" s="343"/>
      <c r="L177" s="343"/>
      <c r="M177" s="344"/>
      <c r="N177" s="122"/>
      <c r="O177" s="123"/>
      <c r="P177" s="122"/>
      <c r="Q177" s="345"/>
      <c r="R177" s="346"/>
      <c r="S177" s="347"/>
      <c r="T177" s="335"/>
      <c r="U177" s="335"/>
      <c r="V177" s="335"/>
      <c r="W177" s="336"/>
      <c r="X177" s="337"/>
      <c r="Y177" s="337"/>
      <c r="Z177" s="337"/>
      <c r="AA177" s="337"/>
      <c r="AB177" s="337"/>
      <c r="AC177" s="337"/>
      <c r="AD177" s="337"/>
      <c r="AE177" s="337"/>
      <c r="AF177" s="337"/>
      <c r="AG177" s="338"/>
      <c r="AH177" s="339"/>
      <c r="AI177" s="339"/>
      <c r="AJ177" s="339"/>
      <c r="AK177" s="339"/>
      <c r="AL177" s="340"/>
      <c r="AM177" s="341"/>
      <c r="AN177" s="342"/>
      <c r="AO177" s="312">
        <f t="shared" si="3"/>
        <v>0</v>
      </c>
      <c r="AP177" s="313"/>
      <c r="AQ177" s="313"/>
      <c r="AR177" s="313"/>
      <c r="AS177" s="313"/>
      <c r="AT177" s="313"/>
      <c r="AU177" s="314"/>
      <c r="AV177" s="276">
        <f t="shared" si="4"/>
        <v>0</v>
      </c>
      <c r="AW177" s="315"/>
      <c r="AX177" s="315"/>
      <c r="AY177" s="315"/>
      <c r="AZ177" s="316"/>
      <c r="BA177" s="317">
        <f t="shared" si="5"/>
        <v>0</v>
      </c>
      <c r="BB177" s="318"/>
      <c r="BC177" s="318"/>
      <c r="BD177" s="319"/>
      <c r="BE177" s="318">
        <f t="shared" si="6"/>
        <v>0</v>
      </c>
      <c r="BF177" s="318"/>
      <c r="BG177" s="318"/>
      <c r="BH177" s="318"/>
      <c r="BI177" s="320"/>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row>
    <row r="178" spans="1:207" s="128" customFormat="1" ht="12.75" customHeight="1">
      <c r="A178" s="126"/>
      <c r="B178" s="121"/>
      <c r="C178" s="343"/>
      <c r="D178" s="343"/>
      <c r="E178" s="343"/>
      <c r="F178" s="343"/>
      <c r="G178" s="343"/>
      <c r="H178" s="343"/>
      <c r="I178" s="343"/>
      <c r="J178" s="343"/>
      <c r="K178" s="343"/>
      <c r="L178" s="343"/>
      <c r="M178" s="344"/>
      <c r="N178" s="122"/>
      <c r="O178" s="123"/>
      <c r="P178" s="122"/>
      <c r="Q178" s="345"/>
      <c r="R178" s="346"/>
      <c r="S178" s="347"/>
      <c r="T178" s="335"/>
      <c r="U178" s="335"/>
      <c r="V178" s="335"/>
      <c r="W178" s="336"/>
      <c r="X178" s="337"/>
      <c r="Y178" s="337"/>
      <c r="Z178" s="337"/>
      <c r="AA178" s="337"/>
      <c r="AB178" s="337"/>
      <c r="AC178" s="337"/>
      <c r="AD178" s="337"/>
      <c r="AE178" s="337"/>
      <c r="AF178" s="337"/>
      <c r="AG178" s="338"/>
      <c r="AH178" s="339"/>
      <c r="AI178" s="339"/>
      <c r="AJ178" s="339"/>
      <c r="AK178" s="339"/>
      <c r="AL178" s="340"/>
      <c r="AM178" s="341"/>
      <c r="AN178" s="342"/>
      <c r="AO178" s="312">
        <f t="shared" si="3"/>
        <v>0</v>
      </c>
      <c r="AP178" s="313"/>
      <c r="AQ178" s="313"/>
      <c r="AR178" s="313"/>
      <c r="AS178" s="313"/>
      <c r="AT178" s="313"/>
      <c r="AU178" s="314"/>
      <c r="AV178" s="276">
        <f t="shared" si="4"/>
        <v>0</v>
      </c>
      <c r="AW178" s="315"/>
      <c r="AX178" s="315"/>
      <c r="AY178" s="315"/>
      <c r="AZ178" s="316"/>
      <c r="BA178" s="317">
        <f t="shared" si="5"/>
        <v>0</v>
      </c>
      <c r="BB178" s="318"/>
      <c r="BC178" s="318"/>
      <c r="BD178" s="319"/>
      <c r="BE178" s="318">
        <f t="shared" si="6"/>
        <v>0</v>
      </c>
      <c r="BF178" s="318"/>
      <c r="BG178" s="318"/>
      <c r="BH178" s="318"/>
      <c r="BI178" s="320"/>
      <c r="BJ178" s="127"/>
      <c r="BK178" s="127"/>
      <c r="BL178" s="127"/>
      <c r="BM178" s="127"/>
      <c r="BN178" s="127"/>
      <c r="BO178" s="127"/>
      <c r="BP178" s="127"/>
      <c r="BQ178" s="127"/>
      <c r="BR178" s="127"/>
      <c r="BS178" s="127"/>
      <c r="BT178" s="127"/>
      <c r="BU178" s="127"/>
      <c r="BV178" s="127"/>
      <c r="BW178" s="127"/>
      <c r="BX178" s="127"/>
      <c r="BY178" s="127"/>
      <c r="BZ178" s="127"/>
      <c r="CA178" s="127"/>
      <c r="CB178" s="127"/>
      <c r="CC178" s="127"/>
      <c r="CD178" s="127"/>
      <c r="CE178" s="127"/>
      <c r="CF178" s="127"/>
      <c r="CG178" s="127"/>
      <c r="CH178" s="127"/>
      <c r="CI178" s="127"/>
      <c r="CJ178" s="127"/>
      <c r="CK178" s="127"/>
      <c r="CL178" s="127"/>
      <c r="CM178" s="127"/>
      <c r="CN178" s="127"/>
      <c r="CO178" s="127"/>
      <c r="CP178" s="127"/>
      <c r="CQ178" s="127"/>
      <c r="CR178" s="127"/>
      <c r="CS178" s="127"/>
      <c r="CT178" s="127"/>
      <c r="CU178" s="127"/>
      <c r="CV178" s="127"/>
      <c r="CW178" s="127"/>
      <c r="CX178" s="127"/>
      <c r="CY178" s="127"/>
      <c r="CZ178" s="127"/>
      <c r="DA178" s="127"/>
      <c r="DB178" s="127"/>
      <c r="DC178" s="127"/>
      <c r="DD178" s="127"/>
      <c r="DE178" s="127"/>
      <c r="DF178" s="127"/>
      <c r="DG178" s="127"/>
      <c r="DH178" s="127"/>
      <c r="DI178" s="127"/>
      <c r="DJ178" s="127"/>
      <c r="DK178" s="127"/>
      <c r="DL178" s="127"/>
      <c r="DM178" s="127"/>
      <c r="DN178" s="127"/>
      <c r="DO178" s="127"/>
      <c r="DP178" s="127"/>
      <c r="DQ178" s="127"/>
      <c r="DR178" s="127"/>
      <c r="DS178" s="127"/>
      <c r="DT178" s="127"/>
      <c r="DU178" s="127"/>
      <c r="DV178" s="127"/>
      <c r="DW178" s="127"/>
      <c r="DX178" s="127"/>
      <c r="DY178" s="127"/>
      <c r="DZ178" s="127"/>
      <c r="EA178" s="127"/>
      <c r="EB178" s="127"/>
      <c r="EC178" s="127"/>
      <c r="ED178" s="127"/>
      <c r="EE178" s="127"/>
      <c r="EF178" s="127"/>
      <c r="EG178" s="127"/>
      <c r="EH178" s="127"/>
      <c r="EI178" s="127"/>
      <c r="EJ178" s="127"/>
      <c r="EK178" s="127"/>
      <c r="EL178" s="127"/>
      <c r="EM178" s="127"/>
      <c r="EN178" s="127"/>
      <c r="EO178" s="127"/>
      <c r="EP178" s="127"/>
      <c r="EQ178" s="127"/>
      <c r="ER178" s="127"/>
      <c r="ES178" s="127"/>
      <c r="ET178" s="127"/>
      <c r="EU178" s="127"/>
      <c r="EV178" s="127"/>
      <c r="EW178" s="127"/>
      <c r="EX178" s="127"/>
      <c r="EY178" s="127"/>
      <c r="EZ178" s="127"/>
      <c r="FA178" s="127"/>
      <c r="FB178" s="127"/>
      <c r="FC178" s="127"/>
      <c r="FD178" s="127"/>
      <c r="FE178" s="127"/>
      <c r="FF178" s="127"/>
      <c r="FG178" s="127"/>
      <c r="FH178" s="127"/>
      <c r="FI178" s="127"/>
      <c r="FJ178" s="127"/>
      <c r="FK178" s="127"/>
      <c r="FL178" s="127"/>
      <c r="FM178" s="127"/>
      <c r="FN178" s="127"/>
      <c r="FO178" s="127"/>
      <c r="FP178" s="127"/>
      <c r="FQ178" s="127"/>
      <c r="FR178" s="127"/>
      <c r="FS178" s="127"/>
      <c r="FT178" s="127"/>
      <c r="FU178" s="127"/>
      <c r="FV178" s="127"/>
      <c r="FW178" s="127"/>
      <c r="FX178" s="127"/>
      <c r="FY178" s="127"/>
      <c r="FZ178" s="127"/>
      <c r="GA178" s="127"/>
      <c r="GB178" s="127"/>
      <c r="GC178" s="127"/>
      <c r="GD178" s="127"/>
      <c r="GE178" s="127"/>
      <c r="GF178" s="127"/>
      <c r="GG178" s="127"/>
      <c r="GH178" s="127"/>
      <c r="GI178" s="127"/>
      <c r="GJ178" s="127"/>
      <c r="GK178" s="127"/>
      <c r="GL178" s="127"/>
      <c r="GM178" s="127"/>
      <c r="GN178" s="127"/>
      <c r="GO178" s="127"/>
      <c r="GP178" s="127"/>
      <c r="GQ178" s="127"/>
      <c r="GR178" s="127"/>
      <c r="GS178" s="127"/>
      <c r="GT178" s="127"/>
      <c r="GU178" s="127"/>
      <c r="GV178" s="127"/>
      <c r="GW178" s="127"/>
      <c r="GX178" s="127"/>
      <c r="GY178" s="127"/>
    </row>
    <row r="179" spans="1:207" s="128" customFormat="1" ht="12.75" customHeight="1" thickBot="1">
      <c r="A179" s="126"/>
      <c r="B179" s="129"/>
      <c r="C179" s="330"/>
      <c r="D179" s="330"/>
      <c r="E179" s="330"/>
      <c r="F179" s="330"/>
      <c r="G179" s="330"/>
      <c r="H179" s="330"/>
      <c r="I179" s="330"/>
      <c r="J179" s="330"/>
      <c r="K179" s="330"/>
      <c r="L179" s="330"/>
      <c r="M179" s="331"/>
      <c r="N179" s="122"/>
      <c r="O179" s="123"/>
      <c r="P179" s="122"/>
      <c r="Q179" s="332"/>
      <c r="R179" s="333"/>
      <c r="S179" s="334"/>
      <c r="T179" s="335"/>
      <c r="U179" s="335"/>
      <c r="V179" s="335"/>
      <c r="W179" s="336"/>
      <c r="X179" s="337"/>
      <c r="Y179" s="337"/>
      <c r="Z179" s="337"/>
      <c r="AA179" s="337"/>
      <c r="AB179" s="337"/>
      <c r="AC179" s="337"/>
      <c r="AD179" s="337"/>
      <c r="AE179" s="337"/>
      <c r="AF179" s="337"/>
      <c r="AG179" s="338"/>
      <c r="AH179" s="339"/>
      <c r="AI179" s="339"/>
      <c r="AJ179" s="339"/>
      <c r="AK179" s="339"/>
      <c r="AL179" s="340"/>
      <c r="AM179" s="341"/>
      <c r="AN179" s="342"/>
      <c r="AO179" s="312">
        <f t="shared" si="3"/>
        <v>0</v>
      </c>
      <c r="AP179" s="313"/>
      <c r="AQ179" s="313"/>
      <c r="AR179" s="313"/>
      <c r="AS179" s="313"/>
      <c r="AT179" s="313"/>
      <c r="AU179" s="314"/>
      <c r="AV179" s="276">
        <f t="shared" si="4"/>
        <v>0</v>
      </c>
      <c r="AW179" s="315"/>
      <c r="AX179" s="315"/>
      <c r="AY179" s="315"/>
      <c r="AZ179" s="316"/>
      <c r="BA179" s="317">
        <f t="shared" si="5"/>
        <v>0</v>
      </c>
      <c r="BB179" s="318"/>
      <c r="BC179" s="318"/>
      <c r="BD179" s="319"/>
      <c r="BE179" s="318">
        <f t="shared" si="6"/>
        <v>0</v>
      </c>
      <c r="BF179" s="318"/>
      <c r="BG179" s="318"/>
      <c r="BH179" s="318"/>
      <c r="BI179" s="320"/>
      <c r="BJ179" s="127"/>
      <c r="BK179" s="127"/>
      <c r="BL179" s="127"/>
      <c r="BM179" s="127"/>
      <c r="BN179" s="127"/>
      <c r="BO179" s="127"/>
      <c r="BP179" s="127"/>
      <c r="BQ179" s="127"/>
      <c r="BR179" s="127"/>
      <c r="BS179" s="127"/>
      <c r="BT179" s="127"/>
      <c r="BU179" s="127"/>
      <c r="BV179" s="127"/>
      <c r="BW179" s="127"/>
      <c r="BX179" s="127"/>
      <c r="BY179" s="127"/>
      <c r="BZ179" s="127"/>
      <c r="CA179" s="127"/>
      <c r="CB179" s="127"/>
      <c r="CC179" s="127"/>
      <c r="CD179" s="127"/>
      <c r="CE179" s="127"/>
      <c r="CF179" s="127"/>
      <c r="CG179" s="127"/>
      <c r="CH179" s="127"/>
      <c r="CI179" s="127"/>
      <c r="CJ179" s="127"/>
      <c r="CK179" s="127"/>
      <c r="CL179" s="127"/>
      <c r="CM179" s="127"/>
      <c r="CN179" s="127"/>
      <c r="CO179" s="127"/>
      <c r="CP179" s="127"/>
      <c r="CQ179" s="127"/>
      <c r="CR179" s="127"/>
      <c r="CS179" s="127"/>
      <c r="CT179" s="127"/>
      <c r="CU179" s="127"/>
      <c r="CV179" s="127"/>
      <c r="CW179" s="127"/>
      <c r="CX179" s="127"/>
      <c r="CY179" s="127"/>
      <c r="CZ179" s="127"/>
      <c r="DA179" s="127"/>
      <c r="DB179" s="127"/>
      <c r="DC179" s="127"/>
      <c r="DD179" s="127"/>
      <c r="DE179" s="127"/>
      <c r="DF179" s="127"/>
      <c r="DG179" s="127"/>
      <c r="DH179" s="127"/>
      <c r="DI179" s="127"/>
      <c r="DJ179" s="127"/>
      <c r="DK179" s="127"/>
      <c r="DL179" s="127"/>
      <c r="DM179" s="127"/>
      <c r="DN179" s="127"/>
      <c r="DO179" s="127"/>
      <c r="DP179" s="127"/>
      <c r="DQ179" s="127"/>
      <c r="DR179" s="127"/>
      <c r="DS179" s="127"/>
      <c r="DT179" s="127"/>
      <c r="DU179" s="127"/>
      <c r="DV179" s="127"/>
      <c r="DW179" s="127"/>
      <c r="DX179" s="127"/>
      <c r="DY179" s="127"/>
      <c r="DZ179" s="127"/>
      <c r="EA179" s="127"/>
      <c r="EB179" s="127"/>
      <c r="EC179" s="127"/>
      <c r="ED179" s="127"/>
      <c r="EE179" s="127"/>
      <c r="EF179" s="127"/>
      <c r="EG179" s="127"/>
      <c r="EH179" s="127"/>
      <c r="EI179" s="127"/>
      <c r="EJ179" s="127"/>
      <c r="EK179" s="127"/>
      <c r="EL179" s="127"/>
      <c r="EM179" s="127"/>
      <c r="EN179" s="127"/>
      <c r="EO179" s="127"/>
      <c r="EP179" s="127"/>
      <c r="EQ179" s="127"/>
      <c r="ER179" s="127"/>
      <c r="ES179" s="127"/>
      <c r="ET179" s="127"/>
      <c r="EU179" s="127"/>
      <c r="EV179" s="127"/>
      <c r="EW179" s="127"/>
      <c r="EX179" s="127"/>
      <c r="EY179" s="127"/>
      <c r="EZ179" s="127"/>
      <c r="FA179" s="127"/>
      <c r="FB179" s="127"/>
      <c r="FC179" s="127"/>
      <c r="FD179" s="127"/>
      <c r="FE179" s="127"/>
      <c r="FF179" s="127"/>
      <c r="FG179" s="127"/>
      <c r="FH179" s="127"/>
      <c r="FI179" s="127"/>
      <c r="FJ179" s="127"/>
      <c r="FK179" s="127"/>
      <c r="FL179" s="127"/>
      <c r="FM179" s="127"/>
      <c r="FN179" s="127"/>
      <c r="FO179" s="127"/>
      <c r="FP179" s="127"/>
      <c r="FQ179" s="127"/>
      <c r="FR179" s="127"/>
      <c r="FS179" s="127"/>
      <c r="FT179" s="127"/>
      <c r="FU179" s="127"/>
      <c r="FV179" s="127"/>
      <c r="FW179" s="127"/>
      <c r="FX179" s="127"/>
      <c r="FY179" s="127"/>
      <c r="FZ179" s="127"/>
      <c r="GA179" s="127"/>
      <c r="GB179" s="127"/>
      <c r="GC179" s="127"/>
      <c r="GD179" s="127"/>
      <c r="GE179" s="127"/>
      <c r="GF179" s="127"/>
      <c r="GG179" s="127"/>
      <c r="GH179" s="127"/>
      <c r="GI179" s="127"/>
      <c r="GJ179" s="127"/>
      <c r="GK179" s="127"/>
      <c r="GL179" s="127"/>
      <c r="GM179" s="127"/>
      <c r="GN179" s="127"/>
      <c r="GO179" s="127"/>
      <c r="GP179" s="127"/>
      <c r="GQ179" s="127"/>
      <c r="GR179" s="127"/>
      <c r="GS179" s="127"/>
      <c r="GT179" s="127"/>
      <c r="GU179" s="127"/>
      <c r="GV179" s="127"/>
      <c r="GW179" s="127"/>
      <c r="GX179" s="127"/>
      <c r="GY179" s="127"/>
    </row>
    <row r="180" spans="1:207" s="108" customFormat="1" ht="13.5" customHeight="1" thickBot="1">
      <c r="A180" s="102"/>
      <c r="B180" s="321"/>
      <c r="C180" s="322"/>
      <c r="D180" s="322"/>
      <c r="E180" s="322"/>
      <c r="F180" s="322"/>
      <c r="G180" s="322"/>
      <c r="H180" s="322"/>
      <c r="I180" s="322"/>
      <c r="J180" s="322"/>
      <c r="K180" s="322"/>
      <c r="L180" s="322"/>
      <c r="M180" s="322"/>
      <c r="N180" s="322"/>
      <c r="O180" s="322"/>
      <c r="P180" s="322"/>
      <c r="Q180" s="322"/>
      <c r="R180" s="322"/>
      <c r="S180" s="322"/>
      <c r="T180" s="323"/>
      <c r="U180" s="323"/>
      <c r="V180" s="323"/>
      <c r="W180" s="323">
        <f>SUBTOTAL(109,W174:AG179)</f>
        <v>120.85</v>
      </c>
      <c r="X180" s="323"/>
      <c r="Y180" s="323"/>
      <c r="Z180" s="323"/>
      <c r="AA180" s="323"/>
      <c r="AB180" s="323"/>
      <c r="AC180" s="323"/>
      <c r="AD180" s="323"/>
      <c r="AE180" s="323"/>
      <c r="AF180" s="323"/>
      <c r="AG180" s="323"/>
      <c r="AH180" s="324">
        <f>IF(W180=0,0,+AO180/W180)</f>
        <v>491748.66901117086</v>
      </c>
      <c r="AI180" s="324"/>
      <c r="AJ180" s="324"/>
      <c r="AK180" s="324"/>
      <c r="AL180" s="325">
        <f>IF(W180=0,0,+AV180/W180)</f>
        <v>18.080264791063303</v>
      </c>
      <c r="AM180" s="326"/>
      <c r="AN180" s="326"/>
      <c r="AO180" s="327">
        <f>SUMIF($N174:$N179,"&lt;&gt;F",AO174:AU179)</f>
        <v>59427826.649999999</v>
      </c>
      <c r="AP180" s="328"/>
      <c r="AQ180" s="328"/>
      <c r="AR180" s="328"/>
      <c r="AS180" s="328"/>
      <c r="AT180" s="328"/>
      <c r="AU180" s="329"/>
      <c r="AV180" s="297">
        <f>SUMIF($N174:$N179,"&lt;&gt;F",AV174:AZ179)</f>
        <v>2185</v>
      </c>
      <c r="AW180" s="298"/>
      <c r="AX180" s="298"/>
      <c r="AY180" s="298"/>
      <c r="AZ180" s="299"/>
      <c r="BA180" s="300">
        <f>SUMIF($N174:$N179,"&lt;&gt;F",BA174:BD179)</f>
        <v>2185</v>
      </c>
      <c r="BB180" s="301"/>
      <c r="BC180" s="301"/>
      <c r="BD180" s="301"/>
      <c r="BE180" s="302">
        <f>SUMIF($N174:$N179,"&lt;&gt;F",BE174:BI179)</f>
        <v>2185</v>
      </c>
      <c r="BF180" s="301"/>
      <c r="BG180" s="301"/>
      <c r="BH180" s="301"/>
      <c r="BI180" s="303"/>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row>
    <row r="181" spans="1:207" s="108" customFormat="1" ht="13.5" customHeight="1">
      <c r="A181" s="102"/>
      <c r="B181" s="304"/>
      <c r="C181" s="305"/>
      <c r="D181" s="305"/>
      <c r="E181" s="305"/>
      <c r="F181" s="305"/>
      <c r="G181" s="305"/>
      <c r="H181" s="305"/>
      <c r="I181" s="305"/>
      <c r="J181" s="305"/>
      <c r="K181" s="305"/>
      <c r="L181" s="305"/>
      <c r="M181" s="305"/>
      <c r="N181" s="305"/>
      <c r="O181" s="305"/>
      <c r="P181" s="305"/>
      <c r="Q181" s="305"/>
      <c r="R181" s="305"/>
      <c r="S181" s="305"/>
      <c r="T181" s="305"/>
      <c r="U181" s="305"/>
      <c r="V181" s="305"/>
      <c r="W181" s="305"/>
      <c r="X181" s="305"/>
      <c r="Y181" s="305"/>
      <c r="Z181" s="305"/>
      <c r="AA181" s="305"/>
      <c r="AB181" s="305"/>
      <c r="AC181" s="305"/>
      <c r="AD181" s="305"/>
      <c r="AE181" s="305"/>
      <c r="AF181" s="305"/>
      <c r="AG181" s="305"/>
      <c r="AH181" s="305"/>
      <c r="AI181" s="305"/>
      <c r="AJ181" s="305"/>
      <c r="AK181" s="305"/>
      <c r="AL181" s="306"/>
      <c r="AM181" s="306"/>
      <c r="AN181" s="306"/>
      <c r="AO181" s="120"/>
      <c r="AP181" s="120"/>
      <c r="AQ181" s="120"/>
      <c r="AR181" s="120"/>
      <c r="AS181" s="120"/>
      <c r="AT181" s="120"/>
      <c r="AU181" s="120"/>
      <c r="AV181" s="307"/>
      <c r="AW181" s="307"/>
      <c r="AX181" s="307"/>
      <c r="AY181" s="307"/>
      <c r="AZ181" s="308"/>
      <c r="BA181" s="309"/>
      <c r="BB181" s="310"/>
      <c r="BC181" s="310"/>
      <c r="BD181" s="310"/>
      <c r="BE181" s="310"/>
      <c r="BF181" s="310"/>
      <c r="BG181" s="310"/>
      <c r="BH181" s="310"/>
      <c r="BI181" s="311"/>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row>
    <row r="182" spans="1:207" s="108" customFormat="1" ht="13.5" customHeight="1">
      <c r="A182" s="102"/>
      <c r="B182" s="130"/>
      <c r="C182" s="274" t="s">
        <v>177</v>
      </c>
      <c r="D182" s="274"/>
      <c r="E182" s="274"/>
      <c r="F182" s="274"/>
      <c r="G182" s="274"/>
      <c r="H182" s="274"/>
      <c r="I182" s="274"/>
      <c r="J182" s="274"/>
      <c r="K182" s="274"/>
      <c r="L182" s="274"/>
      <c r="M182" s="274"/>
      <c r="N182" s="274"/>
      <c r="O182" s="274"/>
      <c r="P182" s="274"/>
      <c r="Q182" s="274"/>
      <c r="R182" s="274"/>
      <c r="S182" s="274"/>
      <c r="T182" s="274"/>
      <c r="U182" s="274"/>
      <c r="V182" s="274"/>
      <c r="W182" s="274"/>
      <c r="X182" s="274"/>
      <c r="Y182" s="274"/>
      <c r="Z182" s="274"/>
      <c r="AA182" s="274"/>
      <c r="AB182" s="274"/>
      <c r="AC182" s="274"/>
      <c r="AD182" s="274"/>
      <c r="AE182" s="274"/>
      <c r="AF182" s="274"/>
      <c r="AG182" s="274"/>
      <c r="AH182" s="274"/>
      <c r="AI182" s="274"/>
      <c r="AJ182" s="274"/>
      <c r="AK182" s="274"/>
      <c r="AL182" s="274"/>
      <c r="AM182" s="274"/>
      <c r="AN182" s="275"/>
      <c r="AO182" s="276">
        <f>+AV182*BD$5</f>
        <v>3263770.8</v>
      </c>
      <c r="AP182" s="277"/>
      <c r="AQ182" s="277"/>
      <c r="AR182" s="277"/>
      <c r="AS182" s="277"/>
      <c r="AT182" s="277"/>
      <c r="AU182" s="278"/>
      <c r="AV182" s="279">
        <v>120</v>
      </c>
      <c r="AW182" s="280"/>
      <c r="AX182" s="280"/>
      <c r="AY182" s="280"/>
      <c r="AZ182" s="281"/>
      <c r="BA182" s="282">
        <f>AV182</f>
        <v>120</v>
      </c>
      <c r="BB182" s="283"/>
      <c r="BC182" s="283"/>
      <c r="BD182" s="284"/>
      <c r="BE182" s="283">
        <f>AV182</f>
        <v>120</v>
      </c>
      <c r="BF182" s="283"/>
      <c r="BG182" s="283"/>
      <c r="BH182" s="283"/>
      <c r="BI182" s="285"/>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row>
    <row r="183" spans="1:207" s="108" customFormat="1" ht="14">
      <c r="A183" s="102"/>
      <c r="B183" s="130"/>
      <c r="C183" s="274"/>
      <c r="D183" s="274"/>
      <c r="E183" s="274"/>
      <c r="F183" s="274"/>
      <c r="G183" s="274"/>
      <c r="H183" s="274"/>
      <c r="I183" s="274"/>
      <c r="J183" s="274"/>
      <c r="K183" s="274"/>
      <c r="L183" s="274"/>
      <c r="M183" s="274"/>
      <c r="N183" s="274"/>
      <c r="O183" s="274"/>
      <c r="P183" s="274"/>
      <c r="Q183" s="274"/>
      <c r="R183" s="274"/>
      <c r="S183" s="274"/>
      <c r="T183" s="274"/>
      <c r="U183" s="274"/>
      <c r="V183" s="274"/>
      <c r="W183" s="274"/>
      <c r="X183" s="274"/>
      <c r="Y183" s="274"/>
      <c r="Z183" s="274"/>
      <c r="AA183" s="274"/>
      <c r="AB183" s="274"/>
      <c r="AC183" s="274"/>
      <c r="AD183" s="274"/>
      <c r="AE183" s="274"/>
      <c r="AF183" s="274"/>
      <c r="AG183" s="274"/>
      <c r="AH183" s="274"/>
      <c r="AI183" s="274"/>
      <c r="AJ183" s="274"/>
      <c r="AK183" s="274"/>
      <c r="AL183" s="274"/>
      <c r="AM183" s="274"/>
      <c r="AN183" s="275"/>
      <c r="AO183" s="276">
        <f>+AV183*BD$5</f>
        <v>0</v>
      </c>
      <c r="AP183" s="277"/>
      <c r="AQ183" s="277"/>
      <c r="AR183" s="277"/>
      <c r="AS183" s="277"/>
      <c r="AT183" s="277"/>
      <c r="AU183" s="278"/>
      <c r="AV183" s="279"/>
      <c r="AW183" s="280"/>
      <c r="AX183" s="280"/>
      <c r="AY183" s="280"/>
      <c r="AZ183" s="281"/>
      <c r="BA183" s="282">
        <f>AV183</f>
        <v>0</v>
      </c>
      <c r="BB183" s="283"/>
      <c r="BC183" s="283"/>
      <c r="BD183" s="284"/>
      <c r="BE183" s="283">
        <f>AV183</f>
        <v>0</v>
      </c>
      <c r="BF183" s="283"/>
      <c r="BG183" s="283"/>
      <c r="BH183" s="283"/>
      <c r="BI183" s="285"/>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c r="GX183" s="26"/>
      <c r="GY183" s="26"/>
    </row>
    <row r="184" spans="1:207" s="108" customFormat="1" ht="13.5" customHeight="1" thickBot="1">
      <c r="A184" s="102"/>
      <c r="B184" s="130"/>
      <c r="C184" s="274"/>
      <c r="D184" s="274"/>
      <c r="E184" s="274"/>
      <c r="F184" s="274"/>
      <c r="G184" s="274"/>
      <c r="H184" s="274"/>
      <c r="I184" s="274"/>
      <c r="J184" s="274"/>
      <c r="K184" s="274"/>
      <c r="L184" s="274"/>
      <c r="M184" s="274"/>
      <c r="N184" s="274"/>
      <c r="O184" s="274"/>
      <c r="P184" s="274"/>
      <c r="Q184" s="274"/>
      <c r="R184" s="274"/>
      <c r="S184" s="274"/>
      <c r="T184" s="274"/>
      <c r="U184" s="274"/>
      <c r="V184" s="274"/>
      <c r="W184" s="274"/>
      <c r="X184" s="274"/>
      <c r="Y184" s="274"/>
      <c r="Z184" s="274"/>
      <c r="AA184" s="274"/>
      <c r="AB184" s="274"/>
      <c r="AC184" s="274"/>
      <c r="AD184" s="274"/>
      <c r="AE184" s="274"/>
      <c r="AF184" s="274"/>
      <c r="AG184" s="274"/>
      <c r="AH184" s="274"/>
      <c r="AI184" s="274"/>
      <c r="AJ184" s="274"/>
      <c r="AK184" s="274"/>
      <c r="AL184" s="274"/>
      <c r="AM184" s="274"/>
      <c r="AN184" s="275"/>
      <c r="AO184" s="276">
        <f>+AV184*BD$5</f>
        <v>0</v>
      </c>
      <c r="AP184" s="277"/>
      <c r="AQ184" s="277"/>
      <c r="AR184" s="277"/>
      <c r="AS184" s="277"/>
      <c r="AT184" s="277"/>
      <c r="AU184" s="278"/>
      <c r="AV184" s="279"/>
      <c r="AW184" s="280"/>
      <c r="AX184" s="280"/>
      <c r="AY184" s="280"/>
      <c r="AZ184" s="281"/>
      <c r="BA184" s="282">
        <f>AV184</f>
        <v>0</v>
      </c>
      <c r="BB184" s="283"/>
      <c r="BC184" s="283"/>
      <c r="BD184" s="284"/>
      <c r="BE184" s="283">
        <f>AV184</f>
        <v>0</v>
      </c>
      <c r="BF184" s="283"/>
      <c r="BG184" s="283"/>
      <c r="BH184" s="283"/>
      <c r="BI184" s="285"/>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row>
    <row r="185" spans="1:207" s="108" customFormat="1" ht="13.5" customHeight="1" thickBot="1">
      <c r="A185" s="102"/>
      <c r="B185" s="286" t="s">
        <v>178</v>
      </c>
      <c r="C185" s="287"/>
      <c r="D185" s="287"/>
      <c r="E185" s="287"/>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E185" s="287"/>
      <c r="AF185" s="287"/>
      <c r="AG185" s="287"/>
      <c r="AH185" s="287"/>
      <c r="AI185" s="287"/>
      <c r="AJ185" s="287"/>
      <c r="AK185" s="287"/>
      <c r="AL185" s="287"/>
      <c r="AM185" s="287"/>
      <c r="AN185" s="288"/>
      <c r="AO185" s="289">
        <f>SUBTOTAL(109,AO182:AU184)</f>
        <v>3263770.8</v>
      </c>
      <c r="AP185" s="290"/>
      <c r="AQ185" s="290"/>
      <c r="AR185" s="290"/>
      <c r="AS185" s="290"/>
      <c r="AT185" s="290"/>
      <c r="AU185" s="291"/>
      <c r="AV185" s="292">
        <f>SUBTOTAL(109,AV182:AZ184)</f>
        <v>120</v>
      </c>
      <c r="AW185" s="293"/>
      <c r="AX185" s="293"/>
      <c r="AY185" s="293"/>
      <c r="AZ185" s="294"/>
      <c r="BA185" s="295">
        <f>SUBTOTAL(109,BA182:BD184)</f>
        <v>120</v>
      </c>
      <c r="BB185" s="296"/>
      <c r="BC185" s="296"/>
      <c r="BD185" s="296"/>
      <c r="BE185" s="268">
        <f>SUBTOTAL(109,BE182:BI184)</f>
        <v>120</v>
      </c>
      <c r="BF185" s="268"/>
      <c r="BG185" s="268"/>
      <c r="BH185" s="268"/>
      <c r="BI185" s="270"/>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row>
    <row r="186" spans="1:207" s="108" customFormat="1" ht="13.5" customHeight="1" thickBot="1">
      <c r="A186" s="102"/>
      <c r="B186" s="259"/>
      <c r="C186" s="260"/>
      <c r="D186" s="260"/>
      <c r="E186" s="260"/>
      <c r="F186" s="260"/>
      <c r="G186" s="260"/>
      <c r="H186" s="260"/>
      <c r="I186" s="260"/>
      <c r="J186" s="260"/>
      <c r="K186" s="260"/>
      <c r="L186" s="260"/>
      <c r="M186" s="260"/>
      <c r="N186" s="260"/>
      <c r="O186" s="260"/>
      <c r="P186" s="260"/>
      <c r="Q186" s="260"/>
      <c r="R186" s="260"/>
      <c r="S186" s="260"/>
      <c r="T186" s="271"/>
      <c r="U186" s="271"/>
      <c r="V186" s="271"/>
      <c r="W186" s="271"/>
      <c r="X186" s="271"/>
      <c r="Y186" s="271"/>
      <c r="Z186" s="271"/>
      <c r="AA186" s="271"/>
      <c r="AB186" s="271"/>
      <c r="AC186" s="271"/>
      <c r="AD186" s="271"/>
      <c r="AE186" s="271"/>
      <c r="AF186" s="271"/>
      <c r="AG186" s="271"/>
      <c r="AH186" s="271"/>
      <c r="AI186" s="271"/>
      <c r="AJ186" s="271"/>
      <c r="AK186" s="271"/>
      <c r="AL186" s="272"/>
      <c r="AM186" s="272"/>
      <c r="AN186" s="272"/>
      <c r="AO186" s="131"/>
      <c r="AP186" s="131"/>
      <c r="AQ186" s="131"/>
      <c r="AR186" s="131"/>
      <c r="AS186" s="131"/>
      <c r="AT186" s="131"/>
      <c r="AU186" s="131"/>
      <c r="AV186" s="273"/>
      <c r="AW186" s="273"/>
      <c r="AX186" s="273"/>
      <c r="AY186" s="273"/>
      <c r="AZ186" s="273"/>
      <c r="BA186" s="257"/>
      <c r="BB186" s="257"/>
      <c r="BC186" s="257"/>
      <c r="BD186" s="257"/>
      <c r="BE186" s="257"/>
      <c r="BF186" s="257"/>
      <c r="BG186" s="257"/>
      <c r="BH186" s="257"/>
      <c r="BI186" s="258"/>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row>
    <row r="187" spans="1:207" s="108" customFormat="1" ht="13.5" customHeight="1" thickBot="1">
      <c r="A187" s="102"/>
      <c r="B187" s="259"/>
      <c r="C187" s="260"/>
      <c r="D187" s="260"/>
      <c r="E187" s="260"/>
      <c r="F187" s="260"/>
      <c r="G187" s="260"/>
      <c r="H187" s="260"/>
      <c r="I187" s="260"/>
      <c r="J187" s="260"/>
      <c r="K187" s="260"/>
      <c r="L187" s="260"/>
      <c r="M187" s="260"/>
      <c r="N187" s="260"/>
      <c r="O187" s="260"/>
      <c r="P187" s="260"/>
      <c r="Q187" s="260"/>
      <c r="R187" s="260"/>
      <c r="S187" s="260"/>
      <c r="T187" s="261" t="s">
        <v>179</v>
      </c>
      <c r="U187" s="262"/>
      <c r="V187" s="262"/>
      <c r="W187" s="262"/>
      <c r="X187" s="262"/>
      <c r="Y187" s="262"/>
      <c r="Z187" s="262"/>
      <c r="AA187" s="262"/>
      <c r="AB187" s="262"/>
      <c r="AC187" s="262"/>
      <c r="AD187" s="262"/>
      <c r="AE187" s="262"/>
      <c r="AF187" s="262"/>
      <c r="AG187" s="262"/>
      <c r="AH187" s="262"/>
      <c r="AI187" s="262"/>
      <c r="AJ187" s="262"/>
      <c r="AK187" s="262"/>
      <c r="AL187" s="262"/>
      <c r="AM187" s="262"/>
      <c r="AN187" s="263"/>
      <c r="AO187" s="264">
        <f>+AV187*BD5</f>
        <v>219940074.59399998</v>
      </c>
      <c r="AP187" s="262"/>
      <c r="AQ187" s="262"/>
      <c r="AR187" s="262"/>
      <c r="AS187" s="262"/>
      <c r="AT187" s="262"/>
      <c r="AU187" s="263"/>
      <c r="AV187" s="264">
        <f>+AV172+AV180+AV185</f>
        <v>8086.5999999999995</v>
      </c>
      <c r="AW187" s="265"/>
      <c r="AX187" s="265"/>
      <c r="AY187" s="265"/>
      <c r="AZ187" s="266"/>
      <c r="BA187" s="267">
        <f>+BA172+BA180+BA185</f>
        <v>8086.5999999999995</v>
      </c>
      <c r="BB187" s="268"/>
      <c r="BC187" s="268"/>
      <c r="BD187" s="269"/>
      <c r="BE187" s="268">
        <f>+BE180+BE185</f>
        <v>2305</v>
      </c>
      <c r="BF187" s="268"/>
      <c r="BG187" s="268"/>
      <c r="BH187" s="268"/>
      <c r="BI187" s="270"/>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row>
    <row r="188" spans="1:207" s="108" customFormat="1" ht="13.5" customHeight="1" thickBot="1">
      <c r="A188" s="102"/>
      <c r="B188" s="132"/>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3"/>
      <c r="AI188" s="103"/>
      <c r="AJ188" s="104"/>
      <c r="AK188" s="105"/>
      <c r="AL188" s="105"/>
      <c r="AM188" s="105"/>
      <c r="AN188" s="105"/>
      <c r="AO188" s="105"/>
      <c r="AP188" s="105"/>
      <c r="AQ188" s="105"/>
      <c r="AR188" s="105"/>
      <c r="AS188" s="105"/>
      <c r="AT188" s="105"/>
      <c r="AU188" s="105"/>
      <c r="AV188" s="106"/>
      <c r="AW188" s="106"/>
      <c r="AX188" s="106"/>
      <c r="AY188" s="106"/>
      <c r="AZ188" s="106"/>
      <c r="BA188" s="106"/>
      <c r="BB188" s="106"/>
      <c r="BC188" s="106"/>
      <c r="BD188" s="106"/>
      <c r="BE188" s="106"/>
      <c r="BF188" s="106"/>
      <c r="BG188" s="106"/>
      <c r="BH188" s="106"/>
      <c r="BI188" s="107"/>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row>
    <row r="189" spans="1:207" s="108" customFormat="1" ht="13.5" customHeight="1" thickBot="1">
      <c r="A189" s="102"/>
      <c r="B189" s="132"/>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4"/>
      <c r="AK189" s="105"/>
      <c r="AL189" s="105"/>
      <c r="AM189" s="105"/>
      <c r="AN189" s="105"/>
      <c r="AO189" s="105"/>
      <c r="AP189" s="105"/>
      <c r="AQ189" s="105"/>
      <c r="AR189" s="105"/>
      <c r="AS189" s="105"/>
      <c r="AT189" s="105"/>
      <c r="AU189" s="105"/>
      <c r="AV189" s="106"/>
      <c r="AW189" s="106"/>
      <c r="AX189" s="106"/>
      <c r="AY189" s="106"/>
      <c r="AZ189" s="106"/>
      <c r="BA189" s="106"/>
      <c r="BB189" s="106"/>
      <c r="BC189" s="106"/>
      <c r="BD189" s="106"/>
      <c r="BE189" s="106"/>
      <c r="BF189" s="106"/>
      <c r="BG189" s="106"/>
      <c r="BH189" s="106"/>
      <c r="BI189" s="107"/>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row>
    <row r="190" spans="1:207" s="108" customFormat="1" ht="16.5" customHeight="1" thickBot="1">
      <c r="A190" s="102"/>
      <c r="B190" s="236" t="s">
        <v>180</v>
      </c>
      <c r="C190" s="237"/>
      <c r="D190" s="237"/>
      <c r="E190" s="237"/>
      <c r="F190" s="237"/>
      <c r="G190" s="237"/>
      <c r="H190" s="237"/>
      <c r="I190" s="237"/>
      <c r="J190" s="237"/>
      <c r="K190" s="237"/>
      <c r="L190" s="237"/>
      <c r="M190" s="237"/>
      <c r="N190" s="237"/>
      <c r="O190" s="237"/>
      <c r="P190" s="237"/>
      <c r="Q190" s="237"/>
      <c r="R190" s="237"/>
      <c r="S190" s="237"/>
      <c r="T190" s="237"/>
      <c r="U190" s="237"/>
      <c r="V190" s="237"/>
      <c r="W190" s="237"/>
      <c r="X190" s="237"/>
      <c r="Y190" s="237"/>
      <c r="Z190" s="237"/>
      <c r="AA190" s="237"/>
      <c r="AB190" s="237"/>
      <c r="AC190" s="237"/>
      <c r="AD190" s="237"/>
      <c r="AE190" s="237"/>
      <c r="AF190" s="237"/>
      <c r="AG190" s="237"/>
      <c r="AH190" s="237"/>
      <c r="AI190" s="237"/>
      <c r="AJ190" s="237"/>
      <c r="AK190" s="237"/>
      <c r="AL190" s="237"/>
      <c r="AM190" s="237"/>
      <c r="AN190" s="237"/>
      <c r="AO190" s="237"/>
      <c r="AP190" s="237"/>
      <c r="AQ190" s="237"/>
      <c r="AR190" s="237"/>
      <c r="AS190" s="237"/>
      <c r="AT190" s="237"/>
      <c r="AU190" s="237"/>
      <c r="AV190" s="237"/>
      <c r="AW190" s="237"/>
      <c r="AX190" s="237"/>
      <c r="AY190" s="237"/>
      <c r="AZ190" s="237"/>
      <c r="BA190" s="237"/>
      <c r="BB190" s="237"/>
      <c r="BC190" s="237"/>
      <c r="BD190" s="237"/>
      <c r="BE190" s="237"/>
      <c r="BF190" s="237"/>
      <c r="BG190" s="237"/>
      <c r="BH190" s="237"/>
      <c r="BI190" s="238"/>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row>
    <row r="191" spans="1:207" s="108" customFormat="1" ht="13.5" customHeight="1">
      <c r="A191" s="102"/>
      <c r="B191" s="133"/>
      <c r="C191" s="134"/>
      <c r="D191" s="134"/>
      <c r="E191" s="134"/>
      <c r="F191" s="134"/>
      <c r="G191" s="134"/>
      <c r="H191" s="134"/>
      <c r="I191" s="134"/>
      <c r="J191" s="134"/>
      <c r="K191" s="134"/>
      <c r="L191" s="134"/>
      <c r="M191" s="134"/>
      <c r="N191" s="134"/>
      <c r="O191" s="134"/>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35"/>
      <c r="AO191" s="135"/>
      <c r="AP191" s="135"/>
      <c r="AQ191" s="135"/>
      <c r="AR191" s="135"/>
      <c r="AS191" s="135"/>
      <c r="AT191" s="135"/>
      <c r="AU191" s="135"/>
      <c r="AV191" s="115"/>
      <c r="AW191" s="115"/>
      <c r="AX191" s="115"/>
      <c r="AY191" s="115"/>
      <c r="AZ191" s="115"/>
      <c r="BA191" s="115"/>
      <c r="BB191" s="115"/>
      <c r="BC191" s="115"/>
      <c r="BD191" s="115"/>
      <c r="BE191" s="115"/>
      <c r="BF191" s="115"/>
      <c r="BG191" s="115"/>
      <c r="BH191" s="115"/>
      <c r="BI191" s="11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row>
    <row r="192" spans="1:207" s="108" customFormat="1" ht="15" customHeight="1">
      <c r="A192" s="102"/>
      <c r="B192" s="136"/>
      <c r="C192" s="26"/>
      <c r="D192" s="26"/>
      <c r="E192" s="26"/>
      <c r="F192" s="26"/>
      <c r="G192" s="26"/>
      <c r="H192" s="26"/>
      <c r="I192" s="26"/>
      <c r="J192" s="26"/>
      <c r="K192" s="239" t="s">
        <v>181</v>
      </c>
      <c r="L192" s="240"/>
      <c r="M192" s="240"/>
      <c r="N192" s="240"/>
      <c r="O192" s="240"/>
      <c r="P192" s="240"/>
      <c r="Q192" s="240"/>
      <c r="R192" s="240"/>
      <c r="S192" s="240"/>
      <c r="T192" s="240"/>
      <c r="U192" s="240"/>
      <c r="V192" s="240"/>
      <c r="W192" s="240"/>
      <c r="X192" s="240"/>
      <c r="Y192" s="240"/>
      <c r="Z192" s="240"/>
      <c r="AA192" s="240"/>
      <c r="AB192" s="240"/>
      <c r="AC192" s="240"/>
      <c r="AD192" s="240"/>
      <c r="AE192" s="240"/>
      <c r="AF192" s="240"/>
      <c r="AG192" s="240"/>
      <c r="AH192" s="240"/>
      <c r="AI192" s="240"/>
      <c r="AJ192" s="240"/>
      <c r="AK192" s="240"/>
      <c r="AL192" s="240"/>
      <c r="AM192" s="240"/>
      <c r="AN192" s="240"/>
      <c r="AO192" s="240"/>
      <c r="AP192" s="240"/>
      <c r="AQ192" s="240"/>
      <c r="AR192" s="240"/>
      <c r="AS192" s="240"/>
      <c r="AT192" s="240"/>
      <c r="AU192" s="240"/>
      <c r="AV192" s="240"/>
      <c r="AW192" s="240"/>
      <c r="AX192" s="240"/>
      <c r="AY192" s="240"/>
      <c r="AZ192" s="240"/>
      <c r="BA192" s="240"/>
      <c r="BB192" s="240"/>
      <c r="BC192" s="240"/>
      <c r="BD192" s="240"/>
      <c r="BE192" s="240"/>
      <c r="BF192" s="240"/>
      <c r="BG192" s="240"/>
      <c r="BH192" s="241"/>
      <c r="BI192" s="11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row>
    <row r="193" spans="1:207" s="108" customFormat="1" ht="15" customHeight="1">
      <c r="A193" s="102"/>
      <c r="B193" s="136"/>
      <c r="C193" s="26"/>
      <c r="D193" s="26"/>
      <c r="E193" s="26"/>
      <c r="F193" s="26"/>
      <c r="G193" s="26"/>
      <c r="H193" s="26"/>
      <c r="I193" s="26"/>
      <c r="J193" s="26"/>
      <c r="K193" s="242"/>
      <c r="L193" s="243"/>
      <c r="M193" s="243"/>
      <c r="N193" s="243"/>
      <c r="O193" s="243"/>
      <c r="P193" s="243"/>
      <c r="Q193" s="243"/>
      <c r="R193" s="243"/>
      <c r="S193" s="243"/>
      <c r="T193" s="243"/>
      <c r="U193" s="243"/>
      <c r="V193" s="243"/>
      <c r="W193" s="243"/>
      <c r="X193" s="243"/>
      <c r="Y193" s="243"/>
      <c r="Z193" s="243"/>
      <c r="AA193" s="243"/>
      <c r="AB193" s="243"/>
      <c r="AC193" s="243"/>
      <c r="AD193" s="243"/>
      <c r="AE193" s="243"/>
      <c r="AF193" s="243"/>
      <c r="AG193" s="243"/>
      <c r="AH193" s="243"/>
      <c r="AI193" s="243"/>
      <c r="AJ193" s="243"/>
      <c r="AK193" s="243"/>
      <c r="AL193" s="243"/>
      <c r="AM193" s="243"/>
      <c r="AN193" s="243"/>
      <c r="AO193" s="243"/>
      <c r="AP193" s="243"/>
      <c r="AQ193" s="243"/>
      <c r="AR193" s="243"/>
      <c r="AS193" s="243"/>
      <c r="AT193" s="243"/>
      <c r="AU193" s="243"/>
      <c r="AV193" s="243"/>
      <c r="AW193" s="243"/>
      <c r="AX193" s="243"/>
      <c r="AY193" s="243"/>
      <c r="AZ193" s="243"/>
      <c r="BA193" s="243"/>
      <c r="BB193" s="243"/>
      <c r="BC193" s="243"/>
      <c r="BD193" s="243"/>
      <c r="BE193" s="243"/>
      <c r="BF193" s="243"/>
      <c r="BG193" s="243"/>
      <c r="BH193" s="244"/>
      <c r="BI193" s="11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row>
    <row r="194" spans="1:207" s="108" customFormat="1" ht="15" customHeight="1">
      <c r="A194" s="102"/>
      <c r="B194" s="136"/>
      <c r="C194" s="26"/>
      <c r="D194" s="26"/>
      <c r="E194" s="26"/>
      <c r="F194" s="26"/>
      <c r="G194" s="26"/>
      <c r="H194" s="26"/>
      <c r="I194" s="26"/>
      <c r="J194" s="26"/>
      <c r="K194" s="242"/>
      <c r="L194" s="243"/>
      <c r="M194" s="243"/>
      <c r="N194" s="243"/>
      <c r="O194" s="243"/>
      <c r="P194" s="243"/>
      <c r="Q194" s="243"/>
      <c r="R194" s="243"/>
      <c r="S194" s="243"/>
      <c r="T194" s="243"/>
      <c r="U194" s="243"/>
      <c r="V194" s="243"/>
      <c r="W194" s="243"/>
      <c r="X194" s="243"/>
      <c r="Y194" s="243"/>
      <c r="Z194" s="243"/>
      <c r="AA194" s="243"/>
      <c r="AB194" s="243"/>
      <c r="AC194" s="243"/>
      <c r="AD194" s="243"/>
      <c r="AE194" s="243"/>
      <c r="AF194" s="243"/>
      <c r="AG194" s="243"/>
      <c r="AH194" s="243"/>
      <c r="AI194" s="243"/>
      <c r="AJ194" s="243"/>
      <c r="AK194" s="243"/>
      <c r="AL194" s="243"/>
      <c r="AM194" s="243"/>
      <c r="AN194" s="243"/>
      <c r="AO194" s="243"/>
      <c r="AP194" s="243"/>
      <c r="AQ194" s="243"/>
      <c r="AR194" s="243"/>
      <c r="AS194" s="243"/>
      <c r="AT194" s="243"/>
      <c r="AU194" s="243"/>
      <c r="AV194" s="243"/>
      <c r="AW194" s="243"/>
      <c r="AX194" s="243"/>
      <c r="AY194" s="243"/>
      <c r="AZ194" s="243"/>
      <c r="BA194" s="243"/>
      <c r="BB194" s="243"/>
      <c r="BC194" s="243"/>
      <c r="BD194" s="243"/>
      <c r="BE194" s="243"/>
      <c r="BF194" s="243"/>
      <c r="BG194" s="243"/>
      <c r="BH194" s="244"/>
      <c r="BI194" s="11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row>
    <row r="195" spans="1:207" s="108" customFormat="1" ht="15" customHeight="1">
      <c r="A195" s="102"/>
      <c r="B195" s="136"/>
      <c r="C195" s="26"/>
      <c r="D195" s="26"/>
      <c r="E195" s="26"/>
      <c r="F195" s="26"/>
      <c r="G195" s="26"/>
      <c r="H195" s="26"/>
      <c r="I195" s="26"/>
      <c r="J195" s="26"/>
      <c r="K195" s="245"/>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c r="AX195" s="246"/>
      <c r="AY195" s="246"/>
      <c r="AZ195" s="246"/>
      <c r="BA195" s="246"/>
      <c r="BB195" s="246"/>
      <c r="BC195" s="246"/>
      <c r="BD195" s="246"/>
      <c r="BE195" s="246"/>
      <c r="BF195" s="246"/>
      <c r="BG195" s="246"/>
      <c r="BH195" s="247"/>
      <c r="BI195" s="11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row>
    <row r="196" spans="1:207" s="108" customFormat="1" ht="15.75" customHeight="1" thickBot="1">
      <c r="A196" s="102"/>
      <c r="B196" s="136"/>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1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row>
    <row r="197" spans="1:207" s="108" customFormat="1" ht="15.75" customHeight="1">
      <c r="A197" s="102"/>
      <c r="B197" s="136"/>
      <c r="C197" s="138"/>
      <c r="D197" s="138"/>
      <c r="E197" s="138"/>
      <c r="F197" s="138"/>
      <c r="G197" s="138"/>
      <c r="H197" s="138"/>
      <c r="I197" s="138"/>
      <c r="J197" s="137"/>
      <c r="K197" s="248" t="s">
        <v>182</v>
      </c>
      <c r="L197" s="249"/>
      <c r="M197" s="249"/>
      <c r="N197" s="249"/>
      <c r="O197" s="249"/>
      <c r="P197" s="249"/>
      <c r="Q197" s="249"/>
      <c r="R197" s="249"/>
      <c r="S197" s="249"/>
      <c r="T197" s="249"/>
      <c r="U197" s="249"/>
      <c r="V197" s="249"/>
      <c r="W197" s="249"/>
      <c r="X197" s="249"/>
      <c r="Y197" s="249"/>
      <c r="Z197" s="249"/>
      <c r="AA197" s="249"/>
      <c r="AB197" s="249"/>
      <c r="AC197" s="249"/>
      <c r="AD197" s="249"/>
      <c r="AE197" s="249"/>
      <c r="AF197" s="249"/>
      <c r="AG197" s="249"/>
      <c r="AH197" s="249"/>
      <c r="AI197" s="250"/>
      <c r="AJ197" s="251" t="s">
        <v>85</v>
      </c>
      <c r="AK197" s="251"/>
      <c r="AL197" s="251"/>
      <c r="AM197" s="252">
        <f>+BA197*BD5</f>
        <v>219940074.59399998</v>
      </c>
      <c r="AN197" s="253"/>
      <c r="AO197" s="253"/>
      <c r="AP197" s="253"/>
      <c r="AQ197" s="253"/>
      <c r="AR197" s="253"/>
      <c r="AS197" s="253"/>
      <c r="AT197" s="253"/>
      <c r="AU197" s="253"/>
      <c r="AV197" s="254"/>
      <c r="AW197" s="251" t="s">
        <v>183</v>
      </c>
      <c r="AX197" s="251"/>
      <c r="AY197" s="251"/>
      <c r="AZ197" s="251"/>
      <c r="BA197" s="255">
        <f>+AV187</f>
        <v>8086.5999999999995</v>
      </c>
      <c r="BB197" s="255"/>
      <c r="BC197" s="255"/>
      <c r="BD197" s="255"/>
      <c r="BE197" s="255"/>
      <c r="BF197" s="255"/>
      <c r="BG197" s="255"/>
      <c r="BH197" s="256"/>
      <c r="BI197" s="11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row>
    <row r="198" spans="1:207" s="108" customFormat="1" ht="15.75" customHeight="1">
      <c r="A198" s="102"/>
      <c r="B198" s="136"/>
      <c r="C198" s="226" t="s">
        <v>184</v>
      </c>
      <c r="D198" s="226"/>
      <c r="E198" s="226"/>
      <c r="F198" s="226"/>
      <c r="G198" s="226"/>
      <c r="H198" s="226"/>
      <c r="I198" s="226"/>
      <c r="J198" s="137"/>
      <c r="K198" s="227" t="s">
        <v>185</v>
      </c>
      <c r="L198" s="228"/>
      <c r="M198" s="228"/>
      <c r="N198" s="228"/>
      <c r="O198" s="228"/>
      <c r="P198" s="228"/>
      <c r="Q198" s="228"/>
      <c r="R198" s="228"/>
      <c r="S198" s="228"/>
      <c r="T198" s="228"/>
      <c r="U198" s="228"/>
      <c r="V198" s="228"/>
      <c r="W198" s="228"/>
      <c r="X198" s="228"/>
      <c r="Y198" s="228"/>
      <c r="Z198" s="228"/>
      <c r="AA198" s="228"/>
      <c r="AB198" s="228"/>
      <c r="AC198" s="228"/>
      <c r="AD198" s="228"/>
      <c r="AE198" s="228"/>
      <c r="AF198" s="229"/>
      <c r="AG198" s="230">
        <v>0.8</v>
      </c>
      <c r="AH198" s="231"/>
      <c r="AI198" s="231"/>
      <c r="AJ198" s="232" t="s">
        <v>85</v>
      </c>
      <c r="AK198" s="232"/>
      <c r="AL198" s="232"/>
      <c r="AM198" s="233">
        <f>+BA198*BD5</f>
        <v>175952059.67519999</v>
      </c>
      <c r="AN198" s="234"/>
      <c r="AO198" s="234"/>
      <c r="AP198" s="234"/>
      <c r="AQ198" s="234"/>
      <c r="AR198" s="234"/>
      <c r="AS198" s="234"/>
      <c r="AT198" s="234"/>
      <c r="AU198" s="234"/>
      <c r="AV198" s="235"/>
      <c r="AW198" s="232" t="s">
        <v>183</v>
      </c>
      <c r="AX198" s="232"/>
      <c r="AY198" s="232"/>
      <c r="AZ198" s="232"/>
      <c r="BA198" s="215">
        <f>+BA197*AG198</f>
        <v>6469.28</v>
      </c>
      <c r="BB198" s="215"/>
      <c r="BC198" s="215"/>
      <c r="BD198" s="215"/>
      <c r="BE198" s="215"/>
      <c r="BF198" s="215"/>
      <c r="BG198" s="215"/>
      <c r="BH198" s="216"/>
      <c r="BI198" s="11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row>
    <row r="199" spans="1:207" s="108" customFormat="1" ht="15.75" customHeight="1" thickBot="1">
      <c r="A199" s="102"/>
      <c r="B199" s="136"/>
      <c r="C199" s="137"/>
      <c r="D199" s="137"/>
      <c r="E199" s="137"/>
      <c r="F199" s="137"/>
      <c r="G199" s="137"/>
      <c r="H199" s="137"/>
      <c r="I199" s="137"/>
      <c r="J199" s="137"/>
      <c r="K199" s="217" t="s">
        <v>186</v>
      </c>
      <c r="L199" s="218"/>
      <c r="M199" s="218"/>
      <c r="N199" s="218"/>
      <c r="O199" s="218"/>
      <c r="P199" s="218"/>
      <c r="Q199" s="218"/>
      <c r="R199" s="218"/>
      <c r="S199" s="218"/>
      <c r="T199" s="218"/>
      <c r="U199" s="218"/>
      <c r="V199" s="218"/>
      <c r="W199" s="218"/>
      <c r="X199" s="218"/>
      <c r="Y199" s="218"/>
      <c r="Z199" s="218"/>
      <c r="AA199" s="218"/>
      <c r="AB199" s="218"/>
      <c r="AC199" s="218"/>
      <c r="AD199" s="218"/>
      <c r="AE199" s="218"/>
      <c r="AF199" s="218"/>
      <c r="AG199" s="218"/>
      <c r="AH199" s="218"/>
      <c r="AI199" s="219"/>
      <c r="AJ199" s="220" t="s">
        <v>85</v>
      </c>
      <c r="AK199" s="220"/>
      <c r="AL199" s="220"/>
      <c r="AM199" s="221">
        <f>+BA199*BD5</f>
        <v>62691597.450000003</v>
      </c>
      <c r="AN199" s="222"/>
      <c r="AO199" s="222"/>
      <c r="AP199" s="222"/>
      <c r="AQ199" s="222"/>
      <c r="AR199" s="222"/>
      <c r="AS199" s="222"/>
      <c r="AT199" s="222"/>
      <c r="AU199" s="222"/>
      <c r="AV199" s="223"/>
      <c r="AW199" s="220" t="s">
        <v>183</v>
      </c>
      <c r="AX199" s="220"/>
      <c r="AY199" s="220"/>
      <c r="AZ199" s="220"/>
      <c r="BA199" s="224">
        <f>+BA197-AV172</f>
        <v>2305</v>
      </c>
      <c r="BB199" s="224"/>
      <c r="BC199" s="224"/>
      <c r="BD199" s="224"/>
      <c r="BE199" s="224"/>
      <c r="BF199" s="224"/>
      <c r="BG199" s="224"/>
      <c r="BH199" s="225"/>
      <c r="BI199" s="11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row>
    <row r="200" spans="1:207" s="8" customFormat="1" ht="13.5" customHeight="1" thickBot="1">
      <c r="A200" s="57"/>
      <c r="B200" s="139"/>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c r="AC200" s="140"/>
      <c r="AD200" s="140"/>
      <c r="AE200" s="140"/>
      <c r="AF200" s="140"/>
      <c r="AG200" s="140"/>
      <c r="AH200" s="140"/>
      <c r="AI200" s="140"/>
      <c r="AJ200" s="140"/>
      <c r="AK200" s="140"/>
      <c r="AL200" s="140"/>
      <c r="AM200" s="140"/>
      <c r="AN200" s="140"/>
      <c r="AO200" s="140"/>
      <c r="AP200" s="140"/>
      <c r="AQ200" s="140"/>
      <c r="AR200" s="140"/>
      <c r="AS200" s="140"/>
      <c r="AT200" s="140"/>
      <c r="AU200" s="140"/>
      <c r="AV200" s="140"/>
      <c r="AW200" s="140"/>
      <c r="AX200" s="140"/>
      <c r="AY200" s="140"/>
      <c r="AZ200" s="140"/>
      <c r="BA200" s="140"/>
      <c r="BB200" s="140"/>
      <c r="BC200" s="140"/>
      <c r="BD200" s="140"/>
      <c r="BE200" s="140"/>
      <c r="BF200" s="140"/>
      <c r="BG200" s="140"/>
      <c r="BH200" s="140"/>
      <c r="BI200" s="141"/>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row>
    <row r="201" spans="1:207" s="8" customFormat="1" ht="17" thickBot="1">
      <c r="A201" s="36"/>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row>
    <row r="202" spans="1:207" s="8" customFormat="1" ht="16.5" customHeight="1" thickBot="1">
      <c r="A202" s="36"/>
      <c r="B202" s="201" t="s">
        <v>187</v>
      </c>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c r="AE202" s="202"/>
      <c r="AF202" s="202"/>
      <c r="AG202" s="202"/>
      <c r="AH202" s="202"/>
      <c r="AI202" s="202"/>
      <c r="AJ202" s="202"/>
      <c r="AK202" s="202"/>
      <c r="AL202" s="202"/>
      <c r="AM202" s="202"/>
      <c r="AN202" s="202"/>
      <c r="AO202" s="202"/>
      <c r="AP202" s="202"/>
      <c r="AQ202" s="202"/>
      <c r="AR202" s="202"/>
      <c r="AS202" s="202"/>
      <c r="AT202" s="202"/>
      <c r="AU202" s="202"/>
      <c r="AV202" s="202"/>
      <c r="AW202" s="202"/>
      <c r="AX202" s="202"/>
      <c r="AY202" s="202"/>
      <c r="AZ202" s="202"/>
      <c r="BA202" s="202"/>
      <c r="BB202" s="202"/>
      <c r="BC202" s="202"/>
      <c r="BD202" s="202"/>
      <c r="BE202" s="202"/>
      <c r="BF202" s="202"/>
      <c r="BG202" s="202"/>
      <c r="BH202" s="202"/>
      <c r="BI202" s="203"/>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row>
    <row r="203" spans="1:207" s="8" customFormat="1" ht="13.5" customHeight="1">
      <c r="A203" s="36"/>
      <c r="B203" s="142"/>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c r="BC203" s="143"/>
      <c r="BD203" s="143"/>
      <c r="BE203" s="143"/>
      <c r="BF203" s="143"/>
      <c r="BG203" s="143"/>
      <c r="BH203" s="143"/>
      <c r="BI203" s="144"/>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row>
    <row r="204" spans="1:207" s="8" customFormat="1" ht="13.5" customHeight="1">
      <c r="A204" s="36"/>
      <c r="B204" s="142"/>
      <c r="C204" s="143" t="s">
        <v>188</v>
      </c>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c r="AB204" s="143"/>
      <c r="AC204" s="143"/>
      <c r="AD204" s="143"/>
      <c r="AE204" s="143"/>
      <c r="AF204" s="143"/>
      <c r="AG204" s="143"/>
      <c r="AH204" s="143"/>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c r="BC204" s="143"/>
      <c r="BD204" s="143"/>
      <c r="BE204" s="143"/>
      <c r="BF204" s="143"/>
      <c r="BG204" s="143"/>
      <c r="BH204" s="143"/>
      <c r="BI204" s="144"/>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row>
    <row r="205" spans="1:207" s="8" customFormat="1" ht="13.5" customHeight="1">
      <c r="A205" s="36"/>
      <c r="B205" s="142"/>
      <c r="C205" s="180"/>
      <c r="D205" s="204"/>
      <c r="E205" s="204"/>
      <c r="F205" s="204"/>
      <c r="G205" s="204"/>
      <c r="H205" s="204"/>
      <c r="I205" s="204"/>
      <c r="J205" s="204"/>
      <c r="K205" s="204"/>
      <c r="L205" s="204"/>
      <c r="M205" s="204"/>
      <c r="N205" s="204"/>
      <c r="O205" s="205"/>
      <c r="P205" s="180"/>
      <c r="Q205" s="181"/>
      <c r="R205" s="181"/>
      <c r="S205" s="181"/>
      <c r="T205" s="181"/>
      <c r="U205" s="181"/>
      <c r="V205" s="181"/>
      <c r="W205" s="181"/>
      <c r="X205" s="181"/>
      <c r="Y205" s="181"/>
      <c r="Z205" s="181"/>
      <c r="AA205" s="181"/>
      <c r="AB205" s="181"/>
      <c r="AC205" s="181"/>
      <c r="AD205" s="182"/>
      <c r="AE205" s="180"/>
      <c r="AF205" s="181"/>
      <c r="AG205" s="181"/>
      <c r="AH205" s="181"/>
      <c r="AI205" s="181"/>
      <c r="AJ205" s="181"/>
      <c r="AK205" s="181"/>
      <c r="AL205" s="181"/>
      <c r="AM205" s="181"/>
      <c r="AN205" s="181"/>
      <c r="AO205" s="181"/>
      <c r="AP205" s="181"/>
      <c r="AQ205" s="181"/>
      <c r="AR205" s="181"/>
      <c r="AS205" s="182"/>
      <c r="AT205" s="145"/>
      <c r="AU205" s="146"/>
      <c r="AV205" s="146"/>
      <c r="AW205" s="146"/>
      <c r="AX205" s="146"/>
      <c r="AY205" s="146"/>
      <c r="AZ205" s="146"/>
      <c r="BA205" s="146"/>
      <c r="BB205" s="146"/>
      <c r="BC205" s="146"/>
      <c r="BD205" s="146"/>
      <c r="BE205" s="146"/>
      <c r="BF205" s="146"/>
      <c r="BG205" s="146"/>
      <c r="BH205" s="147"/>
      <c r="BI205" s="144"/>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row>
    <row r="206" spans="1:207" s="8" customFormat="1" ht="13.5" customHeight="1">
      <c r="A206" s="36"/>
      <c r="B206" s="142"/>
      <c r="C206" s="206"/>
      <c r="D206" s="207"/>
      <c r="E206" s="207"/>
      <c r="F206" s="207"/>
      <c r="G206" s="207"/>
      <c r="H206" s="207"/>
      <c r="I206" s="207"/>
      <c r="J206" s="207"/>
      <c r="K206" s="207"/>
      <c r="L206" s="207"/>
      <c r="M206" s="207"/>
      <c r="N206" s="207"/>
      <c r="O206" s="208"/>
      <c r="P206" s="183"/>
      <c r="Q206" s="184"/>
      <c r="R206" s="184"/>
      <c r="S206" s="184"/>
      <c r="T206" s="184"/>
      <c r="U206" s="184"/>
      <c r="V206" s="184"/>
      <c r="W206" s="184"/>
      <c r="X206" s="184"/>
      <c r="Y206" s="184"/>
      <c r="Z206" s="184"/>
      <c r="AA206" s="184"/>
      <c r="AB206" s="184"/>
      <c r="AC206" s="184"/>
      <c r="AD206" s="185"/>
      <c r="AE206" s="183"/>
      <c r="AF206" s="184"/>
      <c r="AG206" s="184"/>
      <c r="AH206" s="184"/>
      <c r="AI206" s="184"/>
      <c r="AJ206" s="184"/>
      <c r="AK206" s="184"/>
      <c r="AL206" s="184"/>
      <c r="AM206" s="184"/>
      <c r="AN206" s="184"/>
      <c r="AO206" s="184"/>
      <c r="AP206" s="184"/>
      <c r="AQ206" s="184"/>
      <c r="AR206" s="184"/>
      <c r="AS206" s="185"/>
      <c r="AT206" s="148"/>
      <c r="AU206" s="149"/>
      <c r="AV206" s="149"/>
      <c r="AW206" s="149"/>
      <c r="AX206" s="149"/>
      <c r="AY206" s="149"/>
      <c r="AZ206" s="149"/>
      <c r="BA206" s="149"/>
      <c r="BB206" s="149"/>
      <c r="BC206" s="149"/>
      <c r="BD206" s="149"/>
      <c r="BE206" s="149"/>
      <c r="BF206" s="149"/>
      <c r="BG206" s="149"/>
      <c r="BH206" s="150"/>
      <c r="BI206" s="144"/>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row>
    <row r="207" spans="1:207" s="8" customFormat="1" ht="13.5" customHeight="1">
      <c r="A207" s="36"/>
      <c r="B207" s="142"/>
      <c r="C207" s="206"/>
      <c r="D207" s="207"/>
      <c r="E207" s="207"/>
      <c r="F207" s="207"/>
      <c r="G207" s="207"/>
      <c r="H207" s="207"/>
      <c r="I207" s="207"/>
      <c r="J207" s="207"/>
      <c r="K207" s="207"/>
      <c r="L207" s="207"/>
      <c r="M207" s="207"/>
      <c r="N207" s="207"/>
      <c r="O207" s="208"/>
      <c r="P207" s="183"/>
      <c r="Q207" s="184"/>
      <c r="R207" s="184"/>
      <c r="S207" s="184"/>
      <c r="T207" s="184"/>
      <c r="U207" s="184"/>
      <c r="V207" s="184"/>
      <c r="W207" s="184"/>
      <c r="X207" s="184"/>
      <c r="Y207" s="184"/>
      <c r="Z207" s="184"/>
      <c r="AA207" s="184"/>
      <c r="AB207" s="184"/>
      <c r="AC207" s="184"/>
      <c r="AD207" s="185"/>
      <c r="AE207" s="183"/>
      <c r="AF207" s="184"/>
      <c r="AG207" s="184"/>
      <c r="AH207" s="184"/>
      <c r="AI207" s="184"/>
      <c r="AJ207" s="184"/>
      <c r="AK207" s="184"/>
      <c r="AL207" s="184"/>
      <c r="AM207" s="184"/>
      <c r="AN207" s="184"/>
      <c r="AO207" s="184"/>
      <c r="AP207" s="184"/>
      <c r="AQ207" s="184"/>
      <c r="AR207" s="184"/>
      <c r="AS207" s="185"/>
      <c r="AT207" s="148"/>
      <c r="AU207" s="149"/>
      <c r="AV207" s="149"/>
      <c r="AW207" s="149"/>
      <c r="AX207" s="149"/>
      <c r="AY207" s="149"/>
      <c r="AZ207" s="149"/>
      <c r="BA207" s="149"/>
      <c r="BB207" s="149"/>
      <c r="BC207" s="149"/>
      <c r="BD207" s="149"/>
      <c r="BE207" s="149"/>
      <c r="BF207" s="149"/>
      <c r="BG207" s="149"/>
      <c r="BH207" s="150"/>
      <c r="BI207" s="144"/>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row>
    <row r="208" spans="1:207" s="8" customFormat="1" ht="13.5" customHeight="1">
      <c r="A208" s="36"/>
      <c r="B208" s="142"/>
      <c r="C208" s="206"/>
      <c r="D208" s="207"/>
      <c r="E208" s="207"/>
      <c r="F208" s="207"/>
      <c r="G208" s="207"/>
      <c r="H208" s="207"/>
      <c r="I208" s="207"/>
      <c r="J208" s="207"/>
      <c r="K208" s="207"/>
      <c r="L208" s="207"/>
      <c r="M208" s="207"/>
      <c r="N208" s="207"/>
      <c r="O208" s="208"/>
      <c r="P208" s="183"/>
      <c r="Q208" s="184"/>
      <c r="R208" s="184"/>
      <c r="S208" s="184"/>
      <c r="T208" s="184"/>
      <c r="U208" s="184"/>
      <c r="V208" s="184"/>
      <c r="W208" s="184"/>
      <c r="X208" s="184"/>
      <c r="Y208" s="184"/>
      <c r="Z208" s="184"/>
      <c r="AA208" s="184"/>
      <c r="AB208" s="184"/>
      <c r="AC208" s="184"/>
      <c r="AD208" s="185"/>
      <c r="AE208" s="183"/>
      <c r="AF208" s="184"/>
      <c r="AG208" s="184"/>
      <c r="AH208" s="184"/>
      <c r="AI208" s="184"/>
      <c r="AJ208" s="184"/>
      <c r="AK208" s="184"/>
      <c r="AL208" s="184"/>
      <c r="AM208" s="184"/>
      <c r="AN208" s="184"/>
      <c r="AO208" s="184"/>
      <c r="AP208" s="184"/>
      <c r="AQ208" s="184"/>
      <c r="AR208" s="184"/>
      <c r="AS208" s="185"/>
      <c r="AT208" s="148"/>
      <c r="AU208" s="149"/>
      <c r="AV208" s="149"/>
      <c r="AW208" s="149"/>
      <c r="AX208" s="149"/>
      <c r="AY208" s="149"/>
      <c r="AZ208" s="149"/>
      <c r="BA208" s="149"/>
      <c r="BB208" s="149"/>
      <c r="BC208" s="149"/>
      <c r="BD208" s="149"/>
      <c r="BE208" s="149"/>
      <c r="BF208" s="149"/>
      <c r="BG208" s="149"/>
      <c r="BH208" s="150"/>
      <c r="BI208" s="144"/>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row>
    <row r="209" spans="1:221" s="8" customFormat="1" ht="13.5" customHeight="1">
      <c r="A209" s="36"/>
      <c r="B209" s="142"/>
      <c r="C209" s="206"/>
      <c r="D209" s="207"/>
      <c r="E209" s="207"/>
      <c r="F209" s="207"/>
      <c r="G209" s="207"/>
      <c r="H209" s="207"/>
      <c r="I209" s="207"/>
      <c r="J209" s="207"/>
      <c r="K209" s="207"/>
      <c r="L209" s="207"/>
      <c r="M209" s="207"/>
      <c r="N209" s="207"/>
      <c r="O209" s="208"/>
      <c r="P209" s="183"/>
      <c r="Q209" s="184"/>
      <c r="R209" s="184"/>
      <c r="S209" s="184"/>
      <c r="T209" s="184"/>
      <c r="U209" s="184"/>
      <c r="V209" s="184"/>
      <c r="W209" s="184"/>
      <c r="X209" s="184"/>
      <c r="Y209" s="184"/>
      <c r="Z209" s="184"/>
      <c r="AA209" s="184"/>
      <c r="AB209" s="184"/>
      <c r="AC209" s="184"/>
      <c r="AD209" s="185"/>
      <c r="AE209" s="183"/>
      <c r="AF209" s="184"/>
      <c r="AG209" s="184"/>
      <c r="AH209" s="184"/>
      <c r="AI209" s="184"/>
      <c r="AJ209" s="184"/>
      <c r="AK209" s="184"/>
      <c r="AL209" s="184"/>
      <c r="AM209" s="184"/>
      <c r="AN209" s="184"/>
      <c r="AO209" s="184"/>
      <c r="AP209" s="184"/>
      <c r="AQ209" s="184"/>
      <c r="AR209" s="184"/>
      <c r="AS209" s="185"/>
      <c r="AT209" s="148"/>
      <c r="AU209" s="149"/>
      <c r="AV209" s="149"/>
      <c r="AW209" s="149"/>
      <c r="AX209" s="149"/>
      <c r="AY209" s="149"/>
      <c r="AZ209" s="149"/>
      <c r="BA209" s="149"/>
      <c r="BB209" s="149"/>
      <c r="BC209" s="149"/>
      <c r="BD209" s="149"/>
      <c r="BE209" s="149"/>
      <c r="BF209" s="149"/>
      <c r="BG209" s="149"/>
      <c r="BH209" s="150"/>
      <c r="BI209" s="144"/>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row>
    <row r="210" spans="1:221" s="8" customFormat="1" ht="13.5" customHeight="1">
      <c r="A210" s="36"/>
      <c r="B210" s="142"/>
      <c r="C210" s="206"/>
      <c r="D210" s="207"/>
      <c r="E210" s="207"/>
      <c r="F210" s="207"/>
      <c r="G210" s="207"/>
      <c r="H210" s="207"/>
      <c r="I210" s="207"/>
      <c r="J210" s="207"/>
      <c r="K210" s="207"/>
      <c r="L210" s="207"/>
      <c r="M210" s="207"/>
      <c r="N210" s="207"/>
      <c r="O210" s="208"/>
      <c r="P210" s="183"/>
      <c r="Q210" s="184"/>
      <c r="R210" s="184"/>
      <c r="S210" s="184"/>
      <c r="T210" s="184"/>
      <c r="U210" s="184"/>
      <c r="V210" s="184"/>
      <c r="W210" s="184"/>
      <c r="X210" s="184"/>
      <c r="Y210" s="184"/>
      <c r="Z210" s="184"/>
      <c r="AA210" s="184"/>
      <c r="AB210" s="184"/>
      <c r="AC210" s="184"/>
      <c r="AD210" s="185"/>
      <c r="AE210" s="183"/>
      <c r="AF210" s="184"/>
      <c r="AG210" s="184"/>
      <c r="AH210" s="184"/>
      <c r="AI210" s="184"/>
      <c r="AJ210" s="184"/>
      <c r="AK210" s="184"/>
      <c r="AL210" s="184"/>
      <c r="AM210" s="184"/>
      <c r="AN210" s="184"/>
      <c r="AO210" s="184"/>
      <c r="AP210" s="184"/>
      <c r="AQ210" s="184"/>
      <c r="AR210" s="184"/>
      <c r="AS210" s="185"/>
      <c r="AT210" s="148"/>
      <c r="AU210" s="149"/>
      <c r="AV210" s="149"/>
      <c r="AW210" s="149"/>
      <c r="AX210" s="149"/>
      <c r="AY210" s="149"/>
      <c r="AZ210" s="149"/>
      <c r="BA210" s="149"/>
      <c r="BB210" s="149"/>
      <c r="BC210" s="149"/>
      <c r="BD210" s="149"/>
      <c r="BE210" s="149"/>
      <c r="BF210" s="149"/>
      <c r="BG210" s="149"/>
      <c r="BH210" s="150"/>
      <c r="BI210" s="144"/>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row>
    <row r="211" spans="1:221" s="8" customFormat="1" ht="13.5" customHeight="1">
      <c r="A211" s="36"/>
      <c r="B211" s="142"/>
      <c r="C211" s="206"/>
      <c r="D211" s="207"/>
      <c r="E211" s="207"/>
      <c r="F211" s="207"/>
      <c r="G211" s="207"/>
      <c r="H211" s="207"/>
      <c r="I211" s="207"/>
      <c r="J211" s="207"/>
      <c r="K211" s="207"/>
      <c r="L211" s="207"/>
      <c r="M211" s="207"/>
      <c r="N211" s="207"/>
      <c r="O211" s="208"/>
      <c r="P211" s="183"/>
      <c r="Q211" s="184"/>
      <c r="R211" s="184"/>
      <c r="S211" s="184"/>
      <c r="T211" s="184"/>
      <c r="U211" s="184"/>
      <c r="V211" s="184"/>
      <c r="W211" s="184"/>
      <c r="X211" s="184"/>
      <c r="Y211" s="184"/>
      <c r="Z211" s="184"/>
      <c r="AA211" s="184"/>
      <c r="AB211" s="184"/>
      <c r="AC211" s="184"/>
      <c r="AD211" s="185"/>
      <c r="AE211" s="183"/>
      <c r="AF211" s="184"/>
      <c r="AG211" s="184"/>
      <c r="AH211" s="184"/>
      <c r="AI211" s="184"/>
      <c r="AJ211" s="184"/>
      <c r="AK211" s="184"/>
      <c r="AL211" s="184"/>
      <c r="AM211" s="184"/>
      <c r="AN211" s="184"/>
      <c r="AO211" s="184"/>
      <c r="AP211" s="184"/>
      <c r="AQ211" s="184"/>
      <c r="AR211" s="184"/>
      <c r="AS211" s="185"/>
      <c r="AT211" s="148"/>
      <c r="AU211" s="149"/>
      <c r="AV211" s="149"/>
      <c r="AW211" s="149"/>
      <c r="AX211" s="149"/>
      <c r="AY211" s="149"/>
      <c r="AZ211" s="149"/>
      <c r="BA211" s="149"/>
      <c r="BB211" s="149"/>
      <c r="BC211" s="149"/>
      <c r="BD211" s="149"/>
      <c r="BE211" s="149"/>
      <c r="BF211" s="149"/>
      <c r="BG211" s="149"/>
      <c r="BH211" s="150"/>
      <c r="BI211" s="144"/>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row>
    <row r="212" spans="1:221" s="8" customFormat="1" ht="13.5" customHeight="1">
      <c r="A212" s="36"/>
      <c r="B212" s="142"/>
      <c r="C212" s="206"/>
      <c r="D212" s="207"/>
      <c r="E212" s="207"/>
      <c r="F212" s="207"/>
      <c r="G212" s="207"/>
      <c r="H212" s="207"/>
      <c r="I212" s="207"/>
      <c r="J212" s="207"/>
      <c r="K212" s="207"/>
      <c r="L212" s="207"/>
      <c r="M212" s="207"/>
      <c r="N212" s="207"/>
      <c r="O212" s="208"/>
      <c r="P212" s="183"/>
      <c r="Q212" s="184"/>
      <c r="R212" s="184"/>
      <c r="S212" s="184"/>
      <c r="T212" s="184"/>
      <c r="U212" s="184"/>
      <c r="V212" s="184"/>
      <c r="W212" s="184"/>
      <c r="X212" s="184"/>
      <c r="Y212" s="184"/>
      <c r="Z212" s="184"/>
      <c r="AA212" s="184"/>
      <c r="AB212" s="184"/>
      <c r="AC212" s="184"/>
      <c r="AD212" s="185"/>
      <c r="AE212" s="183"/>
      <c r="AF212" s="184"/>
      <c r="AG212" s="184"/>
      <c r="AH212" s="184"/>
      <c r="AI212" s="184"/>
      <c r="AJ212" s="184"/>
      <c r="AK212" s="184"/>
      <c r="AL212" s="184"/>
      <c r="AM212" s="184"/>
      <c r="AN212" s="184"/>
      <c r="AO212" s="184"/>
      <c r="AP212" s="184"/>
      <c r="AQ212" s="184"/>
      <c r="AR212" s="184"/>
      <c r="AS212" s="185"/>
      <c r="AT212" s="151"/>
      <c r="AU212" s="152"/>
      <c r="AV212" s="152"/>
      <c r="AW212" s="152"/>
      <c r="AX212" s="152"/>
      <c r="AY212" s="152"/>
      <c r="AZ212" s="152"/>
      <c r="BA212" s="152"/>
      <c r="BB212" s="152"/>
      <c r="BC212" s="152"/>
      <c r="BD212" s="152"/>
      <c r="BE212" s="152"/>
      <c r="BF212" s="152"/>
      <c r="BG212" s="152"/>
      <c r="BH212" s="153"/>
      <c r="BI212" s="144"/>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row>
    <row r="213" spans="1:221" s="8" customFormat="1" ht="13.5" customHeight="1">
      <c r="A213" s="36"/>
      <c r="B213" s="142"/>
      <c r="C213" s="206"/>
      <c r="D213" s="207"/>
      <c r="E213" s="207"/>
      <c r="F213" s="207"/>
      <c r="G213" s="207"/>
      <c r="H213" s="207"/>
      <c r="I213" s="207"/>
      <c r="J213" s="207"/>
      <c r="K213" s="207"/>
      <c r="L213" s="207"/>
      <c r="M213" s="207"/>
      <c r="N213" s="207"/>
      <c r="O213" s="208"/>
      <c r="P213" s="183"/>
      <c r="Q213" s="184"/>
      <c r="R213" s="184"/>
      <c r="S213" s="184"/>
      <c r="T213" s="184"/>
      <c r="U213" s="184"/>
      <c r="V213" s="184"/>
      <c r="W213" s="184"/>
      <c r="X213" s="184"/>
      <c r="Y213" s="184"/>
      <c r="Z213" s="184"/>
      <c r="AA213" s="184"/>
      <c r="AB213" s="184"/>
      <c r="AC213" s="184"/>
      <c r="AD213" s="185"/>
      <c r="AE213" s="183"/>
      <c r="AF213" s="184"/>
      <c r="AG213" s="184"/>
      <c r="AH213" s="184"/>
      <c r="AI213" s="184"/>
      <c r="AJ213" s="184"/>
      <c r="AK213" s="184"/>
      <c r="AL213" s="184"/>
      <c r="AM213" s="184"/>
      <c r="AN213" s="184"/>
      <c r="AO213" s="184"/>
      <c r="AP213" s="184"/>
      <c r="AQ213" s="184"/>
      <c r="AR213" s="184"/>
      <c r="AS213" s="185"/>
      <c r="AT213" s="148"/>
      <c r="AU213" s="149"/>
      <c r="AV213" s="149"/>
      <c r="AW213" s="149"/>
      <c r="AX213" s="149"/>
      <c r="AY213" s="149"/>
      <c r="AZ213" s="149"/>
      <c r="BA213" s="149"/>
      <c r="BB213" s="149"/>
      <c r="BC213" s="149"/>
      <c r="BD213" s="149"/>
      <c r="BE213" s="149"/>
      <c r="BF213" s="149"/>
      <c r="BG213" s="149"/>
      <c r="BH213" s="150"/>
      <c r="BI213" s="144"/>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row>
    <row r="214" spans="1:221" s="8" customFormat="1" ht="13.5" customHeight="1">
      <c r="A214" s="36"/>
      <c r="B214" s="142"/>
      <c r="C214" s="206"/>
      <c r="D214" s="207"/>
      <c r="E214" s="207"/>
      <c r="F214" s="207"/>
      <c r="G214" s="207"/>
      <c r="H214" s="207"/>
      <c r="I214" s="207"/>
      <c r="J214" s="207"/>
      <c r="K214" s="207"/>
      <c r="L214" s="207"/>
      <c r="M214" s="207"/>
      <c r="N214" s="207"/>
      <c r="O214" s="208"/>
      <c r="P214" s="183"/>
      <c r="Q214" s="184"/>
      <c r="R214" s="184"/>
      <c r="S214" s="184"/>
      <c r="T214" s="184"/>
      <c r="U214" s="184"/>
      <c r="V214" s="184"/>
      <c r="W214" s="184"/>
      <c r="X214" s="184"/>
      <c r="Y214" s="184"/>
      <c r="Z214" s="184"/>
      <c r="AA214" s="184"/>
      <c r="AB214" s="184"/>
      <c r="AC214" s="184"/>
      <c r="AD214" s="185"/>
      <c r="AE214" s="183"/>
      <c r="AF214" s="184"/>
      <c r="AG214" s="184"/>
      <c r="AH214" s="184"/>
      <c r="AI214" s="184"/>
      <c r="AJ214" s="184"/>
      <c r="AK214" s="184"/>
      <c r="AL214" s="184"/>
      <c r="AM214" s="184"/>
      <c r="AN214" s="184"/>
      <c r="AO214" s="184"/>
      <c r="AP214" s="184"/>
      <c r="AQ214" s="184"/>
      <c r="AR214" s="184"/>
      <c r="AS214" s="185"/>
      <c r="AT214" s="148"/>
      <c r="AU214" s="149"/>
      <c r="AV214" s="149"/>
      <c r="AW214" s="149"/>
      <c r="AX214" s="149"/>
      <c r="AY214" s="149"/>
      <c r="AZ214" s="149"/>
      <c r="BA214" s="149"/>
      <c r="BB214" s="149"/>
      <c r="BC214" s="149"/>
      <c r="BD214" s="149"/>
      <c r="BE214" s="149"/>
      <c r="BF214" s="149"/>
      <c r="BG214" s="149"/>
      <c r="BH214" s="150"/>
      <c r="BI214" s="144"/>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row>
    <row r="215" spans="1:221" s="8" customFormat="1" ht="13.5" customHeight="1">
      <c r="A215" s="36"/>
      <c r="B215" s="142"/>
      <c r="C215" s="206"/>
      <c r="D215" s="207"/>
      <c r="E215" s="207"/>
      <c r="F215" s="207"/>
      <c r="G215" s="207"/>
      <c r="H215" s="207"/>
      <c r="I215" s="207"/>
      <c r="J215" s="207"/>
      <c r="K215" s="207"/>
      <c r="L215" s="207"/>
      <c r="M215" s="207"/>
      <c r="N215" s="207"/>
      <c r="O215" s="208"/>
      <c r="P215" s="183"/>
      <c r="Q215" s="184"/>
      <c r="R215" s="184"/>
      <c r="S215" s="184"/>
      <c r="T215" s="184"/>
      <c r="U215" s="184"/>
      <c r="V215" s="184"/>
      <c r="W215" s="184"/>
      <c r="X215" s="184"/>
      <c r="Y215" s="184"/>
      <c r="Z215" s="184"/>
      <c r="AA215" s="184"/>
      <c r="AB215" s="184"/>
      <c r="AC215" s="184"/>
      <c r="AD215" s="185"/>
      <c r="AE215" s="183"/>
      <c r="AF215" s="184"/>
      <c r="AG215" s="184"/>
      <c r="AH215" s="184"/>
      <c r="AI215" s="184"/>
      <c r="AJ215" s="184"/>
      <c r="AK215" s="184"/>
      <c r="AL215" s="184"/>
      <c r="AM215" s="184"/>
      <c r="AN215" s="184"/>
      <c r="AO215" s="184"/>
      <c r="AP215" s="184"/>
      <c r="AQ215" s="184"/>
      <c r="AR215" s="184"/>
      <c r="AS215" s="185"/>
      <c r="AT215" s="148"/>
      <c r="AU215" s="149"/>
      <c r="AV215" s="149"/>
      <c r="AW215" s="149"/>
      <c r="AX215" s="149"/>
      <c r="AY215" s="149"/>
      <c r="AZ215" s="149"/>
      <c r="BA215" s="149"/>
      <c r="BB215" s="149"/>
      <c r="BC215" s="149"/>
      <c r="BD215" s="149"/>
      <c r="BE215" s="149"/>
      <c r="BF215" s="149"/>
      <c r="BG215" s="149"/>
      <c r="BH215" s="150"/>
      <c r="BI215" s="144"/>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row>
    <row r="216" spans="1:221" s="8" customFormat="1" ht="13.5" customHeight="1">
      <c r="A216" s="36"/>
      <c r="B216" s="142"/>
      <c r="C216" s="206"/>
      <c r="D216" s="207"/>
      <c r="E216" s="207"/>
      <c r="F216" s="207"/>
      <c r="G216" s="207"/>
      <c r="H216" s="207"/>
      <c r="I216" s="207"/>
      <c r="J216" s="207"/>
      <c r="K216" s="207"/>
      <c r="L216" s="207"/>
      <c r="M216" s="207"/>
      <c r="N216" s="207"/>
      <c r="O216" s="208"/>
      <c r="P216" s="183"/>
      <c r="Q216" s="184"/>
      <c r="R216" s="184"/>
      <c r="S216" s="184"/>
      <c r="T216" s="184"/>
      <c r="U216" s="184"/>
      <c r="V216" s="184"/>
      <c r="W216" s="184"/>
      <c r="X216" s="184"/>
      <c r="Y216" s="184"/>
      <c r="Z216" s="184"/>
      <c r="AA216" s="184"/>
      <c r="AB216" s="184"/>
      <c r="AC216" s="184"/>
      <c r="AD216" s="185"/>
      <c r="AE216" s="183"/>
      <c r="AF216" s="184"/>
      <c r="AG216" s="184"/>
      <c r="AH216" s="184"/>
      <c r="AI216" s="184"/>
      <c r="AJ216" s="184"/>
      <c r="AK216" s="184"/>
      <c r="AL216" s="184"/>
      <c r="AM216" s="184"/>
      <c r="AN216" s="184"/>
      <c r="AO216" s="184"/>
      <c r="AP216" s="184"/>
      <c r="AQ216" s="184"/>
      <c r="AR216" s="184"/>
      <c r="AS216" s="185"/>
      <c r="AT216" s="148"/>
      <c r="AU216" s="149"/>
      <c r="AV216" s="149"/>
      <c r="AW216" s="149"/>
      <c r="AX216" s="149"/>
      <c r="AY216" s="149"/>
      <c r="AZ216" s="149"/>
      <c r="BA216" s="149"/>
      <c r="BB216" s="149"/>
      <c r="BC216" s="149"/>
      <c r="BD216" s="149"/>
      <c r="BE216" s="149"/>
      <c r="BF216" s="149"/>
      <c r="BG216" s="149"/>
      <c r="BH216" s="150"/>
      <c r="BI216" s="144"/>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row>
    <row r="217" spans="1:221" s="8" customFormat="1" ht="13.5" customHeight="1">
      <c r="A217" s="36"/>
      <c r="B217" s="142"/>
      <c r="C217" s="206"/>
      <c r="D217" s="207"/>
      <c r="E217" s="207"/>
      <c r="F217" s="207"/>
      <c r="G217" s="207"/>
      <c r="H217" s="207"/>
      <c r="I217" s="207"/>
      <c r="J217" s="207"/>
      <c r="K217" s="207"/>
      <c r="L217" s="207"/>
      <c r="M217" s="207"/>
      <c r="N217" s="207"/>
      <c r="O217" s="208"/>
      <c r="P217" s="183"/>
      <c r="Q217" s="184"/>
      <c r="R217" s="184"/>
      <c r="S217" s="184"/>
      <c r="T217" s="184"/>
      <c r="U217" s="184"/>
      <c r="V217" s="184"/>
      <c r="W217" s="184"/>
      <c r="X217" s="184"/>
      <c r="Y217" s="184"/>
      <c r="Z217" s="184"/>
      <c r="AA217" s="184"/>
      <c r="AB217" s="184"/>
      <c r="AC217" s="184"/>
      <c r="AD217" s="185"/>
      <c r="AE217" s="183"/>
      <c r="AF217" s="184"/>
      <c r="AG217" s="184"/>
      <c r="AH217" s="184"/>
      <c r="AI217" s="184"/>
      <c r="AJ217" s="184"/>
      <c r="AK217" s="184"/>
      <c r="AL217" s="184"/>
      <c r="AM217" s="184"/>
      <c r="AN217" s="184"/>
      <c r="AO217" s="184"/>
      <c r="AP217" s="184"/>
      <c r="AQ217" s="184"/>
      <c r="AR217" s="184"/>
      <c r="AS217" s="185"/>
      <c r="AT217" s="148"/>
      <c r="AU217" s="149"/>
      <c r="AV217" s="149"/>
      <c r="AW217" s="149"/>
      <c r="AX217" s="149"/>
      <c r="AY217" s="149"/>
      <c r="AZ217" s="149"/>
      <c r="BA217" s="149"/>
      <c r="BB217" s="149"/>
      <c r="BC217" s="149"/>
      <c r="BD217" s="149"/>
      <c r="BE217" s="149"/>
      <c r="BF217" s="149"/>
      <c r="BG217" s="149"/>
      <c r="BH217" s="150"/>
      <c r="BI217" s="144"/>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row>
    <row r="218" spans="1:221" s="8" customFormat="1" ht="13.5" customHeight="1">
      <c r="A218" s="36"/>
      <c r="B218" s="142"/>
      <c r="C218" s="209"/>
      <c r="D218" s="210"/>
      <c r="E218" s="210"/>
      <c r="F218" s="210"/>
      <c r="G218" s="210"/>
      <c r="H218" s="210"/>
      <c r="I218" s="210"/>
      <c r="J218" s="210"/>
      <c r="K218" s="210"/>
      <c r="L218" s="210"/>
      <c r="M218" s="210"/>
      <c r="N218" s="210"/>
      <c r="O218" s="211"/>
      <c r="P218" s="186"/>
      <c r="Q218" s="187"/>
      <c r="R218" s="187"/>
      <c r="S218" s="187"/>
      <c r="T218" s="187"/>
      <c r="U218" s="187"/>
      <c r="V218" s="187"/>
      <c r="W218" s="187"/>
      <c r="X218" s="187"/>
      <c r="Y218" s="187"/>
      <c r="Z218" s="187"/>
      <c r="AA218" s="187"/>
      <c r="AB218" s="187"/>
      <c r="AC218" s="187"/>
      <c r="AD218" s="188"/>
      <c r="AE218" s="186"/>
      <c r="AF218" s="187"/>
      <c r="AG218" s="187"/>
      <c r="AH218" s="187"/>
      <c r="AI218" s="187"/>
      <c r="AJ218" s="187"/>
      <c r="AK218" s="187"/>
      <c r="AL218" s="187"/>
      <c r="AM218" s="187"/>
      <c r="AN218" s="187"/>
      <c r="AO218" s="187"/>
      <c r="AP218" s="187"/>
      <c r="AQ218" s="187"/>
      <c r="AR218" s="187"/>
      <c r="AS218" s="188"/>
      <c r="AT218" s="154"/>
      <c r="AU218" s="155"/>
      <c r="AV218" s="155"/>
      <c r="AW218" s="155"/>
      <c r="AX218" s="155"/>
      <c r="AY218" s="155"/>
      <c r="AZ218" s="155"/>
      <c r="BA218" s="155"/>
      <c r="BB218" s="155"/>
      <c r="BC218" s="155"/>
      <c r="BD218" s="155"/>
      <c r="BE218" s="155"/>
      <c r="BF218" s="155"/>
      <c r="BG218" s="155"/>
      <c r="BH218" s="156"/>
      <c r="BI218" s="144"/>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row>
    <row r="219" spans="1:221" s="8" customFormat="1" ht="15.75" customHeight="1">
      <c r="A219" s="36"/>
      <c r="B219" s="142"/>
      <c r="C219" s="198" t="s">
        <v>189</v>
      </c>
      <c r="D219" s="199"/>
      <c r="E219" s="199"/>
      <c r="F219" s="199"/>
      <c r="G219" s="199"/>
      <c r="H219" s="199"/>
      <c r="I219" s="199"/>
      <c r="J219" s="199"/>
      <c r="K219" s="199"/>
      <c r="L219" s="199"/>
      <c r="M219" s="199"/>
      <c r="N219" s="199"/>
      <c r="O219" s="200"/>
      <c r="P219" s="198" t="s">
        <v>190</v>
      </c>
      <c r="Q219" s="199"/>
      <c r="R219" s="199"/>
      <c r="S219" s="199"/>
      <c r="T219" s="199"/>
      <c r="U219" s="199"/>
      <c r="V219" s="199"/>
      <c r="W219" s="199"/>
      <c r="X219" s="199"/>
      <c r="Y219" s="199"/>
      <c r="Z219" s="199"/>
      <c r="AA219" s="199"/>
      <c r="AB219" s="199"/>
      <c r="AC219" s="199"/>
      <c r="AD219" s="200"/>
      <c r="AE219" s="212" t="s">
        <v>191</v>
      </c>
      <c r="AF219" s="213"/>
      <c r="AG219" s="213"/>
      <c r="AH219" s="213"/>
      <c r="AI219" s="213"/>
      <c r="AJ219" s="213"/>
      <c r="AK219" s="213"/>
      <c r="AL219" s="213"/>
      <c r="AM219" s="213"/>
      <c r="AN219" s="213"/>
      <c r="AO219" s="213"/>
      <c r="AP219" s="213"/>
      <c r="AQ219" s="213"/>
      <c r="AR219" s="213"/>
      <c r="AS219" s="214"/>
      <c r="AT219" s="198" t="s">
        <v>192</v>
      </c>
      <c r="AU219" s="199"/>
      <c r="AV219" s="199"/>
      <c r="AW219" s="199"/>
      <c r="AX219" s="199"/>
      <c r="AY219" s="199"/>
      <c r="AZ219" s="199"/>
      <c r="BA219" s="199"/>
      <c r="BB219" s="199"/>
      <c r="BC219" s="199"/>
      <c r="BD219" s="199"/>
      <c r="BE219" s="199"/>
      <c r="BF219" s="199"/>
      <c r="BG219" s="199"/>
      <c r="BH219" s="200"/>
      <c r="BI219" s="144"/>
      <c r="BJ219" s="7"/>
      <c r="BK219" s="7"/>
      <c r="BL219" s="7"/>
      <c r="BM219" s="7"/>
      <c r="BN219" s="7"/>
      <c r="BO219" s="7"/>
      <c r="BP219" s="26"/>
      <c r="BQ219" s="26"/>
      <c r="BR219" s="26"/>
      <c r="BS219" s="26"/>
      <c r="BT219" s="26"/>
      <c r="BU219" s="26"/>
      <c r="BV219" s="26"/>
      <c r="BW219" s="26"/>
      <c r="BX219" s="26"/>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c r="HF219" s="7"/>
      <c r="HG219" s="7"/>
      <c r="HH219" s="7"/>
      <c r="HI219" s="7"/>
      <c r="HJ219" s="7"/>
      <c r="HK219" s="7"/>
      <c r="HL219" s="7"/>
      <c r="HM219" s="7"/>
    </row>
    <row r="220" spans="1:221" s="8" customFormat="1" ht="13.5" customHeight="1">
      <c r="A220" s="36"/>
      <c r="B220" s="142"/>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c r="BC220" s="143"/>
      <c r="BD220" s="143"/>
      <c r="BE220" s="143"/>
      <c r="BF220" s="143"/>
      <c r="BG220" s="143"/>
      <c r="BH220" s="143"/>
      <c r="BI220" s="144"/>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row>
    <row r="221" spans="1:221" s="8" customFormat="1" ht="13.5" customHeight="1">
      <c r="A221" s="36"/>
      <c r="B221" s="142"/>
      <c r="C221" s="143" t="s">
        <v>193</v>
      </c>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143"/>
      <c r="AD221" s="143"/>
      <c r="AE221" s="143"/>
      <c r="AF221" s="143"/>
      <c r="AG221" s="143"/>
      <c r="AH221" s="143"/>
      <c r="AI221" s="143"/>
      <c r="AJ221" s="143"/>
      <c r="AK221" s="143"/>
      <c r="AL221" s="143"/>
      <c r="AM221" s="143"/>
      <c r="AN221" s="143"/>
      <c r="AO221" s="143"/>
      <c r="AP221" s="143"/>
      <c r="AQ221" s="143"/>
      <c r="AR221" s="143"/>
      <c r="AS221" s="143"/>
      <c r="AT221" s="143"/>
      <c r="AU221" s="143"/>
      <c r="AV221" s="143"/>
      <c r="AW221" s="143"/>
      <c r="AX221" s="143"/>
      <c r="AY221" s="143"/>
      <c r="AZ221" s="143"/>
      <c r="BA221" s="143"/>
      <c r="BB221" s="143"/>
      <c r="BC221" s="143"/>
      <c r="BD221" s="143"/>
      <c r="BE221" s="143"/>
      <c r="BF221" s="143"/>
      <c r="BG221" s="143"/>
      <c r="BH221" s="143"/>
      <c r="BI221" s="144"/>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row>
    <row r="222" spans="1:221" s="8" customFormat="1" ht="13.5" customHeight="1">
      <c r="A222" s="36"/>
      <c r="B222" s="142"/>
      <c r="C222" s="180"/>
      <c r="D222" s="181"/>
      <c r="E222" s="181"/>
      <c r="F222" s="181"/>
      <c r="G222" s="181"/>
      <c r="H222" s="181"/>
      <c r="I222" s="181"/>
      <c r="J222" s="181"/>
      <c r="K222" s="181"/>
      <c r="L222" s="181"/>
      <c r="M222" s="181"/>
      <c r="N222" s="181"/>
      <c r="O222" s="182"/>
      <c r="P222" s="180"/>
      <c r="Q222" s="181"/>
      <c r="R222" s="181"/>
      <c r="S222" s="181"/>
      <c r="T222" s="181"/>
      <c r="U222" s="181"/>
      <c r="V222" s="181"/>
      <c r="W222" s="181"/>
      <c r="X222" s="181"/>
      <c r="Y222" s="181"/>
      <c r="Z222" s="181"/>
      <c r="AA222" s="181"/>
      <c r="AB222" s="181"/>
      <c r="AC222" s="181"/>
      <c r="AD222" s="182"/>
      <c r="AE222" s="180"/>
      <c r="AF222" s="181"/>
      <c r="AG222" s="181"/>
      <c r="AH222" s="181"/>
      <c r="AI222" s="181"/>
      <c r="AJ222" s="181"/>
      <c r="AK222" s="181"/>
      <c r="AL222" s="181"/>
      <c r="AM222" s="181"/>
      <c r="AN222" s="181"/>
      <c r="AO222" s="181"/>
      <c r="AP222" s="181"/>
      <c r="AQ222" s="181"/>
      <c r="AR222" s="181"/>
      <c r="AS222" s="182"/>
      <c r="AT222" s="180"/>
      <c r="AU222" s="181"/>
      <c r="AV222" s="181"/>
      <c r="AW222" s="181"/>
      <c r="AX222" s="181"/>
      <c r="AY222" s="181"/>
      <c r="AZ222" s="181"/>
      <c r="BA222" s="181"/>
      <c r="BB222" s="181"/>
      <c r="BC222" s="181"/>
      <c r="BD222" s="181"/>
      <c r="BE222" s="181"/>
      <c r="BF222" s="181"/>
      <c r="BG222" s="181"/>
      <c r="BH222" s="182"/>
      <c r="BI222" s="144"/>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row>
    <row r="223" spans="1:221" s="8" customFormat="1" ht="13.5" customHeight="1">
      <c r="A223" s="36"/>
      <c r="B223" s="142"/>
      <c r="C223" s="183"/>
      <c r="D223" s="184"/>
      <c r="E223" s="184"/>
      <c r="F223" s="184"/>
      <c r="G223" s="184"/>
      <c r="H223" s="184"/>
      <c r="I223" s="184"/>
      <c r="J223" s="184"/>
      <c r="K223" s="184"/>
      <c r="L223" s="184"/>
      <c r="M223" s="184"/>
      <c r="N223" s="184"/>
      <c r="O223" s="185"/>
      <c r="P223" s="183"/>
      <c r="Q223" s="184"/>
      <c r="R223" s="184"/>
      <c r="S223" s="184"/>
      <c r="T223" s="184"/>
      <c r="U223" s="184"/>
      <c r="V223" s="184"/>
      <c r="W223" s="184"/>
      <c r="X223" s="184"/>
      <c r="Y223" s="184"/>
      <c r="Z223" s="184"/>
      <c r="AA223" s="184"/>
      <c r="AB223" s="184"/>
      <c r="AC223" s="184"/>
      <c r="AD223" s="185"/>
      <c r="AE223" s="183"/>
      <c r="AF223" s="184"/>
      <c r="AG223" s="184"/>
      <c r="AH223" s="184"/>
      <c r="AI223" s="184"/>
      <c r="AJ223" s="184"/>
      <c r="AK223" s="184"/>
      <c r="AL223" s="184"/>
      <c r="AM223" s="184"/>
      <c r="AN223" s="184"/>
      <c r="AO223" s="184"/>
      <c r="AP223" s="184"/>
      <c r="AQ223" s="184"/>
      <c r="AR223" s="184"/>
      <c r="AS223" s="185"/>
      <c r="AT223" s="183"/>
      <c r="AU223" s="184"/>
      <c r="AV223" s="184"/>
      <c r="AW223" s="184"/>
      <c r="AX223" s="184"/>
      <c r="AY223" s="184"/>
      <c r="AZ223" s="184"/>
      <c r="BA223" s="184"/>
      <c r="BB223" s="184"/>
      <c r="BC223" s="184"/>
      <c r="BD223" s="184"/>
      <c r="BE223" s="184"/>
      <c r="BF223" s="184"/>
      <c r="BG223" s="184"/>
      <c r="BH223" s="185"/>
      <c r="BI223" s="144"/>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row>
    <row r="224" spans="1:221" s="8" customFormat="1" ht="13.5" customHeight="1">
      <c r="A224" s="36"/>
      <c r="B224" s="142"/>
      <c r="C224" s="183"/>
      <c r="D224" s="184"/>
      <c r="E224" s="184"/>
      <c r="F224" s="184"/>
      <c r="G224" s="184"/>
      <c r="H224" s="184"/>
      <c r="I224" s="184"/>
      <c r="J224" s="184"/>
      <c r="K224" s="184"/>
      <c r="L224" s="184"/>
      <c r="M224" s="184"/>
      <c r="N224" s="184"/>
      <c r="O224" s="185"/>
      <c r="P224" s="183"/>
      <c r="Q224" s="184"/>
      <c r="R224" s="184"/>
      <c r="S224" s="184"/>
      <c r="T224" s="184"/>
      <c r="U224" s="184"/>
      <c r="V224" s="184"/>
      <c r="W224" s="184"/>
      <c r="X224" s="184"/>
      <c r="Y224" s="184"/>
      <c r="Z224" s="184"/>
      <c r="AA224" s="184"/>
      <c r="AB224" s="184"/>
      <c r="AC224" s="184"/>
      <c r="AD224" s="185"/>
      <c r="AE224" s="183"/>
      <c r="AF224" s="184"/>
      <c r="AG224" s="184"/>
      <c r="AH224" s="184"/>
      <c r="AI224" s="184"/>
      <c r="AJ224" s="184"/>
      <c r="AK224" s="184"/>
      <c r="AL224" s="184"/>
      <c r="AM224" s="184"/>
      <c r="AN224" s="184"/>
      <c r="AO224" s="184"/>
      <c r="AP224" s="184"/>
      <c r="AQ224" s="184"/>
      <c r="AR224" s="184"/>
      <c r="AS224" s="185"/>
      <c r="AT224" s="183"/>
      <c r="AU224" s="184"/>
      <c r="AV224" s="184"/>
      <c r="AW224" s="184"/>
      <c r="AX224" s="184"/>
      <c r="AY224" s="184"/>
      <c r="AZ224" s="184"/>
      <c r="BA224" s="184"/>
      <c r="BB224" s="184"/>
      <c r="BC224" s="184"/>
      <c r="BD224" s="184"/>
      <c r="BE224" s="184"/>
      <c r="BF224" s="184"/>
      <c r="BG224" s="184"/>
      <c r="BH224" s="185"/>
      <c r="BI224" s="144"/>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row>
    <row r="225" spans="1:221" s="8" customFormat="1" ht="13.5" customHeight="1">
      <c r="A225" s="36"/>
      <c r="B225" s="142"/>
      <c r="C225" s="183"/>
      <c r="D225" s="184"/>
      <c r="E225" s="184"/>
      <c r="F225" s="184"/>
      <c r="G225" s="184"/>
      <c r="H225" s="184"/>
      <c r="I225" s="184"/>
      <c r="J225" s="184"/>
      <c r="K225" s="184"/>
      <c r="L225" s="184"/>
      <c r="M225" s="184"/>
      <c r="N225" s="184"/>
      <c r="O225" s="185"/>
      <c r="P225" s="183"/>
      <c r="Q225" s="184"/>
      <c r="R225" s="184"/>
      <c r="S225" s="184"/>
      <c r="T225" s="184"/>
      <c r="U225" s="184"/>
      <c r="V225" s="184"/>
      <c r="W225" s="184"/>
      <c r="X225" s="184"/>
      <c r="Y225" s="184"/>
      <c r="Z225" s="184"/>
      <c r="AA225" s="184"/>
      <c r="AB225" s="184"/>
      <c r="AC225" s="184"/>
      <c r="AD225" s="185"/>
      <c r="AE225" s="183"/>
      <c r="AF225" s="184"/>
      <c r="AG225" s="184"/>
      <c r="AH225" s="184"/>
      <c r="AI225" s="184"/>
      <c r="AJ225" s="184"/>
      <c r="AK225" s="184"/>
      <c r="AL225" s="184"/>
      <c r="AM225" s="184"/>
      <c r="AN225" s="184"/>
      <c r="AO225" s="184"/>
      <c r="AP225" s="184"/>
      <c r="AQ225" s="184"/>
      <c r="AR225" s="184"/>
      <c r="AS225" s="185"/>
      <c r="AT225" s="183"/>
      <c r="AU225" s="184"/>
      <c r="AV225" s="184"/>
      <c r="AW225" s="184"/>
      <c r="AX225" s="184"/>
      <c r="AY225" s="184"/>
      <c r="AZ225" s="184"/>
      <c r="BA225" s="184"/>
      <c r="BB225" s="184"/>
      <c r="BC225" s="184"/>
      <c r="BD225" s="184"/>
      <c r="BE225" s="184"/>
      <c r="BF225" s="184"/>
      <c r="BG225" s="184"/>
      <c r="BH225" s="185"/>
      <c r="BI225" s="144"/>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row>
    <row r="226" spans="1:221" s="8" customFormat="1" ht="13.5" customHeight="1">
      <c r="A226" s="36"/>
      <c r="B226" s="142"/>
      <c r="C226" s="183"/>
      <c r="D226" s="184"/>
      <c r="E226" s="184"/>
      <c r="F226" s="184"/>
      <c r="G226" s="184"/>
      <c r="H226" s="184"/>
      <c r="I226" s="184"/>
      <c r="J226" s="184"/>
      <c r="K226" s="184"/>
      <c r="L226" s="184"/>
      <c r="M226" s="184"/>
      <c r="N226" s="184"/>
      <c r="O226" s="185"/>
      <c r="P226" s="183"/>
      <c r="Q226" s="184"/>
      <c r="R226" s="184"/>
      <c r="S226" s="184"/>
      <c r="T226" s="184"/>
      <c r="U226" s="184"/>
      <c r="V226" s="184"/>
      <c r="W226" s="184"/>
      <c r="X226" s="184"/>
      <c r="Y226" s="184"/>
      <c r="Z226" s="184"/>
      <c r="AA226" s="184"/>
      <c r="AB226" s="184"/>
      <c r="AC226" s="184"/>
      <c r="AD226" s="185"/>
      <c r="AE226" s="183"/>
      <c r="AF226" s="184"/>
      <c r="AG226" s="184"/>
      <c r="AH226" s="184"/>
      <c r="AI226" s="184"/>
      <c r="AJ226" s="184"/>
      <c r="AK226" s="184"/>
      <c r="AL226" s="184"/>
      <c r="AM226" s="184"/>
      <c r="AN226" s="184"/>
      <c r="AO226" s="184"/>
      <c r="AP226" s="184"/>
      <c r="AQ226" s="184"/>
      <c r="AR226" s="184"/>
      <c r="AS226" s="185"/>
      <c r="AT226" s="183"/>
      <c r="AU226" s="184"/>
      <c r="AV226" s="184"/>
      <c r="AW226" s="184"/>
      <c r="AX226" s="184"/>
      <c r="AY226" s="184"/>
      <c r="AZ226" s="184"/>
      <c r="BA226" s="184"/>
      <c r="BB226" s="184"/>
      <c r="BC226" s="184"/>
      <c r="BD226" s="184"/>
      <c r="BE226" s="184"/>
      <c r="BF226" s="184"/>
      <c r="BG226" s="184"/>
      <c r="BH226" s="185"/>
      <c r="BI226" s="144"/>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row>
    <row r="227" spans="1:221" s="8" customFormat="1" ht="13.5" customHeight="1">
      <c r="A227" s="36"/>
      <c r="B227" s="142"/>
      <c r="C227" s="183"/>
      <c r="D227" s="184"/>
      <c r="E227" s="184"/>
      <c r="F227" s="184"/>
      <c r="G227" s="184"/>
      <c r="H227" s="184"/>
      <c r="I227" s="184"/>
      <c r="J227" s="184"/>
      <c r="K227" s="184"/>
      <c r="L227" s="184"/>
      <c r="M227" s="184"/>
      <c r="N227" s="184"/>
      <c r="O227" s="185"/>
      <c r="P227" s="183"/>
      <c r="Q227" s="184"/>
      <c r="R227" s="184"/>
      <c r="S227" s="184"/>
      <c r="T227" s="184"/>
      <c r="U227" s="184"/>
      <c r="V227" s="184"/>
      <c r="W227" s="184"/>
      <c r="X227" s="184"/>
      <c r="Y227" s="184"/>
      <c r="Z227" s="184"/>
      <c r="AA227" s="184"/>
      <c r="AB227" s="184"/>
      <c r="AC227" s="184"/>
      <c r="AD227" s="185"/>
      <c r="AE227" s="183"/>
      <c r="AF227" s="184"/>
      <c r="AG227" s="184"/>
      <c r="AH227" s="184"/>
      <c r="AI227" s="184"/>
      <c r="AJ227" s="184"/>
      <c r="AK227" s="184"/>
      <c r="AL227" s="184"/>
      <c r="AM227" s="184"/>
      <c r="AN227" s="184"/>
      <c r="AO227" s="184"/>
      <c r="AP227" s="184"/>
      <c r="AQ227" s="184"/>
      <c r="AR227" s="184"/>
      <c r="AS227" s="185"/>
      <c r="AT227" s="183"/>
      <c r="AU227" s="184"/>
      <c r="AV227" s="184"/>
      <c r="AW227" s="184"/>
      <c r="AX227" s="184"/>
      <c r="AY227" s="184"/>
      <c r="AZ227" s="184"/>
      <c r="BA227" s="184"/>
      <c r="BB227" s="184"/>
      <c r="BC227" s="184"/>
      <c r="BD227" s="184"/>
      <c r="BE227" s="184"/>
      <c r="BF227" s="184"/>
      <c r="BG227" s="184"/>
      <c r="BH227" s="185"/>
      <c r="BI227" s="144"/>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row>
    <row r="228" spans="1:221" s="8" customFormat="1" ht="13.5" customHeight="1">
      <c r="A228" s="36"/>
      <c r="B228" s="142"/>
      <c r="C228" s="183"/>
      <c r="D228" s="184"/>
      <c r="E228" s="184"/>
      <c r="F228" s="184"/>
      <c r="G228" s="184"/>
      <c r="H228" s="184"/>
      <c r="I228" s="184"/>
      <c r="J228" s="184"/>
      <c r="K228" s="184"/>
      <c r="L228" s="184"/>
      <c r="M228" s="184"/>
      <c r="N228" s="184"/>
      <c r="O228" s="185"/>
      <c r="P228" s="183"/>
      <c r="Q228" s="184"/>
      <c r="R228" s="184"/>
      <c r="S228" s="184"/>
      <c r="T228" s="184"/>
      <c r="U228" s="184"/>
      <c r="V228" s="184"/>
      <c r="W228" s="184"/>
      <c r="X228" s="184"/>
      <c r="Y228" s="184"/>
      <c r="Z228" s="184"/>
      <c r="AA228" s="184"/>
      <c r="AB228" s="184"/>
      <c r="AC228" s="184"/>
      <c r="AD228" s="185"/>
      <c r="AE228" s="183"/>
      <c r="AF228" s="184"/>
      <c r="AG228" s="184"/>
      <c r="AH228" s="184"/>
      <c r="AI228" s="184"/>
      <c r="AJ228" s="184"/>
      <c r="AK228" s="184"/>
      <c r="AL228" s="184"/>
      <c r="AM228" s="184"/>
      <c r="AN228" s="184"/>
      <c r="AO228" s="184"/>
      <c r="AP228" s="184"/>
      <c r="AQ228" s="184"/>
      <c r="AR228" s="184"/>
      <c r="AS228" s="185"/>
      <c r="AT228" s="183"/>
      <c r="AU228" s="184"/>
      <c r="AV228" s="184"/>
      <c r="AW228" s="184"/>
      <c r="AX228" s="184"/>
      <c r="AY228" s="184"/>
      <c r="AZ228" s="184"/>
      <c r="BA228" s="184"/>
      <c r="BB228" s="184"/>
      <c r="BC228" s="184"/>
      <c r="BD228" s="184"/>
      <c r="BE228" s="184"/>
      <c r="BF228" s="184"/>
      <c r="BG228" s="184"/>
      <c r="BH228" s="185"/>
      <c r="BI228" s="144"/>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row>
    <row r="229" spans="1:221" s="8" customFormat="1" ht="13.5" customHeight="1">
      <c r="A229" s="36"/>
      <c r="B229" s="142"/>
      <c r="C229" s="183"/>
      <c r="D229" s="184"/>
      <c r="E229" s="184"/>
      <c r="F229" s="184"/>
      <c r="G229" s="184"/>
      <c r="H229" s="184"/>
      <c r="I229" s="184"/>
      <c r="J229" s="184"/>
      <c r="K229" s="184"/>
      <c r="L229" s="184"/>
      <c r="M229" s="184"/>
      <c r="N229" s="184"/>
      <c r="O229" s="185"/>
      <c r="P229" s="183"/>
      <c r="Q229" s="184"/>
      <c r="R229" s="184"/>
      <c r="S229" s="184"/>
      <c r="T229" s="184"/>
      <c r="U229" s="184"/>
      <c r="V229" s="184"/>
      <c r="W229" s="184"/>
      <c r="X229" s="184"/>
      <c r="Y229" s="184"/>
      <c r="Z229" s="184"/>
      <c r="AA229" s="184"/>
      <c r="AB229" s="184"/>
      <c r="AC229" s="184"/>
      <c r="AD229" s="185"/>
      <c r="AE229" s="183"/>
      <c r="AF229" s="184"/>
      <c r="AG229" s="184"/>
      <c r="AH229" s="184"/>
      <c r="AI229" s="184"/>
      <c r="AJ229" s="184"/>
      <c r="AK229" s="184"/>
      <c r="AL229" s="184"/>
      <c r="AM229" s="184"/>
      <c r="AN229" s="184"/>
      <c r="AO229" s="184"/>
      <c r="AP229" s="184"/>
      <c r="AQ229" s="184"/>
      <c r="AR229" s="184"/>
      <c r="AS229" s="185"/>
      <c r="AT229" s="183"/>
      <c r="AU229" s="184"/>
      <c r="AV229" s="184"/>
      <c r="AW229" s="184"/>
      <c r="AX229" s="184"/>
      <c r="AY229" s="184"/>
      <c r="AZ229" s="184"/>
      <c r="BA229" s="184"/>
      <c r="BB229" s="184"/>
      <c r="BC229" s="184"/>
      <c r="BD229" s="184"/>
      <c r="BE229" s="184"/>
      <c r="BF229" s="184"/>
      <c r="BG229" s="184"/>
      <c r="BH229" s="185"/>
      <c r="BI229" s="144"/>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row>
    <row r="230" spans="1:221" s="8" customFormat="1" ht="13.5" customHeight="1">
      <c r="A230" s="36"/>
      <c r="B230" s="142"/>
      <c r="C230" s="183"/>
      <c r="D230" s="184"/>
      <c r="E230" s="184"/>
      <c r="F230" s="184"/>
      <c r="G230" s="184"/>
      <c r="H230" s="184"/>
      <c r="I230" s="184"/>
      <c r="J230" s="184"/>
      <c r="K230" s="184"/>
      <c r="L230" s="184"/>
      <c r="M230" s="184"/>
      <c r="N230" s="184"/>
      <c r="O230" s="185"/>
      <c r="P230" s="183"/>
      <c r="Q230" s="184"/>
      <c r="R230" s="184"/>
      <c r="S230" s="184"/>
      <c r="T230" s="184"/>
      <c r="U230" s="184"/>
      <c r="V230" s="184"/>
      <c r="W230" s="184"/>
      <c r="X230" s="184"/>
      <c r="Y230" s="184"/>
      <c r="Z230" s="184"/>
      <c r="AA230" s="184"/>
      <c r="AB230" s="184"/>
      <c r="AC230" s="184"/>
      <c r="AD230" s="185"/>
      <c r="AE230" s="183"/>
      <c r="AF230" s="184"/>
      <c r="AG230" s="184"/>
      <c r="AH230" s="184"/>
      <c r="AI230" s="184"/>
      <c r="AJ230" s="184"/>
      <c r="AK230" s="184"/>
      <c r="AL230" s="184"/>
      <c r="AM230" s="184"/>
      <c r="AN230" s="184"/>
      <c r="AO230" s="184"/>
      <c r="AP230" s="184"/>
      <c r="AQ230" s="184"/>
      <c r="AR230" s="184"/>
      <c r="AS230" s="185"/>
      <c r="AT230" s="183"/>
      <c r="AU230" s="184"/>
      <c r="AV230" s="184"/>
      <c r="AW230" s="184"/>
      <c r="AX230" s="184"/>
      <c r="AY230" s="184"/>
      <c r="AZ230" s="184"/>
      <c r="BA230" s="184"/>
      <c r="BB230" s="184"/>
      <c r="BC230" s="184"/>
      <c r="BD230" s="184"/>
      <c r="BE230" s="184"/>
      <c r="BF230" s="184"/>
      <c r="BG230" s="184"/>
      <c r="BH230" s="185"/>
      <c r="BI230" s="144"/>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row>
    <row r="231" spans="1:221" s="8" customFormat="1" ht="13.5" customHeight="1">
      <c r="A231" s="36"/>
      <c r="B231" s="142"/>
      <c r="C231" s="183"/>
      <c r="D231" s="184"/>
      <c r="E231" s="184"/>
      <c r="F231" s="184"/>
      <c r="G231" s="184"/>
      <c r="H231" s="184"/>
      <c r="I231" s="184"/>
      <c r="J231" s="184"/>
      <c r="K231" s="184"/>
      <c r="L231" s="184"/>
      <c r="M231" s="184"/>
      <c r="N231" s="184"/>
      <c r="O231" s="185"/>
      <c r="P231" s="183"/>
      <c r="Q231" s="184"/>
      <c r="R231" s="184"/>
      <c r="S231" s="184"/>
      <c r="T231" s="184"/>
      <c r="U231" s="184"/>
      <c r="V231" s="184"/>
      <c r="W231" s="184"/>
      <c r="X231" s="184"/>
      <c r="Y231" s="184"/>
      <c r="Z231" s="184"/>
      <c r="AA231" s="184"/>
      <c r="AB231" s="184"/>
      <c r="AC231" s="184"/>
      <c r="AD231" s="185"/>
      <c r="AE231" s="183"/>
      <c r="AF231" s="184"/>
      <c r="AG231" s="184"/>
      <c r="AH231" s="184"/>
      <c r="AI231" s="184"/>
      <c r="AJ231" s="184"/>
      <c r="AK231" s="184"/>
      <c r="AL231" s="184"/>
      <c r="AM231" s="184"/>
      <c r="AN231" s="184"/>
      <c r="AO231" s="184"/>
      <c r="AP231" s="184"/>
      <c r="AQ231" s="184"/>
      <c r="AR231" s="184"/>
      <c r="AS231" s="185"/>
      <c r="AT231" s="183"/>
      <c r="AU231" s="184"/>
      <c r="AV231" s="184"/>
      <c r="AW231" s="184"/>
      <c r="AX231" s="184"/>
      <c r="AY231" s="184"/>
      <c r="AZ231" s="184"/>
      <c r="BA231" s="184"/>
      <c r="BB231" s="184"/>
      <c r="BC231" s="184"/>
      <c r="BD231" s="184"/>
      <c r="BE231" s="184"/>
      <c r="BF231" s="184"/>
      <c r="BG231" s="184"/>
      <c r="BH231" s="185"/>
      <c r="BI231" s="144"/>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row>
    <row r="232" spans="1:221" s="8" customFormat="1" ht="13.5" customHeight="1">
      <c r="A232" s="36"/>
      <c r="B232" s="142"/>
      <c r="C232" s="183"/>
      <c r="D232" s="184"/>
      <c r="E232" s="184"/>
      <c r="F232" s="184"/>
      <c r="G232" s="184"/>
      <c r="H232" s="184"/>
      <c r="I232" s="184"/>
      <c r="J232" s="184"/>
      <c r="K232" s="184"/>
      <c r="L232" s="184"/>
      <c r="M232" s="184"/>
      <c r="N232" s="184"/>
      <c r="O232" s="185"/>
      <c r="P232" s="183"/>
      <c r="Q232" s="184"/>
      <c r="R232" s="184"/>
      <c r="S232" s="184"/>
      <c r="T232" s="184"/>
      <c r="U232" s="184"/>
      <c r="V232" s="184"/>
      <c r="W232" s="184"/>
      <c r="X232" s="184"/>
      <c r="Y232" s="184"/>
      <c r="Z232" s="184"/>
      <c r="AA232" s="184"/>
      <c r="AB232" s="184"/>
      <c r="AC232" s="184"/>
      <c r="AD232" s="185"/>
      <c r="AE232" s="183"/>
      <c r="AF232" s="184"/>
      <c r="AG232" s="184"/>
      <c r="AH232" s="184"/>
      <c r="AI232" s="184"/>
      <c r="AJ232" s="184"/>
      <c r="AK232" s="184"/>
      <c r="AL232" s="184"/>
      <c r="AM232" s="184"/>
      <c r="AN232" s="184"/>
      <c r="AO232" s="184"/>
      <c r="AP232" s="184"/>
      <c r="AQ232" s="184"/>
      <c r="AR232" s="184"/>
      <c r="AS232" s="185"/>
      <c r="AT232" s="183"/>
      <c r="AU232" s="184"/>
      <c r="AV232" s="184"/>
      <c r="AW232" s="184"/>
      <c r="AX232" s="184"/>
      <c r="AY232" s="184"/>
      <c r="AZ232" s="184"/>
      <c r="BA232" s="184"/>
      <c r="BB232" s="184"/>
      <c r="BC232" s="184"/>
      <c r="BD232" s="184"/>
      <c r="BE232" s="184"/>
      <c r="BF232" s="184"/>
      <c r="BG232" s="184"/>
      <c r="BH232" s="185"/>
      <c r="BI232" s="144"/>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row>
    <row r="233" spans="1:221" s="8" customFormat="1" ht="13.5" customHeight="1">
      <c r="A233" s="36"/>
      <c r="B233" s="142"/>
      <c r="C233" s="183"/>
      <c r="D233" s="184"/>
      <c r="E233" s="184"/>
      <c r="F233" s="184"/>
      <c r="G233" s="184"/>
      <c r="H233" s="184"/>
      <c r="I233" s="184"/>
      <c r="J233" s="184"/>
      <c r="K233" s="184"/>
      <c r="L233" s="184"/>
      <c r="M233" s="184"/>
      <c r="N233" s="184"/>
      <c r="O233" s="185"/>
      <c r="P233" s="183"/>
      <c r="Q233" s="184"/>
      <c r="R233" s="184"/>
      <c r="S233" s="184"/>
      <c r="T233" s="184"/>
      <c r="U233" s="184"/>
      <c r="V233" s="184"/>
      <c r="W233" s="184"/>
      <c r="X233" s="184"/>
      <c r="Y233" s="184"/>
      <c r="Z233" s="184"/>
      <c r="AA233" s="184"/>
      <c r="AB233" s="184"/>
      <c r="AC233" s="184"/>
      <c r="AD233" s="185"/>
      <c r="AE233" s="183"/>
      <c r="AF233" s="184"/>
      <c r="AG233" s="184"/>
      <c r="AH233" s="184"/>
      <c r="AI233" s="184"/>
      <c r="AJ233" s="184"/>
      <c r="AK233" s="184"/>
      <c r="AL233" s="184"/>
      <c r="AM233" s="184"/>
      <c r="AN233" s="184"/>
      <c r="AO233" s="184"/>
      <c r="AP233" s="184"/>
      <c r="AQ233" s="184"/>
      <c r="AR233" s="184"/>
      <c r="AS233" s="185"/>
      <c r="AT233" s="183"/>
      <c r="AU233" s="184"/>
      <c r="AV233" s="184"/>
      <c r="AW233" s="184"/>
      <c r="AX233" s="184"/>
      <c r="AY233" s="184"/>
      <c r="AZ233" s="184"/>
      <c r="BA233" s="184"/>
      <c r="BB233" s="184"/>
      <c r="BC233" s="184"/>
      <c r="BD233" s="184"/>
      <c r="BE233" s="184"/>
      <c r="BF233" s="184"/>
      <c r="BG233" s="184"/>
      <c r="BH233" s="185"/>
      <c r="BI233" s="144"/>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row>
    <row r="234" spans="1:221" s="8" customFormat="1" ht="13.5" customHeight="1">
      <c r="A234" s="36"/>
      <c r="B234" s="142"/>
      <c r="C234" s="183"/>
      <c r="D234" s="184"/>
      <c r="E234" s="184"/>
      <c r="F234" s="184"/>
      <c r="G234" s="184"/>
      <c r="H234" s="184"/>
      <c r="I234" s="184"/>
      <c r="J234" s="184"/>
      <c r="K234" s="184"/>
      <c r="L234" s="184"/>
      <c r="M234" s="184"/>
      <c r="N234" s="184"/>
      <c r="O234" s="185"/>
      <c r="P234" s="183"/>
      <c r="Q234" s="184"/>
      <c r="R234" s="184"/>
      <c r="S234" s="184"/>
      <c r="T234" s="184"/>
      <c r="U234" s="184"/>
      <c r="V234" s="184"/>
      <c r="W234" s="184"/>
      <c r="X234" s="184"/>
      <c r="Y234" s="184"/>
      <c r="Z234" s="184"/>
      <c r="AA234" s="184"/>
      <c r="AB234" s="184"/>
      <c r="AC234" s="184"/>
      <c r="AD234" s="185"/>
      <c r="AE234" s="183"/>
      <c r="AF234" s="184"/>
      <c r="AG234" s="184"/>
      <c r="AH234" s="184"/>
      <c r="AI234" s="184"/>
      <c r="AJ234" s="184"/>
      <c r="AK234" s="184"/>
      <c r="AL234" s="184"/>
      <c r="AM234" s="184"/>
      <c r="AN234" s="184"/>
      <c r="AO234" s="184"/>
      <c r="AP234" s="184"/>
      <c r="AQ234" s="184"/>
      <c r="AR234" s="184"/>
      <c r="AS234" s="185"/>
      <c r="AT234" s="183"/>
      <c r="AU234" s="184"/>
      <c r="AV234" s="184"/>
      <c r="AW234" s="184"/>
      <c r="AX234" s="184"/>
      <c r="AY234" s="184"/>
      <c r="AZ234" s="184"/>
      <c r="BA234" s="184"/>
      <c r="BB234" s="184"/>
      <c r="BC234" s="184"/>
      <c r="BD234" s="184"/>
      <c r="BE234" s="184"/>
      <c r="BF234" s="184"/>
      <c r="BG234" s="184"/>
      <c r="BH234" s="185"/>
      <c r="BI234" s="144"/>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row>
    <row r="235" spans="1:221" s="8" customFormat="1" ht="13.5" customHeight="1">
      <c r="A235" s="36"/>
      <c r="B235" s="142"/>
      <c r="C235" s="186"/>
      <c r="D235" s="187"/>
      <c r="E235" s="187"/>
      <c r="F235" s="187"/>
      <c r="G235" s="187"/>
      <c r="H235" s="187"/>
      <c r="I235" s="187"/>
      <c r="J235" s="187"/>
      <c r="K235" s="187"/>
      <c r="L235" s="187"/>
      <c r="M235" s="187"/>
      <c r="N235" s="187"/>
      <c r="O235" s="188"/>
      <c r="P235" s="186"/>
      <c r="Q235" s="187"/>
      <c r="R235" s="187"/>
      <c r="S235" s="187"/>
      <c r="T235" s="187"/>
      <c r="U235" s="187"/>
      <c r="V235" s="187"/>
      <c r="W235" s="187"/>
      <c r="X235" s="187"/>
      <c r="Y235" s="187"/>
      <c r="Z235" s="187"/>
      <c r="AA235" s="187"/>
      <c r="AB235" s="187"/>
      <c r="AC235" s="187"/>
      <c r="AD235" s="188"/>
      <c r="AE235" s="186"/>
      <c r="AF235" s="187"/>
      <c r="AG235" s="187"/>
      <c r="AH235" s="187"/>
      <c r="AI235" s="187"/>
      <c r="AJ235" s="187"/>
      <c r="AK235" s="187"/>
      <c r="AL235" s="187"/>
      <c r="AM235" s="187"/>
      <c r="AN235" s="187"/>
      <c r="AO235" s="187"/>
      <c r="AP235" s="187"/>
      <c r="AQ235" s="187"/>
      <c r="AR235" s="187"/>
      <c r="AS235" s="188"/>
      <c r="AT235" s="186"/>
      <c r="AU235" s="187"/>
      <c r="AV235" s="187"/>
      <c r="AW235" s="187"/>
      <c r="AX235" s="187"/>
      <c r="AY235" s="187"/>
      <c r="AZ235" s="187"/>
      <c r="BA235" s="187"/>
      <c r="BB235" s="187"/>
      <c r="BC235" s="187"/>
      <c r="BD235" s="187"/>
      <c r="BE235" s="187"/>
      <c r="BF235" s="187"/>
      <c r="BG235" s="187"/>
      <c r="BH235" s="188"/>
      <c r="BI235" s="144"/>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row>
    <row r="236" spans="1:221" s="8" customFormat="1" ht="16.5" customHeight="1">
      <c r="A236" s="36"/>
      <c r="B236" s="142"/>
      <c r="C236" s="198" t="s">
        <v>194</v>
      </c>
      <c r="D236" s="199"/>
      <c r="E236" s="199"/>
      <c r="F236" s="199"/>
      <c r="G236" s="199"/>
      <c r="H236" s="199"/>
      <c r="I236" s="199"/>
      <c r="J236" s="199"/>
      <c r="K236" s="199"/>
      <c r="L236" s="199"/>
      <c r="M236" s="199"/>
      <c r="N236" s="199"/>
      <c r="O236" s="200"/>
      <c r="P236" s="198" t="s">
        <v>195</v>
      </c>
      <c r="Q236" s="199"/>
      <c r="R236" s="199"/>
      <c r="S236" s="199"/>
      <c r="T236" s="199"/>
      <c r="U236" s="199"/>
      <c r="V236" s="199"/>
      <c r="W236" s="199"/>
      <c r="X236" s="199"/>
      <c r="Y236" s="199"/>
      <c r="Z236" s="199"/>
      <c r="AA236" s="199"/>
      <c r="AB236" s="199"/>
      <c r="AC236" s="199"/>
      <c r="AD236" s="200"/>
      <c r="AE236" s="198" t="s">
        <v>196</v>
      </c>
      <c r="AF236" s="199"/>
      <c r="AG236" s="199"/>
      <c r="AH236" s="199"/>
      <c r="AI236" s="199"/>
      <c r="AJ236" s="199"/>
      <c r="AK236" s="199"/>
      <c r="AL236" s="199"/>
      <c r="AM236" s="199"/>
      <c r="AN236" s="199"/>
      <c r="AO236" s="199"/>
      <c r="AP236" s="199"/>
      <c r="AQ236" s="199"/>
      <c r="AR236" s="199"/>
      <c r="AS236" s="200"/>
      <c r="AT236" s="198" t="s">
        <v>197</v>
      </c>
      <c r="AU236" s="199"/>
      <c r="AV236" s="199"/>
      <c r="AW236" s="199"/>
      <c r="AX236" s="199"/>
      <c r="AY236" s="199"/>
      <c r="AZ236" s="199"/>
      <c r="BA236" s="199"/>
      <c r="BB236" s="199"/>
      <c r="BC236" s="199"/>
      <c r="BD236" s="199"/>
      <c r="BE236" s="199"/>
      <c r="BF236" s="199"/>
      <c r="BG236" s="199"/>
      <c r="BH236" s="200"/>
      <c r="BI236" s="144"/>
      <c r="BJ236" s="7"/>
      <c r="BK236" s="7"/>
      <c r="BL236" s="7"/>
      <c r="BM236" s="7"/>
      <c r="BN236" s="7"/>
      <c r="BO236" s="7"/>
      <c r="BP236" s="26"/>
      <c r="BQ236" s="26"/>
      <c r="BR236" s="26"/>
      <c r="BS236" s="26"/>
      <c r="BT236" s="26"/>
      <c r="BU236" s="26"/>
      <c r="BV236" s="26"/>
      <c r="BW236" s="26"/>
      <c r="BX236" s="26"/>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row>
    <row r="237" spans="1:221" s="8" customFormat="1" ht="13.5" customHeight="1">
      <c r="A237" s="36"/>
      <c r="B237" s="142"/>
      <c r="C237" s="189"/>
      <c r="D237" s="190"/>
      <c r="E237" s="190"/>
      <c r="F237" s="190"/>
      <c r="G237" s="190"/>
      <c r="H237" s="190"/>
      <c r="I237" s="190"/>
      <c r="J237" s="190"/>
      <c r="K237" s="190"/>
      <c r="L237" s="190"/>
      <c r="M237" s="190"/>
      <c r="N237" s="190"/>
      <c r="O237" s="191"/>
      <c r="P237" s="189"/>
      <c r="Q237" s="190"/>
      <c r="R237" s="190"/>
      <c r="S237" s="190"/>
      <c r="T237" s="190"/>
      <c r="U237" s="190"/>
      <c r="V237" s="190"/>
      <c r="W237" s="190"/>
      <c r="X237" s="190"/>
      <c r="Y237" s="190"/>
      <c r="Z237" s="190"/>
      <c r="AA237" s="190"/>
      <c r="AB237" s="190"/>
      <c r="AC237" s="190"/>
      <c r="AD237" s="191"/>
      <c r="AE237" s="157"/>
      <c r="AF237" s="158"/>
      <c r="AG237" s="158"/>
      <c r="AH237" s="158"/>
      <c r="AI237" s="158"/>
      <c r="AJ237" s="158"/>
      <c r="AK237" s="158"/>
      <c r="AL237" s="158"/>
      <c r="AM237" s="158"/>
      <c r="AN237" s="158"/>
      <c r="AO237" s="158"/>
      <c r="AP237" s="158"/>
      <c r="AQ237" s="158"/>
      <c r="AR237" s="158"/>
      <c r="AS237" s="159"/>
      <c r="AT237" s="189"/>
      <c r="AU237" s="190"/>
      <c r="AV237" s="190"/>
      <c r="AW237" s="190"/>
      <c r="AX237" s="190"/>
      <c r="AY237" s="190"/>
      <c r="AZ237" s="190"/>
      <c r="BA237" s="190"/>
      <c r="BB237" s="190"/>
      <c r="BC237" s="190"/>
      <c r="BD237" s="190"/>
      <c r="BE237" s="190"/>
      <c r="BF237" s="190"/>
      <c r="BG237" s="190"/>
      <c r="BH237" s="191"/>
      <c r="BI237" s="144"/>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row>
    <row r="238" spans="1:221" s="8" customFormat="1" ht="13.5" customHeight="1">
      <c r="A238" s="36"/>
      <c r="B238" s="142"/>
      <c r="C238" s="192"/>
      <c r="D238" s="193"/>
      <c r="E238" s="193"/>
      <c r="F238" s="193"/>
      <c r="G238" s="193"/>
      <c r="H238" s="193"/>
      <c r="I238" s="193"/>
      <c r="J238" s="193"/>
      <c r="K238" s="193"/>
      <c r="L238" s="193"/>
      <c r="M238" s="193"/>
      <c r="N238" s="193"/>
      <c r="O238" s="194"/>
      <c r="P238" s="192"/>
      <c r="Q238" s="193"/>
      <c r="R238" s="193"/>
      <c r="S238" s="193"/>
      <c r="T238" s="193"/>
      <c r="U238" s="193"/>
      <c r="V238" s="193"/>
      <c r="W238" s="193"/>
      <c r="X238" s="193"/>
      <c r="Y238" s="193"/>
      <c r="Z238" s="193"/>
      <c r="AA238" s="193"/>
      <c r="AB238" s="193"/>
      <c r="AC238" s="193"/>
      <c r="AD238" s="194"/>
      <c r="AE238" s="160"/>
      <c r="AF238" s="161"/>
      <c r="AG238" s="161"/>
      <c r="AH238" s="161"/>
      <c r="AI238" s="161"/>
      <c r="AJ238" s="161"/>
      <c r="AK238" s="161"/>
      <c r="AL238" s="161"/>
      <c r="AM238" s="161"/>
      <c r="AN238" s="161"/>
      <c r="AO238" s="161"/>
      <c r="AP238" s="161"/>
      <c r="AQ238" s="161"/>
      <c r="AR238" s="161"/>
      <c r="AS238" s="162"/>
      <c r="AT238" s="192"/>
      <c r="AU238" s="193"/>
      <c r="AV238" s="193"/>
      <c r="AW238" s="193"/>
      <c r="AX238" s="193"/>
      <c r="AY238" s="193"/>
      <c r="AZ238" s="193"/>
      <c r="BA238" s="193"/>
      <c r="BB238" s="193"/>
      <c r="BC238" s="193"/>
      <c r="BD238" s="193"/>
      <c r="BE238" s="193"/>
      <c r="BF238" s="193"/>
      <c r="BG238" s="193"/>
      <c r="BH238" s="194"/>
      <c r="BI238" s="144"/>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row>
    <row r="239" spans="1:221" s="8" customFormat="1" ht="13.5" customHeight="1">
      <c r="A239" s="36"/>
      <c r="B239" s="142"/>
      <c r="C239" s="192"/>
      <c r="D239" s="193"/>
      <c r="E239" s="193"/>
      <c r="F239" s="193"/>
      <c r="G239" s="193"/>
      <c r="H239" s="193"/>
      <c r="I239" s="193"/>
      <c r="J239" s="193"/>
      <c r="K239" s="193"/>
      <c r="L239" s="193"/>
      <c r="M239" s="193"/>
      <c r="N239" s="193"/>
      <c r="O239" s="194"/>
      <c r="P239" s="192"/>
      <c r="Q239" s="193"/>
      <c r="R239" s="193"/>
      <c r="S239" s="193"/>
      <c r="T239" s="193"/>
      <c r="U239" s="193"/>
      <c r="V239" s="193"/>
      <c r="W239" s="193"/>
      <c r="X239" s="193"/>
      <c r="Y239" s="193"/>
      <c r="Z239" s="193"/>
      <c r="AA239" s="193"/>
      <c r="AB239" s="193"/>
      <c r="AC239" s="193"/>
      <c r="AD239" s="194"/>
      <c r="AE239" s="160"/>
      <c r="AF239" s="161"/>
      <c r="AG239" s="161"/>
      <c r="AH239" s="161"/>
      <c r="AI239" s="161"/>
      <c r="AJ239" s="161"/>
      <c r="AK239" s="161"/>
      <c r="AL239" s="161"/>
      <c r="AM239" s="161"/>
      <c r="AN239" s="161"/>
      <c r="AO239" s="161"/>
      <c r="AP239" s="161"/>
      <c r="AQ239" s="161"/>
      <c r="AR239" s="161"/>
      <c r="AS239" s="162"/>
      <c r="AT239" s="192"/>
      <c r="AU239" s="193"/>
      <c r="AV239" s="193"/>
      <c r="AW239" s="193"/>
      <c r="AX239" s="193"/>
      <c r="AY239" s="193"/>
      <c r="AZ239" s="193"/>
      <c r="BA239" s="193"/>
      <c r="BB239" s="193"/>
      <c r="BC239" s="193"/>
      <c r="BD239" s="193"/>
      <c r="BE239" s="193"/>
      <c r="BF239" s="193"/>
      <c r="BG239" s="193"/>
      <c r="BH239" s="194"/>
      <c r="BI239" s="144"/>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row>
    <row r="240" spans="1:221" s="8" customFormat="1" ht="13.5" customHeight="1">
      <c r="A240" s="36"/>
      <c r="B240" s="142"/>
      <c r="C240" s="192"/>
      <c r="D240" s="193"/>
      <c r="E240" s="193"/>
      <c r="F240" s="193"/>
      <c r="G240" s="193"/>
      <c r="H240" s="193"/>
      <c r="I240" s="193"/>
      <c r="J240" s="193"/>
      <c r="K240" s="193"/>
      <c r="L240" s="193"/>
      <c r="M240" s="193"/>
      <c r="N240" s="193"/>
      <c r="O240" s="194"/>
      <c r="P240" s="192"/>
      <c r="Q240" s="193"/>
      <c r="R240" s="193"/>
      <c r="S240" s="193"/>
      <c r="T240" s="193"/>
      <c r="U240" s="193"/>
      <c r="V240" s="193"/>
      <c r="W240" s="193"/>
      <c r="X240" s="193"/>
      <c r="Y240" s="193"/>
      <c r="Z240" s="193"/>
      <c r="AA240" s="193"/>
      <c r="AB240" s="193"/>
      <c r="AC240" s="193"/>
      <c r="AD240" s="194"/>
      <c r="AE240" s="160"/>
      <c r="AF240" s="161"/>
      <c r="AG240" s="161"/>
      <c r="AH240" s="161"/>
      <c r="AI240" s="161"/>
      <c r="AJ240" s="161"/>
      <c r="AK240" s="161"/>
      <c r="AL240" s="161"/>
      <c r="AM240" s="161"/>
      <c r="AN240" s="161"/>
      <c r="AO240" s="161"/>
      <c r="AP240" s="161"/>
      <c r="AQ240" s="161"/>
      <c r="AR240" s="161"/>
      <c r="AS240" s="162"/>
      <c r="AT240" s="192"/>
      <c r="AU240" s="193"/>
      <c r="AV240" s="193"/>
      <c r="AW240" s="193"/>
      <c r="AX240" s="193"/>
      <c r="AY240" s="193"/>
      <c r="AZ240" s="193"/>
      <c r="BA240" s="193"/>
      <c r="BB240" s="193"/>
      <c r="BC240" s="193"/>
      <c r="BD240" s="193"/>
      <c r="BE240" s="193"/>
      <c r="BF240" s="193"/>
      <c r="BG240" s="193"/>
      <c r="BH240" s="194"/>
      <c r="BI240" s="144"/>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row>
    <row r="241" spans="1:221" s="8" customFormat="1" ht="13.5" customHeight="1">
      <c r="A241" s="36"/>
      <c r="B241" s="142"/>
      <c r="C241" s="192"/>
      <c r="D241" s="193"/>
      <c r="E241" s="193"/>
      <c r="F241" s="193"/>
      <c r="G241" s="193"/>
      <c r="H241" s="193"/>
      <c r="I241" s="193"/>
      <c r="J241" s="193"/>
      <c r="K241" s="193"/>
      <c r="L241" s="193"/>
      <c r="M241" s="193"/>
      <c r="N241" s="193"/>
      <c r="O241" s="194"/>
      <c r="P241" s="192"/>
      <c r="Q241" s="193"/>
      <c r="R241" s="193"/>
      <c r="S241" s="193"/>
      <c r="T241" s="193"/>
      <c r="U241" s="193"/>
      <c r="V241" s="193"/>
      <c r="W241" s="193"/>
      <c r="X241" s="193"/>
      <c r="Y241" s="193"/>
      <c r="Z241" s="193"/>
      <c r="AA241" s="193"/>
      <c r="AB241" s="193"/>
      <c r="AC241" s="193"/>
      <c r="AD241" s="194"/>
      <c r="AE241" s="160"/>
      <c r="AF241" s="161"/>
      <c r="AG241" s="161"/>
      <c r="AH241" s="161"/>
      <c r="AI241" s="161"/>
      <c r="AJ241" s="161"/>
      <c r="AK241" s="161"/>
      <c r="AL241" s="161"/>
      <c r="AM241" s="161"/>
      <c r="AN241" s="161"/>
      <c r="AO241" s="161"/>
      <c r="AP241" s="161"/>
      <c r="AQ241" s="161"/>
      <c r="AR241" s="161"/>
      <c r="AS241" s="162"/>
      <c r="AT241" s="192"/>
      <c r="AU241" s="193"/>
      <c r="AV241" s="193"/>
      <c r="AW241" s="193"/>
      <c r="AX241" s="193"/>
      <c r="AY241" s="193"/>
      <c r="AZ241" s="193"/>
      <c r="BA241" s="193"/>
      <c r="BB241" s="193"/>
      <c r="BC241" s="193"/>
      <c r="BD241" s="193"/>
      <c r="BE241" s="193"/>
      <c r="BF241" s="193"/>
      <c r="BG241" s="193"/>
      <c r="BH241" s="194"/>
      <c r="BI241" s="144"/>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row>
    <row r="242" spans="1:221" s="8" customFormat="1" ht="13.5" customHeight="1">
      <c r="A242" s="36"/>
      <c r="B242" s="142"/>
      <c r="C242" s="192"/>
      <c r="D242" s="193"/>
      <c r="E242" s="193"/>
      <c r="F242" s="193"/>
      <c r="G242" s="193"/>
      <c r="H242" s="193"/>
      <c r="I242" s="193"/>
      <c r="J242" s="193"/>
      <c r="K242" s="193"/>
      <c r="L242" s="193"/>
      <c r="M242" s="193"/>
      <c r="N242" s="193"/>
      <c r="O242" s="194"/>
      <c r="P242" s="192"/>
      <c r="Q242" s="193"/>
      <c r="R242" s="193"/>
      <c r="S242" s="193"/>
      <c r="T242" s="193"/>
      <c r="U242" s="193"/>
      <c r="V242" s="193"/>
      <c r="W242" s="193"/>
      <c r="X242" s="193"/>
      <c r="Y242" s="193"/>
      <c r="Z242" s="193"/>
      <c r="AA242" s="193"/>
      <c r="AB242" s="193"/>
      <c r="AC242" s="193"/>
      <c r="AD242" s="194"/>
      <c r="AE242" s="160"/>
      <c r="AF242" s="161"/>
      <c r="AG242" s="161"/>
      <c r="AH242" s="161"/>
      <c r="AI242" s="161"/>
      <c r="AJ242" s="161"/>
      <c r="AK242" s="161"/>
      <c r="AL242" s="161"/>
      <c r="AM242" s="161"/>
      <c r="AN242" s="161"/>
      <c r="AO242" s="161"/>
      <c r="AP242" s="161"/>
      <c r="AQ242" s="161"/>
      <c r="AR242" s="161"/>
      <c r="AS242" s="162"/>
      <c r="AT242" s="192"/>
      <c r="AU242" s="193"/>
      <c r="AV242" s="193"/>
      <c r="AW242" s="193"/>
      <c r="AX242" s="193"/>
      <c r="AY242" s="193"/>
      <c r="AZ242" s="193"/>
      <c r="BA242" s="193"/>
      <c r="BB242" s="193"/>
      <c r="BC242" s="193"/>
      <c r="BD242" s="193"/>
      <c r="BE242" s="193"/>
      <c r="BF242" s="193"/>
      <c r="BG242" s="193"/>
      <c r="BH242" s="194"/>
      <c r="BI242" s="144"/>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row>
    <row r="243" spans="1:221" s="8" customFormat="1" ht="13.5" customHeight="1">
      <c r="A243" s="36"/>
      <c r="B243" s="142"/>
      <c r="C243" s="192"/>
      <c r="D243" s="193"/>
      <c r="E243" s="193"/>
      <c r="F243" s="193"/>
      <c r="G243" s="193"/>
      <c r="H243" s="193"/>
      <c r="I243" s="193"/>
      <c r="J243" s="193"/>
      <c r="K243" s="193"/>
      <c r="L243" s="193"/>
      <c r="M243" s="193"/>
      <c r="N243" s="193"/>
      <c r="O243" s="194"/>
      <c r="P243" s="192"/>
      <c r="Q243" s="193"/>
      <c r="R243" s="193"/>
      <c r="S243" s="193"/>
      <c r="T243" s="193"/>
      <c r="U243" s="193"/>
      <c r="V243" s="193"/>
      <c r="W243" s="193"/>
      <c r="X243" s="193"/>
      <c r="Y243" s="193"/>
      <c r="Z243" s="193"/>
      <c r="AA243" s="193"/>
      <c r="AB243" s="193"/>
      <c r="AC243" s="193"/>
      <c r="AD243" s="194"/>
      <c r="AE243" s="160"/>
      <c r="AF243" s="161"/>
      <c r="AG243" s="161"/>
      <c r="AH243" s="161"/>
      <c r="AI243" s="161"/>
      <c r="AJ243" s="161"/>
      <c r="AK243" s="161"/>
      <c r="AL243" s="161"/>
      <c r="AM243" s="161"/>
      <c r="AN243" s="161"/>
      <c r="AO243" s="161"/>
      <c r="AP243" s="161"/>
      <c r="AQ243" s="161"/>
      <c r="AR243" s="161"/>
      <c r="AS243" s="162"/>
      <c r="AT243" s="192"/>
      <c r="AU243" s="193"/>
      <c r="AV243" s="193"/>
      <c r="AW243" s="193"/>
      <c r="AX243" s="193"/>
      <c r="AY243" s="193"/>
      <c r="AZ243" s="193"/>
      <c r="BA243" s="193"/>
      <c r="BB243" s="193"/>
      <c r="BC243" s="193"/>
      <c r="BD243" s="193"/>
      <c r="BE243" s="193"/>
      <c r="BF243" s="193"/>
      <c r="BG243" s="193"/>
      <c r="BH243" s="194"/>
      <c r="BI243" s="144"/>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row>
    <row r="244" spans="1:221" s="8" customFormat="1" ht="13.5" customHeight="1">
      <c r="A244" s="36"/>
      <c r="B244" s="142"/>
      <c r="C244" s="192"/>
      <c r="D244" s="193"/>
      <c r="E244" s="193"/>
      <c r="F244" s="193"/>
      <c r="G244" s="193"/>
      <c r="H244" s="193"/>
      <c r="I244" s="193"/>
      <c r="J244" s="193"/>
      <c r="K244" s="193"/>
      <c r="L244" s="193"/>
      <c r="M244" s="193"/>
      <c r="N244" s="193"/>
      <c r="O244" s="194"/>
      <c r="P244" s="192"/>
      <c r="Q244" s="193"/>
      <c r="R244" s="193"/>
      <c r="S244" s="193"/>
      <c r="T244" s="193"/>
      <c r="U244" s="193"/>
      <c r="V244" s="193"/>
      <c r="W244" s="193"/>
      <c r="X244" s="193"/>
      <c r="Y244" s="193"/>
      <c r="Z244" s="193"/>
      <c r="AA244" s="193"/>
      <c r="AB244" s="193"/>
      <c r="AC244" s="193"/>
      <c r="AD244" s="194"/>
      <c r="AE244" s="163"/>
      <c r="AF244" s="164"/>
      <c r="AG244" s="164"/>
      <c r="AH244" s="164"/>
      <c r="AI244" s="164"/>
      <c r="AJ244" s="164"/>
      <c r="AK244" s="164"/>
      <c r="AL244" s="164"/>
      <c r="AM244" s="164"/>
      <c r="AN244" s="164"/>
      <c r="AO244" s="164"/>
      <c r="AP244" s="164"/>
      <c r="AQ244" s="164"/>
      <c r="AR244" s="164"/>
      <c r="AS244" s="165"/>
      <c r="AT244" s="192"/>
      <c r="AU244" s="193"/>
      <c r="AV244" s="193"/>
      <c r="AW244" s="193"/>
      <c r="AX244" s="193"/>
      <c r="AY244" s="193"/>
      <c r="AZ244" s="193"/>
      <c r="BA244" s="193"/>
      <c r="BB244" s="193"/>
      <c r="BC244" s="193"/>
      <c r="BD244" s="193"/>
      <c r="BE244" s="193"/>
      <c r="BF244" s="193"/>
      <c r="BG244" s="193"/>
      <c r="BH244" s="194"/>
      <c r="BI244" s="144"/>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row>
    <row r="245" spans="1:221" s="8" customFormat="1" ht="13.5" customHeight="1">
      <c r="A245" s="36"/>
      <c r="B245" s="142"/>
      <c r="C245" s="192"/>
      <c r="D245" s="193"/>
      <c r="E245" s="193"/>
      <c r="F245" s="193"/>
      <c r="G245" s="193"/>
      <c r="H245" s="193"/>
      <c r="I245" s="193"/>
      <c r="J245" s="193"/>
      <c r="K245" s="193"/>
      <c r="L245" s="193"/>
      <c r="M245" s="193"/>
      <c r="N245" s="193"/>
      <c r="O245" s="194"/>
      <c r="P245" s="192"/>
      <c r="Q245" s="193"/>
      <c r="R245" s="193"/>
      <c r="S245" s="193"/>
      <c r="T245" s="193"/>
      <c r="U245" s="193"/>
      <c r="V245" s="193"/>
      <c r="W245" s="193"/>
      <c r="X245" s="193"/>
      <c r="Y245" s="193"/>
      <c r="Z245" s="193"/>
      <c r="AA245" s="193"/>
      <c r="AB245" s="193"/>
      <c r="AC245" s="193"/>
      <c r="AD245" s="194"/>
      <c r="AE245" s="160"/>
      <c r="AF245" s="161"/>
      <c r="AG245" s="161"/>
      <c r="AH245" s="161"/>
      <c r="AI245" s="161"/>
      <c r="AJ245" s="161"/>
      <c r="AK245" s="161"/>
      <c r="AL245" s="161"/>
      <c r="AM245" s="161"/>
      <c r="AN245" s="161"/>
      <c r="AO245" s="161"/>
      <c r="AP245" s="161"/>
      <c r="AQ245" s="161"/>
      <c r="AR245" s="161"/>
      <c r="AS245" s="162"/>
      <c r="AT245" s="192"/>
      <c r="AU245" s="193"/>
      <c r="AV245" s="193"/>
      <c r="AW245" s="193"/>
      <c r="AX245" s="193"/>
      <c r="AY245" s="193"/>
      <c r="AZ245" s="193"/>
      <c r="BA245" s="193"/>
      <c r="BB245" s="193"/>
      <c r="BC245" s="193"/>
      <c r="BD245" s="193"/>
      <c r="BE245" s="193"/>
      <c r="BF245" s="193"/>
      <c r="BG245" s="193"/>
      <c r="BH245" s="194"/>
      <c r="BI245" s="144"/>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row>
    <row r="246" spans="1:221" s="8" customFormat="1" ht="13.5" customHeight="1">
      <c r="A246" s="36"/>
      <c r="B246" s="142"/>
      <c r="C246" s="192"/>
      <c r="D246" s="193"/>
      <c r="E246" s="193"/>
      <c r="F246" s="193"/>
      <c r="G246" s="193"/>
      <c r="H246" s="193"/>
      <c r="I246" s="193"/>
      <c r="J246" s="193"/>
      <c r="K246" s="193"/>
      <c r="L246" s="193"/>
      <c r="M246" s="193"/>
      <c r="N246" s="193"/>
      <c r="O246" s="194"/>
      <c r="P246" s="192"/>
      <c r="Q246" s="193"/>
      <c r="R246" s="193"/>
      <c r="S246" s="193"/>
      <c r="T246" s="193"/>
      <c r="U246" s="193"/>
      <c r="V246" s="193"/>
      <c r="W246" s="193"/>
      <c r="X246" s="193"/>
      <c r="Y246" s="193"/>
      <c r="Z246" s="193"/>
      <c r="AA246" s="193"/>
      <c r="AB246" s="193"/>
      <c r="AC246" s="193"/>
      <c r="AD246" s="194"/>
      <c r="AE246" s="160"/>
      <c r="AF246" s="161"/>
      <c r="AG246" s="161"/>
      <c r="AH246" s="161"/>
      <c r="AI246" s="161"/>
      <c r="AJ246" s="161"/>
      <c r="AK246" s="161"/>
      <c r="AL246" s="161"/>
      <c r="AM246" s="161"/>
      <c r="AN246" s="161"/>
      <c r="AO246" s="161"/>
      <c r="AP246" s="161"/>
      <c r="AQ246" s="161"/>
      <c r="AR246" s="161"/>
      <c r="AS246" s="162"/>
      <c r="AT246" s="192"/>
      <c r="AU246" s="193"/>
      <c r="AV246" s="193"/>
      <c r="AW246" s="193"/>
      <c r="AX246" s="193"/>
      <c r="AY246" s="193"/>
      <c r="AZ246" s="193"/>
      <c r="BA246" s="193"/>
      <c r="BB246" s="193"/>
      <c r="BC246" s="193"/>
      <c r="BD246" s="193"/>
      <c r="BE246" s="193"/>
      <c r="BF246" s="193"/>
      <c r="BG246" s="193"/>
      <c r="BH246" s="194"/>
      <c r="BI246" s="144"/>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row>
    <row r="247" spans="1:221" s="8" customFormat="1" ht="13.5" customHeight="1">
      <c r="A247" s="36"/>
      <c r="B247" s="142"/>
      <c r="C247" s="192"/>
      <c r="D247" s="193"/>
      <c r="E247" s="193"/>
      <c r="F247" s="193"/>
      <c r="G247" s="193"/>
      <c r="H247" s="193"/>
      <c r="I247" s="193"/>
      <c r="J247" s="193"/>
      <c r="K247" s="193"/>
      <c r="L247" s="193"/>
      <c r="M247" s="193"/>
      <c r="N247" s="193"/>
      <c r="O247" s="194"/>
      <c r="P247" s="192"/>
      <c r="Q247" s="193"/>
      <c r="R247" s="193"/>
      <c r="S247" s="193"/>
      <c r="T247" s="193"/>
      <c r="U247" s="193"/>
      <c r="V247" s="193"/>
      <c r="W247" s="193"/>
      <c r="X247" s="193"/>
      <c r="Y247" s="193"/>
      <c r="Z247" s="193"/>
      <c r="AA247" s="193"/>
      <c r="AB247" s="193"/>
      <c r="AC247" s="193"/>
      <c r="AD247" s="194"/>
      <c r="AE247" s="160"/>
      <c r="AF247" s="161"/>
      <c r="AG247" s="161"/>
      <c r="AH247" s="161"/>
      <c r="AI247" s="161"/>
      <c r="AJ247" s="161"/>
      <c r="AK247" s="161"/>
      <c r="AL247" s="161"/>
      <c r="AM247" s="161"/>
      <c r="AN247" s="161"/>
      <c r="AO247" s="161"/>
      <c r="AP247" s="161"/>
      <c r="AQ247" s="161"/>
      <c r="AR247" s="161"/>
      <c r="AS247" s="162"/>
      <c r="AT247" s="192"/>
      <c r="AU247" s="193"/>
      <c r="AV247" s="193"/>
      <c r="AW247" s="193"/>
      <c r="AX247" s="193"/>
      <c r="AY247" s="193"/>
      <c r="AZ247" s="193"/>
      <c r="BA247" s="193"/>
      <c r="BB247" s="193"/>
      <c r="BC247" s="193"/>
      <c r="BD247" s="193"/>
      <c r="BE247" s="193"/>
      <c r="BF247" s="193"/>
      <c r="BG247" s="193"/>
      <c r="BH247" s="194"/>
      <c r="BI247" s="144"/>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row>
    <row r="248" spans="1:221" s="8" customFormat="1" ht="13.5" customHeight="1">
      <c r="A248" s="36"/>
      <c r="B248" s="142"/>
      <c r="C248" s="192"/>
      <c r="D248" s="193"/>
      <c r="E248" s="193"/>
      <c r="F248" s="193"/>
      <c r="G248" s="193"/>
      <c r="H248" s="193"/>
      <c r="I248" s="193"/>
      <c r="J248" s="193"/>
      <c r="K248" s="193"/>
      <c r="L248" s="193"/>
      <c r="M248" s="193"/>
      <c r="N248" s="193"/>
      <c r="O248" s="194"/>
      <c r="P248" s="192"/>
      <c r="Q248" s="193"/>
      <c r="R248" s="193"/>
      <c r="S248" s="193"/>
      <c r="T248" s="193"/>
      <c r="U248" s="193"/>
      <c r="V248" s="193"/>
      <c r="W248" s="193"/>
      <c r="X248" s="193"/>
      <c r="Y248" s="193"/>
      <c r="Z248" s="193"/>
      <c r="AA248" s="193"/>
      <c r="AB248" s="193"/>
      <c r="AC248" s="193"/>
      <c r="AD248" s="194"/>
      <c r="AE248" s="160"/>
      <c r="AF248" s="161"/>
      <c r="AG248" s="161"/>
      <c r="AH248" s="161"/>
      <c r="AI248" s="161"/>
      <c r="AJ248" s="161"/>
      <c r="AK248" s="161"/>
      <c r="AL248" s="161"/>
      <c r="AM248" s="161"/>
      <c r="AN248" s="161"/>
      <c r="AO248" s="161"/>
      <c r="AP248" s="161"/>
      <c r="AQ248" s="161"/>
      <c r="AR248" s="161"/>
      <c r="AS248" s="162"/>
      <c r="AT248" s="192"/>
      <c r="AU248" s="193"/>
      <c r="AV248" s="193"/>
      <c r="AW248" s="193"/>
      <c r="AX248" s="193"/>
      <c r="AY248" s="193"/>
      <c r="AZ248" s="193"/>
      <c r="BA248" s="193"/>
      <c r="BB248" s="193"/>
      <c r="BC248" s="193"/>
      <c r="BD248" s="193"/>
      <c r="BE248" s="193"/>
      <c r="BF248" s="193"/>
      <c r="BG248" s="193"/>
      <c r="BH248" s="194"/>
      <c r="BI248" s="144"/>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row>
    <row r="249" spans="1:221" s="8" customFormat="1" ht="13.5" customHeight="1">
      <c r="A249" s="36"/>
      <c r="B249" s="142"/>
      <c r="C249" s="192"/>
      <c r="D249" s="193"/>
      <c r="E249" s="193"/>
      <c r="F249" s="193"/>
      <c r="G249" s="193"/>
      <c r="H249" s="193"/>
      <c r="I249" s="193"/>
      <c r="J249" s="193"/>
      <c r="K249" s="193"/>
      <c r="L249" s="193"/>
      <c r="M249" s="193"/>
      <c r="N249" s="193"/>
      <c r="O249" s="194"/>
      <c r="P249" s="192"/>
      <c r="Q249" s="193"/>
      <c r="R249" s="193"/>
      <c r="S249" s="193"/>
      <c r="T249" s="193"/>
      <c r="U249" s="193"/>
      <c r="V249" s="193"/>
      <c r="W249" s="193"/>
      <c r="X249" s="193"/>
      <c r="Y249" s="193"/>
      <c r="Z249" s="193"/>
      <c r="AA249" s="193"/>
      <c r="AB249" s="193"/>
      <c r="AC249" s="193"/>
      <c r="AD249" s="194"/>
      <c r="AE249" s="160"/>
      <c r="AF249" s="161"/>
      <c r="AG249" s="161"/>
      <c r="AH249" s="161"/>
      <c r="AI249" s="161"/>
      <c r="AJ249" s="161"/>
      <c r="AK249" s="161"/>
      <c r="AL249" s="161"/>
      <c r="AM249" s="161"/>
      <c r="AN249" s="161"/>
      <c r="AO249" s="161"/>
      <c r="AP249" s="161"/>
      <c r="AQ249" s="161"/>
      <c r="AR249" s="161"/>
      <c r="AS249" s="162"/>
      <c r="AT249" s="192"/>
      <c r="AU249" s="193"/>
      <c r="AV249" s="193"/>
      <c r="AW249" s="193"/>
      <c r="AX249" s="193"/>
      <c r="AY249" s="193"/>
      <c r="AZ249" s="193"/>
      <c r="BA249" s="193"/>
      <c r="BB249" s="193"/>
      <c r="BC249" s="193"/>
      <c r="BD249" s="193"/>
      <c r="BE249" s="193"/>
      <c r="BF249" s="193"/>
      <c r="BG249" s="193"/>
      <c r="BH249" s="194"/>
      <c r="BI249" s="144"/>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row>
    <row r="250" spans="1:221" s="8" customFormat="1" ht="13.5" customHeight="1">
      <c r="A250" s="36"/>
      <c r="B250" s="142"/>
      <c r="C250" s="192"/>
      <c r="D250" s="193"/>
      <c r="E250" s="193"/>
      <c r="F250" s="193"/>
      <c r="G250" s="193"/>
      <c r="H250" s="193"/>
      <c r="I250" s="193"/>
      <c r="J250" s="193"/>
      <c r="K250" s="193"/>
      <c r="L250" s="193"/>
      <c r="M250" s="193"/>
      <c r="N250" s="193"/>
      <c r="O250" s="194"/>
      <c r="P250" s="192"/>
      <c r="Q250" s="193"/>
      <c r="R250" s="193"/>
      <c r="S250" s="193"/>
      <c r="T250" s="193"/>
      <c r="U250" s="193"/>
      <c r="V250" s="193"/>
      <c r="W250" s="193"/>
      <c r="X250" s="193"/>
      <c r="Y250" s="193"/>
      <c r="Z250" s="193"/>
      <c r="AA250" s="193"/>
      <c r="AB250" s="193"/>
      <c r="AC250" s="193"/>
      <c r="AD250" s="194"/>
      <c r="AE250" s="160"/>
      <c r="AF250" s="161"/>
      <c r="AG250" s="161"/>
      <c r="AH250" s="161"/>
      <c r="AI250" s="161"/>
      <c r="AJ250" s="161"/>
      <c r="AK250" s="161"/>
      <c r="AL250" s="161"/>
      <c r="AM250" s="161"/>
      <c r="AN250" s="161"/>
      <c r="AO250" s="161"/>
      <c r="AP250" s="161"/>
      <c r="AQ250" s="161"/>
      <c r="AR250" s="161"/>
      <c r="AS250" s="162"/>
      <c r="AT250" s="192"/>
      <c r="AU250" s="193"/>
      <c r="AV250" s="193"/>
      <c r="AW250" s="193"/>
      <c r="AX250" s="193"/>
      <c r="AY250" s="193"/>
      <c r="AZ250" s="193"/>
      <c r="BA250" s="193"/>
      <c r="BB250" s="193"/>
      <c r="BC250" s="193"/>
      <c r="BD250" s="193"/>
      <c r="BE250" s="193"/>
      <c r="BF250" s="193"/>
      <c r="BG250" s="193"/>
      <c r="BH250" s="194"/>
      <c r="BI250" s="144"/>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row>
    <row r="251" spans="1:221" s="8" customFormat="1" ht="13.5" customHeight="1">
      <c r="A251" s="36"/>
      <c r="B251" s="142"/>
      <c r="C251" s="195"/>
      <c r="D251" s="196"/>
      <c r="E251" s="196"/>
      <c r="F251" s="196"/>
      <c r="G251" s="196"/>
      <c r="H251" s="196"/>
      <c r="I251" s="196"/>
      <c r="J251" s="196"/>
      <c r="K251" s="196"/>
      <c r="L251" s="196"/>
      <c r="M251" s="196"/>
      <c r="N251" s="196"/>
      <c r="O251" s="197"/>
      <c r="P251" s="195"/>
      <c r="Q251" s="196"/>
      <c r="R251" s="196"/>
      <c r="S251" s="196"/>
      <c r="T251" s="196"/>
      <c r="U251" s="196"/>
      <c r="V251" s="196"/>
      <c r="W251" s="196"/>
      <c r="X251" s="196"/>
      <c r="Y251" s="196"/>
      <c r="Z251" s="196"/>
      <c r="AA251" s="196"/>
      <c r="AB251" s="196"/>
      <c r="AC251" s="196"/>
      <c r="AD251" s="197"/>
      <c r="AE251" s="166"/>
      <c r="AF251" s="167"/>
      <c r="AG251" s="167"/>
      <c r="AH251" s="167"/>
      <c r="AI251" s="167"/>
      <c r="AJ251" s="167"/>
      <c r="AK251" s="167"/>
      <c r="AL251" s="167"/>
      <c r="AM251" s="167"/>
      <c r="AN251" s="167"/>
      <c r="AO251" s="167"/>
      <c r="AP251" s="167"/>
      <c r="AQ251" s="167"/>
      <c r="AR251" s="167"/>
      <c r="AS251" s="168"/>
      <c r="AT251" s="195"/>
      <c r="AU251" s="196"/>
      <c r="AV251" s="196"/>
      <c r="AW251" s="196"/>
      <c r="AX251" s="196"/>
      <c r="AY251" s="196"/>
      <c r="AZ251" s="196"/>
      <c r="BA251" s="196"/>
      <c r="BB251" s="196"/>
      <c r="BC251" s="196"/>
      <c r="BD251" s="196"/>
      <c r="BE251" s="196"/>
      <c r="BF251" s="196"/>
      <c r="BG251" s="196"/>
      <c r="BH251" s="197"/>
      <c r="BI251" s="144"/>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row>
    <row r="252" spans="1:221" s="8" customFormat="1" ht="16.5" customHeight="1">
      <c r="A252" s="36"/>
      <c r="B252" s="142"/>
      <c r="C252" s="198" t="s">
        <v>198</v>
      </c>
      <c r="D252" s="199"/>
      <c r="E252" s="199"/>
      <c r="F252" s="199"/>
      <c r="G252" s="199"/>
      <c r="H252" s="199"/>
      <c r="I252" s="199"/>
      <c r="J252" s="199"/>
      <c r="K252" s="199"/>
      <c r="L252" s="199"/>
      <c r="M252" s="199"/>
      <c r="N252" s="199"/>
      <c r="O252" s="200"/>
      <c r="P252" s="198" t="s">
        <v>199</v>
      </c>
      <c r="Q252" s="199"/>
      <c r="R252" s="199"/>
      <c r="S252" s="199"/>
      <c r="T252" s="199"/>
      <c r="U252" s="199"/>
      <c r="V252" s="199"/>
      <c r="W252" s="199"/>
      <c r="X252" s="199"/>
      <c r="Y252" s="199"/>
      <c r="Z252" s="199"/>
      <c r="AA252" s="199"/>
      <c r="AB252" s="199"/>
      <c r="AC252" s="199"/>
      <c r="AD252" s="200"/>
      <c r="AE252" s="198" t="s">
        <v>200</v>
      </c>
      <c r="AF252" s="199"/>
      <c r="AG252" s="199"/>
      <c r="AH252" s="199"/>
      <c r="AI252" s="199"/>
      <c r="AJ252" s="199"/>
      <c r="AK252" s="199"/>
      <c r="AL252" s="199"/>
      <c r="AM252" s="199"/>
      <c r="AN252" s="199"/>
      <c r="AO252" s="199"/>
      <c r="AP252" s="199"/>
      <c r="AQ252" s="199"/>
      <c r="AR252" s="199"/>
      <c r="AS252" s="200"/>
      <c r="AT252" s="198" t="s">
        <v>201</v>
      </c>
      <c r="AU252" s="199"/>
      <c r="AV252" s="199"/>
      <c r="AW252" s="199"/>
      <c r="AX252" s="199"/>
      <c r="AY252" s="199"/>
      <c r="AZ252" s="199"/>
      <c r="BA252" s="199"/>
      <c r="BB252" s="199"/>
      <c r="BC252" s="199"/>
      <c r="BD252" s="199"/>
      <c r="BE252" s="199"/>
      <c r="BF252" s="199"/>
      <c r="BG252" s="199"/>
      <c r="BH252" s="200"/>
      <c r="BI252" s="144"/>
      <c r="BJ252" s="7"/>
      <c r="BK252" s="7"/>
      <c r="BL252" s="7"/>
      <c r="BM252" s="7"/>
      <c r="BN252" s="7"/>
      <c r="BO252" s="7"/>
      <c r="BP252" s="26"/>
      <c r="BQ252" s="26"/>
      <c r="BR252" s="26"/>
      <c r="BS252" s="26"/>
      <c r="BT252" s="26"/>
      <c r="BU252" s="26"/>
      <c r="BV252" s="26"/>
      <c r="BW252" s="26"/>
      <c r="BX252" s="26"/>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c r="HF252" s="7"/>
      <c r="HG252" s="7"/>
      <c r="HH252" s="7"/>
      <c r="HI252" s="7"/>
      <c r="HJ252" s="7"/>
      <c r="HK252" s="7"/>
      <c r="HL252" s="7"/>
      <c r="HM252" s="7"/>
    </row>
    <row r="253" spans="1:221" s="8" customFormat="1" ht="13.5" customHeight="1">
      <c r="A253" s="36"/>
      <c r="B253" s="142"/>
      <c r="C253" s="189"/>
      <c r="D253" s="190"/>
      <c r="E253" s="190"/>
      <c r="F253" s="190"/>
      <c r="G253" s="190"/>
      <c r="H253" s="190"/>
      <c r="I253" s="190"/>
      <c r="J253" s="190"/>
      <c r="K253" s="190"/>
      <c r="L253" s="190"/>
      <c r="M253" s="190"/>
      <c r="N253" s="190"/>
      <c r="O253" s="191"/>
      <c r="P253" s="189"/>
      <c r="Q253" s="190"/>
      <c r="R253" s="190"/>
      <c r="S253" s="190"/>
      <c r="T253" s="190"/>
      <c r="U253" s="190"/>
      <c r="V253" s="190"/>
      <c r="W253" s="190"/>
      <c r="X253" s="190"/>
      <c r="Y253" s="190"/>
      <c r="Z253" s="190"/>
      <c r="AA253" s="190"/>
      <c r="AB253" s="190"/>
      <c r="AC253" s="190"/>
      <c r="AD253" s="191"/>
      <c r="AE253" s="189"/>
      <c r="AF253" s="190"/>
      <c r="AG253" s="190"/>
      <c r="AH253" s="190"/>
      <c r="AI253" s="190"/>
      <c r="AJ253" s="190"/>
      <c r="AK253" s="190"/>
      <c r="AL253" s="190"/>
      <c r="AM253" s="190"/>
      <c r="AN253" s="190"/>
      <c r="AO253" s="190"/>
      <c r="AP253" s="190"/>
      <c r="AQ253" s="190"/>
      <c r="AR253" s="190"/>
      <c r="AS253" s="191"/>
      <c r="AT253" s="189"/>
      <c r="AU253" s="190"/>
      <c r="AV253" s="190"/>
      <c r="AW253" s="190"/>
      <c r="AX253" s="190"/>
      <c r="AY253" s="190"/>
      <c r="AZ253" s="190"/>
      <c r="BA253" s="190"/>
      <c r="BB253" s="190"/>
      <c r="BC253" s="190"/>
      <c r="BD253" s="190"/>
      <c r="BE253" s="190"/>
      <c r="BF253" s="190"/>
      <c r="BG253" s="190"/>
      <c r="BH253" s="191"/>
      <c r="BI253" s="144"/>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row>
    <row r="254" spans="1:221" s="8" customFormat="1" ht="13.5" customHeight="1">
      <c r="A254" s="36"/>
      <c r="B254" s="142"/>
      <c r="C254" s="192"/>
      <c r="D254" s="193"/>
      <c r="E254" s="193"/>
      <c r="F254" s="193"/>
      <c r="G254" s="193"/>
      <c r="H254" s="193"/>
      <c r="I254" s="193"/>
      <c r="J254" s="193"/>
      <c r="K254" s="193"/>
      <c r="L254" s="193"/>
      <c r="M254" s="193"/>
      <c r="N254" s="193"/>
      <c r="O254" s="194"/>
      <c r="P254" s="192"/>
      <c r="Q254" s="193"/>
      <c r="R254" s="193"/>
      <c r="S254" s="193"/>
      <c r="T254" s="193"/>
      <c r="U254" s="193"/>
      <c r="V254" s="193"/>
      <c r="W254" s="193"/>
      <c r="X254" s="193"/>
      <c r="Y254" s="193"/>
      <c r="Z254" s="193"/>
      <c r="AA254" s="193"/>
      <c r="AB254" s="193"/>
      <c r="AC254" s="193"/>
      <c r="AD254" s="194"/>
      <c r="AE254" s="192"/>
      <c r="AF254" s="193"/>
      <c r="AG254" s="193"/>
      <c r="AH254" s="193"/>
      <c r="AI254" s="193"/>
      <c r="AJ254" s="193"/>
      <c r="AK254" s="193"/>
      <c r="AL254" s="193"/>
      <c r="AM254" s="193"/>
      <c r="AN254" s="193"/>
      <c r="AO254" s="193"/>
      <c r="AP254" s="193"/>
      <c r="AQ254" s="193"/>
      <c r="AR254" s="193"/>
      <c r="AS254" s="194"/>
      <c r="AT254" s="192"/>
      <c r="AU254" s="193"/>
      <c r="AV254" s="193"/>
      <c r="AW254" s="193"/>
      <c r="AX254" s="193"/>
      <c r="AY254" s="193"/>
      <c r="AZ254" s="193"/>
      <c r="BA254" s="193"/>
      <c r="BB254" s="193"/>
      <c r="BC254" s="193"/>
      <c r="BD254" s="193"/>
      <c r="BE254" s="193"/>
      <c r="BF254" s="193"/>
      <c r="BG254" s="193"/>
      <c r="BH254" s="194"/>
      <c r="BI254" s="144"/>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row>
    <row r="255" spans="1:221" s="8" customFormat="1" ht="13.5" customHeight="1">
      <c r="A255" s="36"/>
      <c r="B255" s="142"/>
      <c r="C255" s="192"/>
      <c r="D255" s="193"/>
      <c r="E255" s="193"/>
      <c r="F255" s="193"/>
      <c r="G255" s="193"/>
      <c r="H255" s="193"/>
      <c r="I255" s="193"/>
      <c r="J255" s="193"/>
      <c r="K255" s="193"/>
      <c r="L255" s="193"/>
      <c r="M255" s="193"/>
      <c r="N255" s="193"/>
      <c r="O255" s="194"/>
      <c r="P255" s="192"/>
      <c r="Q255" s="193"/>
      <c r="R255" s="193"/>
      <c r="S255" s="193"/>
      <c r="T255" s="193"/>
      <c r="U255" s="193"/>
      <c r="V255" s="193"/>
      <c r="W255" s="193"/>
      <c r="X255" s="193"/>
      <c r="Y255" s="193"/>
      <c r="Z255" s="193"/>
      <c r="AA255" s="193"/>
      <c r="AB255" s="193"/>
      <c r="AC255" s="193"/>
      <c r="AD255" s="194"/>
      <c r="AE255" s="192"/>
      <c r="AF255" s="193"/>
      <c r="AG255" s="193"/>
      <c r="AH255" s="193"/>
      <c r="AI255" s="193"/>
      <c r="AJ255" s="193"/>
      <c r="AK255" s="193"/>
      <c r="AL255" s="193"/>
      <c r="AM255" s="193"/>
      <c r="AN255" s="193"/>
      <c r="AO255" s="193"/>
      <c r="AP255" s="193"/>
      <c r="AQ255" s="193"/>
      <c r="AR255" s="193"/>
      <c r="AS255" s="194"/>
      <c r="AT255" s="192"/>
      <c r="AU255" s="193"/>
      <c r="AV255" s="193"/>
      <c r="AW255" s="193"/>
      <c r="AX255" s="193"/>
      <c r="AY255" s="193"/>
      <c r="AZ255" s="193"/>
      <c r="BA255" s="193"/>
      <c r="BB255" s="193"/>
      <c r="BC255" s="193"/>
      <c r="BD255" s="193"/>
      <c r="BE255" s="193"/>
      <c r="BF255" s="193"/>
      <c r="BG255" s="193"/>
      <c r="BH255" s="194"/>
      <c r="BI255" s="144"/>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row>
    <row r="256" spans="1:221" s="8" customFormat="1" ht="13.5" customHeight="1">
      <c r="A256" s="36"/>
      <c r="B256" s="142"/>
      <c r="C256" s="192"/>
      <c r="D256" s="193"/>
      <c r="E256" s="193"/>
      <c r="F256" s="193"/>
      <c r="G256" s="193"/>
      <c r="H256" s="193"/>
      <c r="I256" s="193"/>
      <c r="J256" s="193"/>
      <c r="K256" s="193"/>
      <c r="L256" s="193"/>
      <c r="M256" s="193"/>
      <c r="N256" s="193"/>
      <c r="O256" s="194"/>
      <c r="P256" s="192"/>
      <c r="Q256" s="193"/>
      <c r="R256" s="193"/>
      <c r="S256" s="193"/>
      <c r="T256" s="193"/>
      <c r="U256" s="193"/>
      <c r="V256" s="193"/>
      <c r="W256" s="193"/>
      <c r="X256" s="193"/>
      <c r="Y256" s="193"/>
      <c r="Z256" s="193"/>
      <c r="AA256" s="193"/>
      <c r="AB256" s="193"/>
      <c r="AC256" s="193"/>
      <c r="AD256" s="194"/>
      <c r="AE256" s="192"/>
      <c r="AF256" s="193"/>
      <c r="AG256" s="193"/>
      <c r="AH256" s="193"/>
      <c r="AI256" s="193"/>
      <c r="AJ256" s="193"/>
      <c r="AK256" s="193"/>
      <c r="AL256" s="193"/>
      <c r="AM256" s="193"/>
      <c r="AN256" s="193"/>
      <c r="AO256" s="193"/>
      <c r="AP256" s="193"/>
      <c r="AQ256" s="193"/>
      <c r="AR256" s="193"/>
      <c r="AS256" s="194"/>
      <c r="AT256" s="192"/>
      <c r="AU256" s="193"/>
      <c r="AV256" s="193"/>
      <c r="AW256" s="193"/>
      <c r="AX256" s="193"/>
      <c r="AY256" s="193"/>
      <c r="AZ256" s="193"/>
      <c r="BA256" s="193"/>
      <c r="BB256" s="193"/>
      <c r="BC256" s="193"/>
      <c r="BD256" s="193"/>
      <c r="BE256" s="193"/>
      <c r="BF256" s="193"/>
      <c r="BG256" s="193"/>
      <c r="BH256" s="194"/>
      <c r="BI256" s="144"/>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row>
    <row r="257" spans="1:207" s="8" customFormat="1" ht="13.5" customHeight="1">
      <c r="A257" s="36"/>
      <c r="B257" s="142"/>
      <c r="C257" s="192"/>
      <c r="D257" s="193"/>
      <c r="E257" s="193"/>
      <c r="F257" s="193"/>
      <c r="G257" s="193"/>
      <c r="H257" s="193"/>
      <c r="I257" s="193"/>
      <c r="J257" s="193"/>
      <c r="K257" s="193"/>
      <c r="L257" s="193"/>
      <c r="M257" s="193"/>
      <c r="N257" s="193"/>
      <c r="O257" s="194"/>
      <c r="P257" s="192"/>
      <c r="Q257" s="193"/>
      <c r="R257" s="193"/>
      <c r="S257" s="193"/>
      <c r="T257" s="193"/>
      <c r="U257" s="193"/>
      <c r="V257" s="193"/>
      <c r="W257" s="193"/>
      <c r="X257" s="193"/>
      <c r="Y257" s="193"/>
      <c r="Z257" s="193"/>
      <c r="AA257" s="193"/>
      <c r="AB257" s="193"/>
      <c r="AC257" s="193"/>
      <c r="AD257" s="194"/>
      <c r="AE257" s="192"/>
      <c r="AF257" s="193"/>
      <c r="AG257" s="193"/>
      <c r="AH257" s="193"/>
      <c r="AI257" s="193"/>
      <c r="AJ257" s="193"/>
      <c r="AK257" s="193"/>
      <c r="AL257" s="193"/>
      <c r="AM257" s="193"/>
      <c r="AN257" s="193"/>
      <c r="AO257" s="193"/>
      <c r="AP257" s="193"/>
      <c r="AQ257" s="193"/>
      <c r="AR257" s="193"/>
      <c r="AS257" s="194"/>
      <c r="AT257" s="192"/>
      <c r="AU257" s="193"/>
      <c r="AV257" s="193"/>
      <c r="AW257" s="193"/>
      <c r="AX257" s="193"/>
      <c r="AY257" s="193"/>
      <c r="AZ257" s="193"/>
      <c r="BA257" s="193"/>
      <c r="BB257" s="193"/>
      <c r="BC257" s="193"/>
      <c r="BD257" s="193"/>
      <c r="BE257" s="193"/>
      <c r="BF257" s="193"/>
      <c r="BG257" s="193"/>
      <c r="BH257" s="194"/>
      <c r="BI257" s="144"/>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row>
    <row r="258" spans="1:207" s="8" customFormat="1" ht="13.5" customHeight="1">
      <c r="A258" s="36"/>
      <c r="B258" s="142"/>
      <c r="C258" s="192"/>
      <c r="D258" s="193"/>
      <c r="E258" s="193"/>
      <c r="F258" s="193"/>
      <c r="G258" s="193"/>
      <c r="H258" s="193"/>
      <c r="I258" s="193"/>
      <c r="J258" s="193"/>
      <c r="K258" s="193"/>
      <c r="L258" s="193"/>
      <c r="M258" s="193"/>
      <c r="N258" s="193"/>
      <c r="O258" s="194"/>
      <c r="P258" s="192"/>
      <c r="Q258" s="193"/>
      <c r="R258" s="193"/>
      <c r="S258" s="193"/>
      <c r="T258" s="193"/>
      <c r="U258" s="193"/>
      <c r="V258" s="193"/>
      <c r="W258" s="193"/>
      <c r="X258" s="193"/>
      <c r="Y258" s="193"/>
      <c r="Z258" s="193"/>
      <c r="AA258" s="193"/>
      <c r="AB258" s="193"/>
      <c r="AC258" s="193"/>
      <c r="AD258" s="194"/>
      <c r="AE258" s="192"/>
      <c r="AF258" s="193"/>
      <c r="AG258" s="193"/>
      <c r="AH258" s="193"/>
      <c r="AI258" s="193"/>
      <c r="AJ258" s="193"/>
      <c r="AK258" s="193"/>
      <c r="AL258" s="193"/>
      <c r="AM258" s="193"/>
      <c r="AN258" s="193"/>
      <c r="AO258" s="193"/>
      <c r="AP258" s="193"/>
      <c r="AQ258" s="193"/>
      <c r="AR258" s="193"/>
      <c r="AS258" s="194"/>
      <c r="AT258" s="192"/>
      <c r="AU258" s="193"/>
      <c r="AV258" s="193"/>
      <c r="AW258" s="193"/>
      <c r="AX258" s="193"/>
      <c r="AY258" s="193"/>
      <c r="AZ258" s="193"/>
      <c r="BA258" s="193"/>
      <c r="BB258" s="193"/>
      <c r="BC258" s="193"/>
      <c r="BD258" s="193"/>
      <c r="BE258" s="193"/>
      <c r="BF258" s="193"/>
      <c r="BG258" s="193"/>
      <c r="BH258" s="194"/>
      <c r="BI258" s="144"/>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row>
    <row r="259" spans="1:207" s="8" customFormat="1" ht="13.5" customHeight="1">
      <c r="A259" s="36"/>
      <c r="B259" s="142"/>
      <c r="C259" s="192"/>
      <c r="D259" s="193"/>
      <c r="E259" s="193"/>
      <c r="F259" s="193"/>
      <c r="G259" s="193"/>
      <c r="H259" s="193"/>
      <c r="I259" s="193"/>
      <c r="J259" s="193"/>
      <c r="K259" s="193"/>
      <c r="L259" s="193"/>
      <c r="M259" s="193"/>
      <c r="N259" s="193"/>
      <c r="O259" s="194"/>
      <c r="P259" s="192"/>
      <c r="Q259" s="193"/>
      <c r="R259" s="193"/>
      <c r="S259" s="193"/>
      <c r="T259" s="193"/>
      <c r="U259" s="193"/>
      <c r="V259" s="193"/>
      <c r="W259" s="193"/>
      <c r="X259" s="193"/>
      <c r="Y259" s="193"/>
      <c r="Z259" s="193"/>
      <c r="AA259" s="193"/>
      <c r="AB259" s="193"/>
      <c r="AC259" s="193"/>
      <c r="AD259" s="194"/>
      <c r="AE259" s="192"/>
      <c r="AF259" s="193"/>
      <c r="AG259" s="193"/>
      <c r="AH259" s="193"/>
      <c r="AI259" s="193"/>
      <c r="AJ259" s="193"/>
      <c r="AK259" s="193"/>
      <c r="AL259" s="193"/>
      <c r="AM259" s="193"/>
      <c r="AN259" s="193"/>
      <c r="AO259" s="193"/>
      <c r="AP259" s="193"/>
      <c r="AQ259" s="193"/>
      <c r="AR259" s="193"/>
      <c r="AS259" s="194"/>
      <c r="AT259" s="192"/>
      <c r="AU259" s="193"/>
      <c r="AV259" s="193"/>
      <c r="AW259" s="193"/>
      <c r="AX259" s="193"/>
      <c r="AY259" s="193"/>
      <c r="AZ259" s="193"/>
      <c r="BA259" s="193"/>
      <c r="BB259" s="193"/>
      <c r="BC259" s="193"/>
      <c r="BD259" s="193"/>
      <c r="BE259" s="193"/>
      <c r="BF259" s="193"/>
      <c r="BG259" s="193"/>
      <c r="BH259" s="194"/>
      <c r="BI259" s="144"/>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row>
    <row r="260" spans="1:207" s="8" customFormat="1" ht="13.5" customHeight="1">
      <c r="A260" s="36"/>
      <c r="B260" s="142"/>
      <c r="C260" s="192"/>
      <c r="D260" s="193"/>
      <c r="E260" s="193"/>
      <c r="F260" s="193"/>
      <c r="G260" s="193"/>
      <c r="H260" s="193"/>
      <c r="I260" s="193"/>
      <c r="J260" s="193"/>
      <c r="K260" s="193"/>
      <c r="L260" s="193"/>
      <c r="M260" s="193"/>
      <c r="N260" s="193"/>
      <c r="O260" s="194"/>
      <c r="P260" s="192"/>
      <c r="Q260" s="193"/>
      <c r="R260" s="193"/>
      <c r="S260" s="193"/>
      <c r="T260" s="193"/>
      <c r="U260" s="193"/>
      <c r="V260" s="193"/>
      <c r="W260" s="193"/>
      <c r="X260" s="193"/>
      <c r="Y260" s="193"/>
      <c r="Z260" s="193"/>
      <c r="AA260" s="193"/>
      <c r="AB260" s="193"/>
      <c r="AC260" s="193"/>
      <c r="AD260" s="194"/>
      <c r="AE260" s="192"/>
      <c r="AF260" s="193"/>
      <c r="AG260" s="193"/>
      <c r="AH260" s="193"/>
      <c r="AI260" s="193"/>
      <c r="AJ260" s="193"/>
      <c r="AK260" s="193"/>
      <c r="AL260" s="193"/>
      <c r="AM260" s="193"/>
      <c r="AN260" s="193"/>
      <c r="AO260" s="193"/>
      <c r="AP260" s="193"/>
      <c r="AQ260" s="193"/>
      <c r="AR260" s="193"/>
      <c r="AS260" s="194"/>
      <c r="AT260" s="192"/>
      <c r="AU260" s="193"/>
      <c r="AV260" s="193"/>
      <c r="AW260" s="193"/>
      <c r="AX260" s="193"/>
      <c r="AY260" s="193"/>
      <c r="AZ260" s="193"/>
      <c r="BA260" s="193"/>
      <c r="BB260" s="193"/>
      <c r="BC260" s="193"/>
      <c r="BD260" s="193"/>
      <c r="BE260" s="193"/>
      <c r="BF260" s="193"/>
      <c r="BG260" s="193"/>
      <c r="BH260" s="194"/>
      <c r="BI260" s="144"/>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row>
    <row r="261" spans="1:207" s="8" customFormat="1" ht="13.5" customHeight="1">
      <c r="A261" s="36"/>
      <c r="B261" s="142"/>
      <c r="C261" s="192"/>
      <c r="D261" s="193"/>
      <c r="E261" s="193"/>
      <c r="F261" s="193"/>
      <c r="G261" s="193"/>
      <c r="H261" s="193"/>
      <c r="I261" s="193"/>
      <c r="J261" s="193"/>
      <c r="K261" s="193"/>
      <c r="L261" s="193"/>
      <c r="M261" s="193"/>
      <c r="N261" s="193"/>
      <c r="O261" s="194"/>
      <c r="P261" s="192"/>
      <c r="Q261" s="193"/>
      <c r="R261" s="193"/>
      <c r="S261" s="193"/>
      <c r="T261" s="193"/>
      <c r="U261" s="193"/>
      <c r="V261" s="193"/>
      <c r="W261" s="193"/>
      <c r="X261" s="193"/>
      <c r="Y261" s="193"/>
      <c r="Z261" s="193"/>
      <c r="AA261" s="193"/>
      <c r="AB261" s="193"/>
      <c r="AC261" s="193"/>
      <c r="AD261" s="194"/>
      <c r="AE261" s="192"/>
      <c r="AF261" s="193"/>
      <c r="AG261" s="193"/>
      <c r="AH261" s="193"/>
      <c r="AI261" s="193"/>
      <c r="AJ261" s="193"/>
      <c r="AK261" s="193"/>
      <c r="AL261" s="193"/>
      <c r="AM261" s="193"/>
      <c r="AN261" s="193"/>
      <c r="AO261" s="193"/>
      <c r="AP261" s="193"/>
      <c r="AQ261" s="193"/>
      <c r="AR261" s="193"/>
      <c r="AS261" s="194"/>
      <c r="AT261" s="192"/>
      <c r="AU261" s="193"/>
      <c r="AV261" s="193"/>
      <c r="AW261" s="193"/>
      <c r="AX261" s="193"/>
      <c r="AY261" s="193"/>
      <c r="AZ261" s="193"/>
      <c r="BA261" s="193"/>
      <c r="BB261" s="193"/>
      <c r="BC261" s="193"/>
      <c r="BD261" s="193"/>
      <c r="BE261" s="193"/>
      <c r="BF261" s="193"/>
      <c r="BG261" s="193"/>
      <c r="BH261" s="194"/>
      <c r="BI261" s="144"/>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row>
    <row r="262" spans="1:207" s="8" customFormat="1" ht="13.5" customHeight="1">
      <c r="A262" s="36"/>
      <c r="B262" s="142"/>
      <c r="C262" s="192"/>
      <c r="D262" s="193"/>
      <c r="E262" s="193"/>
      <c r="F262" s="193"/>
      <c r="G262" s="193"/>
      <c r="H262" s="193"/>
      <c r="I262" s="193"/>
      <c r="J262" s="193"/>
      <c r="K262" s="193"/>
      <c r="L262" s="193"/>
      <c r="M262" s="193"/>
      <c r="N262" s="193"/>
      <c r="O262" s="194"/>
      <c r="P262" s="192"/>
      <c r="Q262" s="193"/>
      <c r="R262" s="193"/>
      <c r="S262" s="193"/>
      <c r="T262" s="193"/>
      <c r="U262" s="193"/>
      <c r="V262" s="193"/>
      <c r="W262" s="193"/>
      <c r="X262" s="193"/>
      <c r="Y262" s="193"/>
      <c r="Z262" s="193"/>
      <c r="AA262" s="193"/>
      <c r="AB262" s="193"/>
      <c r="AC262" s="193"/>
      <c r="AD262" s="194"/>
      <c r="AE262" s="192"/>
      <c r="AF262" s="193"/>
      <c r="AG262" s="193"/>
      <c r="AH262" s="193"/>
      <c r="AI262" s="193"/>
      <c r="AJ262" s="193"/>
      <c r="AK262" s="193"/>
      <c r="AL262" s="193"/>
      <c r="AM262" s="193"/>
      <c r="AN262" s="193"/>
      <c r="AO262" s="193"/>
      <c r="AP262" s="193"/>
      <c r="AQ262" s="193"/>
      <c r="AR262" s="193"/>
      <c r="AS262" s="194"/>
      <c r="AT262" s="192"/>
      <c r="AU262" s="193"/>
      <c r="AV262" s="193"/>
      <c r="AW262" s="193"/>
      <c r="AX262" s="193"/>
      <c r="AY262" s="193"/>
      <c r="AZ262" s="193"/>
      <c r="BA262" s="193"/>
      <c r="BB262" s="193"/>
      <c r="BC262" s="193"/>
      <c r="BD262" s="193"/>
      <c r="BE262" s="193"/>
      <c r="BF262" s="193"/>
      <c r="BG262" s="193"/>
      <c r="BH262" s="194"/>
      <c r="BI262" s="144"/>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row>
    <row r="263" spans="1:207" s="8" customFormat="1" ht="13.5" customHeight="1">
      <c r="A263" s="36"/>
      <c r="B263" s="142"/>
      <c r="C263" s="192"/>
      <c r="D263" s="193"/>
      <c r="E263" s="193"/>
      <c r="F263" s="193"/>
      <c r="G263" s="193"/>
      <c r="H263" s="193"/>
      <c r="I263" s="193"/>
      <c r="J263" s="193"/>
      <c r="K263" s="193"/>
      <c r="L263" s="193"/>
      <c r="M263" s="193"/>
      <c r="N263" s="193"/>
      <c r="O263" s="194"/>
      <c r="P263" s="192"/>
      <c r="Q263" s="193"/>
      <c r="R263" s="193"/>
      <c r="S263" s="193"/>
      <c r="T263" s="193"/>
      <c r="U263" s="193"/>
      <c r="V263" s="193"/>
      <c r="W263" s="193"/>
      <c r="X263" s="193"/>
      <c r="Y263" s="193"/>
      <c r="Z263" s="193"/>
      <c r="AA263" s="193"/>
      <c r="AB263" s="193"/>
      <c r="AC263" s="193"/>
      <c r="AD263" s="194"/>
      <c r="AE263" s="192"/>
      <c r="AF263" s="193"/>
      <c r="AG263" s="193"/>
      <c r="AH263" s="193"/>
      <c r="AI263" s="193"/>
      <c r="AJ263" s="193"/>
      <c r="AK263" s="193"/>
      <c r="AL263" s="193"/>
      <c r="AM263" s="193"/>
      <c r="AN263" s="193"/>
      <c r="AO263" s="193"/>
      <c r="AP263" s="193"/>
      <c r="AQ263" s="193"/>
      <c r="AR263" s="193"/>
      <c r="AS263" s="194"/>
      <c r="AT263" s="192"/>
      <c r="AU263" s="193"/>
      <c r="AV263" s="193"/>
      <c r="AW263" s="193"/>
      <c r="AX263" s="193"/>
      <c r="AY263" s="193"/>
      <c r="AZ263" s="193"/>
      <c r="BA263" s="193"/>
      <c r="BB263" s="193"/>
      <c r="BC263" s="193"/>
      <c r="BD263" s="193"/>
      <c r="BE263" s="193"/>
      <c r="BF263" s="193"/>
      <c r="BG263" s="193"/>
      <c r="BH263" s="194"/>
      <c r="BI263" s="144"/>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row>
    <row r="264" spans="1:207" s="8" customFormat="1" ht="13.5" customHeight="1">
      <c r="A264" s="36"/>
      <c r="B264" s="142"/>
      <c r="C264" s="192"/>
      <c r="D264" s="193"/>
      <c r="E264" s="193"/>
      <c r="F264" s="193"/>
      <c r="G264" s="193"/>
      <c r="H264" s="193"/>
      <c r="I264" s="193"/>
      <c r="J264" s="193"/>
      <c r="K264" s="193"/>
      <c r="L264" s="193"/>
      <c r="M264" s="193"/>
      <c r="N264" s="193"/>
      <c r="O264" s="194"/>
      <c r="P264" s="192"/>
      <c r="Q264" s="193"/>
      <c r="R264" s="193"/>
      <c r="S264" s="193"/>
      <c r="T264" s="193"/>
      <c r="U264" s="193"/>
      <c r="V264" s="193"/>
      <c r="W264" s="193"/>
      <c r="X264" s="193"/>
      <c r="Y264" s="193"/>
      <c r="Z264" s="193"/>
      <c r="AA264" s="193"/>
      <c r="AB264" s="193"/>
      <c r="AC264" s="193"/>
      <c r="AD264" s="194"/>
      <c r="AE264" s="192"/>
      <c r="AF264" s="193"/>
      <c r="AG264" s="193"/>
      <c r="AH264" s="193"/>
      <c r="AI264" s="193"/>
      <c r="AJ264" s="193"/>
      <c r="AK264" s="193"/>
      <c r="AL264" s="193"/>
      <c r="AM264" s="193"/>
      <c r="AN264" s="193"/>
      <c r="AO264" s="193"/>
      <c r="AP264" s="193"/>
      <c r="AQ264" s="193"/>
      <c r="AR264" s="193"/>
      <c r="AS264" s="194"/>
      <c r="AT264" s="192"/>
      <c r="AU264" s="193"/>
      <c r="AV264" s="193"/>
      <c r="AW264" s="193"/>
      <c r="AX264" s="193"/>
      <c r="AY264" s="193"/>
      <c r="AZ264" s="193"/>
      <c r="BA264" s="193"/>
      <c r="BB264" s="193"/>
      <c r="BC264" s="193"/>
      <c r="BD264" s="193"/>
      <c r="BE264" s="193"/>
      <c r="BF264" s="193"/>
      <c r="BG264" s="193"/>
      <c r="BH264" s="194"/>
      <c r="BI264" s="144"/>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row>
    <row r="265" spans="1:207" s="8" customFormat="1" ht="13.5" customHeight="1">
      <c r="A265" s="36"/>
      <c r="B265" s="142"/>
      <c r="C265" s="192"/>
      <c r="D265" s="193"/>
      <c r="E265" s="193"/>
      <c r="F265" s="193"/>
      <c r="G265" s="193"/>
      <c r="H265" s="193"/>
      <c r="I265" s="193"/>
      <c r="J265" s="193"/>
      <c r="K265" s="193"/>
      <c r="L265" s="193"/>
      <c r="M265" s="193"/>
      <c r="N265" s="193"/>
      <c r="O265" s="194"/>
      <c r="P265" s="192"/>
      <c r="Q265" s="193"/>
      <c r="R265" s="193"/>
      <c r="S265" s="193"/>
      <c r="T265" s="193"/>
      <c r="U265" s="193"/>
      <c r="V265" s="193"/>
      <c r="W265" s="193"/>
      <c r="X265" s="193"/>
      <c r="Y265" s="193"/>
      <c r="Z265" s="193"/>
      <c r="AA265" s="193"/>
      <c r="AB265" s="193"/>
      <c r="AC265" s="193"/>
      <c r="AD265" s="194"/>
      <c r="AE265" s="192"/>
      <c r="AF265" s="193"/>
      <c r="AG265" s="193"/>
      <c r="AH265" s="193"/>
      <c r="AI265" s="193"/>
      <c r="AJ265" s="193"/>
      <c r="AK265" s="193"/>
      <c r="AL265" s="193"/>
      <c r="AM265" s="193"/>
      <c r="AN265" s="193"/>
      <c r="AO265" s="193"/>
      <c r="AP265" s="193"/>
      <c r="AQ265" s="193"/>
      <c r="AR265" s="193"/>
      <c r="AS265" s="194"/>
      <c r="AT265" s="192"/>
      <c r="AU265" s="193"/>
      <c r="AV265" s="193"/>
      <c r="AW265" s="193"/>
      <c r="AX265" s="193"/>
      <c r="AY265" s="193"/>
      <c r="AZ265" s="193"/>
      <c r="BA265" s="193"/>
      <c r="BB265" s="193"/>
      <c r="BC265" s="193"/>
      <c r="BD265" s="193"/>
      <c r="BE265" s="193"/>
      <c r="BF265" s="193"/>
      <c r="BG265" s="193"/>
      <c r="BH265" s="194"/>
      <c r="BI265" s="144"/>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row>
    <row r="266" spans="1:207" s="8" customFormat="1" ht="13.5" customHeight="1">
      <c r="A266" s="36"/>
      <c r="B266" s="142"/>
      <c r="C266" s="195"/>
      <c r="D266" s="196"/>
      <c r="E266" s="196"/>
      <c r="F266" s="196"/>
      <c r="G266" s="196"/>
      <c r="H266" s="196"/>
      <c r="I266" s="196"/>
      <c r="J266" s="196"/>
      <c r="K266" s="196"/>
      <c r="L266" s="196"/>
      <c r="M266" s="196"/>
      <c r="N266" s="196"/>
      <c r="O266" s="197"/>
      <c r="P266" s="195"/>
      <c r="Q266" s="196"/>
      <c r="R266" s="196"/>
      <c r="S266" s="196"/>
      <c r="T266" s="196"/>
      <c r="U266" s="196"/>
      <c r="V266" s="196"/>
      <c r="W266" s="196"/>
      <c r="X266" s="196"/>
      <c r="Y266" s="196"/>
      <c r="Z266" s="196"/>
      <c r="AA266" s="196"/>
      <c r="AB266" s="196"/>
      <c r="AC266" s="196"/>
      <c r="AD266" s="197"/>
      <c r="AE266" s="195"/>
      <c r="AF266" s="196"/>
      <c r="AG266" s="196"/>
      <c r="AH266" s="196"/>
      <c r="AI266" s="196"/>
      <c r="AJ266" s="196"/>
      <c r="AK266" s="196"/>
      <c r="AL266" s="196"/>
      <c r="AM266" s="196"/>
      <c r="AN266" s="196"/>
      <c r="AO266" s="196"/>
      <c r="AP266" s="196"/>
      <c r="AQ266" s="196"/>
      <c r="AR266" s="196"/>
      <c r="AS266" s="197"/>
      <c r="AT266" s="195"/>
      <c r="AU266" s="196"/>
      <c r="AV266" s="196"/>
      <c r="AW266" s="196"/>
      <c r="AX266" s="196"/>
      <c r="AY266" s="196"/>
      <c r="AZ266" s="196"/>
      <c r="BA266" s="196"/>
      <c r="BB266" s="196"/>
      <c r="BC266" s="196"/>
      <c r="BD266" s="196"/>
      <c r="BE266" s="196"/>
      <c r="BF266" s="196"/>
      <c r="BG266" s="196"/>
      <c r="BH266" s="197"/>
      <c r="BI266" s="144"/>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row>
    <row r="267" spans="1:207" s="8" customFormat="1" ht="16.5" customHeight="1">
      <c r="A267" s="36"/>
      <c r="B267" s="142"/>
      <c r="C267" s="198" t="s">
        <v>202</v>
      </c>
      <c r="D267" s="199"/>
      <c r="E267" s="199"/>
      <c r="F267" s="199"/>
      <c r="G267" s="199"/>
      <c r="H267" s="199"/>
      <c r="I267" s="199"/>
      <c r="J267" s="199"/>
      <c r="K267" s="199"/>
      <c r="L267" s="199"/>
      <c r="M267" s="199"/>
      <c r="N267" s="199"/>
      <c r="O267" s="200"/>
      <c r="P267" s="198" t="s">
        <v>203</v>
      </c>
      <c r="Q267" s="199"/>
      <c r="R267" s="199"/>
      <c r="S267" s="199"/>
      <c r="T267" s="199"/>
      <c r="U267" s="199"/>
      <c r="V267" s="199"/>
      <c r="W267" s="199"/>
      <c r="X267" s="199"/>
      <c r="Y267" s="199"/>
      <c r="Z267" s="199"/>
      <c r="AA267" s="199"/>
      <c r="AB267" s="199"/>
      <c r="AC267" s="199"/>
      <c r="AD267" s="200"/>
      <c r="AE267" s="198" t="s">
        <v>204</v>
      </c>
      <c r="AF267" s="199"/>
      <c r="AG267" s="199"/>
      <c r="AH267" s="199"/>
      <c r="AI267" s="199"/>
      <c r="AJ267" s="199"/>
      <c r="AK267" s="199"/>
      <c r="AL267" s="199"/>
      <c r="AM267" s="199"/>
      <c r="AN267" s="199"/>
      <c r="AO267" s="199"/>
      <c r="AP267" s="199"/>
      <c r="AQ267" s="199"/>
      <c r="AR267" s="199"/>
      <c r="AS267" s="200"/>
      <c r="AT267" s="198" t="s">
        <v>205</v>
      </c>
      <c r="AU267" s="199"/>
      <c r="AV267" s="199"/>
      <c r="AW267" s="199"/>
      <c r="AX267" s="199"/>
      <c r="AY267" s="199"/>
      <c r="AZ267" s="199"/>
      <c r="BA267" s="199"/>
      <c r="BB267" s="199"/>
      <c r="BC267" s="199"/>
      <c r="BD267" s="199"/>
      <c r="BE267" s="199"/>
      <c r="BF267" s="199"/>
      <c r="BG267" s="199"/>
      <c r="BH267" s="200"/>
      <c r="BI267" s="144"/>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row>
    <row r="268" spans="1:207" s="8" customFormat="1" ht="13.5" customHeight="1">
      <c r="A268" s="36"/>
      <c r="B268" s="142"/>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c r="BC268" s="143"/>
      <c r="BD268" s="143"/>
      <c r="BE268" s="143"/>
      <c r="BF268" s="143"/>
      <c r="BG268" s="143"/>
      <c r="BH268" s="143"/>
      <c r="BI268" s="144"/>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row>
    <row r="269" spans="1:207" s="8" customFormat="1" ht="13.5" customHeight="1">
      <c r="A269" s="36"/>
      <c r="B269" s="142"/>
      <c r="C269" s="143" t="s">
        <v>206</v>
      </c>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c r="BC269" s="143"/>
      <c r="BD269" s="143"/>
      <c r="BE269" s="143"/>
      <c r="BF269" s="143"/>
      <c r="BG269" s="143"/>
      <c r="BH269" s="143"/>
      <c r="BI269" s="144"/>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row>
    <row r="270" spans="1:207" s="8" customFormat="1" ht="13.5" customHeight="1">
      <c r="A270" s="36"/>
      <c r="B270" s="142"/>
      <c r="C270" s="180"/>
      <c r="D270" s="18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c r="AA270" s="181"/>
      <c r="AB270" s="181"/>
      <c r="AC270" s="181"/>
      <c r="AD270" s="181"/>
      <c r="AE270" s="181"/>
      <c r="AF270" s="181"/>
      <c r="AG270" s="181"/>
      <c r="AH270" s="181"/>
      <c r="AI270" s="181"/>
      <c r="AJ270" s="181"/>
      <c r="AK270" s="181"/>
      <c r="AL270" s="181"/>
      <c r="AM270" s="181"/>
      <c r="AN270" s="181"/>
      <c r="AO270" s="181"/>
      <c r="AP270" s="181"/>
      <c r="AQ270" s="181"/>
      <c r="AR270" s="181"/>
      <c r="AS270" s="181"/>
      <c r="AT270" s="181"/>
      <c r="AU270" s="181"/>
      <c r="AV270" s="181"/>
      <c r="AW270" s="181"/>
      <c r="AX270" s="181"/>
      <c r="AY270" s="181"/>
      <c r="AZ270" s="181"/>
      <c r="BA270" s="181"/>
      <c r="BB270" s="181"/>
      <c r="BC270" s="181"/>
      <c r="BD270" s="181"/>
      <c r="BE270" s="181"/>
      <c r="BF270" s="181"/>
      <c r="BG270" s="181"/>
      <c r="BH270" s="182"/>
      <c r="BI270" s="144"/>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row>
    <row r="271" spans="1:207" s="8" customFormat="1" ht="13.5" customHeight="1">
      <c r="A271" s="36"/>
      <c r="B271" s="142"/>
      <c r="C271" s="183"/>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c r="AA271" s="184"/>
      <c r="AB271" s="184"/>
      <c r="AC271" s="184"/>
      <c r="AD271" s="184"/>
      <c r="AE271" s="184"/>
      <c r="AF271" s="184"/>
      <c r="AG271" s="184"/>
      <c r="AH271" s="184"/>
      <c r="AI271" s="184"/>
      <c r="AJ271" s="184"/>
      <c r="AK271" s="184"/>
      <c r="AL271" s="184"/>
      <c r="AM271" s="184"/>
      <c r="AN271" s="184"/>
      <c r="AO271" s="184"/>
      <c r="AP271" s="184"/>
      <c r="AQ271" s="184"/>
      <c r="AR271" s="184"/>
      <c r="AS271" s="184"/>
      <c r="AT271" s="184"/>
      <c r="AU271" s="184"/>
      <c r="AV271" s="184"/>
      <c r="AW271" s="184"/>
      <c r="AX271" s="184"/>
      <c r="AY271" s="184"/>
      <c r="AZ271" s="184"/>
      <c r="BA271" s="184"/>
      <c r="BB271" s="184"/>
      <c r="BC271" s="184"/>
      <c r="BD271" s="184"/>
      <c r="BE271" s="184"/>
      <c r="BF271" s="184"/>
      <c r="BG271" s="184"/>
      <c r="BH271" s="185"/>
      <c r="BI271" s="144"/>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row>
    <row r="272" spans="1:207" s="8" customFormat="1" ht="13.5" customHeight="1">
      <c r="A272" s="36"/>
      <c r="B272" s="142"/>
      <c r="C272" s="183"/>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c r="AA272" s="184"/>
      <c r="AB272" s="184"/>
      <c r="AC272" s="184"/>
      <c r="AD272" s="184"/>
      <c r="AE272" s="184"/>
      <c r="AF272" s="184"/>
      <c r="AG272" s="184"/>
      <c r="AH272" s="184"/>
      <c r="AI272" s="184"/>
      <c r="AJ272" s="184"/>
      <c r="AK272" s="184"/>
      <c r="AL272" s="184"/>
      <c r="AM272" s="184"/>
      <c r="AN272" s="184"/>
      <c r="AO272" s="184"/>
      <c r="AP272" s="184"/>
      <c r="AQ272" s="184"/>
      <c r="AR272" s="184"/>
      <c r="AS272" s="184"/>
      <c r="AT272" s="184"/>
      <c r="AU272" s="184"/>
      <c r="AV272" s="184"/>
      <c r="AW272" s="184"/>
      <c r="AX272" s="184"/>
      <c r="AY272" s="184"/>
      <c r="AZ272" s="184"/>
      <c r="BA272" s="184"/>
      <c r="BB272" s="184"/>
      <c r="BC272" s="184"/>
      <c r="BD272" s="184"/>
      <c r="BE272" s="184"/>
      <c r="BF272" s="184"/>
      <c r="BG272" s="184"/>
      <c r="BH272" s="185"/>
      <c r="BI272" s="144"/>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row>
    <row r="273" spans="1:207" s="8" customFormat="1" ht="13.5" customHeight="1">
      <c r="A273" s="36"/>
      <c r="B273" s="142"/>
      <c r="C273" s="183"/>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c r="AA273" s="184"/>
      <c r="AB273" s="184"/>
      <c r="AC273" s="184"/>
      <c r="AD273" s="184"/>
      <c r="AE273" s="184"/>
      <c r="AF273" s="184"/>
      <c r="AG273" s="184"/>
      <c r="AH273" s="184"/>
      <c r="AI273" s="184"/>
      <c r="AJ273" s="184"/>
      <c r="AK273" s="184"/>
      <c r="AL273" s="184"/>
      <c r="AM273" s="184"/>
      <c r="AN273" s="184"/>
      <c r="AO273" s="184"/>
      <c r="AP273" s="184"/>
      <c r="AQ273" s="184"/>
      <c r="AR273" s="184"/>
      <c r="AS273" s="184"/>
      <c r="AT273" s="184"/>
      <c r="AU273" s="184"/>
      <c r="AV273" s="184"/>
      <c r="AW273" s="184"/>
      <c r="AX273" s="184"/>
      <c r="AY273" s="184"/>
      <c r="AZ273" s="184"/>
      <c r="BA273" s="184"/>
      <c r="BB273" s="184"/>
      <c r="BC273" s="184"/>
      <c r="BD273" s="184"/>
      <c r="BE273" s="184"/>
      <c r="BF273" s="184"/>
      <c r="BG273" s="184"/>
      <c r="BH273" s="185"/>
      <c r="BI273" s="144"/>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row>
    <row r="274" spans="1:207" s="8" customFormat="1" ht="13.5" customHeight="1">
      <c r="A274" s="36"/>
      <c r="B274" s="142"/>
      <c r="C274" s="183"/>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c r="AA274" s="184"/>
      <c r="AB274" s="184"/>
      <c r="AC274" s="184"/>
      <c r="AD274" s="184"/>
      <c r="AE274" s="184"/>
      <c r="AF274" s="184"/>
      <c r="AG274" s="184"/>
      <c r="AH274" s="184"/>
      <c r="AI274" s="184"/>
      <c r="AJ274" s="184"/>
      <c r="AK274" s="184"/>
      <c r="AL274" s="184"/>
      <c r="AM274" s="184"/>
      <c r="AN274" s="184"/>
      <c r="AO274" s="184"/>
      <c r="AP274" s="184"/>
      <c r="AQ274" s="184"/>
      <c r="AR274" s="184"/>
      <c r="AS274" s="184"/>
      <c r="AT274" s="184"/>
      <c r="AU274" s="184"/>
      <c r="AV274" s="184"/>
      <c r="AW274" s="184"/>
      <c r="AX274" s="184"/>
      <c r="AY274" s="184"/>
      <c r="AZ274" s="184"/>
      <c r="BA274" s="184"/>
      <c r="BB274" s="184"/>
      <c r="BC274" s="184"/>
      <c r="BD274" s="184"/>
      <c r="BE274" s="184"/>
      <c r="BF274" s="184"/>
      <c r="BG274" s="184"/>
      <c r="BH274" s="185"/>
      <c r="BI274" s="144"/>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row>
    <row r="275" spans="1:207" s="8" customFormat="1" ht="13.5" customHeight="1">
      <c r="A275" s="36"/>
      <c r="B275" s="142"/>
      <c r="C275" s="183"/>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c r="AA275" s="184"/>
      <c r="AB275" s="184"/>
      <c r="AC275" s="184"/>
      <c r="AD275" s="184"/>
      <c r="AE275" s="184"/>
      <c r="AF275" s="184"/>
      <c r="AG275" s="184"/>
      <c r="AH275" s="184"/>
      <c r="AI275" s="184"/>
      <c r="AJ275" s="184"/>
      <c r="AK275" s="184"/>
      <c r="AL275" s="184"/>
      <c r="AM275" s="184"/>
      <c r="AN275" s="184"/>
      <c r="AO275" s="184"/>
      <c r="AP275" s="184"/>
      <c r="AQ275" s="184"/>
      <c r="AR275" s="184"/>
      <c r="AS275" s="184"/>
      <c r="AT275" s="184"/>
      <c r="AU275" s="184"/>
      <c r="AV275" s="184"/>
      <c r="AW275" s="184"/>
      <c r="AX275" s="184"/>
      <c r="AY275" s="184"/>
      <c r="AZ275" s="184"/>
      <c r="BA275" s="184"/>
      <c r="BB275" s="184"/>
      <c r="BC275" s="184"/>
      <c r="BD275" s="184"/>
      <c r="BE275" s="184"/>
      <c r="BF275" s="184"/>
      <c r="BG275" s="184"/>
      <c r="BH275" s="185"/>
      <c r="BI275" s="144"/>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row>
    <row r="276" spans="1:207" s="8" customFormat="1" ht="13.5" customHeight="1">
      <c r="A276" s="36"/>
      <c r="B276" s="142"/>
      <c r="C276" s="183"/>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c r="AA276" s="184"/>
      <c r="AB276" s="184"/>
      <c r="AC276" s="184"/>
      <c r="AD276" s="184"/>
      <c r="AE276" s="184"/>
      <c r="AF276" s="184"/>
      <c r="AG276" s="184"/>
      <c r="AH276" s="184"/>
      <c r="AI276" s="184"/>
      <c r="AJ276" s="184"/>
      <c r="AK276" s="184"/>
      <c r="AL276" s="184"/>
      <c r="AM276" s="184"/>
      <c r="AN276" s="184"/>
      <c r="AO276" s="184"/>
      <c r="AP276" s="184"/>
      <c r="AQ276" s="184"/>
      <c r="AR276" s="184"/>
      <c r="AS276" s="184"/>
      <c r="AT276" s="184"/>
      <c r="AU276" s="184"/>
      <c r="AV276" s="184"/>
      <c r="AW276" s="184"/>
      <c r="AX276" s="184"/>
      <c r="AY276" s="184"/>
      <c r="AZ276" s="184"/>
      <c r="BA276" s="184"/>
      <c r="BB276" s="184"/>
      <c r="BC276" s="184"/>
      <c r="BD276" s="184"/>
      <c r="BE276" s="184"/>
      <c r="BF276" s="184"/>
      <c r="BG276" s="184"/>
      <c r="BH276" s="185"/>
      <c r="BI276" s="144"/>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row>
    <row r="277" spans="1:207" s="8" customFormat="1" ht="13.5" customHeight="1">
      <c r="A277" s="36"/>
      <c r="B277" s="142"/>
      <c r="C277" s="183"/>
      <c r="D277" s="184"/>
      <c r="E277" s="184"/>
      <c r="F277" s="184"/>
      <c r="G277" s="184"/>
      <c r="H277" s="184"/>
      <c r="I277" s="184"/>
      <c r="J277" s="184"/>
      <c r="K277" s="184"/>
      <c r="L277" s="184"/>
      <c r="M277" s="184"/>
      <c r="N277" s="184"/>
      <c r="O277" s="184"/>
      <c r="P277" s="184"/>
      <c r="Q277" s="184"/>
      <c r="R277" s="184"/>
      <c r="S277" s="184"/>
      <c r="T277" s="184"/>
      <c r="U277" s="184"/>
      <c r="V277" s="184"/>
      <c r="W277" s="184"/>
      <c r="X277" s="184"/>
      <c r="Y277" s="184"/>
      <c r="Z277" s="184"/>
      <c r="AA277" s="184"/>
      <c r="AB277" s="184"/>
      <c r="AC277" s="184"/>
      <c r="AD277" s="184"/>
      <c r="AE277" s="184"/>
      <c r="AF277" s="184"/>
      <c r="AG277" s="184"/>
      <c r="AH277" s="184"/>
      <c r="AI277" s="184"/>
      <c r="AJ277" s="184"/>
      <c r="AK277" s="184"/>
      <c r="AL277" s="184"/>
      <c r="AM277" s="184"/>
      <c r="AN277" s="184"/>
      <c r="AO277" s="184"/>
      <c r="AP277" s="184"/>
      <c r="AQ277" s="184"/>
      <c r="AR277" s="184"/>
      <c r="AS277" s="184"/>
      <c r="AT277" s="184"/>
      <c r="AU277" s="184"/>
      <c r="AV277" s="184"/>
      <c r="AW277" s="184"/>
      <c r="AX277" s="184"/>
      <c r="AY277" s="184"/>
      <c r="AZ277" s="184"/>
      <c r="BA277" s="184"/>
      <c r="BB277" s="184"/>
      <c r="BC277" s="184"/>
      <c r="BD277" s="184"/>
      <c r="BE277" s="184"/>
      <c r="BF277" s="184"/>
      <c r="BG277" s="184"/>
      <c r="BH277" s="185"/>
      <c r="BI277" s="144"/>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row>
    <row r="278" spans="1:207" s="8" customFormat="1" ht="13.5" customHeight="1">
      <c r="A278" s="36"/>
      <c r="B278" s="142"/>
      <c r="C278" s="183"/>
      <c r="D278" s="184"/>
      <c r="E278" s="184"/>
      <c r="F278" s="184"/>
      <c r="G278" s="184"/>
      <c r="H278" s="184"/>
      <c r="I278" s="184"/>
      <c r="J278" s="184"/>
      <c r="K278" s="184"/>
      <c r="L278" s="184"/>
      <c r="M278" s="184"/>
      <c r="N278" s="184"/>
      <c r="O278" s="184"/>
      <c r="P278" s="184"/>
      <c r="Q278" s="184"/>
      <c r="R278" s="184"/>
      <c r="S278" s="184"/>
      <c r="T278" s="184"/>
      <c r="U278" s="184"/>
      <c r="V278" s="184"/>
      <c r="W278" s="184"/>
      <c r="X278" s="184"/>
      <c r="Y278" s="184"/>
      <c r="Z278" s="184"/>
      <c r="AA278" s="184"/>
      <c r="AB278" s="184"/>
      <c r="AC278" s="184"/>
      <c r="AD278" s="184"/>
      <c r="AE278" s="184"/>
      <c r="AF278" s="184"/>
      <c r="AG278" s="184"/>
      <c r="AH278" s="184"/>
      <c r="AI278" s="184"/>
      <c r="AJ278" s="184"/>
      <c r="AK278" s="184"/>
      <c r="AL278" s="184"/>
      <c r="AM278" s="184"/>
      <c r="AN278" s="184"/>
      <c r="AO278" s="184"/>
      <c r="AP278" s="184"/>
      <c r="AQ278" s="184"/>
      <c r="AR278" s="184"/>
      <c r="AS278" s="184"/>
      <c r="AT278" s="184"/>
      <c r="AU278" s="184"/>
      <c r="AV278" s="184"/>
      <c r="AW278" s="184"/>
      <c r="AX278" s="184"/>
      <c r="AY278" s="184"/>
      <c r="AZ278" s="184"/>
      <c r="BA278" s="184"/>
      <c r="BB278" s="184"/>
      <c r="BC278" s="184"/>
      <c r="BD278" s="184"/>
      <c r="BE278" s="184"/>
      <c r="BF278" s="184"/>
      <c r="BG278" s="184"/>
      <c r="BH278" s="185"/>
      <c r="BI278" s="144"/>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row>
    <row r="279" spans="1:207" s="8" customFormat="1" ht="13.5" customHeight="1">
      <c r="A279" s="36"/>
      <c r="B279" s="142"/>
      <c r="C279" s="183"/>
      <c r="D279" s="184"/>
      <c r="E279" s="184"/>
      <c r="F279" s="184"/>
      <c r="G279" s="184"/>
      <c r="H279" s="184"/>
      <c r="I279" s="184"/>
      <c r="J279" s="184"/>
      <c r="K279" s="184"/>
      <c r="L279" s="184"/>
      <c r="M279" s="184"/>
      <c r="N279" s="184"/>
      <c r="O279" s="184"/>
      <c r="P279" s="184"/>
      <c r="Q279" s="184"/>
      <c r="R279" s="184"/>
      <c r="S279" s="184"/>
      <c r="T279" s="184"/>
      <c r="U279" s="184"/>
      <c r="V279" s="184"/>
      <c r="W279" s="184"/>
      <c r="X279" s="184"/>
      <c r="Y279" s="184"/>
      <c r="Z279" s="184"/>
      <c r="AA279" s="184"/>
      <c r="AB279" s="184"/>
      <c r="AC279" s="184"/>
      <c r="AD279" s="184"/>
      <c r="AE279" s="184"/>
      <c r="AF279" s="184"/>
      <c r="AG279" s="184"/>
      <c r="AH279" s="184"/>
      <c r="AI279" s="184"/>
      <c r="AJ279" s="184"/>
      <c r="AK279" s="184"/>
      <c r="AL279" s="184"/>
      <c r="AM279" s="184"/>
      <c r="AN279" s="184"/>
      <c r="AO279" s="184"/>
      <c r="AP279" s="184"/>
      <c r="AQ279" s="184"/>
      <c r="AR279" s="184"/>
      <c r="AS279" s="184"/>
      <c r="AT279" s="184"/>
      <c r="AU279" s="184"/>
      <c r="AV279" s="184"/>
      <c r="AW279" s="184"/>
      <c r="AX279" s="184"/>
      <c r="AY279" s="184"/>
      <c r="AZ279" s="184"/>
      <c r="BA279" s="184"/>
      <c r="BB279" s="184"/>
      <c r="BC279" s="184"/>
      <c r="BD279" s="184"/>
      <c r="BE279" s="184"/>
      <c r="BF279" s="184"/>
      <c r="BG279" s="184"/>
      <c r="BH279" s="185"/>
      <c r="BI279" s="144"/>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row>
    <row r="280" spans="1:207" s="8" customFormat="1" ht="13.5" customHeight="1">
      <c r="A280" s="36"/>
      <c r="B280" s="142"/>
      <c r="C280" s="183"/>
      <c r="D280" s="184"/>
      <c r="E280" s="184"/>
      <c r="F280" s="184"/>
      <c r="G280" s="184"/>
      <c r="H280" s="184"/>
      <c r="I280" s="184"/>
      <c r="J280" s="184"/>
      <c r="K280" s="184"/>
      <c r="L280" s="184"/>
      <c r="M280" s="184"/>
      <c r="N280" s="184"/>
      <c r="O280" s="184"/>
      <c r="P280" s="184"/>
      <c r="Q280" s="184"/>
      <c r="R280" s="184"/>
      <c r="S280" s="184"/>
      <c r="T280" s="184"/>
      <c r="U280" s="184"/>
      <c r="V280" s="184"/>
      <c r="W280" s="184"/>
      <c r="X280" s="184"/>
      <c r="Y280" s="184"/>
      <c r="Z280" s="184"/>
      <c r="AA280" s="184"/>
      <c r="AB280" s="184"/>
      <c r="AC280" s="184"/>
      <c r="AD280" s="184"/>
      <c r="AE280" s="184"/>
      <c r="AF280" s="184"/>
      <c r="AG280" s="184"/>
      <c r="AH280" s="184"/>
      <c r="AI280" s="184"/>
      <c r="AJ280" s="184"/>
      <c r="AK280" s="184"/>
      <c r="AL280" s="184"/>
      <c r="AM280" s="184"/>
      <c r="AN280" s="184"/>
      <c r="AO280" s="184"/>
      <c r="AP280" s="184"/>
      <c r="AQ280" s="184"/>
      <c r="AR280" s="184"/>
      <c r="AS280" s="184"/>
      <c r="AT280" s="184"/>
      <c r="AU280" s="184"/>
      <c r="AV280" s="184"/>
      <c r="AW280" s="184"/>
      <c r="AX280" s="184"/>
      <c r="AY280" s="184"/>
      <c r="AZ280" s="184"/>
      <c r="BA280" s="184"/>
      <c r="BB280" s="184"/>
      <c r="BC280" s="184"/>
      <c r="BD280" s="184"/>
      <c r="BE280" s="184"/>
      <c r="BF280" s="184"/>
      <c r="BG280" s="184"/>
      <c r="BH280" s="185"/>
      <c r="BI280" s="144"/>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row>
    <row r="281" spans="1:207" s="8" customFormat="1" ht="13.5" customHeight="1">
      <c r="A281" s="36"/>
      <c r="B281" s="142"/>
      <c r="C281" s="183"/>
      <c r="D281" s="184"/>
      <c r="E281" s="184"/>
      <c r="F281" s="184"/>
      <c r="G281" s="184"/>
      <c r="H281" s="184"/>
      <c r="I281" s="184"/>
      <c r="J281" s="184"/>
      <c r="K281" s="184"/>
      <c r="L281" s="184"/>
      <c r="M281" s="184"/>
      <c r="N281" s="184"/>
      <c r="O281" s="184"/>
      <c r="P281" s="184"/>
      <c r="Q281" s="184"/>
      <c r="R281" s="184"/>
      <c r="S281" s="184"/>
      <c r="T281" s="184"/>
      <c r="U281" s="184"/>
      <c r="V281" s="184"/>
      <c r="W281" s="184"/>
      <c r="X281" s="184"/>
      <c r="Y281" s="184"/>
      <c r="Z281" s="184"/>
      <c r="AA281" s="184"/>
      <c r="AB281" s="184"/>
      <c r="AC281" s="184"/>
      <c r="AD281" s="184"/>
      <c r="AE281" s="184"/>
      <c r="AF281" s="184"/>
      <c r="AG281" s="184"/>
      <c r="AH281" s="184"/>
      <c r="AI281" s="184"/>
      <c r="AJ281" s="184"/>
      <c r="AK281" s="184"/>
      <c r="AL281" s="184"/>
      <c r="AM281" s="184"/>
      <c r="AN281" s="184"/>
      <c r="AO281" s="184"/>
      <c r="AP281" s="184"/>
      <c r="AQ281" s="184"/>
      <c r="AR281" s="184"/>
      <c r="AS281" s="184"/>
      <c r="AT281" s="184"/>
      <c r="AU281" s="184"/>
      <c r="AV281" s="184"/>
      <c r="AW281" s="184"/>
      <c r="AX281" s="184"/>
      <c r="AY281" s="184"/>
      <c r="AZ281" s="184"/>
      <c r="BA281" s="184"/>
      <c r="BB281" s="184"/>
      <c r="BC281" s="184"/>
      <c r="BD281" s="184"/>
      <c r="BE281" s="184"/>
      <c r="BF281" s="184"/>
      <c r="BG281" s="184"/>
      <c r="BH281" s="185"/>
      <c r="BI281" s="144"/>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row>
    <row r="282" spans="1:207" s="8" customFormat="1" ht="13.5" customHeight="1">
      <c r="A282" s="36"/>
      <c r="B282" s="142"/>
      <c r="C282" s="183"/>
      <c r="D282" s="184"/>
      <c r="E282" s="184"/>
      <c r="F282" s="184"/>
      <c r="G282" s="184"/>
      <c r="H282" s="184"/>
      <c r="I282" s="184"/>
      <c r="J282" s="184"/>
      <c r="K282" s="184"/>
      <c r="L282" s="184"/>
      <c r="M282" s="184"/>
      <c r="N282" s="184"/>
      <c r="O282" s="184"/>
      <c r="P282" s="184"/>
      <c r="Q282" s="184"/>
      <c r="R282" s="184"/>
      <c r="S282" s="184"/>
      <c r="T282" s="184"/>
      <c r="U282" s="184"/>
      <c r="V282" s="184"/>
      <c r="W282" s="184"/>
      <c r="X282" s="184"/>
      <c r="Y282" s="184"/>
      <c r="Z282" s="184"/>
      <c r="AA282" s="184"/>
      <c r="AB282" s="184"/>
      <c r="AC282" s="184"/>
      <c r="AD282" s="184"/>
      <c r="AE282" s="184"/>
      <c r="AF282" s="184"/>
      <c r="AG282" s="184"/>
      <c r="AH282" s="184"/>
      <c r="AI282" s="184"/>
      <c r="AJ282" s="184"/>
      <c r="AK282" s="184"/>
      <c r="AL282" s="184"/>
      <c r="AM282" s="184"/>
      <c r="AN282" s="184"/>
      <c r="AO282" s="184"/>
      <c r="AP282" s="184"/>
      <c r="AQ282" s="184"/>
      <c r="AR282" s="184"/>
      <c r="AS282" s="184"/>
      <c r="AT282" s="184"/>
      <c r="AU282" s="184"/>
      <c r="AV282" s="184"/>
      <c r="AW282" s="184"/>
      <c r="AX282" s="184"/>
      <c r="AY282" s="184"/>
      <c r="AZ282" s="184"/>
      <c r="BA282" s="184"/>
      <c r="BB282" s="184"/>
      <c r="BC282" s="184"/>
      <c r="BD282" s="184"/>
      <c r="BE282" s="184"/>
      <c r="BF282" s="184"/>
      <c r="BG282" s="184"/>
      <c r="BH282" s="185"/>
      <c r="BI282" s="144"/>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row>
    <row r="283" spans="1:207" s="8" customFormat="1" ht="13.5" customHeight="1">
      <c r="A283" s="36"/>
      <c r="B283" s="142"/>
      <c r="C283" s="183"/>
      <c r="D283" s="184"/>
      <c r="E283" s="184"/>
      <c r="F283" s="184"/>
      <c r="G283" s="184"/>
      <c r="H283" s="184"/>
      <c r="I283" s="184"/>
      <c r="J283" s="184"/>
      <c r="K283" s="184"/>
      <c r="L283" s="184"/>
      <c r="M283" s="184"/>
      <c r="N283" s="184"/>
      <c r="O283" s="184"/>
      <c r="P283" s="184"/>
      <c r="Q283" s="184"/>
      <c r="R283" s="184"/>
      <c r="S283" s="184"/>
      <c r="T283" s="184"/>
      <c r="U283" s="184"/>
      <c r="V283" s="184"/>
      <c r="W283" s="184"/>
      <c r="X283" s="184"/>
      <c r="Y283" s="184"/>
      <c r="Z283" s="184"/>
      <c r="AA283" s="184"/>
      <c r="AB283" s="184"/>
      <c r="AC283" s="184"/>
      <c r="AD283" s="184"/>
      <c r="AE283" s="184"/>
      <c r="AF283" s="184"/>
      <c r="AG283" s="184"/>
      <c r="AH283" s="184"/>
      <c r="AI283" s="184"/>
      <c r="AJ283" s="184"/>
      <c r="AK283" s="184"/>
      <c r="AL283" s="184"/>
      <c r="AM283" s="184"/>
      <c r="AN283" s="184"/>
      <c r="AO283" s="184"/>
      <c r="AP283" s="184"/>
      <c r="AQ283" s="184"/>
      <c r="AR283" s="184"/>
      <c r="AS283" s="184"/>
      <c r="AT283" s="184"/>
      <c r="AU283" s="184"/>
      <c r="AV283" s="184"/>
      <c r="AW283" s="184"/>
      <c r="AX283" s="184"/>
      <c r="AY283" s="184"/>
      <c r="AZ283" s="184"/>
      <c r="BA283" s="184"/>
      <c r="BB283" s="184"/>
      <c r="BC283" s="184"/>
      <c r="BD283" s="184"/>
      <c r="BE283" s="184"/>
      <c r="BF283" s="184"/>
      <c r="BG283" s="184"/>
      <c r="BH283" s="185"/>
      <c r="BI283" s="144"/>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row>
    <row r="284" spans="1:207" s="8" customFormat="1" ht="13.5" customHeight="1">
      <c r="A284" s="36"/>
      <c r="B284" s="142"/>
      <c r="C284" s="183"/>
      <c r="D284" s="184"/>
      <c r="E284" s="184"/>
      <c r="F284" s="184"/>
      <c r="G284" s="184"/>
      <c r="H284" s="184"/>
      <c r="I284" s="184"/>
      <c r="J284" s="184"/>
      <c r="K284" s="184"/>
      <c r="L284" s="184"/>
      <c r="M284" s="184"/>
      <c r="N284" s="184"/>
      <c r="O284" s="184"/>
      <c r="P284" s="184"/>
      <c r="Q284" s="184"/>
      <c r="R284" s="184"/>
      <c r="S284" s="184"/>
      <c r="T284" s="184"/>
      <c r="U284" s="184"/>
      <c r="V284" s="184"/>
      <c r="W284" s="184"/>
      <c r="X284" s="184"/>
      <c r="Y284" s="184"/>
      <c r="Z284" s="184"/>
      <c r="AA284" s="184"/>
      <c r="AB284" s="184"/>
      <c r="AC284" s="184"/>
      <c r="AD284" s="184"/>
      <c r="AE284" s="184"/>
      <c r="AF284" s="184"/>
      <c r="AG284" s="184"/>
      <c r="AH284" s="184"/>
      <c r="AI284" s="184"/>
      <c r="AJ284" s="184"/>
      <c r="AK284" s="184"/>
      <c r="AL284" s="184"/>
      <c r="AM284" s="184"/>
      <c r="AN284" s="184"/>
      <c r="AO284" s="184"/>
      <c r="AP284" s="184"/>
      <c r="AQ284" s="184"/>
      <c r="AR284" s="184"/>
      <c r="AS284" s="184"/>
      <c r="AT284" s="184"/>
      <c r="AU284" s="184"/>
      <c r="AV284" s="184"/>
      <c r="AW284" s="184"/>
      <c r="AX284" s="184"/>
      <c r="AY284" s="184"/>
      <c r="AZ284" s="184"/>
      <c r="BA284" s="184"/>
      <c r="BB284" s="184"/>
      <c r="BC284" s="184"/>
      <c r="BD284" s="184"/>
      <c r="BE284" s="184"/>
      <c r="BF284" s="184"/>
      <c r="BG284" s="184"/>
      <c r="BH284" s="185"/>
      <c r="BI284" s="144"/>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row>
    <row r="285" spans="1:207" s="8" customFormat="1" ht="13.5" customHeight="1">
      <c r="A285" s="36"/>
      <c r="B285" s="142"/>
      <c r="C285" s="183"/>
      <c r="D285" s="184"/>
      <c r="E285" s="184"/>
      <c r="F285" s="184"/>
      <c r="G285" s="184"/>
      <c r="H285" s="184"/>
      <c r="I285" s="184"/>
      <c r="J285" s="184"/>
      <c r="K285" s="184"/>
      <c r="L285" s="184"/>
      <c r="M285" s="184"/>
      <c r="N285" s="184"/>
      <c r="O285" s="184"/>
      <c r="P285" s="184"/>
      <c r="Q285" s="184"/>
      <c r="R285" s="184"/>
      <c r="S285" s="184"/>
      <c r="T285" s="184"/>
      <c r="U285" s="184"/>
      <c r="V285" s="184"/>
      <c r="W285" s="184"/>
      <c r="X285" s="184"/>
      <c r="Y285" s="184"/>
      <c r="Z285" s="184"/>
      <c r="AA285" s="184"/>
      <c r="AB285" s="184"/>
      <c r="AC285" s="184"/>
      <c r="AD285" s="184"/>
      <c r="AE285" s="184"/>
      <c r="AF285" s="184"/>
      <c r="AG285" s="184"/>
      <c r="AH285" s="184"/>
      <c r="AI285" s="184"/>
      <c r="AJ285" s="184"/>
      <c r="AK285" s="184"/>
      <c r="AL285" s="184"/>
      <c r="AM285" s="184"/>
      <c r="AN285" s="184"/>
      <c r="AO285" s="184"/>
      <c r="AP285" s="184"/>
      <c r="AQ285" s="184"/>
      <c r="AR285" s="184"/>
      <c r="AS285" s="184"/>
      <c r="AT285" s="184"/>
      <c r="AU285" s="184"/>
      <c r="AV285" s="184"/>
      <c r="AW285" s="184"/>
      <c r="AX285" s="184"/>
      <c r="AY285" s="184"/>
      <c r="AZ285" s="184"/>
      <c r="BA285" s="184"/>
      <c r="BB285" s="184"/>
      <c r="BC285" s="184"/>
      <c r="BD285" s="184"/>
      <c r="BE285" s="184"/>
      <c r="BF285" s="184"/>
      <c r="BG285" s="184"/>
      <c r="BH285" s="185"/>
      <c r="BI285" s="144"/>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row>
    <row r="286" spans="1:207" s="8" customFormat="1" ht="13.5" customHeight="1">
      <c r="A286" s="36"/>
      <c r="B286" s="142"/>
      <c r="C286" s="183"/>
      <c r="D286" s="184"/>
      <c r="E286" s="184"/>
      <c r="F286" s="184"/>
      <c r="G286" s="184"/>
      <c r="H286" s="184"/>
      <c r="I286" s="184"/>
      <c r="J286" s="184"/>
      <c r="K286" s="184"/>
      <c r="L286" s="184"/>
      <c r="M286" s="184"/>
      <c r="N286" s="184"/>
      <c r="O286" s="184"/>
      <c r="P286" s="184"/>
      <c r="Q286" s="184"/>
      <c r="R286" s="184"/>
      <c r="S286" s="184"/>
      <c r="T286" s="184"/>
      <c r="U286" s="184"/>
      <c r="V286" s="184"/>
      <c r="W286" s="184"/>
      <c r="X286" s="184"/>
      <c r="Y286" s="184"/>
      <c r="Z286" s="184"/>
      <c r="AA286" s="184"/>
      <c r="AB286" s="184"/>
      <c r="AC286" s="184"/>
      <c r="AD286" s="184"/>
      <c r="AE286" s="184"/>
      <c r="AF286" s="184"/>
      <c r="AG286" s="184"/>
      <c r="AH286" s="184"/>
      <c r="AI286" s="184"/>
      <c r="AJ286" s="184"/>
      <c r="AK286" s="184"/>
      <c r="AL286" s="184"/>
      <c r="AM286" s="184"/>
      <c r="AN286" s="184"/>
      <c r="AO286" s="184"/>
      <c r="AP286" s="184"/>
      <c r="AQ286" s="184"/>
      <c r="AR286" s="184"/>
      <c r="AS286" s="184"/>
      <c r="AT286" s="184"/>
      <c r="AU286" s="184"/>
      <c r="AV286" s="184"/>
      <c r="AW286" s="184"/>
      <c r="AX286" s="184"/>
      <c r="AY286" s="184"/>
      <c r="AZ286" s="184"/>
      <c r="BA286" s="184"/>
      <c r="BB286" s="184"/>
      <c r="BC286" s="184"/>
      <c r="BD286" s="184"/>
      <c r="BE286" s="184"/>
      <c r="BF286" s="184"/>
      <c r="BG286" s="184"/>
      <c r="BH286" s="185"/>
      <c r="BI286" s="144"/>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row>
    <row r="287" spans="1:207" s="8" customFormat="1" ht="13.5" customHeight="1">
      <c r="A287" s="36"/>
      <c r="B287" s="142"/>
      <c r="C287" s="183"/>
      <c r="D287" s="184"/>
      <c r="E287" s="184"/>
      <c r="F287" s="184"/>
      <c r="G287" s="184"/>
      <c r="H287" s="184"/>
      <c r="I287" s="184"/>
      <c r="J287" s="184"/>
      <c r="K287" s="184"/>
      <c r="L287" s="184"/>
      <c r="M287" s="184"/>
      <c r="N287" s="184"/>
      <c r="O287" s="184"/>
      <c r="P287" s="184"/>
      <c r="Q287" s="184"/>
      <c r="R287" s="184"/>
      <c r="S287" s="184"/>
      <c r="T287" s="184"/>
      <c r="U287" s="184"/>
      <c r="V287" s="184"/>
      <c r="W287" s="184"/>
      <c r="X287" s="184"/>
      <c r="Y287" s="184"/>
      <c r="Z287" s="184"/>
      <c r="AA287" s="184"/>
      <c r="AB287" s="184"/>
      <c r="AC287" s="184"/>
      <c r="AD287" s="184"/>
      <c r="AE287" s="184"/>
      <c r="AF287" s="184"/>
      <c r="AG287" s="184"/>
      <c r="AH287" s="184"/>
      <c r="AI287" s="184"/>
      <c r="AJ287" s="184"/>
      <c r="AK287" s="184"/>
      <c r="AL287" s="184"/>
      <c r="AM287" s="184"/>
      <c r="AN287" s="184"/>
      <c r="AO287" s="184"/>
      <c r="AP287" s="184"/>
      <c r="AQ287" s="184"/>
      <c r="AR287" s="184"/>
      <c r="AS287" s="184"/>
      <c r="AT287" s="184"/>
      <c r="AU287" s="184"/>
      <c r="AV287" s="184"/>
      <c r="AW287" s="184"/>
      <c r="AX287" s="184"/>
      <c r="AY287" s="184"/>
      <c r="AZ287" s="184"/>
      <c r="BA287" s="184"/>
      <c r="BB287" s="184"/>
      <c r="BC287" s="184"/>
      <c r="BD287" s="184"/>
      <c r="BE287" s="184"/>
      <c r="BF287" s="184"/>
      <c r="BG287" s="184"/>
      <c r="BH287" s="185"/>
      <c r="BI287" s="144"/>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row>
    <row r="288" spans="1:207" s="8" customFormat="1" ht="13.5" customHeight="1">
      <c r="A288" s="36"/>
      <c r="B288" s="142"/>
      <c r="C288" s="183"/>
      <c r="D288" s="184"/>
      <c r="E288" s="184"/>
      <c r="F288" s="184"/>
      <c r="G288" s="184"/>
      <c r="H288" s="184"/>
      <c r="I288" s="184"/>
      <c r="J288" s="184"/>
      <c r="K288" s="184"/>
      <c r="L288" s="184"/>
      <c r="M288" s="184"/>
      <c r="N288" s="184"/>
      <c r="O288" s="184"/>
      <c r="P288" s="184"/>
      <c r="Q288" s="184"/>
      <c r="R288" s="184"/>
      <c r="S288" s="184"/>
      <c r="T288" s="184"/>
      <c r="U288" s="184"/>
      <c r="V288" s="184"/>
      <c r="W288" s="184"/>
      <c r="X288" s="184"/>
      <c r="Y288" s="184"/>
      <c r="Z288" s="184"/>
      <c r="AA288" s="184"/>
      <c r="AB288" s="184"/>
      <c r="AC288" s="184"/>
      <c r="AD288" s="184"/>
      <c r="AE288" s="184"/>
      <c r="AF288" s="184"/>
      <c r="AG288" s="184"/>
      <c r="AH288" s="184"/>
      <c r="AI288" s="184"/>
      <c r="AJ288" s="184"/>
      <c r="AK288" s="184"/>
      <c r="AL288" s="184"/>
      <c r="AM288" s="184"/>
      <c r="AN288" s="184"/>
      <c r="AO288" s="184"/>
      <c r="AP288" s="184"/>
      <c r="AQ288" s="184"/>
      <c r="AR288" s="184"/>
      <c r="AS288" s="184"/>
      <c r="AT288" s="184"/>
      <c r="AU288" s="184"/>
      <c r="AV288" s="184"/>
      <c r="AW288" s="184"/>
      <c r="AX288" s="184"/>
      <c r="AY288" s="184"/>
      <c r="AZ288" s="184"/>
      <c r="BA288" s="184"/>
      <c r="BB288" s="184"/>
      <c r="BC288" s="184"/>
      <c r="BD288" s="184"/>
      <c r="BE288" s="184"/>
      <c r="BF288" s="184"/>
      <c r="BG288" s="184"/>
      <c r="BH288" s="185"/>
      <c r="BI288" s="144"/>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row>
    <row r="289" spans="1:207" s="8" customFormat="1" ht="13.5" customHeight="1">
      <c r="A289" s="36"/>
      <c r="B289" s="142"/>
      <c r="C289" s="183"/>
      <c r="D289" s="184"/>
      <c r="E289" s="184"/>
      <c r="F289" s="184"/>
      <c r="G289" s="184"/>
      <c r="H289" s="184"/>
      <c r="I289" s="184"/>
      <c r="J289" s="184"/>
      <c r="K289" s="184"/>
      <c r="L289" s="184"/>
      <c r="M289" s="184"/>
      <c r="N289" s="184"/>
      <c r="O289" s="184"/>
      <c r="P289" s="184"/>
      <c r="Q289" s="184"/>
      <c r="R289" s="184"/>
      <c r="S289" s="184"/>
      <c r="T289" s="184"/>
      <c r="U289" s="184"/>
      <c r="V289" s="184"/>
      <c r="W289" s="184"/>
      <c r="X289" s="184"/>
      <c r="Y289" s="184"/>
      <c r="Z289" s="184"/>
      <c r="AA289" s="184"/>
      <c r="AB289" s="184"/>
      <c r="AC289" s="184"/>
      <c r="AD289" s="184"/>
      <c r="AE289" s="184"/>
      <c r="AF289" s="184"/>
      <c r="AG289" s="184"/>
      <c r="AH289" s="184"/>
      <c r="AI289" s="184"/>
      <c r="AJ289" s="184"/>
      <c r="AK289" s="184"/>
      <c r="AL289" s="184"/>
      <c r="AM289" s="184"/>
      <c r="AN289" s="184"/>
      <c r="AO289" s="184"/>
      <c r="AP289" s="184"/>
      <c r="AQ289" s="184"/>
      <c r="AR289" s="184"/>
      <c r="AS289" s="184"/>
      <c r="AT289" s="184"/>
      <c r="AU289" s="184"/>
      <c r="AV289" s="184"/>
      <c r="AW289" s="184"/>
      <c r="AX289" s="184"/>
      <c r="AY289" s="184"/>
      <c r="AZ289" s="184"/>
      <c r="BA289" s="184"/>
      <c r="BB289" s="184"/>
      <c r="BC289" s="184"/>
      <c r="BD289" s="184"/>
      <c r="BE289" s="184"/>
      <c r="BF289" s="184"/>
      <c r="BG289" s="184"/>
      <c r="BH289" s="185"/>
      <c r="BI289" s="144"/>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row>
    <row r="290" spans="1:207" s="8" customFormat="1" ht="13.5" customHeight="1">
      <c r="A290" s="36"/>
      <c r="B290" s="142"/>
      <c r="C290" s="183"/>
      <c r="D290" s="184"/>
      <c r="E290" s="184"/>
      <c r="F290" s="184"/>
      <c r="G290" s="184"/>
      <c r="H290" s="184"/>
      <c r="I290" s="184"/>
      <c r="J290" s="184"/>
      <c r="K290" s="184"/>
      <c r="L290" s="184"/>
      <c r="M290" s="184"/>
      <c r="N290" s="184"/>
      <c r="O290" s="184"/>
      <c r="P290" s="184"/>
      <c r="Q290" s="184"/>
      <c r="R290" s="184"/>
      <c r="S290" s="184"/>
      <c r="T290" s="184"/>
      <c r="U290" s="184"/>
      <c r="V290" s="184"/>
      <c r="W290" s="184"/>
      <c r="X290" s="184"/>
      <c r="Y290" s="184"/>
      <c r="Z290" s="184"/>
      <c r="AA290" s="184"/>
      <c r="AB290" s="184"/>
      <c r="AC290" s="184"/>
      <c r="AD290" s="184"/>
      <c r="AE290" s="184"/>
      <c r="AF290" s="184"/>
      <c r="AG290" s="184"/>
      <c r="AH290" s="184"/>
      <c r="AI290" s="184"/>
      <c r="AJ290" s="184"/>
      <c r="AK290" s="184"/>
      <c r="AL290" s="184"/>
      <c r="AM290" s="184"/>
      <c r="AN290" s="184"/>
      <c r="AO290" s="184"/>
      <c r="AP290" s="184"/>
      <c r="AQ290" s="184"/>
      <c r="AR290" s="184"/>
      <c r="AS290" s="184"/>
      <c r="AT290" s="184"/>
      <c r="AU290" s="184"/>
      <c r="AV290" s="184"/>
      <c r="AW290" s="184"/>
      <c r="AX290" s="184"/>
      <c r="AY290" s="184"/>
      <c r="AZ290" s="184"/>
      <c r="BA290" s="184"/>
      <c r="BB290" s="184"/>
      <c r="BC290" s="184"/>
      <c r="BD290" s="184"/>
      <c r="BE290" s="184"/>
      <c r="BF290" s="184"/>
      <c r="BG290" s="184"/>
      <c r="BH290" s="185"/>
      <c r="BI290" s="144"/>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row>
    <row r="291" spans="1:207" s="8" customFormat="1" ht="13.5" customHeight="1">
      <c r="A291" s="36"/>
      <c r="B291" s="142"/>
      <c r="C291" s="183"/>
      <c r="D291" s="184"/>
      <c r="E291" s="184"/>
      <c r="F291" s="184"/>
      <c r="G291" s="184"/>
      <c r="H291" s="184"/>
      <c r="I291" s="184"/>
      <c r="J291" s="184"/>
      <c r="K291" s="184"/>
      <c r="L291" s="184"/>
      <c r="M291" s="184"/>
      <c r="N291" s="184"/>
      <c r="O291" s="184"/>
      <c r="P291" s="184"/>
      <c r="Q291" s="184"/>
      <c r="R291" s="184"/>
      <c r="S291" s="184"/>
      <c r="T291" s="184"/>
      <c r="U291" s="184"/>
      <c r="V291" s="184"/>
      <c r="W291" s="184"/>
      <c r="X291" s="184"/>
      <c r="Y291" s="184"/>
      <c r="Z291" s="184"/>
      <c r="AA291" s="184"/>
      <c r="AB291" s="184"/>
      <c r="AC291" s="184"/>
      <c r="AD291" s="184"/>
      <c r="AE291" s="184"/>
      <c r="AF291" s="184"/>
      <c r="AG291" s="184"/>
      <c r="AH291" s="184"/>
      <c r="AI291" s="184"/>
      <c r="AJ291" s="184"/>
      <c r="AK291" s="184"/>
      <c r="AL291" s="184"/>
      <c r="AM291" s="184"/>
      <c r="AN291" s="184"/>
      <c r="AO291" s="184"/>
      <c r="AP291" s="184"/>
      <c r="AQ291" s="184"/>
      <c r="AR291" s="184"/>
      <c r="AS291" s="184"/>
      <c r="AT291" s="184"/>
      <c r="AU291" s="184"/>
      <c r="AV291" s="184"/>
      <c r="AW291" s="184"/>
      <c r="AX291" s="184"/>
      <c r="AY291" s="184"/>
      <c r="AZ291" s="184"/>
      <c r="BA291" s="184"/>
      <c r="BB291" s="184"/>
      <c r="BC291" s="184"/>
      <c r="BD291" s="184"/>
      <c r="BE291" s="184"/>
      <c r="BF291" s="184"/>
      <c r="BG291" s="184"/>
      <c r="BH291" s="185"/>
      <c r="BI291" s="144"/>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row>
    <row r="292" spans="1:207" s="8" customFormat="1" ht="13.5" customHeight="1">
      <c r="A292" s="36"/>
      <c r="B292" s="142"/>
      <c r="C292" s="183"/>
      <c r="D292" s="184"/>
      <c r="E292" s="184"/>
      <c r="F292" s="184"/>
      <c r="G292" s="184"/>
      <c r="H292" s="184"/>
      <c r="I292" s="184"/>
      <c r="J292" s="184"/>
      <c r="K292" s="184"/>
      <c r="L292" s="184"/>
      <c r="M292" s="184"/>
      <c r="N292" s="184"/>
      <c r="O292" s="184"/>
      <c r="P292" s="184"/>
      <c r="Q292" s="184"/>
      <c r="R292" s="184"/>
      <c r="S292" s="184"/>
      <c r="T292" s="184"/>
      <c r="U292" s="184"/>
      <c r="V292" s="184"/>
      <c r="W292" s="184"/>
      <c r="X292" s="184"/>
      <c r="Y292" s="184"/>
      <c r="Z292" s="184"/>
      <c r="AA292" s="184"/>
      <c r="AB292" s="184"/>
      <c r="AC292" s="184"/>
      <c r="AD292" s="184"/>
      <c r="AE292" s="184"/>
      <c r="AF292" s="184"/>
      <c r="AG292" s="184"/>
      <c r="AH292" s="184"/>
      <c r="AI292" s="184"/>
      <c r="AJ292" s="184"/>
      <c r="AK292" s="184"/>
      <c r="AL292" s="184"/>
      <c r="AM292" s="184"/>
      <c r="AN292" s="184"/>
      <c r="AO292" s="184"/>
      <c r="AP292" s="184"/>
      <c r="AQ292" s="184"/>
      <c r="AR292" s="184"/>
      <c r="AS292" s="184"/>
      <c r="AT292" s="184"/>
      <c r="AU292" s="184"/>
      <c r="AV292" s="184"/>
      <c r="AW292" s="184"/>
      <c r="AX292" s="184"/>
      <c r="AY292" s="184"/>
      <c r="AZ292" s="184"/>
      <c r="BA292" s="184"/>
      <c r="BB292" s="184"/>
      <c r="BC292" s="184"/>
      <c r="BD292" s="184"/>
      <c r="BE292" s="184"/>
      <c r="BF292" s="184"/>
      <c r="BG292" s="184"/>
      <c r="BH292" s="185"/>
      <c r="BI292" s="144"/>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row>
    <row r="293" spans="1:207" s="8" customFormat="1" ht="13.5" customHeight="1">
      <c r="A293" s="36"/>
      <c r="B293" s="142"/>
      <c r="C293" s="183"/>
      <c r="D293" s="184"/>
      <c r="E293" s="184"/>
      <c r="F293" s="184"/>
      <c r="G293" s="184"/>
      <c r="H293" s="184"/>
      <c r="I293" s="184"/>
      <c r="J293" s="184"/>
      <c r="K293" s="184"/>
      <c r="L293" s="184"/>
      <c r="M293" s="184"/>
      <c r="N293" s="184"/>
      <c r="O293" s="184"/>
      <c r="P293" s="184"/>
      <c r="Q293" s="184"/>
      <c r="R293" s="184"/>
      <c r="S293" s="184"/>
      <c r="T293" s="184"/>
      <c r="U293" s="184"/>
      <c r="V293" s="184"/>
      <c r="W293" s="184"/>
      <c r="X293" s="184"/>
      <c r="Y293" s="184"/>
      <c r="Z293" s="184"/>
      <c r="AA293" s="184"/>
      <c r="AB293" s="184"/>
      <c r="AC293" s="184"/>
      <c r="AD293" s="184"/>
      <c r="AE293" s="184"/>
      <c r="AF293" s="184"/>
      <c r="AG293" s="184"/>
      <c r="AH293" s="184"/>
      <c r="AI293" s="184"/>
      <c r="AJ293" s="184"/>
      <c r="AK293" s="184"/>
      <c r="AL293" s="184"/>
      <c r="AM293" s="184"/>
      <c r="AN293" s="184"/>
      <c r="AO293" s="184"/>
      <c r="AP293" s="184"/>
      <c r="AQ293" s="184"/>
      <c r="AR293" s="184"/>
      <c r="AS293" s="184"/>
      <c r="AT293" s="184"/>
      <c r="AU293" s="184"/>
      <c r="AV293" s="184"/>
      <c r="AW293" s="184"/>
      <c r="AX293" s="184"/>
      <c r="AY293" s="184"/>
      <c r="AZ293" s="184"/>
      <c r="BA293" s="184"/>
      <c r="BB293" s="184"/>
      <c r="BC293" s="184"/>
      <c r="BD293" s="184"/>
      <c r="BE293" s="184"/>
      <c r="BF293" s="184"/>
      <c r="BG293" s="184"/>
      <c r="BH293" s="185"/>
      <c r="BI293" s="144"/>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row>
    <row r="294" spans="1:207" s="8" customFormat="1" ht="13.5" customHeight="1">
      <c r="A294" s="36"/>
      <c r="B294" s="142"/>
      <c r="C294" s="183"/>
      <c r="D294" s="184"/>
      <c r="E294" s="184"/>
      <c r="F294" s="184"/>
      <c r="G294" s="184"/>
      <c r="H294" s="184"/>
      <c r="I294" s="184"/>
      <c r="J294" s="184"/>
      <c r="K294" s="184"/>
      <c r="L294" s="184"/>
      <c r="M294" s="184"/>
      <c r="N294" s="184"/>
      <c r="O294" s="184"/>
      <c r="P294" s="184"/>
      <c r="Q294" s="184"/>
      <c r="R294" s="184"/>
      <c r="S294" s="184"/>
      <c r="T294" s="184"/>
      <c r="U294" s="184"/>
      <c r="V294" s="184"/>
      <c r="W294" s="184"/>
      <c r="X294" s="184"/>
      <c r="Y294" s="184"/>
      <c r="Z294" s="184"/>
      <c r="AA294" s="184"/>
      <c r="AB294" s="184"/>
      <c r="AC294" s="184"/>
      <c r="AD294" s="184"/>
      <c r="AE294" s="184"/>
      <c r="AF294" s="184"/>
      <c r="AG294" s="184"/>
      <c r="AH294" s="184"/>
      <c r="AI294" s="184"/>
      <c r="AJ294" s="184"/>
      <c r="AK294" s="184"/>
      <c r="AL294" s="184"/>
      <c r="AM294" s="184"/>
      <c r="AN294" s="184"/>
      <c r="AO294" s="184"/>
      <c r="AP294" s="184"/>
      <c r="AQ294" s="184"/>
      <c r="AR294" s="184"/>
      <c r="AS294" s="184"/>
      <c r="AT294" s="184"/>
      <c r="AU294" s="184"/>
      <c r="AV294" s="184"/>
      <c r="AW294" s="184"/>
      <c r="AX294" s="184"/>
      <c r="AY294" s="184"/>
      <c r="AZ294" s="184"/>
      <c r="BA294" s="184"/>
      <c r="BB294" s="184"/>
      <c r="BC294" s="184"/>
      <c r="BD294" s="184"/>
      <c r="BE294" s="184"/>
      <c r="BF294" s="184"/>
      <c r="BG294" s="184"/>
      <c r="BH294" s="185"/>
      <c r="BI294" s="144"/>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row>
    <row r="295" spans="1:207" s="8" customFormat="1" ht="13.5" customHeight="1">
      <c r="A295" s="36"/>
      <c r="B295" s="142"/>
      <c r="C295" s="183"/>
      <c r="D295" s="184"/>
      <c r="E295" s="184"/>
      <c r="F295" s="184"/>
      <c r="G295" s="184"/>
      <c r="H295" s="184"/>
      <c r="I295" s="184"/>
      <c r="J295" s="184"/>
      <c r="K295" s="184"/>
      <c r="L295" s="184"/>
      <c r="M295" s="184"/>
      <c r="N295" s="184"/>
      <c r="O295" s="184"/>
      <c r="P295" s="184"/>
      <c r="Q295" s="184"/>
      <c r="R295" s="184"/>
      <c r="S295" s="184"/>
      <c r="T295" s="184"/>
      <c r="U295" s="184"/>
      <c r="V295" s="184"/>
      <c r="W295" s="184"/>
      <c r="X295" s="184"/>
      <c r="Y295" s="184"/>
      <c r="Z295" s="184"/>
      <c r="AA295" s="184"/>
      <c r="AB295" s="184"/>
      <c r="AC295" s="184"/>
      <c r="AD295" s="184"/>
      <c r="AE295" s="184"/>
      <c r="AF295" s="184"/>
      <c r="AG295" s="184"/>
      <c r="AH295" s="184"/>
      <c r="AI295" s="184"/>
      <c r="AJ295" s="184"/>
      <c r="AK295" s="184"/>
      <c r="AL295" s="184"/>
      <c r="AM295" s="184"/>
      <c r="AN295" s="184"/>
      <c r="AO295" s="184"/>
      <c r="AP295" s="184"/>
      <c r="AQ295" s="184"/>
      <c r="AR295" s="184"/>
      <c r="AS295" s="184"/>
      <c r="AT295" s="184"/>
      <c r="AU295" s="184"/>
      <c r="AV295" s="184"/>
      <c r="AW295" s="184"/>
      <c r="AX295" s="184"/>
      <c r="AY295" s="184"/>
      <c r="AZ295" s="184"/>
      <c r="BA295" s="184"/>
      <c r="BB295" s="184"/>
      <c r="BC295" s="184"/>
      <c r="BD295" s="184"/>
      <c r="BE295" s="184"/>
      <c r="BF295" s="184"/>
      <c r="BG295" s="184"/>
      <c r="BH295" s="185"/>
      <c r="BI295" s="144"/>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row>
    <row r="296" spans="1:207" s="8" customFormat="1" ht="13.5" customHeight="1">
      <c r="A296" s="36"/>
      <c r="B296" s="142"/>
      <c r="C296" s="183"/>
      <c r="D296" s="184"/>
      <c r="E296" s="184"/>
      <c r="F296" s="184"/>
      <c r="G296" s="184"/>
      <c r="H296" s="184"/>
      <c r="I296" s="184"/>
      <c r="J296" s="184"/>
      <c r="K296" s="184"/>
      <c r="L296" s="184"/>
      <c r="M296" s="184"/>
      <c r="N296" s="184"/>
      <c r="O296" s="184"/>
      <c r="P296" s="184"/>
      <c r="Q296" s="184"/>
      <c r="R296" s="184"/>
      <c r="S296" s="184"/>
      <c r="T296" s="184"/>
      <c r="U296" s="184"/>
      <c r="V296" s="184"/>
      <c r="W296" s="184"/>
      <c r="X296" s="184"/>
      <c r="Y296" s="184"/>
      <c r="Z296" s="184"/>
      <c r="AA296" s="184"/>
      <c r="AB296" s="184"/>
      <c r="AC296" s="184"/>
      <c r="AD296" s="184"/>
      <c r="AE296" s="184"/>
      <c r="AF296" s="184"/>
      <c r="AG296" s="184"/>
      <c r="AH296" s="184"/>
      <c r="AI296" s="184"/>
      <c r="AJ296" s="184"/>
      <c r="AK296" s="184"/>
      <c r="AL296" s="184"/>
      <c r="AM296" s="184"/>
      <c r="AN296" s="184"/>
      <c r="AO296" s="184"/>
      <c r="AP296" s="184"/>
      <c r="AQ296" s="184"/>
      <c r="AR296" s="184"/>
      <c r="AS296" s="184"/>
      <c r="AT296" s="184"/>
      <c r="AU296" s="184"/>
      <c r="AV296" s="184"/>
      <c r="AW296" s="184"/>
      <c r="AX296" s="184"/>
      <c r="AY296" s="184"/>
      <c r="AZ296" s="184"/>
      <c r="BA296" s="184"/>
      <c r="BB296" s="184"/>
      <c r="BC296" s="184"/>
      <c r="BD296" s="184"/>
      <c r="BE296" s="184"/>
      <c r="BF296" s="184"/>
      <c r="BG296" s="184"/>
      <c r="BH296" s="185"/>
      <c r="BI296" s="144"/>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row>
    <row r="297" spans="1:207" s="8" customFormat="1" ht="13.5" customHeight="1">
      <c r="A297" s="36"/>
      <c r="B297" s="142"/>
      <c r="C297" s="183"/>
      <c r="D297" s="184"/>
      <c r="E297" s="184"/>
      <c r="F297" s="184"/>
      <c r="G297" s="184"/>
      <c r="H297" s="184"/>
      <c r="I297" s="184"/>
      <c r="J297" s="184"/>
      <c r="K297" s="184"/>
      <c r="L297" s="184"/>
      <c r="M297" s="184"/>
      <c r="N297" s="184"/>
      <c r="O297" s="184"/>
      <c r="P297" s="184"/>
      <c r="Q297" s="184"/>
      <c r="R297" s="184"/>
      <c r="S297" s="184"/>
      <c r="T297" s="184"/>
      <c r="U297" s="184"/>
      <c r="V297" s="184"/>
      <c r="W297" s="184"/>
      <c r="X297" s="184"/>
      <c r="Y297" s="184"/>
      <c r="Z297" s="184"/>
      <c r="AA297" s="184"/>
      <c r="AB297" s="184"/>
      <c r="AC297" s="184"/>
      <c r="AD297" s="184"/>
      <c r="AE297" s="184"/>
      <c r="AF297" s="184"/>
      <c r="AG297" s="184"/>
      <c r="AH297" s="184"/>
      <c r="AI297" s="184"/>
      <c r="AJ297" s="184"/>
      <c r="AK297" s="184"/>
      <c r="AL297" s="184"/>
      <c r="AM297" s="184"/>
      <c r="AN297" s="184"/>
      <c r="AO297" s="184"/>
      <c r="AP297" s="184"/>
      <c r="AQ297" s="184"/>
      <c r="AR297" s="184"/>
      <c r="AS297" s="184"/>
      <c r="AT297" s="184"/>
      <c r="AU297" s="184"/>
      <c r="AV297" s="184"/>
      <c r="AW297" s="184"/>
      <c r="AX297" s="184"/>
      <c r="AY297" s="184"/>
      <c r="AZ297" s="184"/>
      <c r="BA297" s="184"/>
      <c r="BB297" s="184"/>
      <c r="BC297" s="184"/>
      <c r="BD297" s="184"/>
      <c r="BE297" s="184"/>
      <c r="BF297" s="184"/>
      <c r="BG297" s="184"/>
      <c r="BH297" s="185"/>
      <c r="BI297" s="144"/>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row>
    <row r="298" spans="1:207" s="8" customFormat="1" ht="13.5" customHeight="1">
      <c r="A298" s="36"/>
      <c r="B298" s="142"/>
      <c r="C298" s="183"/>
      <c r="D298" s="184"/>
      <c r="E298" s="184"/>
      <c r="F298" s="184"/>
      <c r="G298" s="184"/>
      <c r="H298" s="184"/>
      <c r="I298" s="184"/>
      <c r="J298" s="184"/>
      <c r="K298" s="184"/>
      <c r="L298" s="184"/>
      <c r="M298" s="184"/>
      <c r="N298" s="184"/>
      <c r="O298" s="184"/>
      <c r="P298" s="184"/>
      <c r="Q298" s="184"/>
      <c r="R298" s="184"/>
      <c r="S298" s="184"/>
      <c r="T298" s="184"/>
      <c r="U298" s="184"/>
      <c r="V298" s="184"/>
      <c r="W298" s="184"/>
      <c r="X298" s="184"/>
      <c r="Y298" s="184"/>
      <c r="Z298" s="184"/>
      <c r="AA298" s="184"/>
      <c r="AB298" s="184"/>
      <c r="AC298" s="184"/>
      <c r="AD298" s="184"/>
      <c r="AE298" s="184"/>
      <c r="AF298" s="184"/>
      <c r="AG298" s="184"/>
      <c r="AH298" s="184"/>
      <c r="AI298" s="184"/>
      <c r="AJ298" s="184"/>
      <c r="AK298" s="184"/>
      <c r="AL298" s="184"/>
      <c r="AM298" s="184"/>
      <c r="AN298" s="184"/>
      <c r="AO298" s="184"/>
      <c r="AP298" s="184"/>
      <c r="AQ298" s="184"/>
      <c r="AR298" s="184"/>
      <c r="AS298" s="184"/>
      <c r="AT298" s="184"/>
      <c r="AU298" s="184"/>
      <c r="AV298" s="184"/>
      <c r="AW298" s="184"/>
      <c r="AX298" s="184"/>
      <c r="AY298" s="184"/>
      <c r="AZ298" s="184"/>
      <c r="BA298" s="184"/>
      <c r="BB298" s="184"/>
      <c r="BC298" s="184"/>
      <c r="BD298" s="184"/>
      <c r="BE298" s="184"/>
      <c r="BF298" s="184"/>
      <c r="BG298" s="184"/>
      <c r="BH298" s="185"/>
      <c r="BI298" s="144"/>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row>
    <row r="299" spans="1:207" s="8" customFormat="1" ht="13.5" customHeight="1">
      <c r="A299" s="36"/>
      <c r="B299" s="142"/>
      <c r="C299" s="183"/>
      <c r="D299" s="184"/>
      <c r="E299" s="184"/>
      <c r="F299" s="184"/>
      <c r="G299" s="184"/>
      <c r="H299" s="184"/>
      <c r="I299" s="184"/>
      <c r="J299" s="184"/>
      <c r="K299" s="184"/>
      <c r="L299" s="184"/>
      <c r="M299" s="184"/>
      <c r="N299" s="184"/>
      <c r="O299" s="184"/>
      <c r="P299" s="184"/>
      <c r="Q299" s="184"/>
      <c r="R299" s="184"/>
      <c r="S299" s="184"/>
      <c r="T299" s="184"/>
      <c r="U299" s="184"/>
      <c r="V299" s="184"/>
      <c r="W299" s="184"/>
      <c r="X299" s="184"/>
      <c r="Y299" s="184"/>
      <c r="Z299" s="184"/>
      <c r="AA299" s="184"/>
      <c r="AB299" s="184"/>
      <c r="AC299" s="184"/>
      <c r="AD299" s="184"/>
      <c r="AE299" s="184"/>
      <c r="AF299" s="184"/>
      <c r="AG299" s="184"/>
      <c r="AH299" s="184"/>
      <c r="AI299" s="184"/>
      <c r="AJ299" s="184"/>
      <c r="AK299" s="184"/>
      <c r="AL299" s="184"/>
      <c r="AM299" s="184"/>
      <c r="AN299" s="184"/>
      <c r="AO299" s="184"/>
      <c r="AP299" s="184"/>
      <c r="AQ299" s="184"/>
      <c r="AR299" s="184"/>
      <c r="AS299" s="184"/>
      <c r="AT299" s="184"/>
      <c r="AU299" s="184"/>
      <c r="AV299" s="184"/>
      <c r="AW299" s="184"/>
      <c r="AX299" s="184"/>
      <c r="AY299" s="184"/>
      <c r="AZ299" s="184"/>
      <c r="BA299" s="184"/>
      <c r="BB299" s="184"/>
      <c r="BC299" s="184"/>
      <c r="BD299" s="184"/>
      <c r="BE299" s="184"/>
      <c r="BF299" s="184"/>
      <c r="BG299" s="184"/>
      <c r="BH299" s="185"/>
      <c r="BI299" s="144"/>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row>
    <row r="300" spans="1:207" s="8" customFormat="1" ht="13.5" customHeight="1">
      <c r="A300" s="36"/>
      <c r="B300" s="142"/>
      <c r="C300" s="183"/>
      <c r="D300" s="184"/>
      <c r="E300" s="184"/>
      <c r="F300" s="184"/>
      <c r="G300" s="184"/>
      <c r="H300" s="184"/>
      <c r="I300" s="184"/>
      <c r="J300" s="184"/>
      <c r="K300" s="184"/>
      <c r="L300" s="184"/>
      <c r="M300" s="184"/>
      <c r="N300" s="184"/>
      <c r="O300" s="184"/>
      <c r="P300" s="184"/>
      <c r="Q300" s="184"/>
      <c r="R300" s="184"/>
      <c r="S300" s="184"/>
      <c r="T300" s="184"/>
      <c r="U300" s="184"/>
      <c r="V300" s="184"/>
      <c r="W300" s="184"/>
      <c r="X300" s="184"/>
      <c r="Y300" s="184"/>
      <c r="Z300" s="184"/>
      <c r="AA300" s="184"/>
      <c r="AB300" s="184"/>
      <c r="AC300" s="184"/>
      <c r="AD300" s="184"/>
      <c r="AE300" s="184"/>
      <c r="AF300" s="184"/>
      <c r="AG300" s="184"/>
      <c r="AH300" s="184"/>
      <c r="AI300" s="184"/>
      <c r="AJ300" s="184"/>
      <c r="AK300" s="184"/>
      <c r="AL300" s="184"/>
      <c r="AM300" s="184"/>
      <c r="AN300" s="184"/>
      <c r="AO300" s="184"/>
      <c r="AP300" s="184"/>
      <c r="AQ300" s="184"/>
      <c r="AR300" s="184"/>
      <c r="AS300" s="184"/>
      <c r="AT300" s="184"/>
      <c r="AU300" s="184"/>
      <c r="AV300" s="184"/>
      <c r="AW300" s="184"/>
      <c r="AX300" s="184"/>
      <c r="AY300" s="184"/>
      <c r="AZ300" s="184"/>
      <c r="BA300" s="184"/>
      <c r="BB300" s="184"/>
      <c r="BC300" s="184"/>
      <c r="BD300" s="184"/>
      <c r="BE300" s="184"/>
      <c r="BF300" s="184"/>
      <c r="BG300" s="184"/>
      <c r="BH300" s="185"/>
      <c r="BI300" s="144"/>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row>
    <row r="301" spans="1:207" s="8" customFormat="1" ht="13.5" customHeight="1">
      <c r="A301" s="36"/>
      <c r="B301" s="142"/>
      <c r="C301" s="183"/>
      <c r="D301" s="184"/>
      <c r="E301" s="184"/>
      <c r="F301" s="184"/>
      <c r="G301" s="184"/>
      <c r="H301" s="184"/>
      <c r="I301" s="184"/>
      <c r="J301" s="184"/>
      <c r="K301" s="184"/>
      <c r="L301" s="184"/>
      <c r="M301" s="184"/>
      <c r="N301" s="184"/>
      <c r="O301" s="184"/>
      <c r="P301" s="184"/>
      <c r="Q301" s="184"/>
      <c r="R301" s="184"/>
      <c r="S301" s="184"/>
      <c r="T301" s="184"/>
      <c r="U301" s="184"/>
      <c r="V301" s="184"/>
      <c r="W301" s="184"/>
      <c r="X301" s="184"/>
      <c r="Y301" s="184"/>
      <c r="Z301" s="184"/>
      <c r="AA301" s="184"/>
      <c r="AB301" s="184"/>
      <c r="AC301" s="184"/>
      <c r="AD301" s="184"/>
      <c r="AE301" s="184"/>
      <c r="AF301" s="184"/>
      <c r="AG301" s="184"/>
      <c r="AH301" s="184"/>
      <c r="AI301" s="184"/>
      <c r="AJ301" s="184"/>
      <c r="AK301" s="184"/>
      <c r="AL301" s="184"/>
      <c r="AM301" s="184"/>
      <c r="AN301" s="184"/>
      <c r="AO301" s="184"/>
      <c r="AP301" s="184"/>
      <c r="AQ301" s="184"/>
      <c r="AR301" s="184"/>
      <c r="AS301" s="184"/>
      <c r="AT301" s="184"/>
      <c r="AU301" s="184"/>
      <c r="AV301" s="184"/>
      <c r="AW301" s="184"/>
      <c r="AX301" s="184"/>
      <c r="AY301" s="184"/>
      <c r="AZ301" s="184"/>
      <c r="BA301" s="184"/>
      <c r="BB301" s="184"/>
      <c r="BC301" s="184"/>
      <c r="BD301" s="184"/>
      <c r="BE301" s="184"/>
      <c r="BF301" s="184"/>
      <c r="BG301" s="184"/>
      <c r="BH301" s="185"/>
      <c r="BI301" s="144"/>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row>
    <row r="302" spans="1:207" s="8" customFormat="1" ht="13.5" customHeight="1">
      <c r="A302" s="36"/>
      <c r="B302" s="142"/>
      <c r="C302" s="183"/>
      <c r="D302" s="184"/>
      <c r="E302" s="184"/>
      <c r="F302" s="184"/>
      <c r="G302" s="184"/>
      <c r="H302" s="184"/>
      <c r="I302" s="184"/>
      <c r="J302" s="184"/>
      <c r="K302" s="184"/>
      <c r="L302" s="184"/>
      <c r="M302" s="184"/>
      <c r="N302" s="184"/>
      <c r="O302" s="184"/>
      <c r="P302" s="184"/>
      <c r="Q302" s="184"/>
      <c r="R302" s="184"/>
      <c r="S302" s="184"/>
      <c r="T302" s="184"/>
      <c r="U302" s="184"/>
      <c r="V302" s="184"/>
      <c r="W302" s="184"/>
      <c r="X302" s="184"/>
      <c r="Y302" s="184"/>
      <c r="Z302" s="184"/>
      <c r="AA302" s="184"/>
      <c r="AB302" s="184"/>
      <c r="AC302" s="184"/>
      <c r="AD302" s="184"/>
      <c r="AE302" s="184"/>
      <c r="AF302" s="184"/>
      <c r="AG302" s="184"/>
      <c r="AH302" s="184"/>
      <c r="AI302" s="184"/>
      <c r="AJ302" s="184"/>
      <c r="AK302" s="184"/>
      <c r="AL302" s="184"/>
      <c r="AM302" s="184"/>
      <c r="AN302" s="184"/>
      <c r="AO302" s="184"/>
      <c r="AP302" s="184"/>
      <c r="AQ302" s="184"/>
      <c r="AR302" s="184"/>
      <c r="AS302" s="184"/>
      <c r="AT302" s="184"/>
      <c r="AU302" s="184"/>
      <c r="AV302" s="184"/>
      <c r="AW302" s="184"/>
      <c r="AX302" s="184"/>
      <c r="AY302" s="184"/>
      <c r="AZ302" s="184"/>
      <c r="BA302" s="184"/>
      <c r="BB302" s="184"/>
      <c r="BC302" s="184"/>
      <c r="BD302" s="184"/>
      <c r="BE302" s="184"/>
      <c r="BF302" s="184"/>
      <c r="BG302" s="184"/>
      <c r="BH302" s="185"/>
      <c r="BI302" s="144"/>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row>
    <row r="303" spans="1:207" s="8" customFormat="1" ht="13.5" customHeight="1">
      <c r="A303" s="36"/>
      <c r="B303" s="142"/>
      <c r="C303" s="183"/>
      <c r="D303" s="184"/>
      <c r="E303" s="184"/>
      <c r="F303" s="184"/>
      <c r="G303" s="184"/>
      <c r="H303" s="184"/>
      <c r="I303" s="184"/>
      <c r="J303" s="184"/>
      <c r="K303" s="184"/>
      <c r="L303" s="184"/>
      <c r="M303" s="184"/>
      <c r="N303" s="184"/>
      <c r="O303" s="184"/>
      <c r="P303" s="184"/>
      <c r="Q303" s="184"/>
      <c r="R303" s="184"/>
      <c r="S303" s="184"/>
      <c r="T303" s="184"/>
      <c r="U303" s="184"/>
      <c r="V303" s="184"/>
      <c r="W303" s="184"/>
      <c r="X303" s="184"/>
      <c r="Y303" s="184"/>
      <c r="Z303" s="184"/>
      <c r="AA303" s="184"/>
      <c r="AB303" s="184"/>
      <c r="AC303" s="184"/>
      <c r="AD303" s="184"/>
      <c r="AE303" s="184"/>
      <c r="AF303" s="184"/>
      <c r="AG303" s="184"/>
      <c r="AH303" s="184"/>
      <c r="AI303" s="184"/>
      <c r="AJ303" s="184"/>
      <c r="AK303" s="184"/>
      <c r="AL303" s="184"/>
      <c r="AM303" s="184"/>
      <c r="AN303" s="184"/>
      <c r="AO303" s="184"/>
      <c r="AP303" s="184"/>
      <c r="AQ303" s="184"/>
      <c r="AR303" s="184"/>
      <c r="AS303" s="184"/>
      <c r="AT303" s="184"/>
      <c r="AU303" s="184"/>
      <c r="AV303" s="184"/>
      <c r="AW303" s="184"/>
      <c r="AX303" s="184"/>
      <c r="AY303" s="184"/>
      <c r="AZ303" s="184"/>
      <c r="BA303" s="184"/>
      <c r="BB303" s="184"/>
      <c r="BC303" s="184"/>
      <c r="BD303" s="184"/>
      <c r="BE303" s="184"/>
      <c r="BF303" s="184"/>
      <c r="BG303" s="184"/>
      <c r="BH303" s="185"/>
      <c r="BI303" s="144"/>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row>
    <row r="304" spans="1:207" s="8" customFormat="1" ht="13.5" customHeight="1">
      <c r="A304" s="36"/>
      <c r="B304" s="142"/>
      <c r="C304" s="183"/>
      <c r="D304" s="184"/>
      <c r="E304" s="184"/>
      <c r="F304" s="184"/>
      <c r="G304" s="184"/>
      <c r="H304" s="184"/>
      <c r="I304" s="184"/>
      <c r="J304" s="184"/>
      <c r="K304" s="184"/>
      <c r="L304" s="184"/>
      <c r="M304" s="184"/>
      <c r="N304" s="184"/>
      <c r="O304" s="184"/>
      <c r="P304" s="184"/>
      <c r="Q304" s="184"/>
      <c r="R304" s="184"/>
      <c r="S304" s="184"/>
      <c r="T304" s="184"/>
      <c r="U304" s="184"/>
      <c r="V304" s="184"/>
      <c r="W304" s="184"/>
      <c r="X304" s="184"/>
      <c r="Y304" s="184"/>
      <c r="Z304" s="184"/>
      <c r="AA304" s="184"/>
      <c r="AB304" s="184"/>
      <c r="AC304" s="184"/>
      <c r="AD304" s="184"/>
      <c r="AE304" s="184"/>
      <c r="AF304" s="184"/>
      <c r="AG304" s="184"/>
      <c r="AH304" s="184"/>
      <c r="AI304" s="184"/>
      <c r="AJ304" s="184"/>
      <c r="AK304" s="184"/>
      <c r="AL304" s="184"/>
      <c r="AM304" s="184"/>
      <c r="AN304" s="184"/>
      <c r="AO304" s="184"/>
      <c r="AP304" s="184"/>
      <c r="AQ304" s="184"/>
      <c r="AR304" s="184"/>
      <c r="AS304" s="184"/>
      <c r="AT304" s="184"/>
      <c r="AU304" s="184"/>
      <c r="AV304" s="184"/>
      <c r="AW304" s="184"/>
      <c r="AX304" s="184"/>
      <c r="AY304" s="184"/>
      <c r="AZ304" s="184"/>
      <c r="BA304" s="184"/>
      <c r="BB304" s="184"/>
      <c r="BC304" s="184"/>
      <c r="BD304" s="184"/>
      <c r="BE304" s="184"/>
      <c r="BF304" s="184"/>
      <c r="BG304" s="184"/>
      <c r="BH304" s="185"/>
      <c r="BI304" s="144"/>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row>
    <row r="305" spans="1:207" s="8" customFormat="1" ht="13.5" customHeight="1">
      <c r="A305" s="36"/>
      <c r="B305" s="142"/>
      <c r="C305" s="183"/>
      <c r="D305" s="184"/>
      <c r="E305" s="184"/>
      <c r="F305" s="184"/>
      <c r="G305" s="184"/>
      <c r="H305" s="184"/>
      <c r="I305" s="184"/>
      <c r="J305" s="184"/>
      <c r="K305" s="184"/>
      <c r="L305" s="184"/>
      <c r="M305" s="184"/>
      <c r="N305" s="184"/>
      <c r="O305" s="184"/>
      <c r="P305" s="184"/>
      <c r="Q305" s="184"/>
      <c r="R305" s="184"/>
      <c r="S305" s="184"/>
      <c r="T305" s="184"/>
      <c r="U305" s="184"/>
      <c r="V305" s="184"/>
      <c r="W305" s="184"/>
      <c r="X305" s="184"/>
      <c r="Y305" s="184"/>
      <c r="Z305" s="184"/>
      <c r="AA305" s="184"/>
      <c r="AB305" s="184"/>
      <c r="AC305" s="184"/>
      <c r="AD305" s="184"/>
      <c r="AE305" s="184"/>
      <c r="AF305" s="184"/>
      <c r="AG305" s="184"/>
      <c r="AH305" s="184"/>
      <c r="AI305" s="184"/>
      <c r="AJ305" s="184"/>
      <c r="AK305" s="184"/>
      <c r="AL305" s="184"/>
      <c r="AM305" s="184"/>
      <c r="AN305" s="184"/>
      <c r="AO305" s="184"/>
      <c r="AP305" s="184"/>
      <c r="AQ305" s="184"/>
      <c r="AR305" s="184"/>
      <c r="AS305" s="184"/>
      <c r="AT305" s="184"/>
      <c r="AU305" s="184"/>
      <c r="AV305" s="184"/>
      <c r="AW305" s="184"/>
      <c r="AX305" s="184"/>
      <c r="AY305" s="184"/>
      <c r="AZ305" s="184"/>
      <c r="BA305" s="184"/>
      <c r="BB305" s="184"/>
      <c r="BC305" s="184"/>
      <c r="BD305" s="184"/>
      <c r="BE305" s="184"/>
      <c r="BF305" s="184"/>
      <c r="BG305" s="184"/>
      <c r="BH305" s="185"/>
      <c r="BI305" s="144"/>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row>
    <row r="306" spans="1:207" s="8" customFormat="1" ht="13.5" customHeight="1">
      <c r="A306" s="36"/>
      <c r="B306" s="142"/>
      <c r="C306" s="183"/>
      <c r="D306" s="184"/>
      <c r="E306" s="184"/>
      <c r="F306" s="184"/>
      <c r="G306" s="184"/>
      <c r="H306" s="184"/>
      <c r="I306" s="184"/>
      <c r="J306" s="184"/>
      <c r="K306" s="184"/>
      <c r="L306" s="184"/>
      <c r="M306" s="184"/>
      <c r="N306" s="184"/>
      <c r="O306" s="184"/>
      <c r="P306" s="184"/>
      <c r="Q306" s="184"/>
      <c r="R306" s="184"/>
      <c r="S306" s="184"/>
      <c r="T306" s="184"/>
      <c r="U306" s="184"/>
      <c r="V306" s="184"/>
      <c r="W306" s="184"/>
      <c r="X306" s="184"/>
      <c r="Y306" s="184"/>
      <c r="Z306" s="184"/>
      <c r="AA306" s="184"/>
      <c r="AB306" s="184"/>
      <c r="AC306" s="184"/>
      <c r="AD306" s="184"/>
      <c r="AE306" s="184"/>
      <c r="AF306" s="184"/>
      <c r="AG306" s="184"/>
      <c r="AH306" s="184"/>
      <c r="AI306" s="184"/>
      <c r="AJ306" s="184"/>
      <c r="AK306" s="184"/>
      <c r="AL306" s="184"/>
      <c r="AM306" s="184"/>
      <c r="AN306" s="184"/>
      <c r="AO306" s="184"/>
      <c r="AP306" s="184"/>
      <c r="AQ306" s="184"/>
      <c r="AR306" s="184"/>
      <c r="AS306" s="184"/>
      <c r="AT306" s="184"/>
      <c r="AU306" s="184"/>
      <c r="AV306" s="184"/>
      <c r="AW306" s="184"/>
      <c r="AX306" s="184"/>
      <c r="AY306" s="184"/>
      <c r="AZ306" s="184"/>
      <c r="BA306" s="184"/>
      <c r="BB306" s="184"/>
      <c r="BC306" s="184"/>
      <c r="BD306" s="184"/>
      <c r="BE306" s="184"/>
      <c r="BF306" s="184"/>
      <c r="BG306" s="184"/>
      <c r="BH306" s="185"/>
      <c r="BI306" s="144"/>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row>
    <row r="307" spans="1:207" s="8" customFormat="1" ht="13.5" customHeight="1">
      <c r="A307" s="36"/>
      <c r="B307" s="142"/>
      <c r="C307" s="183"/>
      <c r="D307" s="184"/>
      <c r="E307" s="184"/>
      <c r="F307" s="184"/>
      <c r="G307" s="184"/>
      <c r="H307" s="184"/>
      <c r="I307" s="184"/>
      <c r="J307" s="184"/>
      <c r="K307" s="184"/>
      <c r="L307" s="184"/>
      <c r="M307" s="184"/>
      <c r="N307" s="184"/>
      <c r="O307" s="184"/>
      <c r="P307" s="184"/>
      <c r="Q307" s="184"/>
      <c r="R307" s="184"/>
      <c r="S307" s="184"/>
      <c r="T307" s="184"/>
      <c r="U307" s="184"/>
      <c r="V307" s="184"/>
      <c r="W307" s="184"/>
      <c r="X307" s="184"/>
      <c r="Y307" s="184"/>
      <c r="Z307" s="184"/>
      <c r="AA307" s="184"/>
      <c r="AB307" s="184"/>
      <c r="AC307" s="184"/>
      <c r="AD307" s="184"/>
      <c r="AE307" s="184"/>
      <c r="AF307" s="184"/>
      <c r="AG307" s="184"/>
      <c r="AH307" s="184"/>
      <c r="AI307" s="184"/>
      <c r="AJ307" s="184"/>
      <c r="AK307" s="184"/>
      <c r="AL307" s="184"/>
      <c r="AM307" s="184"/>
      <c r="AN307" s="184"/>
      <c r="AO307" s="184"/>
      <c r="AP307" s="184"/>
      <c r="AQ307" s="184"/>
      <c r="AR307" s="184"/>
      <c r="AS307" s="184"/>
      <c r="AT307" s="184"/>
      <c r="AU307" s="184"/>
      <c r="AV307" s="184"/>
      <c r="AW307" s="184"/>
      <c r="AX307" s="184"/>
      <c r="AY307" s="184"/>
      <c r="AZ307" s="184"/>
      <c r="BA307" s="184"/>
      <c r="BB307" s="184"/>
      <c r="BC307" s="184"/>
      <c r="BD307" s="184"/>
      <c r="BE307" s="184"/>
      <c r="BF307" s="184"/>
      <c r="BG307" s="184"/>
      <c r="BH307" s="185"/>
      <c r="BI307" s="144"/>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row>
    <row r="308" spans="1:207" s="8" customFormat="1" ht="13.5" customHeight="1">
      <c r="A308" s="36"/>
      <c r="B308" s="142"/>
      <c r="C308" s="183"/>
      <c r="D308" s="184"/>
      <c r="E308" s="184"/>
      <c r="F308" s="184"/>
      <c r="G308" s="184"/>
      <c r="H308" s="184"/>
      <c r="I308" s="184"/>
      <c r="J308" s="184"/>
      <c r="K308" s="184"/>
      <c r="L308" s="184"/>
      <c r="M308" s="184"/>
      <c r="N308" s="184"/>
      <c r="O308" s="184"/>
      <c r="P308" s="184"/>
      <c r="Q308" s="184"/>
      <c r="R308" s="184"/>
      <c r="S308" s="184"/>
      <c r="T308" s="184"/>
      <c r="U308" s="184"/>
      <c r="V308" s="184"/>
      <c r="W308" s="184"/>
      <c r="X308" s="184"/>
      <c r="Y308" s="184"/>
      <c r="Z308" s="184"/>
      <c r="AA308" s="184"/>
      <c r="AB308" s="184"/>
      <c r="AC308" s="184"/>
      <c r="AD308" s="184"/>
      <c r="AE308" s="184"/>
      <c r="AF308" s="184"/>
      <c r="AG308" s="184"/>
      <c r="AH308" s="184"/>
      <c r="AI308" s="184"/>
      <c r="AJ308" s="184"/>
      <c r="AK308" s="184"/>
      <c r="AL308" s="184"/>
      <c r="AM308" s="184"/>
      <c r="AN308" s="184"/>
      <c r="AO308" s="184"/>
      <c r="AP308" s="184"/>
      <c r="AQ308" s="184"/>
      <c r="AR308" s="184"/>
      <c r="AS308" s="184"/>
      <c r="AT308" s="184"/>
      <c r="AU308" s="184"/>
      <c r="AV308" s="184"/>
      <c r="AW308" s="184"/>
      <c r="AX308" s="184"/>
      <c r="AY308" s="184"/>
      <c r="AZ308" s="184"/>
      <c r="BA308" s="184"/>
      <c r="BB308" s="184"/>
      <c r="BC308" s="184"/>
      <c r="BD308" s="184"/>
      <c r="BE308" s="184"/>
      <c r="BF308" s="184"/>
      <c r="BG308" s="184"/>
      <c r="BH308" s="185"/>
      <c r="BI308" s="144"/>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row>
    <row r="309" spans="1:207" s="8" customFormat="1" ht="13.5" customHeight="1">
      <c r="A309" s="36"/>
      <c r="B309" s="142"/>
      <c r="C309" s="183"/>
      <c r="D309" s="184"/>
      <c r="E309" s="184"/>
      <c r="F309" s="184"/>
      <c r="G309" s="184"/>
      <c r="H309" s="184"/>
      <c r="I309" s="184"/>
      <c r="J309" s="184"/>
      <c r="K309" s="184"/>
      <c r="L309" s="184"/>
      <c r="M309" s="184"/>
      <c r="N309" s="184"/>
      <c r="O309" s="184"/>
      <c r="P309" s="184"/>
      <c r="Q309" s="184"/>
      <c r="R309" s="184"/>
      <c r="S309" s="184"/>
      <c r="T309" s="184"/>
      <c r="U309" s="184"/>
      <c r="V309" s="184"/>
      <c r="W309" s="184"/>
      <c r="X309" s="184"/>
      <c r="Y309" s="184"/>
      <c r="Z309" s="184"/>
      <c r="AA309" s="184"/>
      <c r="AB309" s="184"/>
      <c r="AC309" s="184"/>
      <c r="AD309" s="184"/>
      <c r="AE309" s="184"/>
      <c r="AF309" s="184"/>
      <c r="AG309" s="184"/>
      <c r="AH309" s="184"/>
      <c r="AI309" s="184"/>
      <c r="AJ309" s="184"/>
      <c r="AK309" s="184"/>
      <c r="AL309" s="184"/>
      <c r="AM309" s="184"/>
      <c r="AN309" s="184"/>
      <c r="AO309" s="184"/>
      <c r="AP309" s="184"/>
      <c r="AQ309" s="184"/>
      <c r="AR309" s="184"/>
      <c r="AS309" s="184"/>
      <c r="AT309" s="184"/>
      <c r="AU309" s="184"/>
      <c r="AV309" s="184"/>
      <c r="AW309" s="184"/>
      <c r="AX309" s="184"/>
      <c r="AY309" s="184"/>
      <c r="AZ309" s="184"/>
      <c r="BA309" s="184"/>
      <c r="BB309" s="184"/>
      <c r="BC309" s="184"/>
      <c r="BD309" s="184"/>
      <c r="BE309" s="184"/>
      <c r="BF309" s="184"/>
      <c r="BG309" s="184"/>
      <c r="BH309" s="185"/>
      <c r="BI309" s="144"/>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row>
    <row r="310" spans="1:207" s="8" customFormat="1" ht="13.5" customHeight="1">
      <c r="A310" s="36"/>
      <c r="B310" s="142"/>
      <c r="C310" s="183"/>
      <c r="D310" s="184"/>
      <c r="E310" s="184"/>
      <c r="F310" s="184"/>
      <c r="G310" s="184"/>
      <c r="H310" s="184"/>
      <c r="I310" s="184"/>
      <c r="J310" s="184"/>
      <c r="K310" s="184"/>
      <c r="L310" s="184"/>
      <c r="M310" s="184"/>
      <c r="N310" s="184"/>
      <c r="O310" s="184"/>
      <c r="P310" s="184"/>
      <c r="Q310" s="184"/>
      <c r="R310" s="184"/>
      <c r="S310" s="184"/>
      <c r="T310" s="184"/>
      <c r="U310" s="184"/>
      <c r="V310" s="184"/>
      <c r="W310" s="184"/>
      <c r="X310" s="184"/>
      <c r="Y310" s="184"/>
      <c r="Z310" s="184"/>
      <c r="AA310" s="184"/>
      <c r="AB310" s="184"/>
      <c r="AC310" s="184"/>
      <c r="AD310" s="184"/>
      <c r="AE310" s="184"/>
      <c r="AF310" s="184"/>
      <c r="AG310" s="184"/>
      <c r="AH310" s="184"/>
      <c r="AI310" s="184"/>
      <c r="AJ310" s="184"/>
      <c r="AK310" s="184"/>
      <c r="AL310" s="184"/>
      <c r="AM310" s="184"/>
      <c r="AN310" s="184"/>
      <c r="AO310" s="184"/>
      <c r="AP310" s="184"/>
      <c r="AQ310" s="184"/>
      <c r="AR310" s="184"/>
      <c r="AS310" s="184"/>
      <c r="AT310" s="184"/>
      <c r="AU310" s="184"/>
      <c r="AV310" s="184"/>
      <c r="AW310" s="184"/>
      <c r="AX310" s="184"/>
      <c r="AY310" s="184"/>
      <c r="AZ310" s="184"/>
      <c r="BA310" s="184"/>
      <c r="BB310" s="184"/>
      <c r="BC310" s="184"/>
      <c r="BD310" s="184"/>
      <c r="BE310" s="184"/>
      <c r="BF310" s="184"/>
      <c r="BG310" s="184"/>
      <c r="BH310" s="185"/>
      <c r="BI310" s="144"/>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row>
    <row r="311" spans="1:207" s="8" customFormat="1" ht="13.5" customHeight="1">
      <c r="A311" s="36"/>
      <c r="B311" s="142"/>
      <c r="C311" s="183"/>
      <c r="D311" s="184"/>
      <c r="E311" s="184"/>
      <c r="F311" s="184"/>
      <c r="G311" s="184"/>
      <c r="H311" s="184"/>
      <c r="I311" s="184"/>
      <c r="J311" s="184"/>
      <c r="K311" s="184"/>
      <c r="L311" s="184"/>
      <c r="M311" s="184"/>
      <c r="N311" s="184"/>
      <c r="O311" s="184"/>
      <c r="P311" s="184"/>
      <c r="Q311" s="184"/>
      <c r="R311" s="184"/>
      <c r="S311" s="184"/>
      <c r="T311" s="184"/>
      <c r="U311" s="184"/>
      <c r="V311" s="184"/>
      <c r="W311" s="184"/>
      <c r="X311" s="184"/>
      <c r="Y311" s="184"/>
      <c r="Z311" s="184"/>
      <c r="AA311" s="184"/>
      <c r="AB311" s="184"/>
      <c r="AC311" s="184"/>
      <c r="AD311" s="184"/>
      <c r="AE311" s="184"/>
      <c r="AF311" s="184"/>
      <c r="AG311" s="184"/>
      <c r="AH311" s="184"/>
      <c r="AI311" s="184"/>
      <c r="AJ311" s="184"/>
      <c r="AK311" s="184"/>
      <c r="AL311" s="184"/>
      <c r="AM311" s="184"/>
      <c r="AN311" s="184"/>
      <c r="AO311" s="184"/>
      <c r="AP311" s="184"/>
      <c r="AQ311" s="184"/>
      <c r="AR311" s="184"/>
      <c r="AS311" s="184"/>
      <c r="AT311" s="184"/>
      <c r="AU311" s="184"/>
      <c r="AV311" s="184"/>
      <c r="AW311" s="184"/>
      <c r="AX311" s="184"/>
      <c r="AY311" s="184"/>
      <c r="AZ311" s="184"/>
      <c r="BA311" s="184"/>
      <c r="BB311" s="184"/>
      <c r="BC311" s="184"/>
      <c r="BD311" s="184"/>
      <c r="BE311" s="184"/>
      <c r="BF311" s="184"/>
      <c r="BG311" s="184"/>
      <c r="BH311" s="185"/>
      <c r="BI311" s="144"/>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row>
    <row r="312" spans="1:207" s="8" customFormat="1" ht="13.5" customHeight="1">
      <c r="A312" s="36"/>
      <c r="B312" s="142"/>
      <c r="C312" s="183"/>
      <c r="D312" s="184"/>
      <c r="E312" s="184"/>
      <c r="F312" s="184"/>
      <c r="G312" s="184"/>
      <c r="H312" s="184"/>
      <c r="I312" s="184"/>
      <c r="J312" s="184"/>
      <c r="K312" s="184"/>
      <c r="L312" s="184"/>
      <c r="M312" s="184"/>
      <c r="N312" s="184"/>
      <c r="O312" s="184"/>
      <c r="P312" s="184"/>
      <c r="Q312" s="184"/>
      <c r="R312" s="184"/>
      <c r="S312" s="184"/>
      <c r="T312" s="184"/>
      <c r="U312" s="184"/>
      <c r="V312" s="184"/>
      <c r="W312" s="184"/>
      <c r="X312" s="184"/>
      <c r="Y312" s="184"/>
      <c r="Z312" s="184"/>
      <c r="AA312" s="184"/>
      <c r="AB312" s="184"/>
      <c r="AC312" s="184"/>
      <c r="AD312" s="184"/>
      <c r="AE312" s="184"/>
      <c r="AF312" s="184"/>
      <c r="AG312" s="184"/>
      <c r="AH312" s="184"/>
      <c r="AI312" s="184"/>
      <c r="AJ312" s="184"/>
      <c r="AK312" s="184"/>
      <c r="AL312" s="184"/>
      <c r="AM312" s="184"/>
      <c r="AN312" s="184"/>
      <c r="AO312" s="184"/>
      <c r="AP312" s="184"/>
      <c r="AQ312" s="184"/>
      <c r="AR312" s="184"/>
      <c r="AS312" s="184"/>
      <c r="AT312" s="184"/>
      <c r="AU312" s="184"/>
      <c r="AV312" s="184"/>
      <c r="AW312" s="184"/>
      <c r="AX312" s="184"/>
      <c r="AY312" s="184"/>
      <c r="AZ312" s="184"/>
      <c r="BA312" s="184"/>
      <c r="BB312" s="184"/>
      <c r="BC312" s="184"/>
      <c r="BD312" s="184"/>
      <c r="BE312" s="184"/>
      <c r="BF312" s="184"/>
      <c r="BG312" s="184"/>
      <c r="BH312" s="185"/>
      <c r="BI312" s="144"/>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row>
    <row r="313" spans="1:207" s="8" customFormat="1" ht="13.5" customHeight="1">
      <c r="A313" s="36"/>
      <c r="B313" s="142"/>
      <c r="C313" s="183"/>
      <c r="D313" s="184"/>
      <c r="E313" s="184"/>
      <c r="F313" s="184"/>
      <c r="G313" s="184"/>
      <c r="H313" s="184"/>
      <c r="I313" s="184"/>
      <c r="J313" s="184"/>
      <c r="K313" s="184"/>
      <c r="L313" s="184"/>
      <c r="M313" s="184"/>
      <c r="N313" s="184"/>
      <c r="O313" s="184"/>
      <c r="P313" s="184"/>
      <c r="Q313" s="184"/>
      <c r="R313" s="184"/>
      <c r="S313" s="184"/>
      <c r="T313" s="184"/>
      <c r="U313" s="184"/>
      <c r="V313" s="184"/>
      <c r="W313" s="184"/>
      <c r="X313" s="184"/>
      <c r="Y313" s="184"/>
      <c r="Z313" s="184"/>
      <c r="AA313" s="184"/>
      <c r="AB313" s="184"/>
      <c r="AC313" s="184"/>
      <c r="AD313" s="184"/>
      <c r="AE313" s="184"/>
      <c r="AF313" s="184"/>
      <c r="AG313" s="184"/>
      <c r="AH313" s="184"/>
      <c r="AI313" s="184"/>
      <c r="AJ313" s="184"/>
      <c r="AK313" s="184"/>
      <c r="AL313" s="184"/>
      <c r="AM313" s="184"/>
      <c r="AN313" s="184"/>
      <c r="AO313" s="184"/>
      <c r="AP313" s="184"/>
      <c r="AQ313" s="184"/>
      <c r="AR313" s="184"/>
      <c r="AS313" s="184"/>
      <c r="AT313" s="184"/>
      <c r="AU313" s="184"/>
      <c r="AV313" s="184"/>
      <c r="AW313" s="184"/>
      <c r="AX313" s="184"/>
      <c r="AY313" s="184"/>
      <c r="AZ313" s="184"/>
      <c r="BA313" s="184"/>
      <c r="BB313" s="184"/>
      <c r="BC313" s="184"/>
      <c r="BD313" s="184"/>
      <c r="BE313" s="184"/>
      <c r="BF313" s="184"/>
      <c r="BG313" s="184"/>
      <c r="BH313" s="185"/>
      <c r="BI313" s="144"/>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row>
    <row r="314" spans="1:207" s="8" customFormat="1" ht="13.5" customHeight="1">
      <c r="A314" s="36"/>
      <c r="B314" s="142"/>
      <c r="C314" s="183"/>
      <c r="D314" s="184"/>
      <c r="E314" s="184"/>
      <c r="F314" s="184"/>
      <c r="G314" s="184"/>
      <c r="H314" s="184"/>
      <c r="I314" s="184"/>
      <c r="J314" s="184"/>
      <c r="K314" s="184"/>
      <c r="L314" s="184"/>
      <c r="M314" s="184"/>
      <c r="N314" s="184"/>
      <c r="O314" s="184"/>
      <c r="P314" s="184"/>
      <c r="Q314" s="184"/>
      <c r="R314" s="184"/>
      <c r="S314" s="184"/>
      <c r="T314" s="184"/>
      <c r="U314" s="184"/>
      <c r="V314" s="184"/>
      <c r="W314" s="184"/>
      <c r="X314" s="184"/>
      <c r="Y314" s="184"/>
      <c r="Z314" s="184"/>
      <c r="AA314" s="184"/>
      <c r="AB314" s="184"/>
      <c r="AC314" s="184"/>
      <c r="AD314" s="184"/>
      <c r="AE314" s="184"/>
      <c r="AF314" s="184"/>
      <c r="AG314" s="184"/>
      <c r="AH314" s="184"/>
      <c r="AI314" s="184"/>
      <c r="AJ314" s="184"/>
      <c r="AK314" s="184"/>
      <c r="AL314" s="184"/>
      <c r="AM314" s="184"/>
      <c r="AN314" s="184"/>
      <c r="AO314" s="184"/>
      <c r="AP314" s="184"/>
      <c r="AQ314" s="184"/>
      <c r="AR314" s="184"/>
      <c r="AS314" s="184"/>
      <c r="AT314" s="184"/>
      <c r="AU314" s="184"/>
      <c r="AV314" s="184"/>
      <c r="AW314" s="184"/>
      <c r="AX314" s="184"/>
      <c r="AY314" s="184"/>
      <c r="AZ314" s="184"/>
      <c r="BA314" s="184"/>
      <c r="BB314" s="184"/>
      <c r="BC314" s="184"/>
      <c r="BD314" s="184"/>
      <c r="BE314" s="184"/>
      <c r="BF314" s="184"/>
      <c r="BG314" s="184"/>
      <c r="BH314" s="185"/>
      <c r="BI314" s="144"/>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row>
    <row r="315" spans="1:207" s="8" customFormat="1" ht="13.5" customHeight="1">
      <c r="A315" s="36"/>
      <c r="B315" s="142"/>
      <c r="C315" s="183"/>
      <c r="D315" s="184"/>
      <c r="E315" s="184"/>
      <c r="F315" s="184"/>
      <c r="G315" s="184"/>
      <c r="H315" s="184"/>
      <c r="I315" s="184"/>
      <c r="J315" s="184"/>
      <c r="K315" s="184"/>
      <c r="L315" s="184"/>
      <c r="M315" s="184"/>
      <c r="N315" s="184"/>
      <c r="O315" s="184"/>
      <c r="P315" s="184"/>
      <c r="Q315" s="184"/>
      <c r="R315" s="184"/>
      <c r="S315" s="184"/>
      <c r="T315" s="184"/>
      <c r="U315" s="184"/>
      <c r="V315" s="184"/>
      <c r="W315" s="184"/>
      <c r="X315" s="184"/>
      <c r="Y315" s="184"/>
      <c r="Z315" s="184"/>
      <c r="AA315" s="184"/>
      <c r="AB315" s="184"/>
      <c r="AC315" s="184"/>
      <c r="AD315" s="184"/>
      <c r="AE315" s="184"/>
      <c r="AF315" s="184"/>
      <c r="AG315" s="184"/>
      <c r="AH315" s="184"/>
      <c r="AI315" s="184"/>
      <c r="AJ315" s="184"/>
      <c r="AK315" s="184"/>
      <c r="AL315" s="184"/>
      <c r="AM315" s="184"/>
      <c r="AN315" s="184"/>
      <c r="AO315" s="184"/>
      <c r="AP315" s="184"/>
      <c r="AQ315" s="184"/>
      <c r="AR315" s="184"/>
      <c r="AS315" s="184"/>
      <c r="AT315" s="184"/>
      <c r="AU315" s="184"/>
      <c r="AV315" s="184"/>
      <c r="AW315" s="184"/>
      <c r="AX315" s="184"/>
      <c r="AY315" s="184"/>
      <c r="AZ315" s="184"/>
      <c r="BA315" s="184"/>
      <c r="BB315" s="184"/>
      <c r="BC315" s="184"/>
      <c r="BD315" s="184"/>
      <c r="BE315" s="184"/>
      <c r="BF315" s="184"/>
      <c r="BG315" s="184"/>
      <c r="BH315" s="185"/>
      <c r="BI315" s="144"/>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row>
    <row r="316" spans="1:207" s="8" customFormat="1" ht="13.5" customHeight="1">
      <c r="A316" s="36"/>
      <c r="B316" s="142"/>
      <c r="C316" s="183"/>
      <c r="D316" s="184"/>
      <c r="E316" s="184"/>
      <c r="F316" s="184"/>
      <c r="G316" s="184"/>
      <c r="H316" s="184"/>
      <c r="I316" s="184"/>
      <c r="J316" s="184"/>
      <c r="K316" s="184"/>
      <c r="L316" s="184"/>
      <c r="M316" s="184"/>
      <c r="N316" s="184"/>
      <c r="O316" s="184"/>
      <c r="P316" s="184"/>
      <c r="Q316" s="184"/>
      <c r="R316" s="184"/>
      <c r="S316" s="184"/>
      <c r="T316" s="184"/>
      <c r="U316" s="184"/>
      <c r="V316" s="184"/>
      <c r="W316" s="184"/>
      <c r="X316" s="184"/>
      <c r="Y316" s="184"/>
      <c r="Z316" s="184"/>
      <c r="AA316" s="184"/>
      <c r="AB316" s="184"/>
      <c r="AC316" s="184"/>
      <c r="AD316" s="184"/>
      <c r="AE316" s="184"/>
      <c r="AF316" s="184"/>
      <c r="AG316" s="184"/>
      <c r="AH316" s="184"/>
      <c r="AI316" s="184"/>
      <c r="AJ316" s="184"/>
      <c r="AK316" s="184"/>
      <c r="AL316" s="184"/>
      <c r="AM316" s="184"/>
      <c r="AN316" s="184"/>
      <c r="AO316" s="184"/>
      <c r="AP316" s="184"/>
      <c r="AQ316" s="184"/>
      <c r="AR316" s="184"/>
      <c r="AS316" s="184"/>
      <c r="AT316" s="184"/>
      <c r="AU316" s="184"/>
      <c r="AV316" s="184"/>
      <c r="AW316" s="184"/>
      <c r="AX316" s="184"/>
      <c r="AY316" s="184"/>
      <c r="AZ316" s="184"/>
      <c r="BA316" s="184"/>
      <c r="BB316" s="184"/>
      <c r="BC316" s="184"/>
      <c r="BD316" s="184"/>
      <c r="BE316" s="184"/>
      <c r="BF316" s="184"/>
      <c r="BG316" s="184"/>
      <c r="BH316" s="185"/>
      <c r="BI316" s="144"/>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row>
    <row r="317" spans="1:207" s="8" customFormat="1" ht="13.5" customHeight="1">
      <c r="A317" s="36"/>
      <c r="B317" s="142"/>
      <c r="C317" s="183"/>
      <c r="D317" s="184"/>
      <c r="E317" s="184"/>
      <c r="F317" s="184"/>
      <c r="G317" s="184"/>
      <c r="H317" s="184"/>
      <c r="I317" s="184"/>
      <c r="J317" s="184"/>
      <c r="K317" s="184"/>
      <c r="L317" s="184"/>
      <c r="M317" s="184"/>
      <c r="N317" s="184"/>
      <c r="O317" s="184"/>
      <c r="P317" s="184"/>
      <c r="Q317" s="184"/>
      <c r="R317" s="184"/>
      <c r="S317" s="184"/>
      <c r="T317" s="184"/>
      <c r="U317" s="184"/>
      <c r="V317" s="184"/>
      <c r="W317" s="184"/>
      <c r="X317" s="184"/>
      <c r="Y317" s="184"/>
      <c r="Z317" s="184"/>
      <c r="AA317" s="184"/>
      <c r="AB317" s="184"/>
      <c r="AC317" s="184"/>
      <c r="AD317" s="184"/>
      <c r="AE317" s="184"/>
      <c r="AF317" s="184"/>
      <c r="AG317" s="184"/>
      <c r="AH317" s="184"/>
      <c r="AI317" s="184"/>
      <c r="AJ317" s="184"/>
      <c r="AK317" s="184"/>
      <c r="AL317" s="184"/>
      <c r="AM317" s="184"/>
      <c r="AN317" s="184"/>
      <c r="AO317" s="184"/>
      <c r="AP317" s="184"/>
      <c r="AQ317" s="184"/>
      <c r="AR317" s="184"/>
      <c r="AS317" s="184"/>
      <c r="AT317" s="184"/>
      <c r="AU317" s="184"/>
      <c r="AV317" s="184"/>
      <c r="AW317" s="184"/>
      <c r="AX317" s="184"/>
      <c r="AY317" s="184"/>
      <c r="AZ317" s="184"/>
      <c r="BA317" s="184"/>
      <c r="BB317" s="184"/>
      <c r="BC317" s="184"/>
      <c r="BD317" s="184"/>
      <c r="BE317" s="184"/>
      <c r="BF317" s="184"/>
      <c r="BG317" s="184"/>
      <c r="BH317" s="185"/>
      <c r="BI317" s="144"/>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row>
    <row r="318" spans="1:207" s="8" customFormat="1" ht="13.5" customHeight="1">
      <c r="A318" s="36"/>
      <c r="B318" s="142"/>
      <c r="C318" s="183"/>
      <c r="D318" s="184"/>
      <c r="E318" s="184"/>
      <c r="F318" s="184"/>
      <c r="G318" s="184"/>
      <c r="H318" s="184"/>
      <c r="I318" s="184"/>
      <c r="J318" s="184"/>
      <c r="K318" s="184"/>
      <c r="L318" s="184"/>
      <c r="M318" s="184"/>
      <c r="N318" s="184"/>
      <c r="O318" s="184"/>
      <c r="P318" s="184"/>
      <c r="Q318" s="184"/>
      <c r="R318" s="184"/>
      <c r="S318" s="184"/>
      <c r="T318" s="184"/>
      <c r="U318" s="184"/>
      <c r="V318" s="184"/>
      <c r="W318" s="184"/>
      <c r="X318" s="184"/>
      <c r="Y318" s="184"/>
      <c r="Z318" s="184"/>
      <c r="AA318" s="184"/>
      <c r="AB318" s="184"/>
      <c r="AC318" s="184"/>
      <c r="AD318" s="184"/>
      <c r="AE318" s="184"/>
      <c r="AF318" s="184"/>
      <c r="AG318" s="184"/>
      <c r="AH318" s="184"/>
      <c r="AI318" s="184"/>
      <c r="AJ318" s="184"/>
      <c r="AK318" s="184"/>
      <c r="AL318" s="184"/>
      <c r="AM318" s="184"/>
      <c r="AN318" s="184"/>
      <c r="AO318" s="184"/>
      <c r="AP318" s="184"/>
      <c r="AQ318" s="184"/>
      <c r="AR318" s="184"/>
      <c r="AS318" s="184"/>
      <c r="AT318" s="184"/>
      <c r="AU318" s="184"/>
      <c r="AV318" s="184"/>
      <c r="AW318" s="184"/>
      <c r="AX318" s="184"/>
      <c r="AY318" s="184"/>
      <c r="AZ318" s="184"/>
      <c r="BA318" s="184"/>
      <c r="BB318" s="184"/>
      <c r="BC318" s="184"/>
      <c r="BD318" s="184"/>
      <c r="BE318" s="184"/>
      <c r="BF318" s="184"/>
      <c r="BG318" s="184"/>
      <c r="BH318" s="185"/>
      <c r="BI318" s="144"/>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row>
    <row r="319" spans="1:207" s="8" customFormat="1" ht="13.5" customHeight="1">
      <c r="A319" s="36"/>
      <c r="B319" s="142"/>
      <c r="C319" s="183"/>
      <c r="D319" s="184"/>
      <c r="E319" s="184"/>
      <c r="F319" s="184"/>
      <c r="G319" s="184"/>
      <c r="H319" s="184"/>
      <c r="I319" s="184"/>
      <c r="J319" s="184"/>
      <c r="K319" s="184"/>
      <c r="L319" s="184"/>
      <c r="M319" s="184"/>
      <c r="N319" s="184"/>
      <c r="O319" s="184"/>
      <c r="P319" s="184"/>
      <c r="Q319" s="184"/>
      <c r="R319" s="184"/>
      <c r="S319" s="184"/>
      <c r="T319" s="184"/>
      <c r="U319" s="184"/>
      <c r="V319" s="184"/>
      <c r="W319" s="184"/>
      <c r="X319" s="184"/>
      <c r="Y319" s="184"/>
      <c r="Z319" s="184"/>
      <c r="AA319" s="184"/>
      <c r="AB319" s="184"/>
      <c r="AC319" s="184"/>
      <c r="AD319" s="184"/>
      <c r="AE319" s="184"/>
      <c r="AF319" s="184"/>
      <c r="AG319" s="184"/>
      <c r="AH319" s="184"/>
      <c r="AI319" s="184"/>
      <c r="AJ319" s="184"/>
      <c r="AK319" s="184"/>
      <c r="AL319" s="184"/>
      <c r="AM319" s="184"/>
      <c r="AN319" s="184"/>
      <c r="AO319" s="184"/>
      <c r="AP319" s="184"/>
      <c r="AQ319" s="184"/>
      <c r="AR319" s="184"/>
      <c r="AS319" s="184"/>
      <c r="AT319" s="184"/>
      <c r="AU319" s="184"/>
      <c r="AV319" s="184"/>
      <c r="AW319" s="184"/>
      <c r="AX319" s="184"/>
      <c r="AY319" s="184"/>
      <c r="AZ319" s="184"/>
      <c r="BA319" s="184"/>
      <c r="BB319" s="184"/>
      <c r="BC319" s="184"/>
      <c r="BD319" s="184"/>
      <c r="BE319" s="184"/>
      <c r="BF319" s="184"/>
      <c r="BG319" s="184"/>
      <c r="BH319" s="185"/>
      <c r="BI319" s="144"/>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row>
    <row r="320" spans="1:207" s="8" customFormat="1" ht="13.5" customHeight="1">
      <c r="A320" s="36"/>
      <c r="B320" s="142"/>
      <c r="C320" s="183"/>
      <c r="D320" s="184"/>
      <c r="E320" s="184"/>
      <c r="F320" s="184"/>
      <c r="G320" s="184"/>
      <c r="H320" s="184"/>
      <c r="I320" s="184"/>
      <c r="J320" s="184"/>
      <c r="K320" s="184"/>
      <c r="L320" s="184"/>
      <c r="M320" s="184"/>
      <c r="N320" s="184"/>
      <c r="O320" s="184"/>
      <c r="P320" s="184"/>
      <c r="Q320" s="184"/>
      <c r="R320" s="184"/>
      <c r="S320" s="184"/>
      <c r="T320" s="184"/>
      <c r="U320" s="184"/>
      <c r="V320" s="184"/>
      <c r="W320" s="184"/>
      <c r="X320" s="184"/>
      <c r="Y320" s="184"/>
      <c r="Z320" s="184"/>
      <c r="AA320" s="184"/>
      <c r="AB320" s="184"/>
      <c r="AC320" s="184"/>
      <c r="AD320" s="184"/>
      <c r="AE320" s="184"/>
      <c r="AF320" s="184"/>
      <c r="AG320" s="184"/>
      <c r="AH320" s="184"/>
      <c r="AI320" s="184"/>
      <c r="AJ320" s="184"/>
      <c r="AK320" s="184"/>
      <c r="AL320" s="184"/>
      <c r="AM320" s="184"/>
      <c r="AN320" s="184"/>
      <c r="AO320" s="184"/>
      <c r="AP320" s="184"/>
      <c r="AQ320" s="184"/>
      <c r="AR320" s="184"/>
      <c r="AS320" s="184"/>
      <c r="AT320" s="184"/>
      <c r="AU320" s="184"/>
      <c r="AV320" s="184"/>
      <c r="AW320" s="184"/>
      <c r="AX320" s="184"/>
      <c r="AY320" s="184"/>
      <c r="AZ320" s="184"/>
      <c r="BA320" s="184"/>
      <c r="BB320" s="184"/>
      <c r="BC320" s="184"/>
      <c r="BD320" s="184"/>
      <c r="BE320" s="184"/>
      <c r="BF320" s="184"/>
      <c r="BG320" s="184"/>
      <c r="BH320" s="185"/>
      <c r="BI320" s="144"/>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row>
    <row r="321" spans="1:207" s="8" customFormat="1" ht="13.5" customHeight="1">
      <c r="A321" s="36"/>
      <c r="B321" s="142"/>
      <c r="C321" s="183"/>
      <c r="D321" s="184"/>
      <c r="E321" s="184"/>
      <c r="F321" s="184"/>
      <c r="G321" s="184"/>
      <c r="H321" s="184"/>
      <c r="I321" s="184"/>
      <c r="J321" s="184"/>
      <c r="K321" s="184"/>
      <c r="L321" s="184"/>
      <c r="M321" s="184"/>
      <c r="N321" s="184"/>
      <c r="O321" s="184"/>
      <c r="P321" s="184"/>
      <c r="Q321" s="184"/>
      <c r="R321" s="184"/>
      <c r="S321" s="184"/>
      <c r="T321" s="184"/>
      <c r="U321" s="184"/>
      <c r="V321" s="184"/>
      <c r="W321" s="184"/>
      <c r="X321" s="184"/>
      <c r="Y321" s="184"/>
      <c r="Z321" s="184"/>
      <c r="AA321" s="184"/>
      <c r="AB321" s="184"/>
      <c r="AC321" s="184"/>
      <c r="AD321" s="184"/>
      <c r="AE321" s="184"/>
      <c r="AF321" s="184"/>
      <c r="AG321" s="184"/>
      <c r="AH321" s="184"/>
      <c r="AI321" s="184"/>
      <c r="AJ321" s="184"/>
      <c r="AK321" s="184"/>
      <c r="AL321" s="184"/>
      <c r="AM321" s="184"/>
      <c r="AN321" s="184"/>
      <c r="AO321" s="184"/>
      <c r="AP321" s="184"/>
      <c r="AQ321" s="184"/>
      <c r="AR321" s="184"/>
      <c r="AS321" s="184"/>
      <c r="AT321" s="184"/>
      <c r="AU321" s="184"/>
      <c r="AV321" s="184"/>
      <c r="AW321" s="184"/>
      <c r="AX321" s="184"/>
      <c r="AY321" s="184"/>
      <c r="AZ321" s="184"/>
      <c r="BA321" s="184"/>
      <c r="BB321" s="184"/>
      <c r="BC321" s="184"/>
      <c r="BD321" s="184"/>
      <c r="BE321" s="184"/>
      <c r="BF321" s="184"/>
      <c r="BG321" s="184"/>
      <c r="BH321" s="185"/>
      <c r="BI321" s="144"/>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row>
    <row r="322" spans="1:207" s="8" customFormat="1" ht="13.5" customHeight="1">
      <c r="A322" s="36"/>
      <c r="B322" s="142"/>
      <c r="C322" s="183"/>
      <c r="D322" s="184"/>
      <c r="E322" s="184"/>
      <c r="F322" s="184"/>
      <c r="G322" s="184"/>
      <c r="H322" s="184"/>
      <c r="I322" s="184"/>
      <c r="J322" s="184"/>
      <c r="K322" s="184"/>
      <c r="L322" s="184"/>
      <c r="M322" s="184"/>
      <c r="N322" s="184"/>
      <c r="O322" s="184"/>
      <c r="P322" s="184"/>
      <c r="Q322" s="184"/>
      <c r="R322" s="184"/>
      <c r="S322" s="184"/>
      <c r="T322" s="184"/>
      <c r="U322" s="184"/>
      <c r="V322" s="184"/>
      <c r="W322" s="184"/>
      <c r="X322" s="184"/>
      <c r="Y322" s="184"/>
      <c r="Z322" s="184"/>
      <c r="AA322" s="184"/>
      <c r="AB322" s="184"/>
      <c r="AC322" s="184"/>
      <c r="AD322" s="184"/>
      <c r="AE322" s="184"/>
      <c r="AF322" s="184"/>
      <c r="AG322" s="184"/>
      <c r="AH322" s="184"/>
      <c r="AI322" s="184"/>
      <c r="AJ322" s="184"/>
      <c r="AK322" s="184"/>
      <c r="AL322" s="184"/>
      <c r="AM322" s="184"/>
      <c r="AN322" s="184"/>
      <c r="AO322" s="184"/>
      <c r="AP322" s="184"/>
      <c r="AQ322" s="184"/>
      <c r="AR322" s="184"/>
      <c r="AS322" s="184"/>
      <c r="AT322" s="184"/>
      <c r="AU322" s="184"/>
      <c r="AV322" s="184"/>
      <c r="AW322" s="184"/>
      <c r="AX322" s="184"/>
      <c r="AY322" s="184"/>
      <c r="AZ322" s="184"/>
      <c r="BA322" s="184"/>
      <c r="BB322" s="184"/>
      <c r="BC322" s="184"/>
      <c r="BD322" s="184"/>
      <c r="BE322" s="184"/>
      <c r="BF322" s="184"/>
      <c r="BG322" s="184"/>
      <c r="BH322" s="185"/>
      <c r="BI322" s="144"/>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row>
    <row r="323" spans="1:207" s="8" customFormat="1" ht="13.5" customHeight="1">
      <c r="A323" s="36"/>
      <c r="B323" s="142"/>
      <c r="C323" s="183"/>
      <c r="D323" s="184"/>
      <c r="E323" s="184"/>
      <c r="F323" s="184"/>
      <c r="G323" s="184"/>
      <c r="H323" s="184"/>
      <c r="I323" s="184"/>
      <c r="J323" s="184"/>
      <c r="K323" s="184"/>
      <c r="L323" s="184"/>
      <c r="M323" s="184"/>
      <c r="N323" s="184"/>
      <c r="O323" s="184"/>
      <c r="P323" s="184"/>
      <c r="Q323" s="184"/>
      <c r="R323" s="184"/>
      <c r="S323" s="184"/>
      <c r="T323" s="184"/>
      <c r="U323" s="184"/>
      <c r="V323" s="184"/>
      <c r="W323" s="184"/>
      <c r="X323" s="184"/>
      <c r="Y323" s="184"/>
      <c r="Z323" s="184"/>
      <c r="AA323" s="184"/>
      <c r="AB323" s="184"/>
      <c r="AC323" s="184"/>
      <c r="AD323" s="184"/>
      <c r="AE323" s="184"/>
      <c r="AF323" s="184"/>
      <c r="AG323" s="184"/>
      <c r="AH323" s="184"/>
      <c r="AI323" s="184"/>
      <c r="AJ323" s="184"/>
      <c r="AK323" s="184"/>
      <c r="AL323" s="184"/>
      <c r="AM323" s="184"/>
      <c r="AN323" s="184"/>
      <c r="AO323" s="184"/>
      <c r="AP323" s="184"/>
      <c r="AQ323" s="184"/>
      <c r="AR323" s="184"/>
      <c r="AS323" s="184"/>
      <c r="AT323" s="184"/>
      <c r="AU323" s="184"/>
      <c r="AV323" s="184"/>
      <c r="AW323" s="184"/>
      <c r="AX323" s="184"/>
      <c r="AY323" s="184"/>
      <c r="AZ323" s="184"/>
      <c r="BA323" s="184"/>
      <c r="BB323" s="184"/>
      <c r="BC323" s="184"/>
      <c r="BD323" s="184"/>
      <c r="BE323" s="184"/>
      <c r="BF323" s="184"/>
      <c r="BG323" s="184"/>
      <c r="BH323" s="185"/>
      <c r="BI323" s="144"/>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row>
    <row r="324" spans="1:207" s="8" customFormat="1" ht="13.5" customHeight="1">
      <c r="A324" s="36"/>
      <c r="B324" s="142"/>
      <c r="C324" s="183"/>
      <c r="D324" s="184"/>
      <c r="E324" s="184"/>
      <c r="F324" s="184"/>
      <c r="G324" s="184"/>
      <c r="H324" s="184"/>
      <c r="I324" s="184"/>
      <c r="J324" s="184"/>
      <c r="K324" s="184"/>
      <c r="L324" s="184"/>
      <c r="M324" s="184"/>
      <c r="N324" s="184"/>
      <c r="O324" s="184"/>
      <c r="P324" s="184"/>
      <c r="Q324" s="184"/>
      <c r="R324" s="184"/>
      <c r="S324" s="184"/>
      <c r="T324" s="184"/>
      <c r="U324" s="184"/>
      <c r="V324" s="184"/>
      <c r="W324" s="184"/>
      <c r="X324" s="184"/>
      <c r="Y324" s="184"/>
      <c r="Z324" s="184"/>
      <c r="AA324" s="184"/>
      <c r="AB324" s="184"/>
      <c r="AC324" s="184"/>
      <c r="AD324" s="184"/>
      <c r="AE324" s="184"/>
      <c r="AF324" s="184"/>
      <c r="AG324" s="184"/>
      <c r="AH324" s="184"/>
      <c r="AI324" s="184"/>
      <c r="AJ324" s="184"/>
      <c r="AK324" s="184"/>
      <c r="AL324" s="184"/>
      <c r="AM324" s="184"/>
      <c r="AN324" s="184"/>
      <c r="AO324" s="184"/>
      <c r="AP324" s="184"/>
      <c r="AQ324" s="184"/>
      <c r="AR324" s="184"/>
      <c r="AS324" s="184"/>
      <c r="AT324" s="184"/>
      <c r="AU324" s="184"/>
      <c r="AV324" s="184"/>
      <c r="AW324" s="184"/>
      <c r="AX324" s="184"/>
      <c r="AY324" s="184"/>
      <c r="AZ324" s="184"/>
      <c r="BA324" s="184"/>
      <c r="BB324" s="184"/>
      <c r="BC324" s="184"/>
      <c r="BD324" s="184"/>
      <c r="BE324" s="184"/>
      <c r="BF324" s="184"/>
      <c r="BG324" s="184"/>
      <c r="BH324" s="185"/>
      <c r="BI324" s="144"/>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row>
    <row r="325" spans="1:207" s="8" customFormat="1" ht="13.5" customHeight="1">
      <c r="A325" s="36"/>
      <c r="B325" s="142"/>
      <c r="C325" s="183"/>
      <c r="D325" s="184"/>
      <c r="E325" s="184"/>
      <c r="F325" s="184"/>
      <c r="G325" s="184"/>
      <c r="H325" s="184"/>
      <c r="I325" s="184"/>
      <c r="J325" s="184"/>
      <c r="K325" s="184"/>
      <c r="L325" s="184"/>
      <c r="M325" s="184"/>
      <c r="N325" s="184"/>
      <c r="O325" s="184"/>
      <c r="P325" s="184"/>
      <c r="Q325" s="184"/>
      <c r="R325" s="184"/>
      <c r="S325" s="184"/>
      <c r="T325" s="184"/>
      <c r="U325" s="184"/>
      <c r="V325" s="184"/>
      <c r="W325" s="184"/>
      <c r="X325" s="184"/>
      <c r="Y325" s="184"/>
      <c r="Z325" s="184"/>
      <c r="AA325" s="184"/>
      <c r="AB325" s="184"/>
      <c r="AC325" s="184"/>
      <c r="AD325" s="184"/>
      <c r="AE325" s="184"/>
      <c r="AF325" s="184"/>
      <c r="AG325" s="184"/>
      <c r="AH325" s="184"/>
      <c r="AI325" s="184"/>
      <c r="AJ325" s="184"/>
      <c r="AK325" s="184"/>
      <c r="AL325" s="184"/>
      <c r="AM325" s="184"/>
      <c r="AN325" s="184"/>
      <c r="AO325" s="184"/>
      <c r="AP325" s="184"/>
      <c r="AQ325" s="184"/>
      <c r="AR325" s="184"/>
      <c r="AS325" s="184"/>
      <c r="AT325" s="184"/>
      <c r="AU325" s="184"/>
      <c r="AV325" s="184"/>
      <c r="AW325" s="184"/>
      <c r="AX325" s="184"/>
      <c r="AY325" s="184"/>
      <c r="AZ325" s="184"/>
      <c r="BA325" s="184"/>
      <c r="BB325" s="184"/>
      <c r="BC325" s="184"/>
      <c r="BD325" s="184"/>
      <c r="BE325" s="184"/>
      <c r="BF325" s="184"/>
      <c r="BG325" s="184"/>
      <c r="BH325" s="185"/>
      <c r="BI325" s="144"/>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row>
    <row r="326" spans="1:207" s="8" customFormat="1" ht="13.5" customHeight="1">
      <c r="A326" s="36"/>
      <c r="B326" s="142"/>
      <c r="C326" s="183"/>
      <c r="D326" s="184"/>
      <c r="E326" s="184"/>
      <c r="F326" s="184"/>
      <c r="G326" s="184"/>
      <c r="H326" s="184"/>
      <c r="I326" s="184"/>
      <c r="J326" s="184"/>
      <c r="K326" s="184"/>
      <c r="L326" s="184"/>
      <c r="M326" s="184"/>
      <c r="N326" s="184"/>
      <c r="O326" s="184"/>
      <c r="P326" s="184"/>
      <c r="Q326" s="184"/>
      <c r="R326" s="184"/>
      <c r="S326" s="184"/>
      <c r="T326" s="184"/>
      <c r="U326" s="184"/>
      <c r="V326" s="184"/>
      <c r="W326" s="184"/>
      <c r="X326" s="184"/>
      <c r="Y326" s="184"/>
      <c r="Z326" s="184"/>
      <c r="AA326" s="184"/>
      <c r="AB326" s="184"/>
      <c r="AC326" s="184"/>
      <c r="AD326" s="184"/>
      <c r="AE326" s="184"/>
      <c r="AF326" s="184"/>
      <c r="AG326" s="184"/>
      <c r="AH326" s="184"/>
      <c r="AI326" s="184"/>
      <c r="AJ326" s="184"/>
      <c r="AK326" s="184"/>
      <c r="AL326" s="184"/>
      <c r="AM326" s="184"/>
      <c r="AN326" s="184"/>
      <c r="AO326" s="184"/>
      <c r="AP326" s="184"/>
      <c r="AQ326" s="184"/>
      <c r="AR326" s="184"/>
      <c r="AS326" s="184"/>
      <c r="AT326" s="184"/>
      <c r="AU326" s="184"/>
      <c r="AV326" s="184"/>
      <c r="AW326" s="184"/>
      <c r="AX326" s="184"/>
      <c r="AY326" s="184"/>
      <c r="AZ326" s="184"/>
      <c r="BA326" s="184"/>
      <c r="BB326" s="184"/>
      <c r="BC326" s="184"/>
      <c r="BD326" s="184"/>
      <c r="BE326" s="184"/>
      <c r="BF326" s="184"/>
      <c r="BG326" s="184"/>
      <c r="BH326" s="185"/>
      <c r="BI326" s="144"/>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row>
    <row r="327" spans="1:207" s="8" customFormat="1" ht="13.5" customHeight="1">
      <c r="A327" s="36"/>
      <c r="B327" s="142"/>
      <c r="C327" s="183"/>
      <c r="D327" s="184"/>
      <c r="E327" s="184"/>
      <c r="F327" s="184"/>
      <c r="G327" s="184"/>
      <c r="H327" s="184"/>
      <c r="I327" s="184"/>
      <c r="J327" s="184"/>
      <c r="K327" s="184"/>
      <c r="L327" s="184"/>
      <c r="M327" s="184"/>
      <c r="N327" s="184"/>
      <c r="O327" s="184"/>
      <c r="P327" s="184"/>
      <c r="Q327" s="184"/>
      <c r="R327" s="184"/>
      <c r="S327" s="184"/>
      <c r="T327" s="184"/>
      <c r="U327" s="184"/>
      <c r="V327" s="184"/>
      <c r="W327" s="184"/>
      <c r="X327" s="184"/>
      <c r="Y327" s="184"/>
      <c r="Z327" s="184"/>
      <c r="AA327" s="184"/>
      <c r="AB327" s="184"/>
      <c r="AC327" s="184"/>
      <c r="AD327" s="184"/>
      <c r="AE327" s="184"/>
      <c r="AF327" s="184"/>
      <c r="AG327" s="184"/>
      <c r="AH327" s="184"/>
      <c r="AI327" s="184"/>
      <c r="AJ327" s="184"/>
      <c r="AK327" s="184"/>
      <c r="AL327" s="184"/>
      <c r="AM327" s="184"/>
      <c r="AN327" s="184"/>
      <c r="AO327" s="184"/>
      <c r="AP327" s="184"/>
      <c r="AQ327" s="184"/>
      <c r="AR327" s="184"/>
      <c r="AS327" s="184"/>
      <c r="AT327" s="184"/>
      <c r="AU327" s="184"/>
      <c r="AV327" s="184"/>
      <c r="AW327" s="184"/>
      <c r="AX327" s="184"/>
      <c r="AY327" s="184"/>
      <c r="AZ327" s="184"/>
      <c r="BA327" s="184"/>
      <c r="BB327" s="184"/>
      <c r="BC327" s="184"/>
      <c r="BD327" s="184"/>
      <c r="BE327" s="184"/>
      <c r="BF327" s="184"/>
      <c r="BG327" s="184"/>
      <c r="BH327" s="185"/>
      <c r="BI327" s="144"/>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row>
    <row r="328" spans="1:207" s="8" customFormat="1" ht="13.5" customHeight="1">
      <c r="A328" s="36"/>
      <c r="B328" s="142"/>
      <c r="C328" s="183"/>
      <c r="D328" s="184"/>
      <c r="E328" s="184"/>
      <c r="F328" s="184"/>
      <c r="G328" s="184"/>
      <c r="H328" s="184"/>
      <c r="I328" s="184"/>
      <c r="J328" s="184"/>
      <c r="K328" s="184"/>
      <c r="L328" s="184"/>
      <c r="M328" s="184"/>
      <c r="N328" s="184"/>
      <c r="O328" s="184"/>
      <c r="P328" s="184"/>
      <c r="Q328" s="184"/>
      <c r="R328" s="184"/>
      <c r="S328" s="184"/>
      <c r="T328" s="184"/>
      <c r="U328" s="184"/>
      <c r="V328" s="184"/>
      <c r="W328" s="184"/>
      <c r="X328" s="184"/>
      <c r="Y328" s="184"/>
      <c r="Z328" s="184"/>
      <c r="AA328" s="184"/>
      <c r="AB328" s="184"/>
      <c r="AC328" s="184"/>
      <c r="AD328" s="184"/>
      <c r="AE328" s="184"/>
      <c r="AF328" s="184"/>
      <c r="AG328" s="184"/>
      <c r="AH328" s="184"/>
      <c r="AI328" s="184"/>
      <c r="AJ328" s="184"/>
      <c r="AK328" s="184"/>
      <c r="AL328" s="184"/>
      <c r="AM328" s="184"/>
      <c r="AN328" s="184"/>
      <c r="AO328" s="184"/>
      <c r="AP328" s="184"/>
      <c r="AQ328" s="184"/>
      <c r="AR328" s="184"/>
      <c r="AS328" s="184"/>
      <c r="AT328" s="184"/>
      <c r="AU328" s="184"/>
      <c r="AV328" s="184"/>
      <c r="AW328" s="184"/>
      <c r="AX328" s="184"/>
      <c r="AY328" s="184"/>
      <c r="AZ328" s="184"/>
      <c r="BA328" s="184"/>
      <c r="BB328" s="184"/>
      <c r="BC328" s="184"/>
      <c r="BD328" s="184"/>
      <c r="BE328" s="184"/>
      <c r="BF328" s="184"/>
      <c r="BG328" s="184"/>
      <c r="BH328" s="185"/>
      <c r="BI328" s="144"/>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row>
    <row r="329" spans="1:207" s="8" customFormat="1" ht="13.5" customHeight="1">
      <c r="A329" s="36"/>
      <c r="B329" s="142"/>
      <c r="C329" s="183"/>
      <c r="D329" s="184"/>
      <c r="E329" s="184"/>
      <c r="F329" s="184"/>
      <c r="G329" s="184"/>
      <c r="H329" s="184"/>
      <c r="I329" s="184"/>
      <c r="J329" s="184"/>
      <c r="K329" s="184"/>
      <c r="L329" s="184"/>
      <c r="M329" s="184"/>
      <c r="N329" s="184"/>
      <c r="O329" s="184"/>
      <c r="P329" s="184"/>
      <c r="Q329" s="184"/>
      <c r="R329" s="184"/>
      <c r="S329" s="184"/>
      <c r="T329" s="184"/>
      <c r="U329" s="184"/>
      <c r="V329" s="184"/>
      <c r="W329" s="184"/>
      <c r="X329" s="184"/>
      <c r="Y329" s="184"/>
      <c r="Z329" s="184"/>
      <c r="AA329" s="184"/>
      <c r="AB329" s="184"/>
      <c r="AC329" s="184"/>
      <c r="AD329" s="184"/>
      <c r="AE329" s="184"/>
      <c r="AF329" s="184"/>
      <c r="AG329" s="184"/>
      <c r="AH329" s="184"/>
      <c r="AI329" s="184"/>
      <c r="AJ329" s="184"/>
      <c r="AK329" s="184"/>
      <c r="AL329" s="184"/>
      <c r="AM329" s="184"/>
      <c r="AN329" s="184"/>
      <c r="AO329" s="184"/>
      <c r="AP329" s="184"/>
      <c r="AQ329" s="184"/>
      <c r="AR329" s="184"/>
      <c r="AS329" s="184"/>
      <c r="AT329" s="184"/>
      <c r="AU329" s="184"/>
      <c r="AV329" s="184"/>
      <c r="AW329" s="184"/>
      <c r="AX329" s="184"/>
      <c r="AY329" s="184"/>
      <c r="AZ329" s="184"/>
      <c r="BA329" s="184"/>
      <c r="BB329" s="184"/>
      <c r="BC329" s="184"/>
      <c r="BD329" s="184"/>
      <c r="BE329" s="184"/>
      <c r="BF329" s="184"/>
      <c r="BG329" s="184"/>
      <c r="BH329" s="185"/>
      <c r="BI329" s="144"/>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row>
    <row r="330" spans="1:207" s="8" customFormat="1" ht="13.5" customHeight="1">
      <c r="A330" s="36"/>
      <c r="B330" s="142"/>
      <c r="C330" s="183"/>
      <c r="D330" s="184"/>
      <c r="E330" s="184"/>
      <c r="F330" s="184"/>
      <c r="G330" s="184"/>
      <c r="H330" s="184"/>
      <c r="I330" s="184"/>
      <c r="J330" s="184"/>
      <c r="K330" s="184"/>
      <c r="L330" s="184"/>
      <c r="M330" s="184"/>
      <c r="N330" s="184"/>
      <c r="O330" s="184"/>
      <c r="P330" s="184"/>
      <c r="Q330" s="184"/>
      <c r="R330" s="184"/>
      <c r="S330" s="184"/>
      <c r="T330" s="184"/>
      <c r="U330" s="184"/>
      <c r="V330" s="184"/>
      <c r="W330" s="184"/>
      <c r="X330" s="184"/>
      <c r="Y330" s="184"/>
      <c r="Z330" s="184"/>
      <c r="AA330" s="184"/>
      <c r="AB330" s="184"/>
      <c r="AC330" s="184"/>
      <c r="AD330" s="184"/>
      <c r="AE330" s="184"/>
      <c r="AF330" s="184"/>
      <c r="AG330" s="184"/>
      <c r="AH330" s="184"/>
      <c r="AI330" s="184"/>
      <c r="AJ330" s="184"/>
      <c r="AK330" s="184"/>
      <c r="AL330" s="184"/>
      <c r="AM330" s="184"/>
      <c r="AN330" s="184"/>
      <c r="AO330" s="184"/>
      <c r="AP330" s="184"/>
      <c r="AQ330" s="184"/>
      <c r="AR330" s="184"/>
      <c r="AS330" s="184"/>
      <c r="AT330" s="184"/>
      <c r="AU330" s="184"/>
      <c r="AV330" s="184"/>
      <c r="AW330" s="184"/>
      <c r="AX330" s="184"/>
      <c r="AY330" s="184"/>
      <c r="AZ330" s="184"/>
      <c r="BA330" s="184"/>
      <c r="BB330" s="184"/>
      <c r="BC330" s="184"/>
      <c r="BD330" s="184"/>
      <c r="BE330" s="184"/>
      <c r="BF330" s="184"/>
      <c r="BG330" s="184"/>
      <c r="BH330" s="185"/>
      <c r="BI330" s="144"/>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row>
    <row r="331" spans="1:207" s="8" customFormat="1" ht="13.5" customHeight="1">
      <c r="A331" s="36"/>
      <c r="B331" s="142"/>
      <c r="C331" s="183"/>
      <c r="D331" s="184"/>
      <c r="E331" s="184"/>
      <c r="F331" s="184"/>
      <c r="G331" s="184"/>
      <c r="H331" s="184"/>
      <c r="I331" s="184"/>
      <c r="J331" s="184"/>
      <c r="K331" s="184"/>
      <c r="L331" s="184"/>
      <c r="M331" s="184"/>
      <c r="N331" s="184"/>
      <c r="O331" s="184"/>
      <c r="P331" s="184"/>
      <c r="Q331" s="184"/>
      <c r="R331" s="184"/>
      <c r="S331" s="184"/>
      <c r="T331" s="184"/>
      <c r="U331" s="184"/>
      <c r="V331" s="184"/>
      <c r="W331" s="184"/>
      <c r="X331" s="184"/>
      <c r="Y331" s="184"/>
      <c r="Z331" s="184"/>
      <c r="AA331" s="184"/>
      <c r="AB331" s="184"/>
      <c r="AC331" s="184"/>
      <c r="AD331" s="184"/>
      <c r="AE331" s="184"/>
      <c r="AF331" s="184"/>
      <c r="AG331" s="184"/>
      <c r="AH331" s="184"/>
      <c r="AI331" s="184"/>
      <c r="AJ331" s="184"/>
      <c r="AK331" s="184"/>
      <c r="AL331" s="184"/>
      <c r="AM331" s="184"/>
      <c r="AN331" s="184"/>
      <c r="AO331" s="184"/>
      <c r="AP331" s="184"/>
      <c r="AQ331" s="184"/>
      <c r="AR331" s="184"/>
      <c r="AS331" s="184"/>
      <c r="AT331" s="184"/>
      <c r="AU331" s="184"/>
      <c r="AV331" s="184"/>
      <c r="AW331" s="184"/>
      <c r="AX331" s="184"/>
      <c r="AY331" s="184"/>
      <c r="AZ331" s="184"/>
      <c r="BA331" s="184"/>
      <c r="BB331" s="184"/>
      <c r="BC331" s="184"/>
      <c r="BD331" s="184"/>
      <c r="BE331" s="184"/>
      <c r="BF331" s="184"/>
      <c r="BG331" s="184"/>
      <c r="BH331" s="185"/>
      <c r="BI331" s="144"/>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row>
    <row r="332" spans="1:207" s="8" customFormat="1" ht="13.5" customHeight="1">
      <c r="A332" s="36"/>
      <c r="B332" s="142"/>
      <c r="C332" s="183"/>
      <c r="D332" s="184"/>
      <c r="E332" s="184"/>
      <c r="F332" s="184"/>
      <c r="G332" s="184"/>
      <c r="H332" s="184"/>
      <c r="I332" s="184"/>
      <c r="J332" s="184"/>
      <c r="K332" s="184"/>
      <c r="L332" s="184"/>
      <c r="M332" s="184"/>
      <c r="N332" s="184"/>
      <c r="O332" s="184"/>
      <c r="P332" s="184"/>
      <c r="Q332" s="184"/>
      <c r="R332" s="184"/>
      <c r="S332" s="184"/>
      <c r="T332" s="184"/>
      <c r="U332" s="184"/>
      <c r="V332" s="184"/>
      <c r="W332" s="184"/>
      <c r="X332" s="184"/>
      <c r="Y332" s="184"/>
      <c r="Z332" s="184"/>
      <c r="AA332" s="184"/>
      <c r="AB332" s="184"/>
      <c r="AC332" s="184"/>
      <c r="AD332" s="184"/>
      <c r="AE332" s="184"/>
      <c r="AF332" s="184"/>
      <c r="AG332" s="184"/>
      <c r="AH332" s="184"/>
      <c r="AI332" s="184"/>
      <c r="AJ332" s="184"/>
      <c r="AK332" s="184"/>
      <c r="AL332" s="184"/>
      <c r="AM332" s="184"/>
      <c r="AN332" s="184"/>
      <c r="AO332" s="184"/>
      <c r="AP332" s="184"/>
      <c r="AQ332" s="184"/>
      <c r="AR332" s="184"/>
      <c r="AS332" s="184"/>
      <c r="AT332" s="184"/>
      <c r="AU332" s="184"/>
      <c r="AV332" s="184"/>
      <c r="AW332" s="184"/>
      <c r="AX332" s="184"/>
      <c r="AY332" s="184"/>
      <c r="AZ332" s="184"/>
      <c r="BA332" s="184"/>
      <c r="BB332" s="184"/>
      <c r="BC332" s="184"/>
      <c r="BD332" s="184"/>
      <c r="BE332" s="184"/>
      <c r="BF332" s="184"/>
      <c r="BG332" s="184"/>
      <c r="BH332" s="185"/>
      <c r="BI332" s="144"/>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row>
    <row r="333" spans="1:207" s="8" customFormat="1" ht="13.5" customHeight="1">
      <c r="A333" s="36"/>
      <c r="B333" s="142"/>
      <c r="C333" s="183"/>
      <c r="D333" s="184"/>
      <c r="E333" s="184"/>
      <c r="F333" s="184"/>
      <c r="G333" s="184"/>
      <c r="H333" s="184"/>
      <c r="I333" s="184"/>
      <c r="J333" s="184"/>
      <c r="K333" s="184"/>
      <c r="L333" s="184"/>
      <c r="M333" s="184"/>
      <c r="N333" s="184"/>
      <c r="O333" s="184"/>
      <c r="P333" s="184"/>
      <c r="Q333" s="184"/>
      <c r="R333" s="184"/>
      <c r="S333" s="184"/>
      <c r="T333" s="184"/>
      <c r="U333" s="184"/>
      <c r="V333" s="184"/>
      <c r="W333" s="184"/>
      <c r="X333" s="184"/>
      <c r="Y333" s="184"/>
      <c r="Z333" s="184"/>
      <c r="AA333" s="184"/>
      <c r="AB333" s="184"/>
      <c r="AC333" s="184"/>
      <c r="AD333" s="184"/>
      <c r="AE333" s="184"/>
      <c r="AF333" s="184"/>
      <c r="AG333" s="184"/>
      <c r="AH333" s="184"/>
      <c r="AI333" s="184"/>
      <c r="AJ333" s="184"/>
      <c r="AK333" s="184"/>
      <c r="AL333" s="184"/>
      <c r="AM333" s="184"/>
      <c r="AN333" s="184"/>
      <c r="AO333" s="184"/>
      <c r="AP333" s="184"/>
      <c r="AQ333" s="184"/>
      <c r="AR333" s="184"/>
      <c r="AS333" s="184"/>
      <c r="AT333" s="184"/>
      <c r="AU333" s="184"/>
      <c r="AV333" s="184"/>
      <c r="AW333" s="184"/>
      <c r="AX333" s="184"/>
      <c r="AY333" s="184"/>
      <c r="AZ333" s="184"/>
      <c r="BA333" s="184"/>
      <c r="BB333" s="184"/>
      <c r="BC333" s="184"/>
      <c r="BD333" s="184"/>
      <c r="BE333" s="184"/>
      <c r="BF333" s="184"/>
      <c r="BG333" s="184"/>
      <c r="BH333" s="185"/>
      <c r="BI333" s="144"/>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row>
    <row r="334" spans="1:207" s="8" customFormat="1" ht="13.5" customHeight="1">
      <c r="A334" s="36"/>
      <c r="B334" s="142"/>
      <c r="C334" s="183"/>
      <c r="D334" s="184"/>
      <c r="E334" s="184"/>
      <c r="F334" s="184"/>
      <c r="G334" s="184"/>
      <c r="H334" s="184"/>
      <c r="I334" s="184"/>
      <c r="J334" s="184"/>
      <c r="K334" s="184"/>
      <c r="L334" s="184"/>
      <c r="M334" s="184"/>
      <c r="N334" s="184"/>
      <c r="O334" s="184"/>
      <c r="P334" s="184"/>
      <c r="Q334" s="184"/>
      <c r="R334" s="184"/>
      <c r="S334" s="184"/>
      <c r="T334" s="184"/>
      <c r="U334" s="184"/>
      <c r="V334" s="184"/>
      <c r="W334" s="184"/>
      <c r="X334" s="184"/>
      <c r="Y334" s="184"/>
      <c r="Z334" s="184"/>
      <c r="AA334" s="184"/>
      <c r="AB334" s="184"/>
      <c r="AC334" s="184"/>
      <c r="AD334" s="184"/>
      <c r="AE334" s="184"/>
      <c r="AF334" s="184"/>
      <c r="AG334" s="184"/>
      <c r="AH334" s="184"/>
      <c r="AI334" s="184"/>
      <c r="AJ334" s="184"/>
      <c r="AK334" s="184"/>
      <c r="AL334" s="184"/>
      <c r="AM334" s="184"/>
      <c r="AN334" s="184"/>
      <c r="AO334" s="184"/>
      <c r="AP334" s="184"/>
      <c r="AQ334" s="184"/>
      <c r="AR334" s="184"/>
      <c r="AS334" s="184"/>
      <c r="AT334" s="184"/>
      <c r="AU334" s="184"/>
      <c r="AV334" s="184"/>
      <c r="AW334" s="184"/>
      <c r="AX334" s="184"/>
      <c r="AY334" s="184"/>
      <c r="AZ334" s="184"/>
      <c r="BA334" s="184"/>
      <c r="BB334" s="184"/>
      <c r="BC334" s="184"/>
      <c r="BD334" s="184"/>
      <c r="BE334" s="184"/>
      <c r="BF334" s="184"/>
      <c r="BG334" s="184"/>
      <c r="BH334" s="185"/>
      <c r="BI334" s="144"/>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row>
    <row r="335" spans="1:207" s="8" customFormat="1" ht="13.5" customHeight="1">
      <c r="A335" s="36"/>
      <c r="B335" s="142"/>
      <c r="C335" s="183"/>
      <c r="D335" s="184"/>
      <c r="E335" s="184"/>
      <c r="F335" s="184"/>
      <c r="G335" s="184"/>
      <c r="H335" s="184"/>
      <c r="I335" s="184"/>
      <c r="J335" s="184"/>
      <c r="K335" s="184"/>
      <c r="L335" s="184"/>
      <c r="M335" s="184"/>
      <c r="N335" s="184"/>
      <c r="O335" s="184"/>
      <c r="P335" s="184"/>
      <c r="Q335" s="184"/>
      <c r="R335" s="184"/>
      <c r="S335" s="184"/>
      <c r="T335" s="184"/>
      <c r="U335" s="184"/>
      <c r="V335" s="184"/>
      <c r="W335" s="184"/>
      <c r="X335" s="184"/>
      <c r="Y335" s="184"/>
      <c r="Z335" s="184"/>
      <c r="AA335" s="184"/>
      <c r="AB335" s="184"/>
      <c r="AC335" s="184"/>
      <c r="AD335" s="184"/>
      <c r="AE335" s="184"/>
      <c r="AF335" s="184"/>
      <c r="AG335" s="184"/>
      <c r="AH335" s="184"/>
      <c r="AI335" s="184"/>
      <c r="AJ335" s="184"/>
      <c r="AK335" s="184"/>
      <c r="AL335" s="184"/>
      <c r="AM335" s="184"/>
      <c r="AN335" s="184"/>
      <c r="AO335" s="184"/>
      <c r="AP335" s="184"/>
      <c r="AQ335" s="184"/>
      <c r="AR335" s="184"/>
      <c r="AS335" s="184"/>
      <c r="AT335" s="184"/>
      <c r="AU335" s="184"/>
      <c r="AV335" s="184"/>
      <c r="AW335" s="184"/>
      <c r="AX335" s="184"/>
      <c r="AY335" s="184"/>
      <c r="AZ335" s="184"/>
      <c r="BA335" s="184"/>
      <c r="BB335" s="184"/>
      <c r="BC335" s="184"/>
      <c r="BD335" s="184"/>
      <c r="BE335" s="184"/>
      <c r="BF335" s="184"/>
      <c r="BG335" s="184"/>
      <c r="BH335" s="185"/>
      <c r="BI335" s="144"/>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row>
    <row r="336" spans="1:207" s="8" customFormat="1" ht="13.5" customHeight="1">
      <c r="A336" s="36"/>
      <c r="B336" s="142"/>
      <c r="C336" s="183"/>
      <c r="D336" s="184"/>
      <c r="E336" s="184"/>
      <c r="F336" s="184"/>
      <c r="G336" s="184"/>
      <c r="H336" s="184"/>
      <c r="I336" s="184"/>
      <c r="J336" s="184"/>
      <c r="K336" s="184"/>
      <c r="L336" s="184"/>
      <c r="M336" s="184"/>
      <c r="N336" s="184"/>
      <c r="O336" s="184"/>
      <c r="P336" s="184"/>
      <c r="Q336" s="184"/>
      <c r="R336" s="184"/>
      <c r="S336" s="184"/>
      <c r="T336" s="184"/>
      <c r="U336" s="184"/>
      <c r="V336" s="184"/>
      <c r="W336" s="184"/>
      <c r="X336" s="184"/>
      <c r="Y336" s="184"/>
      <c r="Z336" s="184"/>
      <c r="AA336" s="184"/>
      <c r="AB336" s="184"/>
      <c r="AC336" s="184"/>
      <c r="AD336" s="184"/>
      <c r="AE336" s="184"/>
      <c r="AF336" s="184"/>
      <c r="AG336" s="184"/>
      <c r="AH336" s="184"/>
      <c r="AI336" s="184"/>
      <c r="AJ336" s="184"/>
      <c r="AK336" s="184"/>
      <c r="AL336" s="184"/>
      <c r="AM336" s="184"/>
      <c r="AN336" s="184"/>
      <c r="AO336" s="184"/>
      <c r="AP336" s="184"/>
      <c r="AQ336" s="184"/>
      <c r="AR336" s="184"/>
      <c r="AS336" s="184"/>
      <c r="AT336" s="184"/>
      <c r="AU336" s="184"/>
      <c r="AV336" s="184"/>
      <c r="AW336" s="184"/>
      <c r="AX336" s="184"/>
      <c r="AY336" s="184"/>
      <c r="AZ336" s="184"/>
      <c r="BA336" s="184"/>
      <c r="BB336" s="184"/>
      <c r="BC336" s="184"/>
      <c r="BD336" s="184"/>
      <c r="BE336" s="184"/>
      <c r="BF336" s="184"/>
      <c r="BG336" s="184"/>
      <c r="BH336" s="185"/>
      <c r="BI336" s="144"/>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row>
    <row r="337" spans="1:207" s="8" customFormat="1" ht="13.5" customHeight="1">
      <c r="A337" s="36"/>
      <c r="B337" s="142"/>
      <c r="C337" s="183"/>
      <c r="D337" s="184"/>
      <c r="E337" s="184"/>
      <c r="F337" s="184"/>
      <c r="G337" s="184"/>
      <c r="H337" s="184"/>
      <c r="I337" s="184"/>
      <c r="J337" s="184"/>
      <c r="K337" s="184"/>
      <c r="L337" s="184"/>
      <c r="M337" s="184"/>
      <c r="N337" s="184"/>
      <c r="O337" s="184"/>
      <c r="P337" s="184"/>
      <c r="Q337" s="184"/>
      <c r="R337" s="184"/>
      <c r="S337" s="184"/>
      <c r="T337" s="184"/>
      <c r="U337" s="184"/>
      <c r="V337" s="184"/>
      <c r="W337" s="184"/>
      <c r="X337" s="184"/>
      <c r="Y337" s="184"/>
      <c r="Z337" s="184"/>
      <c r="AA337" s="184"/>
      <c r="AB337" s="184"/>
      <c r="AC337" s="184"/>
      <c r="AD337" s="184"/>
      <c r="AE337" s="184"/>
      <c r="AF337" s="184"/>
      <c r="AG337" s="184"/>
      <c r="AH337" s="184"/>
      <c r="AI337" s="184"/>
      <c r="AJ337" s="184"/>
      <c r="AK337" s="184"/>
      <c r="AL337" s="184"/>
      <c r="AM337" s="184"/>
      <c r="AN337" s="184"/>
      <c r="AO337" s="184"/>
      <c r="AP337" s="184"/>
      <c r="AQ337" s="184"/>
      <c r="AR337" s="184"/>
      <c r="AS337" s="184"/>
      <c r="AT337" s="184"/>
      <c r="AU337" s="184"/>
      <c r="AV337" s="184"/>
      <c r="AW337" s="184"/>
      <c r="AX337" s="184"/>
      <c r="AY337" s="184"/>
      <c r="AZ337" s="184"/>
      <c r="BA337" s="184"/>
      <c r="BB337" s="184"/>
      <c r="BC337" s="184"/>
      <c r="BD337" s="184"/>
      <c r="BE337" s="184"/>
      <c r="BF337" s="184"/>
      <c r="BG337" s="184"/>
      <c r="BH337" s="185"/>
      <c r="BI337" s="144"/>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row>
    <row r="338" spans="1:207" s="8" customFormat="1" ht="13.5" customHeight="1">
      <c r="A338" s="36"/>
      <c r="B338" s="142"/>
      <c r="C338" s="183"/>
      <c r="D338" s="184"/>
      <c r="E338" s="184"/>
      <c r="F338" s="184"/>
      <c r="G338" s="184"/>
      <c r="H338" s="184"/>
      <c r="I338" s="184"/>
      <c r="J338" s="184"/>
      <c r="K338" s="184"/>
      <c r="L338" s="184"/>
      <c r="M338" s="184"/>
      <c r="N338" s="184"/>
      <c r="O338" s="184"/>
      <c r="P338" s="184"/>
      <c r="Q338" s="184"/>
      <c r="R338" s="184"/>
      <c r="S338" s="184"/>
      <c r="T338" s="184"/>
      <c r="U338" s="184"/>
      <c r="V338" s="184"/>
      <c r="W338" s="184"/>
      <c r="X338" s="184"/>
      <c r="Y338" s="184"/>
      <c r="Z338" s="184"/>
      <c r="AA338" s="184"/>
      <c r="AB338" s="184"/>
      <c r="AC338" s="184"/>
      <c r="AD338" s="184"/>
      <c r="AE338" s="184"/>
      <c r="AF338" s="184"/>
      <c r="AG338" s="184"/>
      <c r="AH338" s="184"/>
      <c r="AI338" s="184"/>
      <c r="AJ338" s="184"/>
      <c r="AK338" s="184"/>
      <c r="AL338" s="184"/>
      <c r="AM338" s="184"/>
      <c r="AN338" s="184"/>
      <c r="AO338" s="184"/>
      <c r="AP338" s="184"/>
      <c r="AQ338" s="184"/>
      <c r="AR338" s="184"/>
      <c r="AS338" s="184"/>
      <c r="AT338" s="184"/>
      <c r="AU338" s="184"/>
      <c r="AV338" s="184"/>
      <c r="AW338" s="184"/>
      <c r="AX338" s="184"/>
      <c r="AY338" s="184"/>
      <c r="AZ338" s="184"/>
      <c r="BA338" s="184"/>
      <c r="BB338" s="184"/>
      <c r="BC338" s="184"/>
      <c r="BD338" s="184"/>
      <c r="BE338" s="184"/>
      <c r="BF338" s="184"/>
      <c r="BG338" s="184"/>
      <c r="BH338" s="185"/>
      <c r="BI338" s="144"/>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row>
    <row r="339" spans="1:207" s="8" customFormat="1" ht="13.5" customHeight="1">
      <c r="A339" s="36"/>
      <c r="B339" s="142"/>
      <c r="C339" s="183"/>
      <c r="D339" s="184"/>
      <c r="E339" s="184"/>
      <c r="F339" s="184"/>
      <c r="G339" s="184"/>
      <c r="H339" s="184"/>
      <c r="I339" s="184"/>
      <c r="J339" s="184"/>
      <c r="K339" s="184"/>
      <c r="L339" s="184"/>
      <c r="M339" s="184"/>
      <c r="N339" s="184"/>
      <c r="O339" s="184"/>
      <c r="P339" s="184"/>
      <c r="Q339" s="184"/>
      <c r="R339" s="184"/>
      <c r="S339" s="184"/>
      <c r="T339" s="184"/>
      <c r="U339" s="184"/>
      <c r="V339" s="184"/>
      <c r="W339" s="184"/>
      <c r="X339" s="184"/>
      <c r="Y339" s="184"/>
      <c r="Z339" s="184"/>
      <c r="AA339" s="184"/>
      <c r="AB339" s="184"/>
      <c r="AC339" s="184"/>
      <c r="AD339" s="184"/>
      <c r="AE339" s="184"/>
      <c r="AF339" s="184"/>
      <c r="AG339" s="184"/>
      <c r="AH339" s="184"/>
      <c r="AI339" s="184"/>
      <c r="AJ339" s="184"/>
      <c r="AK339" s="184"/>
      <c r="AL339" s="184"/>
      <c r="AM339" s="184"/>
      <c r="AN339" s="184"/>
      <c r="AO339" s="184"/>
      <c r="AP339" s="184"/>
      <c r="AQ339" s="184"/>
      <c r="AR339" s="184"/>
      <c r="AS339" s="184"/>
      <c r="AT339" s="184"/>
      <c r="AU339" s="184"/>
      <c r="AV339" s="184"/>
      <c r="AW339" s="184"/>
      <c r="AX339" s="184"/>
      <c r="AY339" s="184"/>
      <c r="AZ339" s="184"/>
      <c r="BA339" s="184"/>
      <c r="BB339" s="184"/>
      <c r="BC339" s="184"/>
      <c r="BD339" s="184"/>
      <c r="BE339" s="184"/>
      <c r="BF339" s="184"/>
      <c r="BG339" s="184"/>
      <c r="BH339" s="185"/>
      <c r="BI339" s="144"/>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row>
    <row r="340" spans="1:207" s="8" customFormat="1" ht="13.5" customHeight="1">
      <c r="A340" s="36"/>
      <c r="B340" s="142"/>
      <c r="C340" s="183"/>
      <c r="D340" s="184"/>
      <c r="E340" s="184"/>
      <c r="F340" s="184"/>
      <c r="G340" s="184"/>
      <c r="H340" s="184"/>
      <c r="I340" s="184"/>
      <c r="J340" s="184"/>
      <c r="K340" s="184"/>
      <c r="L340" s="184"/>
      <c r="M340" s="184"/>
      <c r="N340" s="184"/>
      <c r="O340" s="184"/>
      <c r="P340" s="184"/>
      <c r="Q340" s="184"/>
      <c r="R340" s="184"/>
      <c r="S340" s="184"/>
      <c r="T340" s="184"/>
      <c r="U340" s="184"/>
      <c r="V340" s="184"/>
      <c r="W340" s="184"/>
      <c r="X340" s="184"/>
      <c r="Y340" s="184"/>
      <c r="Z340" s="184"/>
      <c r="AA340" s="184"/>
      <c r="AB340" s="184"/>
      <c r="AC340" s="184"/>
      <c r="AD340" s="184"/>
      <c r="AE340" s="184"/>
      <c r="AF340" s="184"/>
      <c r="AG340" s="184"/>
      <c r="AH340" s="184"/>
      <c r="AI340" s="184"/>
      <c r="AJ340" s="184"/>
      <c r="AK340" s="184"/>
      <c r="AL340" s="184"/>
      <c r="AM340" s="184"/>
      <c r="AN340" s="184"/>
      <c r="AO340" s="184"/>
      <c r="AP340" s="184"/>
      <c r="AQ340" s="184"/>
      <c r="AR340" s="184"/>
      <c r="AS340" s="184"/>
      <c r="AT340" s="184"/>
      <c r="AU340" s="184"/>
      <c r="AV340" s="184"/>
      <c r="AW340" s="184"/>
      <c r="AX340" s="184"/>
      <c r="AY340" s="184"/>
      <c r="AZ340" s="184"/>
      <c r="BA340" s="184"/>
      <c r="BB340" s="184"/>
      <c r="BC340" s="184"/>
      <c r="BD340" s="184"/>
      <c r="BE340" s="184"/>
      <c r="BF340" s="184"/>
      <c r="BG340" s="184"/>
      <c r="BH340" s="185"/>
      <c r="BI340" s="144"/>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row>
    <row r="341" spans="1:207" s="8" customFormat="1" ht="13.5" customHeight="1">
      <c r="A341" s="36"/>
      <c r="B341" s="142"/>
      <c r="C341" s="183"/>
      <c r="D341" s="184"/>
      <c r="E341" s="184"/>
      <c r="F341" s="184"/>
      <c r="G341" s="184"/>
      <c r="H341" s="184"/>
      <c r="I341" s="184"/>
      <c r="J341" s="184"/>
      <c r="K341" s="184"/>
      <c r="L341" s="184"/>
      <c r="M341" s="184"/>
      <c r="N341" s="184"/>
      <c r="O341" s="184"/>
      <c r="P341" s="184"/>
      <c r="Q341" s="184"/>
      <c r="R341" s="184"/>
      <c r="S341" s="184"/>
      <c r="T341" s="184"/>
      <c r="U341" s="184"/>
      <c r="V341" s="184"/>
      <c r="W341" s="184"/>
      <c r="X341" s="184"/>
      <c r="Y341" s="184"/>
      <c r="Z341" s="184"/>
      <c r="AA341" s="184"/>
      <c r="AB341" s="184"/>
      <c r="AC341" s="184"/>
      <c r="AD341" s="184"/>
      <c r="AE341" s="184"/>
      <c r="AF341" s="184"/>
      <c r="AG341" s="184"/>
      <c r="AH341" s="184"/>
      <c r="AI341" s="184"/>
      <c r="AJ341" s="184"/>
      <c r="AK341" s="184"/>
      <c r="AL341" s="184"/>
      <c r="AM341" s="184"/>
      <c r="AN341" s="184"/>
      <c r="AO341" s="184"/>
      <c r="AP341" s="184"/>
      <c r="AQ341" s="184"/>
      <c r="AR341" s="184"/>
      <c r="AS341" s="184"/>
      <c r="AT341" s="184"/>
      <c r="AU341" s="184"/>
      <c r="AV341" s="184"/>
      <c r="AW341" s="184"/>
      <c r="AX341" s="184"/>
      <c r="AY341" s="184"/>
      <c r="AZ341" s="184"/>
      <c r="BA341" s="184"/>
      <c r="BB341" s="184"/>
      <c r="BC341" s="184"/>
      <c r="BD341" s="184"/>
      <c r="BE341" s="184"/>
      <c r="BF341" s="184"/>
      <c r="BG341" s="184"/>
      <c r="BH341" s="185"/>
      <c r="BI341" s="144"/>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row>
    <row r="342" spans="1:207" s="8" customFormat="1" ht="13.5" customHeight="1">
      <c r="A342" s="36"/>
      <c r="B342" s="142"/>
      <c r="C342" s="183"/>
      <c r="D342" s="184"/>
      <c r="E342" s="184"/>
      <c r="F342" s="184"/>
      <c r="G342" s="184"/>
      <c r="H342" s="184"/>
      <c r="I342" s="184"/>
      <c r="J342" s="184"/>
      <c r="K342" s="184"/>
      <c r="L342" s="184"/>
      <c r="M342" s="184"/>
      <c r="N342" s="184"/>
      <c r="O342" s="184"/>
      <c r="P342" s="184"/>
      <c r="Q342" s="184"/>
      <c r="R342" s="184"/>
      <c r="S342" s="184"/>
      <c r="T342" s="184"/>
      <c r="U342" s="184"/>
      <c r="V342" s="184"/>
      <c r="W342" s="184"/>
      <c r="X342" s="184"/>
      <c r="Y342" s="184"/>
      <c r="Z342" s="184"/>
      <c r="AA342" s="184"/>
      <c r="AB342" s="184"/>
      <c r="AC342" s="184"/>
      <c r="AD342" s="184"/>
      <c r="AE342" s="184"/>
      <c r="AF342" s="184"/>
      <c r="AG342" s="184"/>
      <c r="AH342" s="184"/>
      <c r="AI342" s="184"/>
      <c r="AJ342" s="184"/>
      <c r="AK342" s="184"/>
      <c r="AL342" s="184"/>
      <c r="AM342" s="184"/>
      <c r="AN342" s="184"/>
      <c r="AO342" s="184"/>
      <c r="AP342" s="184"/>
      <c r="AQ342" s="184"/>
      <c r="AR342" s="184"/>
      <c r="AS342" s="184"/>
      <c r="AT342" s="184"/>
      <c r="AU342" s="184"/>
      <c r="AV342" s="184"/>
      <c r="AW342" s="184"/>
      <c r="AX342" s="184"/>
      <c r="AY342" s="184"/>
      <c r="AZ342" s="184"/>
      <c r="BA342" s="184"/>
      <c r="BB342" s="184"/>
      <c r="BC342" s="184"/>
      <c r="BD342" s="184"/>
      <c r="BE342" s="184"/>
      <c r="BF342" s="184"/>
      <c r="BG342" s="184"/>
      <c r="BH342" s="185"/>
      <c r="BI342" s="144"/>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row>
    <row r="343" spans="1:207" s="8" customFormat="1" ht="13.5" customHeight="1">
      <c r="A343" s="36"/>
      <c r="B343" s="142"/>
      <c r="C343" s="183"/>
      <c r="D343" s="184"/>
      <c r="E343" s="184"/>
      <c r="F343" s="184"/>
      <c r="G343" s="184"/>
      <c r="H343" s="184"/>
      <c r="I343" s="184"/>
      <c r="J343" s="184"/>
      <c r="K343" s="184"/>
      <c r="L343" s="184"/>
      <c r="M343" s="184"/>
      <c r="N343" s="184"/>
      <c r="O343" s="184"/>
      <c r="P343" s="184"/>
      <c r="Q343" s="184"/>
      <c r="R343" s="184"/>
      <c r="S343" s="184"/>
      <c r="T343" s="184"/>
      <c r="U343" s="184"/>
      <c r="V343" s="184"/>
      <c r="W343" s="184"/>
      <c r="X343" s="184"/>
      <c r="Y343" s="184"/>
      <c r="Z343" s="184"/>
      <c r="AA343" s="184"/>
      <c r="AB343" s="184"/>
      <c r="AC343" s="184"/>
      <c r="AD343" s="184"/>
      <c r="AE343" s="184"/>
      <c r="AF343" s="184"/>
      <c r="AG343" s="184"/>
      <c r="AH343" s="184"/>
      <c r="AI343" s="184"/>
      <c r="AJ343" s="184"/>
      <c r="AK343" s="184"/>
      <c r="AL343" s="184"/>
      <c r="AM343" s="184"/>
      <c r="AN343" s="184"/>
      <c r="AO343" s="184"/>
      <c r="AP343" s="184"/>
      <c r="AQ343" s="184"/>
      <c r="AR343" s="184"/>
      <c r="AS343" s="184"/>
      <c r="AT343" s="184"/>
      <c r="AU343" s="184"/>
      <c r="AV343" s="184"/>
      <c r="AW343" s="184"/>
      <c r="AX343" s="184"/>
      <c r="AY343" s="184"/>
      <c r="AZ343" s="184"/>
      <c r="BA343" s="184"/>
      <c r="BB343" s="184"/>
      <c r="BC343" s="184"/>
      <c r="BD343" s="184"/>
      <c r="BE343" s="184"/>
      <c r="BF343" s="184"/>
      <c r="BG343" s="184"/>
      <c r="BH343" s="185"/>
      <c r="BI343" s="144"/>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row>
    <row r="344" spans="1:207" s="8" customFormat="1" ht="13.5" customHeight="1">
      <c r="A344" s="36"/>
      <c r="B344" s="142"/>
      <c r="C344" s="183"/>
      <c r="D344" s="184"/>
      <c r="E344" s="184"/>
      <c r="F344" s="184"/>
      <c r="G344" s="184"/>
      <c r="H344" s="184"/>
      <c r="I344" s="184"/>
      <c r="J344" s="184"/>
      <c r="K344" s="184"/>
      <c r="L344" s="184"/>
      <c r="M344" s="184"/>
      <c r="N344" s="184"/>
      <c r="O344" s="184"/>
      <c r="P344" s="184"/>
      <c r="Q344" s="184"/>
      <c r="R344" s="184"/>
      <c r="S344" s="184"/>
      <c r="T344" s="184"/>
      <c r="U344" s="184"/>
      <c r="V344" s="184"/>
      <c r="W344" s="184"/>
      <c r="X344" s="184"/>
      <c r="Y344" s="184"/>
      <c r="Z344" s="184"/>
      <c r="AA344" s="184"/>
      <c r="AB344" s="184"/>
      <c r="AC344" s="184"/>
      <c r="AD344" s="184"/>
      <c r="AE344" s="184"/>
      <c r="AF344" s="184"/>
      <c r="AG344" s="184"/>
      <c r="AH344" s="184"/>
      <c r="AI344" s="184"/>
      <c r="AJ344" s="184"/>
      <c r="AK344" s="184"/>
      <c r="AL344" s="184"/>
      <c r="AM344" s="184"/>
      <c r="AN344" s="184"/>
      <c r="AO344" s="184"/>
      <c r="AP344" s="184"/>
      <c r="AQ344" s="184"/>
      <c r="AR344" s="184"/>
      <c r="AS344" s="184"/>
      <c r="AT344" s="184"/>
      <c r="AU344" s="184"/>
      <c r="AV344" s="184"/>
      <c r="AW344" s="184"/>
      <c r="AX344" s="184"/>
      <c r="AY344" s="184"/>
      <c r="AZ344" s="184"/>
      <c r="BA344" s="184"/>
      <c r="BB344" s="184"/>
      <c r="BC344" s="184"/>
      <c r="BD344" s="184"/>
      <c r="BE344" s="184"/>
      <c r="BF344" s="184"/>
      <c r="BG344" s="184"/>
      <c r="BH344" s="185"/>
      <c r="BI344" s="144"/>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row>
    <row r="345" spans="1:207" s="8" customFormat="1" ht="13.5" customHeight="1">
      <c r="A345" s="36"/>
      <c r="B345" s="142"/>
      <c r="C345" s="183"/>
      <c r="D345" s="184"/>
      <c r="E345" s="184"/>
      <c r="F345" s="184"/>
      <c r="G345" s="184"/>
      <c r="H345" s="184"/>
      <c r="I345" s="184"/>
      <c r="J345" s="184"/>
      <c r="K345" s="184"/>
      <c r="L345" s="184"/>
      <c r="M345" s="184"/>
      <c r="N345" s="184"/>
      <c r="O345" s="184"/>
      <c r="P345" s="184"/>
      <c r="Q345" s="184"/>
      <c r="R345" s="184"/>
      <c r="S345" s="184"/>
      <c r="T345" s="184"/>
      <c r="U345" s="184"/>
      <c r="V345" s="184"/>
      <c r="W345" s="184"/>
      <c r="X345" s="184"/>
      <c r="Y345" s="184"/>
      <c r="Z345" s="184"/>
      <c r="AA345" s="184"/>
      <c r="AB345" s="184"/>
      <c r="AC345" s="184"/>
      <c r="AD345" s="184"/>
      <c r="AE345" s="184"/>
      <c r="AF345" s="184"/>
      <c r="AG345" s="184"/>
      <c r="AH345" s="184"/>
      <c r="AI345" s="184"/>
      <c r="AJ345" s="184"/>
      <c r="AK345" s="184"/>
      <c r="AL345" s="184"/>
      <c r="AM345" s="184"/>
      <c r="AN345" s="184"/>
      <c r="AO345" s="184"/>
      <c r="AP345" s="184"/>
      <c r="AQ345" s="184"/>
      <c r="AR345" s="184"/>
      <c r="AS345" s="184"/>
      <c r="AT345" s="184"/>
      <c r="AU345" s="184"/>
      <c r="AV345" s="184"/>
      <c r="AW345" s="184"/>
      <c r="AX345" s="184"/>
      <c r="AY345" s="184"/>
      <c r="AZ345" s="184"/>
      <c r="BA345" s="184"/>
      <c r="BB345" s="184"/>
      <c r="BC345" s="184"/>
      <c r="BD345" s="184"/>
      <c r="BE345" s="184"/>
      <c r="BF345" s="184"/>
      <c r="BG345" s="184"/>
      <c r="BH345" s="185"/>
      <c r="BI345" s="144"/>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row>
    <row r="346" spans="1:207" s="8" customFormat="1" ht="13.5" customHeight="1">
      <c r="A346" s="36"/>
      <c r="B346" s="142"/>
      <c r="C346" s="183"/>
      <c r="D346" s="184"/>
      <c r="E346" s="184"/>
      <c r="F346" s="184"/>
      <c r="G346" s="184"/>
      <c r="H346" s="184"/>
      <c r="I346" s="184"/>
      <c r="J346" s="184"/>
      <c r="K346" s="184"/>
      <c r="L346" s="184"/>
      <c r="M346" s="184"/>
      <c r="N346" s="184"/>
      <c r="O346" s="184"/>
      <c r="P346" s="184"/>
      <c r="Q346" s="184"/>
      <c r="R346" s="184"/>
      <c r="S346" s="184"/>
      <c r="T346" s="184"/>
      <c r="U346" s="184"/>
      <c r="V346" s="184"/>
      <c r="W346" s="184"/>
      <c r="X346" s="184"/>
      <c r="Y346" s="184"/>
      <c r="Z346" s="184"/>
      <c r="AA346" s="184"/>
      <c r="AB346" s="184"/>
      <c r="AC346" s="184"/>
      <c r="AD346" s="184"/>
      <c r="AE346" s="184"/>
      <c r="AF346" s="184"/>
      <c r="AG346" s="184"/>
      <c r="AH346" s="184"/>
      <c r="AI346" s="184"/>
      <c r="AJ346" s="184"/>
      <c r="AK346" s="184"/>
      <c r="AL346" s="184"/>
      <c r="AM346" s="184"/>
      <c r="AN346" s="184"/>
      <c r="AO346" s="184"/>
      <c r="AP346" s="184"/>
      <c r="AQ346" s="184"/>
      <c r="AR346" s="184"/>
      <c r="AS346" s="184"/>
      <c r="AT346" s="184"/>
      <c r="AU346" s="184"/>
      <c r="AV346" s="184"/>
      <c r="AW346" s="184"/>
      <c r="AX346" s="184"/>
      <c r="AY346" s="184"/>
      <c r="AZ346" s="184"/>
      <c r="BA346" s="184"/>
      <c r="BB346" s="184"/>
      <c r="BC346" s="184"/>
      <c r="BD346" s="184"/>
      <c r="BE346" s="184"/>
      <c r="BF346" s="184"/>
      <c r="BG346" s="184"/>
      <c r="BH346" s="185"/>
      <c r="BI346" s="144"/>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row>
    <row r="347" spans="1:207" s="8" customFormat="1" ht="13.5" customHeight="1">
      <c r="A347" s="36"/>
      <c r="B347" s="142"/>
      <c r="C347" s="183"/>
      <c r="D347" s="184"/>
      <c r="E347" s="184"/>
      <c r="F347" s="184"/>
      <c r="G347" s="184"/>
      <c r="H347" s="184"/>
      <c r="I347" s="184"/>
      <c r="J347" s="184"/>
      <c r="K347" s="184"/>
      <c r="L347" s="184"/>
      <c r="M347" s="184"/>
      <c r="N347" s="184"/>
      <c r="O347" s="184"/>
      <c r="P347" s="184"/>
      <c r="Q347" s="184"/>
      <c r="R347" s="184"/>
      <c r="S347" s="184"/>
      <c r="T347" s="184"/>
      <c r="U347" s="184"/>
      <c r="V347" s="184"/>
      <c r="W347" s="184"/>
      <c r="X347" s="184"/>
      <c r="Y347" s="184"/>
      <c r="Z347" s="184"/>
      <c r="AA347" s="184"/>
      <c r="AB347" s="184"/>
      <c r="AC347" s="184"/>
      <c r="AD347" s="184"/>
      <c r="AE347" s="184"/>
      <c r="AF347" s="184"/>
      <c r="AG347" s="184"/>
      <c r="AH347" s="184"/>
      <c r="AI347" s="184"/>
      <c r="AJ347" s="184"/>
      <c r="AK347" s="184"/>
      <c r="AL347" s="184"/>
      <c r="AM347" s="184"/>
      <c r="AN347" s="184"/>
      <c r="AO347" s="184"/>
      <c r="AP347" s="184"/>
      <c r="AQ347" s="184"/>
      <c r="AR347" s="184"/>
      <c r="AS347" s="184"/>
      <c r="AT347" s="184"/>
      <c r="AU347" s="184"/>
      <c r="AV347" s="184"/>
      <c r="AW347" s="184"/>
      <c r="AX347" s="184"/>
      <c r="AY347" s="184"/>
      <c r="AZ347" s="184"/>
      <c r="BA347" s="184"/>
      <c r="BB347" s="184"/>
      <c r="BC347" s="184"/>
      <c r="BD347" s="184"/>
      <c r="BE347" s="184"/>
      <c r="BF347" s="184"/>
      <c r="BG347" s="184"/>
      <c r="BH347" s="185"/>
      <c r="BI347" s="144"/>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row>
    <row r="348" spans="1:207" s="8" customFormat="1" ht="13.5" customHeight="1">
      <c r="A348" s="36"/>
      <c r="B348" s="142"/>
      <c r="C348" s="183"/>
      <c r="D348" s="184"/>
      <c r="E348" s="184"/>
      <c r="F348" s="184"/>
      <c r="G348" s="184"/>
      <c r="H348" s="184"/>
      <c r="I348" s="184"/>
      <c r="J348" s="184"/>
      <c r="K348" s="184"/>
      <c r="L348" s="184"/>
      <c r="M348" s="184"/>
      <c r="N348" s="184"/>
      <c r="O348" s="184"/>
      <c r="P348" s="184"/>
      <c r="Q348" s="184"/>
      <c r="R348" s="184"/>
      <c r="S348" s="184"/>
      <c r="T348" s="184"/>
      <c r="U348" s="184"/>
      <c r="V348" s="184"/>
      <c r="W348" s="184"/>
      <c r="X348" s="184"/>
      <c r="Y348" s="184"/>
      <c r="Z348" s="184"/>
      <c r="AA348" s="184"/>
      <c r="AB348" s="184"/>
      <c r="AC348" s="184"/>
      <c r="AD348" s="184"/>
      <c r="AE348" s="184"/>
      <c r="AF348" s="184"/>
      <c r="AG348" s="184"/>
      <c r="AH348" s="184"/>
      <c r="AI348" s="184"/>
      <c r="AJ348" s="184"/>
      <c r="AK348" s="184"/>
      <c r="AL348" s="184"/>
      <c r="AM348" s="184"/>
      <c r="AN348" s="184"/>
      <c r="AO348" s="184"/>
      <c r="AP348" s="184"/>
      <c r="AQ348" s="184"/>
      <c r="AR348" s="184"/>
      <c r="AS348" s="184"/>
      <c r="AT348" s="184"/>
      <c r="AU348" s="184"/>
      <c r="AV348" s="184"/>
      <c r="AW348" s="184"/>
      <c r="AX348" s="184"/>
      <c r="AY348" s="184"/>
      <c r="AZ348" s="184"/>
      <c r="BA348" s="184"/>
      <c r="BB348" s="184"/>
      <c r="BC348" s="184"/>
      <c r="BD348" s="184"/>
      <c r="BE348" s="184"/>
      <c r="BF348" s="184"/>
      <c r="BG348" s="184"/>
      <c r="BH348" s="185"/>
      <c r="BI348" s="144"/>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row>
    <row r="349" spans="1:207" s="8" customFormat="1" ht="13.5" customHeight="1">
      <c r="A349" s="36"/>
      <c r="B349" s="142"/>
      <c r="C349" s="183"/>
      <c r="D349" s="184"/>
      <c r="E349" s="184"/>
      <c r="F349" s="184"/>
      <c r="G349" s="184"/>
      <c r="H349" s="184"/>
      <c r="I349" s="184"/>
      <c r="J349" s="184"/>
      <c r="K349" s="184"/>
      <c r="L349" s="184"/>
      <c r="M349" s="184"/>
      <c r="N349" s="184"/>
      <c r="O349" s="184"/>
      <c r="P349" s="184"/>
      <c r="Q349" s="184"/>
      <c r="R349" s="184"/>
      <c r="S349" s="184"/>
      <c r="T349" s="184"/>
      <c r="U349" s="184"/>
      <c r="V349" s="184"/>
      <c r="W349" s="184"/>
      <c r="X349" s="184"/>
      <c r="Y349" s="184"/>
      <c r="Z349" s="184"/>
      <c r="AA349" s="184"/>
      <c r="AB349" s="184"/>
      <c r="AC349" s="184"/>
      <c r="AD349" s="184"/>
      <c r="AE349" s="184"/>
      <c r="AF349" s="184"/>
      <c r="AG349" s="184"/>
      <c r="AH349" s="184"/>
      <c r="AI349" s="184"/>
      <c r="AJ349" s="184"/>
      <c r="AK349" s="184"/>
      <c r="AL349" s="184"/>
      <c r="AM349" s="184"/>
      <c r="AN349" s="184"/>
      <c r="AO349" s="184"/>
      <c r="AP349" s="184"/>
      <c r="AQ349" s="184"/>
      <c r="AR349" s="184"/>
      <c r="AS349" s="184"/>
      <c r="AT349" s="184"/>
      <c r="AU349" s="184"/>
      <c r="AV349" s="184"/>
      <c r="AW349" s="184"/>
      <c r="AX349" s="184"/>
      <c r="AY349" s="184"/>
      <c r="AZ349" s="184"/>
      <c r="BA349" s="184"/>
      <c r="BB349" s="184"/>
      <c r="BC349" s="184"/>
      <c r="BD349" s="184"/>
      <c r="BE349" s="184"/>
      <c r="BF349" s="184"/>
      <c r="BG349" s="184"/>
      <c r="BH349" s="185"/>
      <c r="BI349" s="144"/>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row>
    <row r="350" spans="1:207" s="8" customFormat="1" ht="13.5" customHeight="1">
      <c r="A350" s="36"/>
      <c r="B350" s="142"/>
      <c r="C350" s="183"/>
      <c r="D350" s="184"/>
      <c r="E350" s="184"/>
      <c r="F350" s="184"/>
      <c r="G350" s="184"/>
      <c r="H350" s="184"/>
      <c r="I350" s="184"/>
      <c r="J350" s="184"/>
      <c r="K350" s="184"/>
      <c r="L350" s="184"/>
      <c r="M350" s="184"/>
      <c r="N350" s="184"/>
      <c r="O350" s="184"/>
      <c r="P350" s="184"/>
      <c r="Q350" s="184"/>
      <c r="R350" s="184"/>
      <c r="S350" s="184"/>
      <c r="T350" s="184"/>
      <c r="U350" s="184"/>
      <c r="V350" s="184"/>
      <c r="W350" s="184"/>
      <c r="X350" s="184"/>
      <c r="Y350" s="184"/>
      <c r="Z350" s="184"/>
      <c r="AA350" s="184"/>
      <c r="AB350" s="184"/>
      <c r="AC350" s="184"/>
      <c r="AD350" s="184"/>
      <c r="AE350" s="184"/>
      <c r="AF350" s="184"/>
      <c r="AG350" s="184"/>
      <c r="AH350" s="184"/>
      <c r="AI350" s="184"/>
      <c r="AJ350" s="184"/>
      <c r="AK350" s="184"/>
      <c r="AL350" s="184"/>
      <c r="AM350" s="184"/>
      <c r="AN350" s="184"/>
      <c r="AO350" s="184"/>
      <c r="AP350" s="184"/>
      <c r="AQ350" s="184"/>
      <c r="AR350" s="184"/>
      <c r="AS350" s="184"/>
      <c r="AT350" s="184"/>
      <c r="AU350" s="184"/>
      <c r="AV350" s="184"/>
      <c r="AW350" s="184"/>
      <c r="AX350" s="184"/>
      <c r="AY350" s="184"/>
      <c r="AZ350" s="184"/>
      <c r="BA350" s="184"/>
      <c r="BB350" s="184"/>
      <c r="BC350" s="184"/>
      <c r="BD350" s="184"/>
      <c r="BE350" s="184"/>
      <c r="BF350" s="184"/>
      <c r="BG350" s="184"/>
      <c r="BH350" s="185"/>
      <c r="BI350" s="144"/>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row>
    <row r="351" spans="1:207" s="8" customFormat="1" ht="13.5" customHeight="1">
      <c r="A351" s="36"/>
      <c r="B351" s="142"/>
      <c r="C351" s="183"/>
      <c r="D351" s="184"/>
      <c r="E351" s="184"/>
      <c r="F351" s="184"/>
      <c r="G351" s="184"/>
      <c r="H351" s="184"/>
      <c r="I351" s="184"/>
      <c r="J351" s="184"/>
      <c r="K351" s="184"/>
      <c r="L351" s="184"/>
      <c r="M351" s="184"/>
      <c r="N351" s="184"/>
      <c r="O351" s="184"/>
      <c r="P351" s="184"/>
      <c r="Q351" s="184"/>
      <c r="R351" s="184"/>
      <c r="S351" s="184"/>
      <c r="T351" s="184"/>
      <c r="U351" s="184"/>
      <c r="V351" s="184"/>
      <c r="W351" s="184"/>
      <c r="X351" s="184"/>
      <c r="Y351" s="184"/>
      <c r="Z351" s="184"/>
      <c r="AA351" s="184"/>
      <c r="AB351" s="184"/>
      <c r="AC351" s="184"/>
      <c r="AD351" s="184"/>
      <c r="AE351" s="184"/>
      <c r="AF351" s="184"/>
      <c r="AG351" s="184"/>
      <c r="AH351" s="184"/>
      <c r="AI351" s="184"/>
      <c r="AJ351" s="184"/>
      <c r="AK351" s="184"/>
      <c r="AL351" s="184"/>
      <c r="AM351" s="184"/>
      <c r="AN351" s="184"/>
      <c r="AO351" s="184"/>
      <c r="AP351" s="184"/>
      <c r="AQ351" s="184"/>
      <c r="AR351" s="184"/>
      <c r="AS351" s="184"/>
      <c r="AT351" s="184"/>
      <c r="AU351" s="184"/>
      <c r="AV351" s="184"/>
      <c r="AW351" s="184"/>
      <c r="AX351" s="184"/>
      <c r="AY351" s="184"/>
      <c r="AZ351" s="184"/>
      <c r="BA351" s="184"/>
      <c r="BB351" s="184"/>
      <c r="BC351" s="184"/>
      <c r="BD351" s="184"/>
      <c r="BE351" s="184"/>
      <c r="BF351" s="184"/>
      <c r="BG351" s="184"/>
      <c r="BH351" s="185"/>
      <c r="BI351" s="144"/>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row>
    <row r="352" spans="1:207" s="8" customFormat="1" ht="13.5" customHeight="1">
      <c r="A352" s="36"/>
      <c r="B352" s="142"/>
      <c r="C352" s="183"/>
      <c r="D352" s="184"/>
      <c r="E352" s="184"/>
      <c r="F352" s="184"/>
      <c r="G352" s="184"/>
      <c r="H352" s="184"/>
      <c r="I352" s="184"/>
      <c r="J352" s="184"/>
      <c r="K352" s="184"/>
      <c r="L352" s="184"/>
      <c r="M352" s="184"/>
      <c r="N352" s="184"/>
      <c r="O352" s="184"/>
      <c r="P352" s="184"/>
      <c r="Q352" s="184"/>
      <c r="R352" s="184"/>
      <c r="S352" s="184"/>
      <c r="T352" s="184"/>
      <c r="U352" s="184"/>
      <c r="V352" s="184"/>
      <c r="W352" s="184"/>
      <c r="X352" s="184"/>
      <c r="Y352" s="184"/>
      <c r="Z352" s="184"/>
      <c r="AA352" s="184"/>
      <c r="AB352" s="184"/>
      <c r="AC352" s="184"/>
      <c r="AD352" s="184"/>
      <c r="AE352" s="184"/>
      <c r="AF352" s="184"/>
      <c r="AG352" s="184"/>
      <c r="AH352" s="184"/>
      <c r="AI352" s="184"/>
      <c r="AJ352" s="184"/>
      <c r="AK352" s="184"/>
      <c r="AL352" s="184"/>
      <c r="AM352" s="184"/>
      <c r="AN352" s="184"/>
      <c r="AO352" s="184"/>
      <c r="AP352" s="184"/>
      <c r="AQ352" s="184"/>
      <c r="AR352" s="184"/>
      <c r="AS352" s="184"/>
      <c r="AT352" s="184"/>
      <c r="AU352" s="184"/>
      <c r="AV352" s="184"/>
      <c r="AW352" s="184"/>
      <c r="AX352" s="184"/>
      <c r="AY352" s="184"/>
      <c r="AZ352" s="184"/>
      <c r="BA352" s="184"/>
      <c r="BB352" s="184"/>
      <c r="BC352" s="184"/>
      <c r="BD352" s="184"/>
      <c r="BE352" s="184"/>
      <c r="BF352" s="184"/>
      <c r="BG352" s="184"/>
      <c r="BH352" s="185"/>
      <c r="BI352" s="144"/>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row>
    <row r="353" spans="1:207" s="8" customFormat="1" ht="13.5" customHeight="1">
      <c r="A353" s="36"/>
      <c r="B353" s="142"/>
      <c r="C353" s="183"/>
      <c r="D353" s="184"/>
      <c r="E353" s="184"/>
      <c r="F353" s="184"/>
      <c r="G353" s="184"/>
      <c r="H353" s="184"/>
      <c r="I353" s="184"/>
      <c r="J353" s="184"/>
      <c r="K353" s="184"/>
      <c r="L353" s="184"/>
      <c r="M353" s="184"/>
      <c r="N353" s="184"/>
      <c r="O353" s="184"/>
      <c r="P353" s="184"/>
      <c r="Q353" s="184"/>
      <c r="R353" s="184"/>
      <c r="S353" s="184"/>
      <c r="T353" s="184"/>
      <c r="U353" s="184"/>
      <c r="V353" s="184"/>
      <c r="W353" s="184"/>
      <c r="X353" s="184"/>
      <c r="Y353" s="184"/>
      <c r="Z353" s="184"/>
      <c r="AA353" s="184"/>
      <c r="AB353" s="184"/>
      <c r="AC353" s="184"/>
      <c r="AD353" s="184"/>
      <c r="AE353" s="184"/>
      <c r="AF353" s="184"/>
      <c r="AG353" s="184"/>
      <c r="AH353" s="184"/>
      <c r="AI353" s="184"/>
      <c r="AJ353" s="184"/>
      <c r="AK353" s="184"/>
      <c r="AL353" s="184"/>
      <c r="AM353" s="184"/>
      <c r="AN353" s="184"/>
      <c r="AO353" s="184"/>
      <c r="AP353" s="184"/>
      <c r="AQ353" s="184"/>
      <c r="AR353" s="184"/>
      <c r="AS353" s="184"/>
      <c r="AT353" s="184"/>
      <c r="AU353" s="184"/>
      <c r="AV353" s="184"/>
      <c r="AW353" s="184"/>
      <c r="AX353" s="184"/>
      <c r="AY353" s="184"/>
      <c r="AZ353" s="184"/>
      <c r="BA353" s="184"/>
      <c r="BB353" s="184"/>
      <c r="BC353" s="184"/>
      <c r="BD353" s="184"/>
      <c r="BE353" s="184"/>
      <c r="BF353" s="184"/>
      <c r="BG353" s="184"/>
      <c r="BH353" s="185"/>
      <c r="BI353" s="144"/>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row>
    <row r="354" spans="1:207" s="8" customFormat="1" ht="13.5" customHeight="1">
      <c r="A354" s="36"/>
      <c r="B354" s="142"/>
      <c r="C354" s="183"/>
      <c r="D354" s="184"/>
      <c r="E354" s="184"/>
      <c r="F354" s="184"/>
      <c r="G354" s="184"/>
      <c r="H354" s="184"/>
      <c r="I354" s="184"/>
      <c r="J354" s="184"/>
      <c r="K354" s="184"/>
      <c r="L354" s="184"/>
      <c r="M354" s="184"/>
      <c r="N354" s="184"/>
      <c r="O354" s="184"/>
      <c r="P354" s="184"/>
      <c r="Q354" s="184"/>
      <c r="R354" s="184"/>
      <c r="S354" s="184"/>
      <c r="T354" s="184"/>
      <c r="U354" s="184"/>
      <c r="V354" s="184"/>
      <c r="W354" s="184"/>
      <c r="X354" s="184"/>
      <c r="Y354" s="184"/>
      <c r="Z354" s="184"/>
      <c r="AA354" s="184"/>
      <c r="AB354" s="184"/>
      <c r="AC354" s="184"/>
      <c r="AD354" s="184"/>
      <c r="AE354" s="184"/>
      <c r="AF354" s="184"/>
      <c r="AG354" s="184"/>
      <c r="AH354" s="184"/>
      <c r="AI354" s="184"/>
      <c r="AJ354" s="184"/>
      <c r="AK354" s="184"/>
      <c r="AL354" s="184"/>
      <c r="AM354" s="184"/>
      <c r="AN354" s="184"/>
      <c r="AO354" s="184"/>
      <c r="AP354" s="184"/>
      <c r="AQ354" s="184"/>
      <c r="AR354" s="184"/>
      <c r="AS354" s="184"/>
      <c r="AT354" s="184"/>
      <c r="AU354" s="184"/>
      <c r="AV354" s="184"/>
      <c r="AW354" s="184"/>
      <c r="AX354" s="184"/>
      <c r="AY354" s="184"/>
      <c r="AZ354" s="184"/>
      <c r="BA354" s="184"/>
      <c r="BB354" s="184"/>
      <c r="BC354" s="184"/>
      <c r="BD354" s="184"/>
      <c r="BE354" s="184"/>
      <c r="BF354" s="184"/>
      <c r="BG354" s="184"/>
      <c r="BH354" s="185"/>
      <c r="BI354" s="144"/>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row>
    <row r="355" spans="1:207" s="8" customFormat="1" ht="13.5" customHeight="1">
      <c r="A355" s="36"/>
      <c r="B355" s="142"/>
      <c r="C355" s="183"/>
      <c r="D355" s="184"/>
      <c r="E355" s="184"/>
      <c r="F355" s="184"/>
      <c r="G355" s="184"/>
      <c r="H355" s="184"/>
      <c r="I355" s="184"/>
      <c r="J355" s="184"/>
      <c r="K355" s="184"/>
      <c r="L355" s="184"/>
      <c r="M355" s="184"/>
      <c r="N355" s="184"/>
      <c r="O355" s="184"/>
      <c r="P355" s="184"/>
      <c r="Q355" s="184"/>
      <c r="R355" s="184"/>
      <c r="S355" s="184"/>
      <c r="T355" s="184"/>
      <c r="U355" s="184"/>
      <c r="V355" s="184"/>
      <c r="W355" s="184"/>
      <c r="X355" s="184"/>
      <c r="Y355" s="184"/>
      <c r="Z355" s="184"/>
      <c r="AA355" s="184"/>
      <c r="AB355" s="184"/>
      <c r="AC355" s="184"/>
      <c r="AD355" s="184"/>
      <c r="AE355" s="184"/>
      <c r="AF355" s="184"/>
      <c r="AG355" s="184"/>
      <c r="AH355" s="184"/>
      <c r="AI355" s="184"/>
      <c r="AJ355" s="184"/>
      <c r="AK355" s="184"/>
      <c r="AL355" s="184"/>
      <c r="AM355" s="184"/>
      <c r="AN355" s="184"/>
      <c r="AO355" s="184"/>
      <c r="AP355" s="184"/>
      <c r="AQ355" s="184"/>
      <c r="AR355" s="184"/>
      <c r="AS355" s="184"/>
      <c r="AT355" s="184"/>
      <c r="AU355" s="184"/>
      <c r="AV355" s="184"/>
      <c r="AW355" s="184"/>
      <c r="AX355" s="184"/>
      <c r="AY355" s="184"/>
      <c r="AZ355" s="184"/>
      <c r="BA355" s="184"/>
      <c r="BB355" s="184"/>
      <c r="BC355" s="184"/>
      <c r="BD355" s="184"/>
      <c r="BE355" s="184"/>
      <c r="BF355" s="184"/>
      <c r="BG355" s="184"/>
      <c r="BH355" s="185"/>
      <c r="BI355" s="144"/>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row>
    <row r="356" spans="1:207" s="8" customFormat="1" ht="13.5" customHeight="1">
      <c r="A356" s="36"/>
      <c r="B356" s="142"/>
      <c r="C356" s="183"/>
      <c r="D356" s="184"/>
      <c r="E356" s="184"/>
      <c r="F356" s="184"/>
      <c r="G356" s="184"/>
      <c r="H356" s="184"/>
      <c r="I356" s="184"/>
      <c r="J356" s="184"/>
      <c r="K356" s="184"/>
      <c r="L356" s="184"/>
      <c r="M356" s="184"/>
      <c r="N356" s="184"/>
      <c r="O356" s="184"/>
      <c r="P356" s="184"/>
      <c r="Q356" s="184"/>
      <c r="R356" s="184"/>
      <c r="S356" s="184"/>
      <c r="T356" s="184"/>
      <c r="U356" s="184"/>
      <c r="V356" s="184"/>
      <c r="W356" s="184"/>
      <c r="X356" s="184"/>
      <c r="Y356" s="184"/>
      <c r="Z356" s="184"/>
      <c r="AA356" s="184"/>
      <c r="AB356" s="184"/>
      <c r="AC356" s="184"/>
      <c r="AD356" s="184"/>
      <c r="AE356" s="184"/>
      <c r="AF356" s="184"/>
      <c r="AG356" s="184"/>
      <c r="AH356" s="184"/>
      <c r="AI356" s="184"/>
      <c r="AJ356" s="184"/>
      <c r="AK356" s="184"/>
      <c r="AL356" s="184"/>
      <c r="AM356" s="184"/>
      <c r="AN356" s="184"/>
      <c r="AO356" s="184"/>
      <c r="AP356" s="184"/>
      <c r="AQ356" s="184"/>
      <c r="AR356" s="184"/>
      <c r="AS356" s="184"/>
      <c r="AT356" s="184"/>
      <c r="AU356" s="184"/>
      <c r="AV356" s="184"/>
      <c r="AW356" s="184"/>
      <c r="AX356" s="184"/>
      <c r="AY356" s="184"/>
      <c r="AZ356" s="184"/>
      <c r="BA356" s="184"/>
      <c r="BB356" s="184"/>
      <c r="BC356" s="184"/>
      <c r="BD356" s="184"/>
      <c r="BE356" s="184"/>
      <c r="BF356" s="184"/>
      <c r="BG356" s="184"/>
      <c r="BH356" s="185"/>
      <c r="BI356" s="144"/>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row>
    <row r="357" spans="1:207" s="8" customFormat="1" ht="13.5" customHeight="1">
      <c r="A357" s="36"/>
      <c r="B357" s="142"/>
      <c r="C357" s="183"/>
      <c r="D357" s="184"/>
      <c r="E357" s="184"/>
      <c r="F357" s="184"/>
      <c r="G357" s="184"/>
      <c r="H357" s="184"/>
      <c r="I357" s="184"/>
      <c r="J357" s="184"/>
      <c r="K357" s="184"/>
      <c r="L357" s="184"/>
      <c r="M357" s="184"/>
      <c r="N357" s="184"/>
      <c r="O357" s="184"/>
      <c r="P357" s="184"/>
      <c r="Q357" s="184"/>
      <c r="R357" s="184"/>
      <c r="S357" s="184"/>
      <c r="T357" s="184"/>
      <c r="U357" s="184"/>
      <c r="V357" s="184"/>
      <c r="W357" s="184"/>
      <c r="X357" s="184"/>
      <c r="Y357" s="184"/>
      <c r="Z357" s="184"/>
      <c r="AA357" s="184"/>
      <c r="AB357" s="184"/>
      <c r="AC357" s="184"/>
      <c r="AD357" s="184"/>
      <c r="AE357" s="184"/>
      <c r="AF357" s="184"/>
      <c r="AG357" s="184"/>
      <c r="AH357" s="184"/>
      <c r="AI357" s="184"/>
      <c r="AJ357" s="184"/>
      <c r="AK357" s="184"/>
      <c r="AL357" s="184"/>
      <c r="AM357" s="184"/>
      <c r="AN357" s="184"/>
      <c r="AO357" s="184"/>
      <c r="AP357" s="184"/>
      <c r="AQ357" s="184"/>
      <c r="AR357" s="184"/>
      <c r="AS357" s="184"/>
      <c r="AT357" s="184"/>
      <c r="AU357" s="184"/>
      <c r="AV357" s="184"/>
      <c r="AW357" s="184"/>
      <c r="AX357" s="184"/>
      <c r="AY357" s="184"/>
      <c r="AZ357" s="184"/>
      <c r="BA357" s="184"/>
      <c r="BB357" s="184"/>
      <c r="BC357" s="184"/>
      <c r="BD357" s="184"/>
      <c r="BE357" s="184"/>
      <c r="BF357" s="184"/>
      <c r="BG357" s="184"/>
      <c r="BH357" s="185"/>
      <c r="BI357" s="144"/>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row>
    <row r="358" spans="1:207" s="8" customFormat="1" ht="13.5" customHeight="1">
      <c r="A358" s="36"/>
      <c r="B358" s="142"/>
      <c r="C358" s="183"/>
      <c r="D358" s="184"/>
      <c r="E358" s="184"/>
      <c r="F358" s="184"/>
      <c r="G358" s="184"/>
      <c r="H358" s="184"/>
      <c r="I358" s="184"/>
      <c r="J358" s="184"/>
      <c r="K358" s="184"/>
      <c r="L358" s="184"/>
      <c r="M358" s="184"/>
      <c r="N358" s="184"/>
      <c r="O358" s="184"/>
      <c r="P358" s="184"/>
      <c r="Q358" s="184"/>
      <c r="R358" s="184"/>
      <c r="S358" s="184"/>
      <c r="T358" s="184"/>
      <c r="U358" s="184"/>
      <c r="V358" s="184"/>
      <c r="W358" s="184"/>
      <c r="X358" s="184"/>
      <c r="Y358" s="184"/>
      <c r="Z358" s="184"/>
      <c r="AA358" s="184"/>
      <c r="AB358" s="184"/>
      <c r="AC358" s="184"/>
      <c r="AD358" s="184"/>
      <c r="AE358" s="184"/>
      <c r="AF358" s="184"/>
      <c r="AG358" s="184"/>
      <c r="AH358" s="184"/>
      <c r="AI358" s="184"/>
      <c r="AJ358" s="184"/>
      <c r="AK358" s="184"/>
      <c r="AL358" s="184"/>
      <c r="AM358" s="184"/>
      <c r="AN358" s="184"/>
      <c r="AO358" s="184"/>
      <c r="AP358" s="184"/>
      <c r="AQ358" s="184"/>
      <c r="AR358" s="184"/>
      <c r="AS358" s="184"/>
      <c r="AT358" s="184"/>
      <c r="AU358" s="184"/>
      <c r="AV358" s="184"/>
      <c r="AW358" s="184"/>
      <c r="AX358" s="184"/>
      <c r="AY358" s="184"/>
      <c r="AZ358" s="184"/>
      <c r="BA358" s="184"/>
      <c r="BB358" s="184"/>
      <c r="BC358" s="184"/>
      <c r="BD358" s="184"/>
      <c r="BE358" s="184"/>
      <c r="BF358" s="184"/>
      <c r="BG358" s="184"/>
      <c r="BH358" s="185"/>
      <c r="BI358" s="144"/>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row>
    <row r="359" spans="1:207" s="8" customFormat="1" ht="13.5" customHeight="1">
      <c r="A359" s="36"/>
      <c r="B359" s="142"/>
      <c r="C359" s="183"/>
      <c r="D359" s="184"/>
      <c r="E359" s="184"/>
      <c r="F359" s="184"/>
      <c r="G359" s="184"/>
      <c r="H359" s="184"/>
      <c r="I359" s="184"/>
      <c r="J359" s="184"/>
      <c r="K359" s="184"/>
      <c r="L359" s="184"/>
      <c r="M359" s="184"/>
      <c r="N359" s="184"/>
      <c r="O359" s="184"/>
      <c r="P359" s="184"/>
      <c r="Q359" s="184"/>
      <c r="R359" s="184"/>
      <c r="S359" s="184"/>
      <c r="T359" s="184"/>
      <c r="U359" s="184"/>
      <c r="V359" s="184"/>
      <c r="W359" s="184"/>
      <c r="X359" s="184"/>
      <c r="Y359" s="184"/>
      <c r="Z359" s="184"/>
      <c r="AA359" s="184"/>
      <c r="AB359" s="184"/>
      <c r="AC359" s="184"/>
      <c r="AD359" s="184"/>
      <c r="AE359" s="184"/>
      <c r="AF359" s="184"/>
      <c r="AG359" s="184"/>
      <c r="AH359" s="184"/>
      <c r="AI359" s="184"/>
      <c r="AJ359" s="184"/>
      <c r="AK359" s="184"/>
      <c r="AL359" s="184"/>
      <c r="AM359" s="184"/>
      <c r="AN359" s="184"/>
      <c r="AO359" s="184"/>
      <c r="AP359" s="184"/>
      <c r="AQ359" s="184"/>
      <c r="AR359" s="184"/>
      <c r="AS359" s="184"/>
      <c r="AT359" s="184"/>
      <c r="AU359" s="184"/>
      <c r="AV359" s="184"/>
      <c r="AW359" s="184"/>
      <c r="AX359" s="184"/>
      <c r="AY359" s="184"/>
      <c r="AZ359" s="184"/>
      <c r="BA359" s="184"/>
      <c r="BB359" s="184"/>
      <c r="BC359" s="184"/>
      <c r="BD359" s="184"/>
      <c r="BE359" s="184"/>
      <c r="BF359" s="184"/>
      <c r="BG359" s="184"/>
      <c r="BH359" s="185"/>
      <c r="BI359" s="144"/>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row>
    <row r="360" spans="1:207" s="8" customFormat="1" ht="13.5" customHeight="1">
      <c r="A360" s="36"/>
      <c r="B360" s="142"/>
      <c r="C360" s="183"/>
      <c r="D360" s="184"/>
      <c r="E360" s="184"/>
      <c r="F360" s="184"/>
      <c r="G360" s="184"/>
      <c r="H360" s="184"/>
      <c r="I360" s="184"/>
      <c r="J360" s="184"/>
      <c r="K360" s="184"/>
      <c r="L360" s="184"/>
      <c r="M360" s="184"/>
      <c r="N360" s="184"/>
      <c r="O360" s="184"/>
      <c r="P360" s="184"/>
      <c r="Q360" s="184"/>
      <c r="R360" s="184"/>
      <c r="S360" s="184"/>
      <c r="T360" s="184"/>
      <c r="U360" s="184"/>
      <c r="V360" s="184"/>
      <c r="W360" s="184"/>
      <c r="X360" s="184"/>
      <c r="Y360" s="184"/>
      <c r="Z360" s="184"/>
      <c r="AA360" s="184"/>
      <c r="AB360" s="184"/>
      <c r="AC360" s="184"/>
      <c r="AD360" s="184"/>
      <c r="AE360" s="184"/>
      <c r="AF360" s="184"/>
      <c r="AG360" s="184"/>
      <c r="AH360" s="184"/>
      <c r="AI360" s="184"/>
      <c r="AJ360" s="184"/>
      <c r="AK360" s="184"/>
      <c r="AL360" s="184"/>
      <c r="AM360" s="184"/>
      <c r="AN360" s="184"/>
      <c r="AO360" s="184"/>
      <c r="AP360" s="184"/>
      <c r="AQ360" s="184"/>
      <c r="AR360" s="184"/>
      <c r="AS360" s="184"/>
      <c r="AT360" s="184"/>
      <c r="AU360" s="184"/>
      <c r="AV360" s="184"/>
      <c r="AW360" s="184"/>
      <c r="AX360" s="184"/>
      <c r="AY360" s="184"/>
      <c r="AZ360" s="184"/>
      <c r="BA360" s="184"/>
      <c r="BB360" s="184"/>
      <c r="BC360" s="184"/>
      <c r="BD360" s="184"/>
      <c r="BE360" s="184"/>
      <c r="BF360" s="184"/>
      <c r="BG360" s="184"/>
      <c r="BH360" s="185"/>
      <c r="BI360" s="144"/>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row>
    <row r="361" spans="1:207" s="8" customFormat="1" ht="13.5" customHeight="1">
      <c r="A361" s="36"/>
      <c r="B361" s="142"/>
      <c r="C361" s="186"/>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c r="AA361" s="187"/>
      <c r="AB361" s="187"/>
      <c r="AC361" s="187"/>
      <c r="AD361" s="187"/>
      <c r="AE361" s="187"/>
      <c r="AF361" s="187"/>
      <c r="AG361" s="187"/>
      <c r="AH361" s="187"/>
      <c r="AI361" s="187"/>
      <c r="AJ361" s="187"/>
      <c r="AK361" s="187"/>
      <c r="AL361" s="187"/>
      <c r="AM361" s="187"/>
      <c r="AN361" s="187"/>
      <c r="AO361" s="187"/>
      <c r="AP361" s="187"/>
      <c r="AQ361" s="187"/>
      <c r="AR361" s="187"/>
      <c r="AS361" s="187"/>
      <c r="AT361" s="187"/>
      <c r="AU361" s="187"/>
      <c r="AV361" s="187"/>
      <c r="AW361" s="187"/>
      <c r="AX361" s="187"/>
      <c r="AY361" s="187"/>
      <c r="AZ361" s="187"/>
      <c r="BA361" s="187"/>
      <c r="BB361" s="187"/>
      <c r="BC361" s="187"/>
      <c r="BD361" s="187"/>
      <c r="BE361" s="187"/>
      <c r="BF361" s="187"/>
      <c r="BG361" s="187"/>
      <c r="BH361" s="188"/>
      <c r="BI361" s="144"/>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row>
    <row r="362" spans="1:207" s="8" customFormat="1" ht="16">
      <c r="A362" s="36"/>
      <c r="B362" s="169"/>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c r="AB362" s="170"/>
      <c r="AC362" s="170"/>
      <c r="AD362" s="170"/>
      <c r="AE362" s="170"/>
      <c r="AF362" s="170"/>
      <c r="AG362" s="170"/>
      <c r="AH362" s="170"/>
      <c r="AI362" s="170"/>
      <c r="AJ362" s="170"/>
      <c r="AK362" s="170"/>
      <c r="AL362" s="170"/>
      <c r="AM362" s="170"/>
      <c r="AN362" s="170"/>
      <c r="AO362" s="170"/>
      <c r="AP362" s="170"/>
      <c r="AQ362" s="170"/>
      <c r="AR362" s="170"/>
      <c r="AS362" s="170"/>
      <c r="AT362" s="170"/>
      <c r="AU362" s="170"/>
      <c r="AV362" s="170"/>
      <c r="AW362" s="170"/>
      <c r="AX362" s="170"/>
      <c r="AY362" s="170"/>
      <c r="AZ362" s="170"/>
      <c r="BA362" s="170"/>
      <c r="BB362" s="170"/>
      <c r="BC362" s="170"/>
      <c r="BD362" s="170"/>
      <c r="BE362" s="170"/>
      <c r="BF362" s="170"/>
      <c r="BG362" s="170"/>
      <c r="BH362" s="170"/>
      <c r="BI362" s="171"/>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row>
    <row r="363" spans="1:207" ht="5.25" customHeight="1">
      <c r="A363" s="172"/>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c r="AA363" s="173"/>
      <c r="AB363" s="173"/>
      <c r="AC363" s="173"/>
      <c r="AD363" s="173"/>
      <c r="AE363" s="173"/>
      <c r="AF363" s="173"/>
      <c r="AG363" s="173"/>
      <c r="AH363" s="173"/>
      <c r="AI363" s="173"/>
      <c r="AJ363" s="173"/>
      <c r="AK363" s="173"/>
      <c r="AL363" s="173"/>
      <c r="AM363" s="173"/>
      <c r="AN363" s="173"/>
      <c r="AO363" s="173"/>
      <c r="AP363" s="173"/>
      <c r="AQ363" s="173"/>
      <c r="AR363" s="173"/>
      <c r="AS363" s="173"/>
      <c r="AT363" s="173"/>
      <c r="AU363" s="173"/>
      <c r="AV363" s="173"/>
      <c r="AW363" s="173"/>
      <c r="AX363" s="173"/>
      <c r="AY363" s="173"/>
      <c r="AZ363" s="173"/>
      <c r="BA363" s="173"/>
      <c r="BB363" s="173"/>
      <c r="BC363" s="173"/>
      <c r="BD363" s="173"/>
      <c r="BE363" s="173"/>
      <c r="BF363" s="173"/>
      <c r="BG363" s="173"/>
      <c r="BH363" s="173"/>
      <c r="BI363" s="173"/>
    </row>
    <row r="463" ht="12" customHeight="1"/>
    <row r="465" spans="2:53" ht="15" hidden="1" customHeight="1"/>
    <row r="466" spans="2:53" ht="16" hidden="1">
      <c r="B466" s="174" t="s">
        <v>207</v>
      </c>
      <c r="K466" s="7" t="s">
        <v>5</v>
      </c>
      <c r="AB466" s="10" t="s">
        <v>208</v>
      </c>
      <c r="AC466" s="10" t="s">
        <v>209</v>
      </c>
      <c r="AD466" s="10"/>
      <c r="AE466" s="10"/>
      <c r="AF466" s="10"/>
      <c r="AG466" s="10"/>
      <c r="AH466" s="10"/>
      <c r="AO466" s="10" t="s">
        <v>51</v>
      </c>
      <c r="BA466" s="7" t="s">
        <v>51</v>
      </c>
    </row>
    <row r="467" spans="2:53" ht="16" hidden="1">
      <c r="B467" s="174" t="s">
        <v>210</v>
      </c>
      <c r="K467" s="7" t="s">
        <v>211</v>
      </c>
      <c r="Y467" s="175" t="s">
        <v>212</v>
      </c>
      <c r="AB467" s="10" t="s">
        <v>213</v>
      </c>
      <c r="AC467" s="10" t="s">
        <v>214</v>
      </c>
      <c r="AD467" s="10"/>
      <c r="AE467" s="10"/>
      <c r="AF467" s="10"/>
      <c r="AG467" s="10"/>
      <c r="AH467" s="10"/>
      <c r="AO467" s="10" t="s">
        <v>215</v>
      </c>
      <c r="BA467" s="7" t="s">
        <v>216</v>
      </c>
    </row>
    <row r="468" spans="2:53" ht="16" hidden="1">
      <c r="B468" s="174" t="s">
        <v>217</v>
      </c>
      <c r="K468" s="7" t="s">
        <v>218</v>
      </c>
      <c r="Y468" s="175" t="s">
        <v>68</v>
      </c>
      <c r="AB468" s="10" t="s">
        <v>172</v>
      </c>
      <c r="AC468" s="10" t="s">
        <v>219</v>
      </c>
      <c r="AD468" s="10"/>
      <c r="AE468" s="10"/>
      <c r="AF468" s="10"/>
      <c r="AG468" s="10"/>
      <c r="AH468" s="10"/>
      <c r="AO468" s="10" t="s">
        <v>220</v>
      </c>
    </row>
    <row r="469" spans="2:53" ht="16" hidden="1">
      <c r="B469" s="174" t="s">
        <v>221</v>
      </c>
      <c r="K469" s="7" t="s">
        <v>222</v>
      </c>
      <c r="AB469" s="10" t="s">
        <v>223</v>
      </c>
      <c r="AC469" s="10" t="s">
        <v>224</v>
      </c>
      <c r="AD469" s="10"/>
      <c r="AE469" s="10"/>
      <c r="AF469" s="10"/>
      <c r="AG469" s="10"/>
      <c r="AH469" s="10"/>
      <c r="AO469" s="10" t="s">
        <v>225</v>
      </c>
    </row>
    <row r="470" spans="2:53" ht="16" hidden="1">
      <c r="B470" s="174" t="s">
        <v>226</v>
      </c>
      <c r="K470" s="7" t="s">
        <v>227</v>
      </c>
      <c r="AB470" s="10" t="s">
        <v>176</v>
      </c>
      <c r="AC470" s="10" t="s">
        <v>228</v>
      </c>
      <c r="AD470" s="10"/>
      <c r="AE470" s="10"/>
      <c r="AF470" s="10"/>
      <c r="AG470" s="10"/>
      <c r="AH470" s="10"/>
      <c r="AO470" s="7" t="s">
        <v>216</v>
      </c>
    </row>
    <row r="471" spans="2:53" ht="16" hidden="1">
      <c r="B471" s="174" t="s">
        <v>229</v>
      </c>
      <c r="K471" s="7" t="s">
        <v>230</v>
      </c>
      <c r="AB471" s="1" t="s">
        <v>231</v>
      </c>
      <c r="AC471" s="1" t="s">
        <v>232</v>
      </c>
      <c r="AD471" s="1"/>
      <c r="AE471" s="1"/>
      <c r="AF471" s="1"/>
      <c r="AG471" s="1"/>
      <c r="AH471" s="1"/>
    </row>
    <row r="472" spans="2:53" ht="16" hidden="1">
      <c r="B472" s="174" t="s">
        <v>233</v>
      </c>
      <c r="K472" s="7" t="s">
        <v>234</v>
      </c>
      <c r="AB472" s="10" t="s">
        <v>235</v>
      </c>
      <c r="AC472" s="10" t="s">
        <v>236</v>
      </c>
      <c r="AD472" s="10"/>
      <c r="AE472" s="10"/>
      <c r="AF472" s="10"/>
      <c r="AG472" s="10"/>
      <c r="AH472" s="21"/>
      <c r="AP472" s="10" t="s">
        <v>211</v>
      </c>
    </row>
    <row r="473" spans="2:53" ht="16" hidden="1">
      <c r="B473" s="174" t="s">
        <v>237</v>
      </c>
      <c r="K473" s="7" t="s">
        <v>238</v>
      </c>
      <c r="AB473" s="10" t="s">
        <v>239</v>
      </c>
      <c r="AC473" s="10" t="s">
        <v>240</v>
      </c>
      <c r="AD473" s="10"/>
      <c r="AE473" s="10"/>
      <c r="AF473" s="10"/>
      <c r="AG473" s="10"/>
      <c r="AH473" s="10"/>
      <c r="AP473" s="10" t="s">
        <v>5</v>
      </c>
    </row>
    <row r="474" spans="2:53" ht="16" hidden="1">
      <c r="B474" s="174" t="s">
        <v>26</v>
      </c>
      <c r="K474" s="7" t="s">
        <v>241</v>
      </c>
      <c r="AB474" s="10" t="s">
        <v>242</v>
      </c>
      <c r="AC474" s="10" t="s">
        <v>243</v>
      </c>
      <c r="AD474" s="10"/>
      <c r="AE474" s="10"/>
      <c r="AF474" s="10"/>
      <c r="AG474" s="10"/>
      <c r="AH474" s="10"/>
      <c r="AP474" s="10" t="s">
        <v>244</v>
      </c>
    </row>
    <row r="475" spans="2:53" ht="16" hidden="1">
      <c r="B475" s="174" t="s">
        <v>245</v>
      </c>
      <c r="K475" s="7" t="s">
        <v>246</v>
      </c>
      <c r="AB475" s="10" t="s">
        <v>247</v>
      </c>
      <c r="AC475" s="10" t="s">
        <v>248</v>
      </c>
      <c r="AD475" s="10"/>
      <c r="AE475" s="10"/>
      <c r="AF475" s="10"/>
      <c r="AG475" s="10"/>
      <c r="AH475" s="10"/>
      <c r="AP475" s="1" t="s">
        <v>249</v>
      </c>
    </row>
    <row r="476" spans="2:53" ht="16" hidden="1">
      <c r="K476" s="7" t="s">
        <v>250</v>
      </c>
    </row>
    <row r="477" spans="2:53" ht="16" hidden="1">
      <c r="K477" s="7" t="s">
        <v>251</v>
      </c>
    </row>
    <row r="478" spans="2:53" ht="16" hidden="1">
      <c r="K478" s="7" t="s">
        <v>252</v>
      </c>
      <c r="AB478" s="7" t="s">
        <v>211</v>
      </c>
      <c r="AD478" s="10"/>
      <c r="AE478" s="10"/>
      <c r="AF478" s="10"/>
      <c r="AG478" s="10"/>
      <c r="AH478" s="10"/>
      <c r="AI478" s="10"/>
    </row>
    <row r="479" spans="2:53" ht="16" hidden="1">
      <c r="K479" s="7" t="s">
        <v>253</v>
      </c>
      <c r="AB479" s="7" t="s">
        <v>5</v>
      </c>
      <c r="AD479" s="10"/>
      <c r="AE479" s="10"/>
      <c r="AF479" s="10"/>
      <c r="AG479" s="10"/>
      <c r="AH479" s="10"/>
      <c r="AI479" s="10"/>
    </row>
    <row r="480" spans="2:53" ht="16" hidden="1">
      <c r="K480" s="7" t="s">
        <v>254</v>
      </c>
      <c r="AB480" s="7" t="s">
        <v>227</v>
      </c>
      <c r="AD480" s="10"/>
      <c r="AE480" s="10"/>
      <c r="AF480" s="10"/>
      <c r="AG480" s="10"/>
      <c r="AH480" s="10"/>
      <c r="AI480" s="10"/>
    </row>
    <row r="481" spans="2:35" ht="16" hidden="1">
      <c r="K481" s="7" t="s">
        <v>255</v>
      </c>
      <c r="AB481" s="7" t="s">
        <v>256</v>
      </c>
      <c r="AD481" s="10"/>
      <c r="AE481" s="10"/>
      <c r="AF481" s="10"/>
      <c r="AG481" s="10"/>
      <c r="AH481" s="10"/>
      <c r="AI481" s="10"/>
    </row>
    <row r="482" spans="2:35" ht="16" hidden="1">
      <c r="K482" s="7" t="s">
        <v>257</v>
      </c>
      <c r="AB482" s="7" t="s">
        <v>258</v>
      </c>
      <c r="AD482" s="10"/>
      <c r="AE482" s="10"/>
      <c r="AF482" s="10"/>
      <c r="AG482" s="10"/>
      <c r="AH482" s="10"/>
      <c r="AI482" s="10"/>
    </row>
    <row r="483" spans="2:35" ht="16" hidden="1">
      <c r="AD483" s="1"/>
      <c r="AE483" s="1"/>
      <c r="AF483" s="1"/>
      <c r="AG483" s="1"/>
      <c r="AH483" s="1"/>
      <c r="AI483" s="1"/>
    </row>
    <row r="484" spans="2:35" ht="16" hidden="1">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AD484" s="10"/>
      <c r="AE484" s="10"/>
      <c r="AF484" s="10"/>
      <c r="AG484" s="10"/>
      <c r="AH484" s="10"/>
      <c r="AI484" s="21"/>
    </row>
    <row r="485" spans="2:35" ht="16" hidden="1">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AD485" s="10"/>
      <c r="AE485" s="10"/>
      <c r="AF485" s="10"/>
      <c r="AG485" s="10"/>
      <c r="AH485" s="10"/>
      <c r="AI485" s="10"/>
    </row>
    <row r="486" spans="2:35" ht="16" hidden="1">
      <c r="K486" s="176" t="s">
        <v>47</v>
      </c>
      <c r="P486" s="4" t="s">
        <v>37</v>
      </c>
      <c r="Z486" s="177"/>
      <c r="AD486" s="10"/>
      <c r="AE486" s="10"/>
      <c r="AF486" s="10"/>
      <c r="AG486" s="10"/>
      <c r="AH486" s="10"/>
      <c r="AI486" s="10"/>
    </row>
    <row r="487" spans="2:35" ht="18" hidden="1">
      <c r="K487" s="176" t="s">
        <v>259</v>
      </c>
      <c r="P487" s="4" t="s">
        <v>260</v>
      </c>
      <c r="Z487" s="177"/>
      <c r="AA487" s="8"/>
      <c r="AB487" s="8"/>
      <c r="AC487" s="3" t="s">
        <v>3</v>
      </c>
      <c r="AD487" s="1"/>
      <c r="AE487" s="1"/>
      <c r="AF487" s="1"/>
      <c r="AG487" s="1"/>
      <c r="AH487" s="1"/>
      <c r="AI487" s="10"/>
    </row>
    <row r="488" spans="2:35" ht="18" hidden="1">
      <c r="K488" s="176" t="s">
        <v>261</v>
      </c>
      <c r="P488" s="4" t="s">
        <v>262</v>
      </c>
      <c r="Z488" s="177"/>
      <c r="AA488" s="8"/>
      <c r="AB488" s="8"/>
      <c r="AC488" s="3" t="s">
        <v>263</v>
      </c>
      <c r="AD488" s="8"/>
      <c r="AE488" s="8"/>
      <c r="AF488" s="8"/>
      <c r="AG488" s="8"/>
      <c r="AH488" s="8"/>
    </row>
    <row r="489" spans="2:35" ht="18" hidden="1">
      <c r="K489" s="176" t="s">
        <v>264</v>
      </c>
      <c r="P489" s="4" t="s">
        <v>265</v>
      </c>
      <c r="Z489" s="8"/>
      <c r="AA489" s="8"/>
      <c r="AB489" s="8"/>
      <c r="AC489" s="3" t="s">
        <v>266</v>
      </c>
      <c r="AD489" s="8"/>
      <c r="AE489" s="8"/>
      <c r="AF489" s="8"/>
      <c r="AG489" s="8"/>
      <c r="AH489" s="8"/>
    </row>
    <row r="490" spans="2:35" ht="18" hidden="1">
      <c r="K490" s="176" t="s">
        <v>267</v>
      </c>
      <c r="P490" s="4" t="s">
        <v>268</v>
      </c>
      <c r="Z490" s="178"/>
      <c r="AA490" s="8"/>
      <c r="AB490" s="8"/>
      <c r="AC490" s="3" t="s">
        <v>269</v>
      </c>
      <c r="AD490" s="8"/>
      <c r="AE490" s="8"/>
      <c r="AF490" s="8"/>
      <c r="AG490" s="8"/>
      <c r="AH490" s="8"/>
    </row>
    <row r="491" spans="2:35" ht="18" hidden="1">
      <c r="K491" s="176" t="s">
        <v>270</v>
      </c>
      <c r="P491" s="4" t="s">
        <v>271</v>
      </c>
      <c r="Z491" s="178"/>
      <c r="AA491" s="8"/>
      <c r="AB491" s="8"/>
      <c r="AC491" s="3" t="s">
        <v>272</v>
      </c>
      <c r="AD491" s="8"/>
      <c r="AE491" s="8"/>
      <c r="AF491" s="8"/>
      <c r="AG491" s="8"/>
      <c r="AH491" s="8"/>
    </row>
    <row r="492" spans="2:35" ht="16" hidden="1">
      <c r="K492" s="176" t="s">
        <v>273</v>
      </c>
      <c r="P492" s="4" t="s">
        <v>274</v>
      </c>
      <c r="Z492" s="179"/>
    </row>
    <row r="493" spans="2:35" ht="16" hidden="1">
      <c r="K493" s="176" t="s">
        <v>275</v>
      </c>
      <c r="P493" s="4" t="s">
        <v>276</v>
      </c>
      <c r="Z493" s="178"/>
      <c r="AC493" s="10" t="s">
        <v>277</v>
      </c>
    </row>
    <row r="494" spans="2:35" ht="16" hidden="1">
      <c r="K494" s="176" t="s">
        <v>278</v>
      </c>
      <c r="Z494" s="179"/>
    </row>
    <row r="495" spans="2:35" ht="16" hidden="1">
      <c r="K495" s="176" t="s">
        <v>279</v>
      </c>
      <c r="Y495" s="7" t="s">
        <v>280</v>
      </c>
      <c r="Z495" s="179"/>
    </row>
    <row r="496" spans="2:35" ht="16" hidden="1">
      <c r="K496" s="176" t="s">
        <v>281</v>
      </c>
      <c r="Y496" s="7" t="s">
        <v>282</v>
      </c>
      <c r="Z496" s="178"/>
    </row>
    <row r="497" spans="11:26" ht="16" hidden="1">
      <c r="K497" s="176" t="s">
        <v>283</v>
      </c>
      <c r="Y497" s="7" t="s">
        <v>284</v>
      </c>
      <c r="Z497" s="178"/>
    </row>
    <row r="498" spans="11:26" ht="16" hidden="1">
      <c r="K498" s="176" t="s">
        <v>285</v>
      </c>
      <c r="Y498" s="7" t="s">
        <v>286</v>
      </c>
      <c r="Z498" s="178"/>
    </row>
    <row r="499" spans="11:26" ht="16" hidden="1">
      <c r="K499" s="176" t="s">
        <v>287</v>
      </c>
      <c r="Y499" s="7" t="s">
        <v>288</v>
      </c>
      <c r="Z499" s="178"/>
    </row>
    <row r="500" spans="11:26" ht="16" hidden="1">
      <c r="K500" s="176" t="s">
        <v>289</v>
      </c>
      <c r="Y500" s="7" t="s">
        <v>290</v>
      </c>
      <c r="Z500" s="178"/>
    </row>
    <row r="501" spans="11:26" ht="16" hidden="1">
      <c r="K501" s="176" t="s">
        <v>291</v>
      </c>
      <c r="Y501" s="7" t="s">
        <v>292</v>
      </c>
      <c r="Z501" s="178"/>
    </row>
    <row r="502" spans="11:26" ht="16" hidden="1">
      <c r="K502" s="176" t="s">
        <v>293</v>
      </c>
      <c r="Y502" s="7" t="s">
        <v>294</v>
      </c>
      <c r="Z502" s="178"/>
    </row>
    <row r="503" spans="11:26" ht="16" hidden="1">
      <c r="K503" s="176" t="s">
        <v>295</v>
      </c>
      <c r="Y503" s="7" t="s">
        <v>296</v>
      </c>
      <c r="Z503" s="178"/>
    </row>
    <row r="504" spans="11:26" ht="16" hidden="1">
      <c r="K504" s="176" t="s">
        <v>297</v>
      </c>
      <c r="Y504" s="7" t="s">
        <v>298</v>
      </c>
      <c r="Z504" s="178"/>
    </row>
    <row r="505" spans="11:26" ht="16" hidden="1">
      <c r="K505" s="176" t="s">
        <v>299</v>
      </c>
      <c r="Y505" s="7" t="s">
        <v>300</v>
      </c>
      <c r="Z505" s="178"/>
    </row>
    <row r="506" spans="11:26" ht="16" hidden="1">
      <c r="Y506" s="7" t="s">
        <v>301</v>
      </c>
      <c r="Z506" s="178"/>
    </row>
    <row r="507" spans="11:26" ht="16" hidden="1">
      <c r="Y507" s="7" t="s">
        <v>302</v>
      </c>
      <c r="Z507" s="178"/>
    </row>
    <row r="508" spans="11:26" ht="15" hidden="1" customHeight="1">
      <c r="Y508" s="7" t="s">
        <v>303</v>
      </c>
    </row>
    <row r="509" spans="11:26" ht="15" hidden="1" customHeight="1">
      <c r="Y509" s="7" t="s">
        <v>304</v>
      </c>
    </row>
    <row r="510" spans="11:26" ht="15" hidden="1" customHeight="1">
      <c r="Y510" s="7" t="s">
        <v>305</v>
      </c>
    </row>
    <row r="511" spans="11:26" ht="15" hidden="1" customHeight="1">
      <c r="Y511" s="7" t="s">
        <v>306</v>
      </c>
    </row>
    <row r="512" spans="11:26" ht="15" hidden="1" customHeight="1">
      <c r="Y512" s="7" t="s">
        <v>307</v>
      </c>
    </row>
    <row r="513" spans="25:25" ht="15" hidden="1" customHeight="1">
      <c r="Y513" s="7" t="s">
        <v>308</v>
      </c>
    </row>
    <row r="514" spans="25:25" ht="15" hidden="1" customHeight="1"/>
  </sheetData>
  <protectedRanges>
    <protectedRange sqref="B168:S171" name="Rango28"/>
    <protectedRange sqref="C345" name="Rango26"/>
    <protectedRange sqref="C244" name="Rango25"/>
    <protectedRange sqref="C212" name="Rango24"/>
    <protectedRange sqref="B96" name="Rango19"/>
    <protectedRange sqref="BD131:BI135" name="Rango16"/>
    <protectedRange sqref="B131:AQ135 S136:Y136" name="Rango15"/>
    <protectedRange sqref="AV182:AZ184" name="Rango11"/>
    <protectedRange sqref="B182:AN184" name="Rango10"/>
    <protectedRange sqref="B174:S179" name="Rango8"/>
    <protectedRange sqref="AL174:AN179 AL168:AN171" name="Rango7"/>
    <protectedRange sqref="B168:AG171 T174:AG179" name="Rango6"/>
    <protectedRange sqref="AH31:BI54" name="Rango4"/>
    <protectedRange sqref="N11:AQ12 W19:AK19 N13:V19 AM13:AQ19 W13:AL18" name="Rango2"/>
    <protectedRange sqref="BB11:BI21 BB23:BI28" name="Rango3"/>
    <protectedRange sqref="AG198:AI198" name="Rango5"/>
    <protectedRange sqref="K192:BH195" name="Rango12"/>
    <protectedRange sqref="BB121:BI122" name="Rango17"/>
    <protectedRange sqref="BB124:BI124" name="Rango18"/>
    <protectedRange sqref="BD2:BH2" name="Rango23"/>
    <protectedRange sqref="BD4:BH8" name="Rango1_1"/>
    <protectedRange sqref="N20:AQ24" name="Rango2_1"/>
  </protectedRanges>
  <mergeCells count="447">
    <mergeCell ref="AW2:BC2"/>
    <mergeCell ref="BD2:BI2"/>
    <mergeCell ref="U3:AI3"/>
    <mergeCell ref="AW3:BC3"/>
    <mergeCell ref="BD3:BI3"/>
    <mergeCell ref="U4:AI4"/>
    <mergeCell ref="AW4:BC4"/>
    <mergeCell ref="BD4:BI4"/>
    <mergeCell ref="U5:AI5"/>
    <mergeCell ref="AW5:BC5"/>
    <mergeCell ref="BD5:BI5"/>
    <mergeCell ref="Y6:AR8"/>
    <mergeCell ref="AW6:BC6"/>
    <mergeCell ref="BD6:BI6"/>
    <mergeCell ref="AW7:BC7"/>
    <mergeCell ref="BD7:BI7"/>
    <mergeCell ref="BD8:BI8"/>
    <mergeCell ref="B13:M13"/>
    <mergeCell ref="N13:AQ13"/>
    <mergeCell ref="AS13:BA13"/>
    <mergeCell ref="BB13:BI13"/>
    <mergeCell ref="B14:M14"/>
    <mergeCell ref="N14:AQ14"/>
    <mergeCell ref="AS14:BA14"/>
    <mergeCell ref="BB14:BI14"/>
    <mergeCell ref="B9:BI9"/>
    <mergeCell ref="B11:M11"/>
    <mergeCell ref="N11:AQ11"/>
    <mergeCell ref="AS11:BA11"/>
    <mergeCell ref="BB11:BI11"/>
    <mergeCell ref="B12:M12"/>
    <mergeCell ref="N12:AQ12"/>
    <mergeCell ref="AS12:BA12"/>
    <mergeCell ref="BB12:BI12"/>
    <mergeCell ref="B17:M17"/>
    <mergeCell ref="N17:AQ17"/>
    <mergeCell ref="AS17:BA17"/>
    <mergeCell ref="BB17:BI17"/>
    <mergeCell ref="B18:M18"/>
    <mergeCell ref="N18:AQ18"/>
    <mergeCell ref="AS18:BA18"/>
    <mergeCell ref="BB18:BI18"/>
    <mergeCell ref="B15:M15"/>
    <mergeCell ref="N15:AQ15"/>
    <mergeCell ref="AS15:BA15"/>
    <mergeCell ref="BB15:BI15"/>
    <mergeCell ref="B16:M16"/>
    <mergeCell ref="N16:AQ16"/>
    <mergeCell ref="AS16:BA16"/>
    <mergeCell ref="BB16:BI16"/>
    <mergeCell ref="B21:M21"/>
    <mergeCell ref="N21:AQ21"/>
    <mergeCell ref="AS21:BA21"/>
    <mergeCell ref="BB21:BI21"/>
    <mergeCell ref="B22:M22"/>
    <mergeCell ref="N22:AQ22"/>
    <mergeCell ref="AS22:BA22"/>
    <mergeCell ref="BB22:BI22"/>
    <mergeCell ref="B19:M19"/>
    <mergeCell ref="N19:V19"/>
    <mergeCell ref="W19:AQ19"/>
    <mergeCell ref="AS19:BA19"/>
    <mergeCell ref="BB19:BI19"/>
    <mergeCell ref="B20:M20"/>
    <mergeCell ref="N20:AQ20"/>
    <mergeCell ref="AS20:BA20"/>
    <mergeCell ref="BB20:BI20"/>
    <mergeCell ref="B25:M25"/>
    <mergeCell ref="N25:X25"/>
    <mergeCell ref="Y25:AI25"/>
    <mergeCell ref="AK25:AQ25"/>
    <mergeCell ref="AS25:BA25"/>
    <mergeCell ref="BB25:BI25"/>
    <mergeCell ref="B23:M23"/>
    <mergeCell ref="N23:AQ23"/>
    <mergeCell ref="AS23:BA23"/>
    <mergeCell ref="BB23:BI23"/>
    <mergeCell ref="B24:M24"/>
    <mergeCell ref="N24:AQ24"/>
    <mergeCell ref="AS24:BA24"/>
    <mergeCell ref="BB24:BI24"/>
    <mergeCell ref="B26:M26"/>
    <mergeCell ref="N26:AQ26"/>
    <mergeCell ref="AS26:BA26"/>
    <mergeCell ref="BB26:BI26"/>
    <mergeCell ref="B27:M27"/>
    <mergeCell ref="O27:V27"/>
    <mergeCell ref="W27:AI27"/>
    <mergeCell ref="AJ27:AQ27"/>
    <mergeCell ref="AS27:BA27"/>
    <mergeCell ref="BB27:BI27"/>
    <mergeCell ref="B30:AF30"/>
    <mergeCell ref="AH30:BI30"/>
    <mergeCell ref="B31:AF54"/>
    <mergeCell ref="AH31:BI49"/>
    <mergeCell ref="AH50:BI54"/>
    <mergeCell ref="B56:AF56"/>
    <mergeCell ref="B28:M28"/>
    <mergeCell ref="N28:AQ28"/>
    <mergeCell ref="AS28:BA28"/>
    <mergeCell ref="BB28:BI28"/>
    <mergeCell ref="AS29:BA29"/>
    <mergeCell ref="BB29:BI29"/>
    <mergeCell ref="B57:AF80"/>
    <mergeCell ref="B82:K86"/>
    <mergeCell ref="L82:AF86"/>
    <mergeCell ref="AH82:BI82"/>
    <mergeCell ref="AH83:AS83"/>
    <mergeCell ref="AT83:BA83"/>
    <mergeCell ref="BB83:BI83"/>
    <mergeCell ref="AH84:AS85"/>
    <mergeCell ref="AT84:BA85"/>
    <mergeCell ref="BB84:BI85"/>
    <mergeCell ref="AH86:AO86"/>
    <mergeCell ref="AP86:AS86"/>
    <mergeCell ref="AT86:BA86"/>
    <mergeCell ref="BB86:BI86"/>
    <mergeCell ref="B87:K87"/>
    <mergeCell ref="L87:AF87"/>
    <mergeCell ref="AH87:AS87"/>
    <mergeCell ref="AT87:BA87"/>
    <mergeCell ref="BB87:BI87"/>
    <mergeCell ref="B101:BI101"/>
    <mergeCell ref="B103:BI103"/>
    <mergeCell ref="B104:BI107"/>
    <mergeCell ref="B108:BI108"/>
    <mergeCell ref="B109:BI118"/>
    <mergeCell ref="B120:BI120"/>
    <mergeCell ref="AH88:AS88"/>
    <mergeCell ref="AT88:BA88"/>
    <mergeCell ref="BB88:BI88"/>
    <mergeCell ref="B93:BI93"/>
    <mergeCell ref="B95:BI95"/>
    <mergeCell ref="B96:BI99"/>
    <mergeCell ref="B124:AQ126"/>
    <mergeCell ref="AR124:BA124"/>
    <mergeCell ref="BB124:BI124"/>
    <mergeCell ref="AR125:BA125"/>
    <mergeCell ref="BB125:BI125"/>
    <mergeCell ref="AR126:BA126"/>
    <mergeCell ref="BB126:BI126"/>
    <mergeCell ref="B121:AQ123"/>
    <mergeCell ref="AR121:BA121"/>
    <mergeCell ref="BB121:BI121"/>
    <mergeCell ref="AR122:BA122"/>
    <mergeCell ref="BB122:BI122"/>
    <mergeCell ref="AR123:BA123"/>
    <mergeCell ref="BB123:BI123"/>
    <mergeCell ref="B128:BI128"/>
    <mergeCell ref="B129:R130"/>
    <mergeCell ref="S129:Y130"/>
    <mergeCell ref="Z129:AE130"/>
    <mergeCell ref="AF129:AK130"/>
    <mergeCell ref="AL129:AQ130"/>
    <mergeCell ref="AR129:AW130"/>
    <mergeCell ref="AX129:BC130"/>
    <mergeCell ref="BD129:BI130"/>
    <mergeCell ref="AX131:BC131"/>
    <mergeCell ref="BD131:BI131"/>
    <mergeCell ref="C132:R132"/>
    <mergeCell ref="S132:Y132"/>
    <mergeCell ref="Z132:AE132"/>
    <mergeCell ref="AF132:AK132"/>
    <mergeCell ref="AL132:AQ132"/>
    <mergeCell ref="AR132:AW132"/>
    <mergeCell ref="AX132:BC132"/>
    <mergeCell ref="BD132:BI132"/>
    <mergeCell ref="C131:R131"/>
    <mergeCell ref="S131:Y131"/>
    <mergeCell ref="Z131:AE131"/>
    <mergeCell ref="AF131:AK131"/>
    <mergeCell ref="AL131:AQ131"/>
    <mergeCell ref="AR131:AW131"/>
    <mergeCell ref="AX133:BC133"/>
    <mergeCell ref="BD133:BI133"/>
    <mergeCell ref="C134:R134"/>
    <mergeCell ref="S134:Y134"/>
    <mergeCell ref="Z134:AE134"/>
    <mergeCell ref="AF134:AK134"/>
    <mergeCell ref="AL134:AQ134"/>
    <mergeCell ref="AR134:AW134"/>
    <mergeCell ref="AX134:BC134"/>
    <mergeCell ref="BD134:BI134"/>
    <mergeCell ref="C133:R133"/>
    <mergeCell ref="S133:Y133"/>
    <mergeCell ref="Z133:AE133"/>
    <mergeCell ref="AF133:AK133"/>
    <mergeCell ref="AL133:AQ133"/>
    <mergeCell ref="AR133:AW133"/>
    <mergeCell ref="AX135:BC135"/>
    <mergeCell ref="BD135:BI135"/>
    <mergeCell ref="B136:R136"/>
    <mergeCell ref="S136:Y136"/>
    <mergeCell ref="Z136:AE136"/>
    <mergeCell ref="AF136:AK136"/>
    <mergeCell ref="AL136:AQ136"/>
    <mergeCell ref="AR136:AW136"/>
    <mergeCell ref="AX136:BC136"/>
    <mergeCell ref="BD136:BI136"/>
    <mergeCell ref="C135:R135"/>
    <mergeCell ref="S135:Y135"/>
    <mergeCell ref="Z135:AE135"/>
    <mergeCell ref="AF135:AK135"/>
    <mergeCell ref="AL135:AQ135"/>
    <mergeCell ref="AR135:AW135"/>
    <mergeCell ref="AX137:BC137"/>
    <mergeCell ref="BD137:BI137"/>
    <mergeCell ref="B138:R161"/>
    <mergeCell ref="S138:BI161"/>
    <mergeCell ref="B163:BI163"/>
    <mergeCell ref="BA164:BI164"/>
    <mergeCell ref="B137:R137"/>
    <mergeCell ref="S137:Y137"/>
    <mergeCell ref="Z137:AE137"/>
    <mergeCell ref="AF137:AK137"/>
    <mergeCell ref="AL137:AQ137"/>
    <mergeCell ref="AR137:AW137"/>
    <mergeCell ref="BA165:BD166"/>
    <mergeCell ref="BE165:BI166"/>
    <mergeCell ref="B166:S166"/>
    <mergeCell ref="T166:V166"/>
    <mergeCell ref="W166:AG166"/>
    <mergeCell ref="AH166:AK166"/>
    <mergeCell ref="AL166:AN166"/>
    <mergeCell ref="AO166:AU166"/>
    <mergeCell ref="AV166:AZ166"/>
    <mergeCell ref="BA167:BD167"/>
    <mergeCell ref="BE167:BI167"/>
    <mergeCell ref="C168:S168"/>
    <mergeCell ref="T168:V168"/>
    <mergeCell ref="W168:AG168"/>
    <mergeCell ref="AH168:AK168"/>
    <mergeCell ref="AL168:AN168"/>
    <mergeCell ref="AO168:AU168"/>
    <mergeCell ref="AV168:AZ168"/>
    <mergeCell ref="BA168:BD168"/>
    <mergeCell ref="B167:S167"/>
    <mergeCell ref="T167:V167"/>
    <mergeCell ref="W167:AG167"/>
    <mergeCell ref="AH167:AK167"/>
    <mergeCell ref="AL167:AN167"/>
    <mergeCell ref="AV167:AZ167"/>
    <mergeCell ref="BE168:BI168"/>
    <mergeCell ref="C169:S169"/>
    <mergeCell ref="T169:V169"/>
    <mergeCell ref="W169:AG169"/>
    <mergeCell ref="AH169:AK169"/>
    <mergeCell ref="AL169:AN169"/>
    <mergeCell ref="AO169:AU169"/>
    <mergeCell ref="AV169:AZ169"/>
    <mergeCell ref="BA169:BD169"/>
    <mergeCell ref="BE169:BI169"/>
    <mergeCell ref="AV170:AZ170"/>
    <mergeCell ref="BA170:BD170"/>
    <mergeCell ref="BE170:BI170"/>
    <mergeCell ref="C171:S171"/>
    <mergeCell ref="T171:V171"/>
    <mergeCell ref="W171:AG171"/>
    <mergeCell ref="AH171:AK171"/>
    <mergeCell ref="AL171:AN171"/>
    <mergeCell ref="AO171:AU171"/>
    <mergeCell ref="AV171:AZ171"/>
    <mergeCell ref="C170:S170"/>
    <mergeCell ref="T170:V170"/>
    <mergeCell ref="W170:AG170"/>
    <mergeCell ref="AH170:AK170"/>
    <mergeCell ref="AL170:AN170"/>
    <mergeCell ref="AO170:AU170"/>
    <mergeCell ref="BA171:BD171"/>
    <mergeCell ref="B172:S172"/>
    <mergeCell ref="T172:V172"/>
    <mergeCell ref="W172:AG172"/>
    <mergeCell ref="AH172:AK172"/>
    <mergeCell ref="AL172:AN172"/>
    <mergeCell ref="AO172:AU172"/>
    <mergeCell ref="AV172:AZ172"/>
    <mergeCell ref="BA172:BD172"/>
    <mergeCell ref="BE172:BI172"/>
    <mergeCell ref="B173:M173"/>
    <mergeCell ref="Q173:S173"/>
    <mergeCell ref="T173:V173"/>
    <mergeCell ref="W173:AG173"/>
    <mergeCell ref="AH173:AK173"/>
    <mergeCell ref="AL173:AN173"/>
    <mergeCell ref="AV173:AZ173"/>
    <mergeCell ref="BA173:BD173"/>
    <mergeCell ref="BE173:BI173"/>
    <mergeCell ref="AO174:AU174"/>
    <mergeCell ref="AV174:AZ174"/>
    <mergeCell ref="BA174:BD174"/>
    <mergeCell ref="BE174:BI174"/>
    <mergeCell ref="C175:M175"/>
    <mergeCell ref="Q175:S175"/>
    <mergeCell ref="T175:V175"/>
    <mergeCell ref="W175:AG175"/>
    <mergeCell ref="AH175:AK175"/>
    <mergeCell ref="AL175:AN175"/>
    <mergeCell ref="C174:M174"/>
    <mergeCell ref="Q174:S174"/>
    <mergeCell ref="T174:V174"/>
    <mergeCell ref="W174:AG174"/>
    <mergeCell ref="AH174:AK174"/>
    <mergeCell ref="AL174:AN174"/>
    <mergeCell ref="AO175:AU175"/>
    <mergeCell ref="AV175:AZ175"/>
    <mergeCell ref="BA175:BD175"/>
    <mergeCell ref="BE175:BI175"/>
    <mergeCell ref="C176:M176"/>
    <mergeCell ref="Q176:S176"/>
    <mergeCell ref="T176:V176"/>
    <mergeCell ref="W176:AG176"/>
    <mergeCell ref="AH176:AK176"/>
    <mergeCell ref="AL176:AN176"/>
    <mergeCell ref="AO176:AU176"/>
    <mergeCell ref="AV176:AZ176"/>
    <mergeCell ref="BA176:BD176"/>
    <mergeCell ref="BE176:BI176"/>
    <mergeCell ref="C177:M177"/>
    <mergeCell ref="Q177:S177"/>
    <mergeCell ref="T177:V177"/>
    <mergeCell ref="W177:AG177"/>
    <mergeCell ref="AH177:AK177"/>
    <mergeCell ref="AL177:AN177"/>
    <mergeCell ref="AO177:AU177"/>
    <mergeCell ref="AV177:AZ177"/>
    <mergeCell ref="BA177:BD177"/>
    <mergeCell ref="BE177:BI177"/>
    <mergeCell ref="C178:M178"/>
    <mergeCell ref="Q178:S178"/>
    <mergeCell ref="T178:V178"/>
    <mergeCell ref="W178:AG178"/>
    <mergeCell ref="AH178:AK178"/>
    <mergeCell ref="AL178:AN178"/>
    <mergeCell ref="AO178:AU178"/>
    <mergeCell ref="AV178:AZ178"/>
    <mergeCell ref="BA178:BD178"/>
    <mergeCell ref="BE178:BI178"/>
    <mergeCell ref="C179:M179"/>
    <mergeCell ref="Q179:S179"/>
    <mergeCell ref="T179:V179"/>
    <mergeCell ref="W179:AG179"/>
    <mergeCell ref="AH179:AK179"/>
    <mergeCell ref="AL179:AN179"/>
    <mergeCell ref="AO179:AU179"/>
    <mergeCell ref="AV179:AZ179"/>
    <mergeCell ref="BA179:BD179"/>
    <mergeCell ref="BE179:BI179"/>
    <mergeCell ref="B180:S180"/>
    <mergeCell ref="T180:V180"/>
    <mergeCell ref="W180:AG180"/>
    <mergeCell ref="AH180:AK180"/>
    <mergeCell ref="AL180:AN180"/>
    <mergeCell ref="AO180:AU180"/>
    <mergeCell ref="AV180:AZ180"/>
    <mergeCell ref="BA180:BD180"/>
    <mergeCell ref="BE180:BI180"/>
    <mergeCell ref="B181:S181"/>
    <mergeCell ref="T181:AK181"/>
    <mergeCell ref="AL181:AN181"/>
    <mergeCell ref="AV181:AZ181"/>
    <mergeCell ref="BA181:BD181"/>
    <mergeCell ref="BE181:BI181"/>
    <mergeCell ref="C182:AN182"/>
    <mergeCell ref="AO182:AU182"/>
    <mergeCell ref="AV182:AZ182"/>
    <mergeCell ref="BA182:BD182"/>
    <mergeCell ref="BE182:BI182"/>
    <mergeCell ref="C183:AN183"/>
    <mergeCell ref="AO183:AU183"/>
    <mergeCell ref="AV183:AZ183"/>
    <mergeCell ref="BA183:BD183"/>
    <mergeCell ref="BE183:BI183"/>
    <mergeCell ref="C184:AN184"/>
    <mergeCell ref="AO184:AU184"/>
    <mergeCell ref="AV184:AZ184"/>
    <mergeCell ref="BA184:BD184"/>
    <mergeCell ref="BE184:BI184"/>
    <mergeCell ref="B185:AN185"/>
    <mergeCell ref="AO185:AU185"/>
    <mergeCell ref="AV185:AZ185"/>
    <mergeCell ref="BA185:BD185"/>
    <mergeCell ref="BE185:BI185"/>
    <mergeCell ref="B190:BI190"/>
    <mergeCell ref="K192:BH195"/>
    <mergeCell ref="K197:AI197"/>
    <mergeCell ref="AJ197:AL197"/>
    <mergeCell ref="AM197:AV197"/>
    <mergeCell ref="AW197:AZ197"/>
    <mergeCell ref="BA197:BH197"/>
    <mergeCell ref="BA186:BD186"/>
    <mergeCell ref="BE186:BI186"/>
    <mergeCell ref="B187:S187"/>
    <mergeCell ref="T187:AN187"/>
    <mergeCell ref="AO187:AU187"/>
    <mergeCell ref="AV187:AZ187"/>
    <mergeCell ref="BA187:BD187"/>
    <mergeCell ref="BE187:BI187"/>
    <mergeCell ref="B186:S186"/>
    <mergeCell ref="T186:V186"/>
    <mergeCell ref="W186:AG186"/>
    <mergeCell ref="AH186:AK186"/>
    <mergeCell ref="AL186:AN186"/>
    <mergeCell ref="AV186:AZ186"/>
    <mergeCell ref="B202:BI202"/>
    <mergeCell ref="C205:O218"/>
    <mergeCell ref="P205:AD218"/>
    <mergeCell ref="AE205:AS218"/>
    <mergeCell ref="C219:O219"/>
    <mergeCell ref="P219:AD219"/>
    <mergeCell ref="AE219:AS219"/>
    <mergeCell ref="AT219:BH219"/>
    <mergeCell ref="BA198:BH198"/>
    <mergeCell ref="K199:AI199"/>
    <mergeCell ref="AJ199:AL199"/>
    <mergeCell ref="AM199:AV199"/>
    <mergeCell ref="AW199:AZ199"/>
    <mergeCell ref="BA199:BH199"/>
    <mergeCell ref="C198:I198"/>
    <mergeCell ref="K198:AF198"/>
    <mergeCell ref="AG198:AI198"/>
    <mergeCell ref="AJ198:AL198"/>
    <mergeCell ref="AM198:AV198"/>
    <mergeCell ref="AW198:AZ198"/>
    <mergeCell ref="C237:O251"/>
    <mergeCell ref="P237:AD251"/>
    <mergeCell ref="AT237:BH251"/>
    <mergeCell ref="C252:O252"/>
    <mergeCell ref="P252:AD252"/>
    <mergeCell ref="AE252:AS252"/>
    <mergeCell ref="AT252:BH252"/>
    <mergeCell ref="C222:O235"/>
    <mergeCell ref="P222:AD235"/>
    <mergeCell ref="AE222:AS235"/>
    <mergeCell ref="AT222:BH235"/>
    <mergeCell ref="C236:O236"/>
    <mergeCell ref="P236:AD236"/>
    <mergeCell ref="AE236:AS236"/>
    <mergeCell ref="AT236:BH236"/>
    <mergeCell ref="C270:BH361"/>
    <mergeCell ref="C253:O266"/>
    <mergeCell ref="P253:AD266"/>
    <mergeCell ref="AE253:AS266"/>
    <mergeCell ref="AT253:BH266"/>
    <mergeCell ref="C267:O267"/>
    <mergeCell ref="P267:AD267"/>
    <mergeCell ref="AE267:AS267"/>
    <mergeCell ref="AT267:BH267"/>
  </mergeCells>
  <conditionalFormatting sqref="BJ69:BJ70 BF55:BI55">
    <cfRule type="cellIs" dxfId="18" priority="14" stopIfTrue="1" operator="equal">
      <formula>"#¡DIV/O!"</formula>
    </cfRule>
  </conditionalFormatting>
  <conditionalFormatting sqref="BB26:BB27 BB29">
    <cfRule type="cellIs" dxfId="17" priority="13" stopIfTrue="1" operator="equal">
      <formula>"SI"</formula>
    </cfRule>
  </conditionalFormatting>
  <conditionalFormatting sqref="BB17">
    <cfRule type="cellIs" dxfId="16" priority="15" stopIfTrue="1" operator="equal">
      <formula>"VERDE"</formula>
    </cfRule>
    <cfRule type="cellIs" dxfId="15" priority="16" stopIfTrue="1" operator="between">
      <formula>"Rojo"</formula>
      <formula>"Verde Vencido"</formula>
    </cfRule>
    <cfRule type="cellIs" dxfId="14" priority="17" stopIfTrue="1" operator="equal">
      <formula>"AMARILLO"</formula>
    </cfRule>
  </conditionalFormatting>
  <conditionalFormatting sqref="BB11">
    <cfRule type="expression" dxfId="13" priority="18" stopIfTrue="1">
      <formula>OR($BB$11="NO")</formula>
    </cfRule>
  </conditionalFormatting>
  <conditionalFormatting sqref="BB28">
    <cfRule type="cellIs" dxfId="12" priority="19" stopIfTrue="1" operator="equal">
      <formula>"SI"</formula>
    </cfRule>
  </conditionalFormatting>
  <conditionalFormatting sqref="W19">
    <cfRule type="cellIs" dxfId="11" priority="12" stopIfTrue="1" operator="equal">
      <formula>0</formula>
    </cfRule>
  </conditionalFormatting>
  <conditionalFormatting sqref="Y25 AK25:AQ25">
    <cfRule type="cellIs" dxfId="10" priority="11" stopIfTrue="1" operator="equal">
      <formula>0</formula>
    </cfRule>
  </conditionalFormatting>
  <conditionalFormatting sqref="B121 B124">
    <cfRule type="expression" dxfId="9" priority="10" stopIfTrue="1">
      <formula>$BB$121=0</formula>
    </cfRule>
  </conditionalFormatting>
  <conditionalFormatting sqref="AH88:AS88">
    <cfRule type="expression" dxfId="8" priority="9" stopIfTrue="1">
      <formula>U4="BRP -VIVIENDA"</formula>
    </cfRule>
  </conditionalFormatting>
  <conditionalFormatting sqref="AT88:BA88">
    <cfRule type="expression" dxfId="7" priority="8" stopIfTrue="1">
      <formula>U4="BRP -VIVIENDA"</formula>
    </cfRule>
  </conditionalFormatting>
  <conditionalFormatting sqref="BB88:BI88">
    <cfRule type="expression" dxfId="6" priority="7" stopIfTrue="1">
      <formula>U4="BRP -VIVIENDA"</formula>
    </cfRule>
  </conditionalFormatting>
  <conditionalFormatting sqref="AL174:AN179">
    <cfRule type="expression" dxfId="5" priority="2">
      <formula>$Q174="N/R"</formula>
    </cfRule>
    <cfRule type="expression" dxfId="4" priority="6">
      <formula>$N174="F"</formula>
    </cfRule>
  </conditionalFormatting>
  <conditionalFormatting sqref="B174:BI179">
    <cfRule type="expression" dxfId="3" priority="3">
      <formula>OR($Q174="Sin R/F",$Q174="Sin Ant.",$Q174="N/R",$Q174="Sin P/E")</formula>
    </cfRule>
    <cfRule type="expression" dxfId="2" priority="4">
      <formula>$N174="F"</formula>
    </cfRule>
    <cfRule type="expression" dxfId="1" priority="5">
      <formula>$Q174="N/R"</formula>
    </cfRule>
  </conditionalFormatting>
  <conditionalFormatting sqref="U5:AI5">
    <cfRule type="cellIs" dxfId="0" priority="1" operator="equal">
      <formula>0</formula>
    </cfRule>
  </conditionalFormatting>
  <dataValidations count="21">
    <dataValidation type="list" allowBlank="1" showInputMessage="1" showErrorMessage="1" sqref="N28:AQ28 JJ28:KM28 TF28:UI28 ADB28:AEE28 AMX28:AOA28 AWT28:AXW28 BGP28:BHS28 BQL28:BRO28 CAH28:CBK28 CKD28:CLG28 CTZ28:CVC28 DDV28:DEY28 DNR28:DOU28 DXN28:DYQ28 EHJ28:EIM28 ERF28:ESI28 FBB28:FCE28 FKX28:FMA28 FUT28:FVW28 GEP28:GFS28 GOL28:GPO28 GYH28:GZK28 HID28:HJG28 HRZ28:HTC28 IBV28:ICY28 ILR28:IMU28 IVN28:IWQ28 JFJ28:JGM28 JPF28:JQI28 JZB28:KAE28 KIX28:KKA28 KST28:KTW28 LCP28:LDS28 LML28:LNO28 LWH28:LXK28 MGD28:MHG28 MPZ28:MRC28 MZV28:NAY28 NJR28:NKU28 NTN28:NUQ28 ODJ28:OEM28 ONF28:OOI28 OXB28:OYE28 PGX28:PIA28 PQT28:PRW28 QAP28:QBS28 QKL28:QLO28 QUH28:QVK28 RED28:RFG28 RNZ28:RPC28 RXV28:RYY28 SHR28:SIU28 SRN28:SSQ28 TBJ28:TCM28 TLF28:TMI28 TVB28:TWE28 UEX28:UGA28 UOT28:UPW28 UYP28:UZS28 VIL28:VJO28 VSH28:VTK28 WCD28:WDG28 WLZ28:WNC28 WVV28:WWY28 N65564:AQ65564 JJ65564:KM65564 TF65564:UI65564 ADB65564:AEE65564 AMX65564:AOA65564 AWT65564:AXW65564 BGP65564:BHS65564 BQL65564:BRO65564 CAH65564:CBK65564 CKD65564:CLG65564 CTZ65564:CVC65564 DDV65564:DEY65564 DNR65564:DOU65564 DXN65564:DYQ65564 EHJ65564:EIM65564 ERF65564:ESI65564 FBB65564:FCE65564 FKX65564:FMA65564 FUT65564:FVW65564 GEP65564:GFS65564 GOL65564:GPO65564 GYH65564:GZK65564 HID65564:HJG65564 HRZ65564:HTC65564 IBV65564:ICY65564 ILR65564:IMU65564 IVN65564:IWQ65564 JFJ65564:JGM65564 JPF65564:JQI65564 JZB65564:KAE65564 KIX65564:KKA65564 KST65564:KTW65564 LCP65564:LDS65564 LML65564:LNO65564 LWH65564:LXK65564 MGD65564:MHG65564 MPZ65564:MRC65564 MZV65564:NAY65564 NJR65564:NKU65564 NTN65564:NUQ65564 ODJ65564:OEM65564 ONF65564:OOI65564 OXB65564:OYE65564 PGX65564:PIA65564 PQT65564:PRW65564 QAP65564:QBS65564 QKL65564:QLO65564 QUH65564:QVK65564 RED65564:RFG65564 RNZ65564:RPC65564 RXV65564:RYY65564 SHR65564:SIU65564 SRN65564:SSQ65564 TBJ65564:TCM65564 TLF65564:TMI65564 TVB65564:TWE65564 UEX65564:UGA65564 UOT65564:UPW65564 UYP65564:UZS65564 VIL65564:VJO65564 VSH65564:VTK65564 WCD65564:WDG65564 WLZ65564:WNC65564 WVV65564:WWY65564 N131100:AQ131100 JJ131100:KM131100 TF131100:UI131100 ADB131100:AEE131100 AMX131100:AOA131100 AWT131100:AXW131100 BGP131100:BHS131100 BQL131100:BRO131100 CAH131100:CBK131100 CKD131100:CLG131100 CTZ131100:CVC131100 DDV131100:DEY131100 DNR131100:DOU131100 DXN131100:DYQ131100 EHJ131100:EIM131100 ERF131100:ESI131100 FBB131100:FCE131100 FKX131100:FMA131100 FUT131100:FVW131100 GEP131100:GFS131100 GOL131100:GPO131100 GYH131100:GZK131100 HID131100:HJG131100 HRZ131100:HTC131100 IBV131100:ICY131100 ILR131100:IMU131100 IVN131100:IWQ131100 JFJ131100:JGM131100 JPF131100:JQI131100 JZB131100:KAE131100 KIX131100:KKA131100 KST131100:KTW131100 LCP131100:LDS131100 LML131100:LNO131100 LWH131100:LXK131100 MGD131100:MHG131100 MPZ131100:MRC131100 MZV131100:NAY131100 NJR131100:NKU131100 NTN131100:NUQ131100 ODJ131100:OEM131100 ONF131100:OOI131100 OXB131100:OYE131100 PGX131100:PIA131100 PQT131100:PRW131100 QAP131100:QBS131100 QKL131100:QLO131100 QUH131100:QVK131100 RED131100:RFG131100 RNZ131100:RPC131100 RXV131100:RYY131100 SHR131100:SIU131100 SRN131100:SSQ131100 TBJ131100:TCM131100 TLF131100:TMI131100 TVB131100:TWE131100 UEX131100:UGA131100 UOT131100:UPW131100 UYP131100:UZS131100 VIL131100:VJO131100 VSH131100:VTK131100 WCD131100:WDG131100 WLZ131100:WNC131100 WVV131100:WWY131100 N196636:AQ196636 JJ196636:KM196636 TF196636:UI196636 ADB196636:AEE196636 AMX196636:AOA196636 AWT196636:AXW196636 BGP196636:BHS196636 BQL196636:BRO196636 CAH196636:CBK196636 CKD196636:CLG196636 CTZ196636:CVC196636 DDV196636:DEY196636 DNR196636:DOU196636 DXN196636:DYQ196636 EHJ196636:EIM196636 ERF196636:ESI196636 FBB196636:FCE196636 FKX196636:FMA196636 FUT196636:FVW196636 GEP196636:GFS196636 GOL196636:GPO196636 GYH196636:GZK196636 HID196636:HJG196636 HRZ196636:HTC196636 IBV196636:ICY196636 ILR196636:IMU196636 IVN196636:IWQ196636 JFJ196636:JGM196636 JPF196636:JQI196636 JZB196636:KAE196636 KIX196636:KKA196636 KST196636:KTW196636 LCP196636:LDS196636 LML196636:LNO196636 LWH196636:LXK196636 MGD196636:MHG196636 MPZ196636:MRC196636 MZV196636:NAY196636 NJR196636:NKU196636 NTN196636:NUQ196636 ODJ196636:OEM196636 ONF196636:OOI196636 OXB196636:OYE196636 PGX196636:PIA196636 PQT196636:PRW196636 QAP196636:QBS196636 QKL196636:QLO196636 QUH196636:QVK196636 RED196636:RFG196636 RNZ196636:RPC196636 RXV196636:RYY196636 SHR196636:SIU196636 SRN196636:SSQ196636 TBJ196636:TCM196636 TLF196636:TMI196636 TVB196636:TWE196636 UEX196636:UGA196636 UOT196636:UPW196636 UYP196636:UZS196636 VIL196636:VJO196636 VSH196636:VTK196636 WCD196636:WDG196636 WLZ196636:WNC196636 WVV196636:WWY196636 N262172:AQ262172 JJ262172:KM262172 TF262172:UI262172 ADB262172:AEE262172 AMX262172:AOA262172 AWT262172:AXW262172 BGP262172:BHS262172 BQL262172:BRO262172 CAH262172:CBK262172 CKD262172:CLG262172 CTZ262172:CVC262172 DDV262172:DEY262172 DNR262172:DOU262172 DXN262172:DYQ262172 EHJ262172:EIM262172 ERF262172:ESI262172 FBB262172:FCE262172 FKX262172:FMA262172 FUT262172:FVW262172 GEP262172:GFS262172 GOL262172:GPO262172 GYH262172:GZK262172 HID262172:HJG262172 HRZ262172:HTC262172 IBV262172:ICY262172 ILR262172:IMU262172 IVN262172:IWQ262172 JFJ262172:JGM262172 JPF262172:JQI262172 JZB262172:KAE262172 KIX262172:KKA262172 KST262172:KTW262172 LCP262172:LDS262172 LML262172:LNO262172 LWH262172:LXK262172 MGD262172:MHG262172 MPZ262172:MRC262172 MZV262172:NAY262172 NJR262172:NKU262172 NTN262172:NUQ262172 ODJ262172:OEM262172 ONF262172:OOI262172 OXB262172:OYE262172 PGX262172:PIA262172 PQT262172:PRW262172 QAP262172:QBS262172 QKL262172:QLO262172 QUH262172:QVK262172 RED262172:RFG262172 RNZ262172:RPC262172 RXV262172:RYY262172 SHR262172:SIU262172 SRN262172:SSQ262172 TBJ262172:TCM262172 TLF262172:TMI262172 TVB262172:TWE262172 UEX262172:UGA262172 UOT262172:UPW262172 UYP262172:UZS262172 VIL262172:VJO262172 VSH262172:VTK262172 WCD262172:WDG262172 WLZ262172:WNC262172 WVV262172:WWY262172 N327708:AQ327708 JJ327708:KM327708 TF327708:UI327708 ADB327708:AEE327708 AMX327708:AOA327708 AWT327708:AXW327708 BGP327708:BHS327708 BQL327708:BRO327708 CAH327708:CBK327708 CKD327708:CLG327708 CTZ327708:CVC327708 DDV327708:DEY327708 DNR327708:DOU327708 DXN327708:DYQ327708 EHJ327708:EIM327708 ERF327708:ESI327708 FBB327708:FCE327708 FKX327708:FMA327708 FUT327708:FVW327708 GEP327708:GFS327708 GOL327708:GPO327708 GYH327708:GZK327708 HID327708:HJG327708 HRZ327708:HTC327708 IBV327708:ICY327708 ILR327708:IMU327708 IVN327708:IWQ327708 JFJ327708:JGM327708 JPF327708:JQI327708 JZB327708:KAE327708 KIX327708:KKA327708 KST327708:KTW327708 LCP327708:LDS327708 LML327708:LNO327708 LWH327708:LXK327708 MGD327708:MHG327708 MPZ327708:MRC327708 MZV327708:NAY327708 NJR327708:NKU327708 NTN327708:NUQ327708 ODJ327708:OEM327708 ONF327708:OOI327708 OXB327708:OYE327708 PGX327708:PIA327708 PQT327708:PRW327708 QAP327708:QBS327708 QKL327708:QLO327708 QUH327708:QVK327708 RED327708:RFG327708 RNZ327708:RPC327708 RXV327708:RYY327708 SHR327708:SIU327708 SRN327708:SSQ327708 TBJ327708:TCM327708 TLF327708:TMI327708 TVB327708:TWE327708 UEX327708:UGA327708 UOT327708:UPW327708 UYP327708:UZS327708 VIL327708:VJO327708 VSH327708:VTK327708 WCD327708:WDG327708 WLZ327708:WNC327708 WVV327708:WWY327708 N393244:AQ393244 JJ393244:KM393244 TF393244:UI393244 ADB393244:AEE393244 AMX393244:AOA393244 AWT393244:AXW393244 BGP393244:BHS393244 BQL393244:BRO393244 CAH393244:CBK393244 CKD393244:CLG393244 CTZ393244:CVC393244 DDV393244:DEY393244 DNR393244:DOU393244 DXN393244:DYQ393244 EHJ393244:EIM393244 ERF393244:ESI393244 FBB393244:FCE393244 FKX393244:FMA393244 FUT393244:FVW393244 GEP393244:GFS393244 GOL393244:GPO393244 GYH393244:GZK393244 HID393244:HJG393244 HRZ393244:HTC393244 IBV393244:ICY393244 ILR393244:IMU393244 IVN393244:IWQ393244 JFJ393244:JGM393244 JPF393244:JQI393244 JZB393244:KAE393244 KIX393244:KKA393244 KST393244:KTW393244 LCP393244:LDS393244 LML393244:LNO393244 LWH393244:LXK393244 MGD393244:MHG393244 MPZ393244:MRC393244 MZV393244:NAY393244 NJR393244:NKU393244 NTN393244:NUQ393244 ODJ393244:OEM393244 ONF393244:OOI393244 OXB393244:OYE393244 PGX393244:PIA393244 PQT393244:PRW393244 QAP393244:QBS393244 QKL393244:QLO393244 QUH393244:QVK393244 RED393244:RFG393244 RNZ393244:RPC393244 RXV393244:RYY393244 SHR393244:SIU393244 SRN393244:SSQ393244 TBJ393244:TCM393244 TLF393244:TMI393244 TVB393244:TWE393244 UEX393244:UGA393244 UOT393244:UPW393244 UYP393244:UZS393244 VIL393244:VJO393244 VSH393244:VTK393244 WCD393244:WDG393244 WLZ393244:WNC393244 WVV393244:WWY393244 N458780:AQ458780 JJ458780:KM458780 TF458780:UI458780 ADB458780:AEE458780 AMX458780:AOA458780 AWT458780:AXW458780 BGP458780:BHS458780 BQL458780:BRO458780 CAH458780:CBK458780 CKD458780:CLG458780 CTZ458780:CVC458780 DDV458780:DEY458780 DNR458780:DOU458780 DXN458780:DYQ458780 EHJ458780:EIM458780 ERF458780:ESI458780 FBB458780:FCE458780 FKX458780:FMA458780 FUT458780:FVW458780 GEP458780:GFS458780 GOL458780:GPO458780 GYH458780:GZK458780 HID458780:HJG458780 HRZ458780:HTC458780 IBV458780:ICY458780 ILR458780:IMU458780 IVN458780:IWQ458780 JFJ458780:JGM458780 JPF458780:JQI458780 JZB458780:KAE458780 KIX458780:KKA458780 KST458780:KTW458780 LCP458780:LDS458780 LML458780:LNO458780 LWH458780:LXK458780 MGD458780:MHG458780 MPZ458780:MRC458780 MZV458780:NAY458780 NJR458780:NKU458780 NTN458780:NUQ458780 ODJ458780:OEM458780 ONF458780:OOI458780 OXB458780:OYE458780 PGX458780:PIA458780 PQT458780:PRW458780 QAP458780:QBS458780 QKL458780:QLO458780 QUH458780:QVK458780 RED458780:RFG458780 RNZ458780:RPC458780 RXV458780:RYY458780 SHR458780:SIU458780 SRN458780:SSQ458780 TBJ458780:TCM458780 TLF458780:TMI458780 TVB458780:TWE458780 UEX458780:UGA458780 UOT458780:UPW458780 UYP458780:UZS458780 VIL458780:VJO458780 VSH458780:VTK458780 WCD458780:WDG458780 WLZ458780:WNC458780 WVV458780:WWY458780 N524316:AQ524316 JJ524316:KM524316 TF524316:UI524316 ADB524316:AEE524316 AMX524316:AOA524316 AWT524316:AXW524316 BGP524316:BHS524316 BQL524316:BRO524316 CAH524316:CBK524316 CKD524316:CLG524316 CTZ524316:CVC524316 DDV524316:DEY524316 DNR524316:DOU524316 DXN524316:DYQ524316 EHJ524316:EIM524316 ERF524316:ESI524316 FBB524316:FCE524316 FKX524316:FMA524316 FUT524316:FVW524316 GEP524316:GFS524316 GOL524316:GPO524316 GYH524316:GZK524316 HID524316:HJG524316 HRZ524316:HTC524316 IBV524316:ICY524316 ILR524316:IMU524316 IVN524316:IWQ524316 JFJ524316:JGM524316 JPF524316:JQI524316 JZB524316:KAE524316 KIX524316:KKA524316 KST524316:KTW524316 LCP524316:LDS524316 LML524316:LNO524316 LWH524316:LXK524316 MGD524316:MHG524316 MPZ524316:MRC524316 MZV524316:NAY524316 NJR524316:NKU524316 NTN524316:NUQ524316 ODJ524316:OEM524316 ONF524316:OOI524316 OXB524316:OYE524316 PGX524316:PIA524316 PQT524316:PRW524316 QAP524316:QBS524316 QKL524316:QLO524316 QUH524316:QVK524316 RED524316:RFG524316 RNZ524316:RPC524316 RXV524316:RYY524316 SHR524316:SIU524316 SRN524316:SSQ524316 TBJ524316:TCM524316 TLF524316:TMI524316 TVB524316:TWE524316 UEX524316:UGA524316 UOT524316:UPW524316 UYP524316:UZS524316 VIL524316:VJO524316 VSH524316:VTK524316 WCD524316:WDG524316 WLZ524316:WNC524316 WVV524316:WWY524316 N589852:AQ589852 JJ589852:KM589852 TF589852:UI589852 ADB589852:AEE589852 AMX589852:AOA589852 AWT589852:AXW589852 BGP589852:BHS589852 BQL589852:BRO589852 CAH589852:CBK589852 CKD589852:CLG589852 CTZ589852:CVC589852 DDV589852:DEY589852 DNR589852:DOU589852 DXN589852:DYQ589852 EHJ589852:EIM589852 ERF589852:ESI589852 FBB589852:FCE589852 FKX589852:FMA589852 FUT589852:FVW589852 GEP589852:GFS589852 GOL589852:GPO589852 GYH589852:GZK589852 HID589852:HJG589852 HRZ589852:HTC589852 IBV589852:ICY589852 ILR589852:IMU589852 IVN589852:IWQ589852 JFJ589852:JGM589852 JPF589852:JQI589852 JZB589852:KAE589852 KIX589852:KKA589852 KST589852:KTW589852 LCP589852:LDS589852 LML589852:LNO589852 LWH589852:LXK589852 MGD589852:MHG589852 MPZ589852:MRC589852 MZV589852:NAY589852 NJR589852:NKU589852 NTN589852:NUQ589852 ODJ589852:OEM589852 ONF589852:OOI589852 OXB589852:OYE589852 PGX589852:PIA589852 PQT589852:PRW589852 QAP589852:QBS589852 QKL589852:QLO589852 QUH589852:QVK589852 RED589852:RFG589852 RNZ589852:RPC589852 RXV589852:RYY589852 SHR589852:SIU589852 SRN589852:SSQ589852 TBJ589852:TCM589852 TLF589852:TMI589852 TVB589852:TWE589852 UEX589852:UGA589852 UOT589852:UPW589852 UYP589852:UZS589852 VIL589852:VJO589852 VSH589852:VTK589852 WCD589852:WDG589852 WLZ589852:WNC589852 WVV589852:WWY589852 N655388:AQ655388 JJ655388:KM655388 TF655388:UI655388 ADB655388:AEE655388 AMX655388:AOA655388 AWT655388:AXW655388 BGP655388:BHS655388 BQL655388:BRO655388 CAH655388:CBK655388 CKD655388:CLG655388 CTZ655388:CVC655388 DDV655388:DEY655388 DNR655388:DOU655388 DXN655388:DYQ655388 EHJ655388:EIM655388 ERF655388:ESI655388 FBB655388:FCE655388 FKX655388:FMA655388 FUT655388:FVW655388 GEP655388:GFS655388 GOL655388:GPO655388 GYH655388:GZK655388 HID655388:HJG655388 HRZ655388:HTC655388 IBV655388:ICY655388 ILR655388:IMU655388 IVN655388:IWQ655388 JFJ655388:JGM655388 JPF655388:JQI655388 JZB655388:KAE655388 KIX655388:KKA655388 KST655388:KTW655388 LCP655388:LDS655388 LML655388:LNO655388 LWH655388:LXK655388 MGD655388:MHG655388 MPZ655388:MRC655388 MZV655388:NAY655388 NJR655388:NKU655388 NTN655388:NUQ655388 ODJ655388:OEM655388 ONF655388:OOI655388 OXB655388:OYE655388 PGX655388:PIA655388 PQT655388:PRW655388 QAP655388:QBS655388 QKL655388:QLO655388 QUH655388:QVK655388 RED655388:RFG655388 RNZ655388:RPC655388 RXV655388:RYY655388 SHR655388:SIU655388 SRN655388:SSQ655388 TBJ655388:TCM655388 TLF655388:TMI655388 TVB655388:TWE655388 UEX655388:UGA655388 UOT655388:UPW655388 UYP655388:UZS655388 VIL655388:VJO655388 VSH655388:VTK655388 WCD655388:WDG655388 WLZ655388:WNC655388 WVV655388:WWY655388 N720924:AQ720924 JJ720924:KM720924 TF720924:UI720924 ADB720924:AEE720924 AMX720924:AOA720924 AWT720924:AXW720924 BGP720924:BHS720924 BQL720924:BRO720924 CAH720924:CBK720924 CKD720924:CLG720924 CTZ720924:CVC720924 DDV720924:DEY720924 DNR720924:DOU720924 DXN720924:DYQ720924 EHJ720924:EIM720924 ERF720924:ESI720924 FBB720924:FCE720924 FKX720924:FMA720924 FUT720924:FVW720924 GEP720924:GFS720924 GOL720924:GPO720924 GYH720924:GZK720924 HID720924:HJG720924 HRZ720924:HTC720924 IBV720924:ICY720924 ILR720924:IMU720924 IVN720924:IWQ720924 JFJ720924:JGM720924 JPF720924:JQI720924 JZB720924:KAE720924 KIX720924:KKA720924 KST720924:KTW720924 LCP720924:LDS720924 LML720924:LNO720924 LWH720924:LXK720924 MGD720924:MHG720924 MPZ720924:MRC720924 MZV720924:NAY720924 NJR720924:NKU720924 NTN720924:NUQ720924 ODJ720924:OEM720924 ONF720924:OOI720924 OXB720924:OYE720924 PGX720924:PIA720924 PQT720924:PRW720924 QAP720924:QBS720924 QKL720924:QLO720924 QUH720924:QVK720924 RED720924:RFG720924 RNZ720924:RPC720924 RXV720924:RYY720924 SHR720924:SIU720924 SRN720924:SSQ720924 TBJ720924:TCM720924 TLF720924:TMI720924 TVB720924:TWE720924 UEX720924:UGA720924 UOT720924:UPW720924 UYP720924:UZS720924 VIL720924:VJO720924 VSH720924:VTK720924 WCD720924:WDG720924 WLZ720924:WNC720924 WVV720924:WWY720924 N786460:AQ786460 JJ786460:KM786460 TF786460:UI786460 ADB786460:AEE786460 AMX786460:AOA786460 AWT786460:AXW786460 BGP786460:BHS786460 BQL786460:BRO786460 CAH786460:CBK786460 CKD786460:CLG786460 CTZ786460:CVC786460 DDV786460:DEY786460 DNR786460:DOU786460 DXN786460:DYQ786460 EHJ786460:EIM786460 ERF786460:ESI786460 FBB786460:FCE786460 FKX786460:FMA786460 FUT786460:FVW786460 GEP786460:GFS786460 GOL786460:GPO786460 GYH786460:GZK786460 HID786460:HJG786460 HRZ786460:HTC786460 IBV786460:ICY786460 ILR786460:IMU786460 IVN786460:IWQ786460 JFJ786460:JGM786460 JPF786460:JQI786460 JZB786460:KAE786460 KIX786460:KKA786460 KST786460:KTW786460 LCP786460:LDS786460 LML786460:LNO786460 LWH786460:LXK786460 MGD786460:MHG786460 MPZ786460:MRC786460 MZV786460:NAY786460 NJR786460:NKU786460 NTN786460:NUQ786460 ODJ786460:OEM786460 ONF786460:OOI786460 OXB786460:OYE786460 PGX786460:PIA786460 PQT786460:PRW786460 QAP786460:QBS786460 QKL786460:QLO786460 QUH786460:QVK786460 RED786460:RFG786460 RNZ786460:RPC786460 RXV786460:RYY786460 SHR786460:SIU786460 SRN786460:SSQ786460 TBJ786460:TCM786460 TLF786460:TMI786460 TVB786460:TWE786460 UEX786460:UGA786460 UOT786460:UPW786460 UYP786460:UZS786460 VIL786460:VJO786460 VSH786460:VTK786460 WCD786460:WDG786460 WLZ786460:WNC786460 WVV786460:WWY786460 N851996:AQ851996 JJ851996:KM851996 TF851996:UI851996 ADB851996:AEE851996 AMX851996:AOA851996 AWT851996:AXW851996 BGP851996:BHS851996 BQL851996:BRO851996 CAH851996:CBK851996 CKD851996:CLG851996 CTZ851996:CVC851996 DDV851996:DEY851996 DNR851996:DOU851996 DXN851996:DYQ851996 EHJ851996:EIM851996 ERF851996:ESI851996 FBB851996:FCE851996 FKX851996:FMA851996 FUT851996:FVW851996 GEP851996:GFS851996 GOL851996:GPO851996 GYH851996:GZK851996 HID851996:HJG851996 HRZ851996:HTC851996 IBV851996:ICY851996 ILR851996:IMU851996 IVN851996:IWQ851996 JFJ851996:JGM851996 JPF851996:JQI851996 JZB851996:KAE851996 KIX851996:KKA851996 KST851996:KTW851996 LCP851996:LDS851996 LML851996:LNO851996 LWH851996:LXK851996 MGD851996:MHG851996 MPZ851996:MRC851996 MZV851996:NAY851996 NJR851996:NKU851996 NTN851996:NUQ851996 ODJ851996:OEM851996 ONF851996:OOI851996 OXB851996:OYE851996 PGX851996:PIA851996 PQT851996:PRW851996 QAP851996:QBS851996 QKL851996:QLO851996 QUH851996:QVK851996 RED851996:RFG851996 RNZ851996:RPC851996 RXV851996:RYY851996 SHR851996:SIU851996 SRN851996:SSQ851996 TBJ851996:TCM851996 TLF851996:TMI851996 TVB851996:TWE851996 UEX851996:UGA851996 UOT851996:UPW851996 UYP851996:UZS851996 VIL851996:VJO851996 VSH851996:VTK851996 WCD851996:WDG851996 WLZ851996:WNC851996 WVV851996:WWY851996 N917532:AQ917532 JJ917532:KM917532 TF917532:UI917532 ADB917532:AEE917532 AMX917532:AOA917532 AWT917532:AXW917532 BGP917532:BHS917532 BQL917532:BRO917532 CAH917532:CBK917532 CKD917532:CLG917532 CTZ917532:CVC917532 DDV917532:DEY917532 DNR917532:DOU917532 DXN917532:DYQ917532 EHJ917532:EIM917532 ERF917532:ESI917532 FBB917532:FCE917532 FKX917532:FMA917532 FUT917532:FVW917532 GEP917532:GFS917532 GOL917532:GPO917532 GYH917532:GZK917532 HID917532:HJG917532 HRZ917532:HTC917532 IBV917532:ICY917532 ILR917532:IMU917532 IVN917532:IWQ917532 JFJ917532:JGM917532 JPF917532:JQI917532 JZB917532:KAE917532 KIX917532:KKA917532 KST917532:KTW917532 LCP917532:LDS917532 LML917532:LNO917532 LWH917532:LXK917532 MGD917532:MHG917532 MPZ917532:MRC917532 MZV917532:NAY917532 NJR917532:NKU917532 NTN917532:NUQ917532 ODJ917532:OEM917532 ONF917532:OOI917532 OXB917532:OYE917532 PGX917532:PIA917532 PQT917532:PRW917532 QAP917532:QBS917532 QKL917532:QLO917532 QUH917532:QVK917532 RED917532:RFG917532 RNZ917532:RPC917532 RXV917532:RYY917532 SHR917532:SIU917532 SRN917532:SSQ917532 TBJ917532:TCM917532 TLF917532:TMI917532 TVB917532:TWE917532 UEX917532:UGA917532 UOT917532:UPW917532 UYP917532:UZS917532 VIL917532:VJO917532 VSH917532:VTK917532 WCD917532:WDG917532 WLZ917532:WNC917532 WVV917532:WWY917532 N983068:AQ983068 JJ983068:KM983068 TF983068:UI983068 ADB983068:AEE983068 AMX983068:AOA983068 AWT983068:AXW983068 BGP983068:BHS983068 BQL983068:BRO983068 CAH983068:CBK983068 CKD983068:CLG983068 CTZ983068:CVC983068 DDV983068:DEY983068 DNR983068:DOU983068 DXN983068:DYQ983068 EHJ983068:EIM983068 ERF983068:ESI983068 FBB983068:FCE983068 FKX983068:FMA983068 FUT983068:FVW983068 GEP983068:GFS983068 GOL983068:GPO983068 GYH983068:GZK983068 HID983068:HJG983068 HRZ983068:HTC983068 IBV983068:ICY983068 ILR983068:IMU983068 IVN983068:IWQ983068 JFJ983068:JGM983068 JPF983068:JQI983068 JZB983068:KAE983068 KIX983068:KKA983068 KST983068:KTW983068 LCP983068:LDS983068 LML983068:LNO983068 LWH983068:LXK983068 MGD983068:MHG983068 MPZ983068:MRC983068 MZV983068:NAY983068 NJR983068:NKU983068 NTN983068:NUQ983068 ODJ983068:OEM983068 ONF983068:OOI983068 OXB983068:OYE983068 PGX983068:PIA983068 PQT983068:PRW983068 QAP983068:QBS983068 QKL983068:QLO983068 QUH983068:QVK983068 RED983068:RFG983068 RNZ983068:RPC983068 RXV983068:RYY983068 SHR983068:SIU983068 SRN983068:SSQ983068 TBJ983068:TCM983068 TLF983068:TMI983068 TVB983068:TWE983068 UEX983068:UGA983068 UOT983068:UPW983068 UYP983068:UZS983068 VIL983068:VJO983068 VSH983068:VTK983068 WCD983068:WDG983068 WLZ983068:WNC983068 WVV983068:WWY983068" xr:uid="{75E0506B-2E5C-3F42-B7BC-57A8B816D1B8}">
      <formula1>"MANDY MORALES CALDERON, NATALIA ALCERRECA DURAN, GONZALO PAIVA PACHECO, DAVID LEIVA PARDO, RODRIGO ALMARZA CERON, FRANCISCO HERNANDEZ LOYOLA, VICTOR CACERES BUSTAMANTE, RAYMUNDO OLEA GARRIDO, BRAULIO GODOY FUENTES, LAURA AVILA JAUREGUI "</formula1>
    </dataValidation>
    <dataValidation type="list" allowBlank="1" showInputMessage="1" showErrorMessage="1" sqref="U4:AI4 JQ4:KE4 TM4:UA4 ADI4:ADW4 ANE4:ANS4 AXA4:AXO4 BGW4:BHK4 BQS4:BRG4 CAO4:CBC4 CKK4:CKY4 CUG4:CUU4 DEC4:DEQ4 DNY4:DOM4 DXU4:DYI4 EHQ4:EIE4 ERM4:ESA4 FBI4:FBW4 FLE4:FLS4 FVA4:FVO4 GEW4:GFK4 GOS4:GPG4 GYO4:GZC4 HIK4:HIY4 HSG4:HSU4 ICC4:ICQ4 ILY4:IMM4 IVU4:IWI4 JFQ4:JGE4 JPM4:JQA4 JZI4:JZW4 KJE4:KJS4 KTA4:KTO4 LCW4:LDK4 LMS4:LNG4 LWO4:LXC4 MGK4:MGY4 MQG4:MQU4 NAC4:NAQ4 NJY4:NKM4 NTU4:NUI4 ODQ4:OEE4 ONM4:OOA4 OXI4:OXW4 PHE4:PHS4 PRA4:PRO4 QAW4:QBK4 QKS4:QLG4 QUO4:QVC4 REK4:REY4 ROG4:ROU4 RYC4:RYQ4 SHY4:SIM4 SRU4:SSI4 TBQ4:TCE4 TLM4:TMA4 TVI4:TVW4 UFE4:UFS4 UPA4:UPO4 UYW4:UZK4 VIS4:VJG4 VSO4:VTC4 WCK4:WCY4 WMG4:WMU4 WWC4:WWQ4 U65540:AI65540 JQ65540:KE65540 TM65540:UA65540 ADI65540:ADW65540 ANE65540:ANS65540 AXA65540:AXO65540 BGW65540:BHK65540 BQS65540:BRG65540 CAO65540:CBC65540 CKK65540:CKY65540 CUG65540:CUU65540 DEC65540:DEQ65540 DNY65540:DOM65540 DXU65540:DYI65540 EHQ65540:EIE65540 ERM65540:ESA65540 FBI65540:FBW65540 FLE65540:FLS65540 FVA65540:FVO65540 GEW65540:GFK65540 GOS65540:GPG65540 GYO65540:GZC65540 HIK65540:HIY65540 HSG65540:HSU65540 ICC65540:ICQ65540 ILY65540:IMM65540 IVU65540:IWI65540 JFQ65540:JGE65540 JPM65540:JQA65540 JZI65540:JZW65540 KJE65540:KJS65540 KTA65540:KTO65540 LCW65540:LDK65540 LMS65540:LNG65540 LWO65540:LXC65540 MGK65540:MGY65540 MQG65540:MQU65540 NAC65540:NAQ65540 NJY65540:NKM65540 NTU65540:NUI65540 ODQ65540:OEE65540 ONM65540:OOA65540 OXI65540:OXW65540 PHE65540:PHS65540 PRA65540:PRO65540 QAW65540:QBK65540 QKS65540:QLG65540 QUO65540:QVC65540 REK65540:REY65540 ROG65540:ROU65540 RYC65540:RYQ65540 SHY65540:SIM65540 SRU65540:SSI65540 TBQ65540:TCE65540 TLM65540:TMA65540 TVI65540:TVW65540 UFE65540:UFS65540 UPA65540:UPO65540 UYW65540:UZK65540 VIS65540:VJG65540 VSO65540:VTC65540 WCK65540:WCY65540 WMG65540:WMU65540 WWC65540:WWQ65540 U131076:AI131076 JQ131076:KE131076 TM131076:UA131076 ADI131076:ADW131076 ANE131076:ANS131076 AXA131076:AXO131076 BGW131076:BHK131076 BQS131076:BRG131076 CAO131076:CBC131076 CKK131076:CKY131076 CUG131076:CUU131076 DEC131076:DEQ131076 DNY131076:DOM131076 DXU131076:DYI131076 EHQ131076:EIE131076 ERM131076:ESA131076 FBI131076:FBW131076 FLE131076:FLS131076 FVA131076:FVO131076 GEW131076:GFK131076 GOS131076:GPG131076 GYO131076:GZC131076 HIK131076:HIY131076 HSG131076:HSU131076 ICC131076:ICQ131076 ILY131076:IMM131076 IVU131076:IWI131076 JFQ131076:JGE131076 JPM131076:JQA131076 JZI131076:JZW131076 KJE131076:KJS131076 KTA131076:KTO131076 LCW131076:LDK131076 LMS131076:LNG131076 LWO131076:LXC131076 MGK131076:MGY131076 MQG131076:MQU131076 NAC131076:NAQ131076 NJY131076:NKM131076 NTU131076:NUI131076 ODQ131076:OEE131076 ONM131076:OOA131076 OXI131076:OXW131076 PHE131076:PHS131076 PRA131076:PRO131076 QAW131076:QBK131076 QKS131076:QLG131076 QUO131076:QVC131076 REK131076:REY131076 ROG131076:ROU131076 RYC131076:RYQ131076 SHY131076:SIM131076 SRU131076:SSI131076 TBQ131076:TCE131076 TLM131076:TMA131076 TVI131076:TVW131076 UFE131076:UFS131076 UPA131076:UPO131076 UYW131076:UZK131076 VIS131076:VJG131076 VSO131076:VTC131076 WCK131076:WCY131076 WMG131076:WMU131076 WWC131076:WWQ131076 U196612:AI196612 JQ196612:KE196612 TM196612:UA196612 ADI196612:ADW196612 ANE196612:ANS196612 AXA196612:AXO196612 BGW196612:BHK196612 BQS196612:BRG196612 CAO196612:CBC196612 CKK196612:CKY196612 CUG196612:CUU196612 DEC196612:DEQ196612 DNY196612:DOM196612 DXU196612:DYI196612 EHQ196612:EIE196612 ERM196612:ESA196612 FBI196612:FBW196612 FLE196612:FLS196612 FVA196612:FVO196612 GEW196612:GFK196612 GOS196612:GPG196612 GYO196612:GZC196612 HIK196612:HIY196612 HSG196612:HSU196612 ICC196612:ICQ196612 ILY196612:IMM196612 IVU196612:IWI196612 JFQ196612:JGE196612 JPM196612:JQA196612 JZI196612:JZW196612 KJE196612:KJS196612 KTA196612:KTO196612 LCW196612:LDK196612 LMS196612:LNG196612 LWO196612:LXC196612 MGK196612:MGY196612 MQG196612:MQU196612 NAC196612:NAQ196612 NJY196612:NKM196612 NTU196612:NUI196612 ODQ196612:OEE196612 ONM196612:OOA196612 OXI196612:OXW196612 PHE196612:PHS196612 PRA196612:PRO196612 QAW196612:QBK196612 QKS196612:QLG196612 QUO196612:QVC196612 REK196612:REY196612 ROG196612:ROU196612 RYC196612:RYQ196612 SHY196612:SIM196612 SRU196612:SSI196612 TBQ196612:TCE196612 TLM196612:TMA196612 TVI196612:TVW196612 UFE196612:UFS196612 UPA196612:UPO196612 UYW196612:UZK196612 VIS196612:VJG196612 VSO196612:VTC196612 WCK196612:WCY196612 WMG196612:WMU196612 WWC196612:WWQ196612 U262148:AI262148 JQ262148:KE262148 TM262148:UA262148 ADI262148:ADW262148 ANE262148:ANS262148 AXA262148:AXO262148 BGW262148:BHK262148 BQS262148:BRG262148 CAO262148:CBC262148 CKK262148:CKY262148 CUG262148:CUU262148 DEC262148:DEQ262148 DNY262148:DOM262148 DXU262148:DYI262148 EHQ262148:EIE262148 ERM262148:ESA262148 FBI262148:FBW262148 FLE262148:FLS262148 FVA262148:FVO262148 GEW262148:GFK262148 GOS262148:GPG262148 GYO262148:GZC262148 HIK262148:HIY262148 HSG262148:HSU262148 ICC262148:ICQ262148 ILY262148:IMM262148 IVU262148:IWI262148 JFQ262148:JGE262148 JPM262148:JQA262148 JZI262148:JZW262148 KJE262148:KJS262148 KTA262148:KTO262148 LCW262148:LDK262148 LMS262148:LNG262148 LWO262148:LXC262148 MGK262148:MGY262148 MQG262148:MQU262148 NAC262148:NAQ262148 NJY262148:NKM262148 NTU262148:NUI262148 ODQ262148:OEE262148 ONM262148:OOA262148 OXI262148:OXW262148 PHE262148:PHS262148 PRA262148:PRO262148 QAW262148:QBK262148 QKS262148:QLG262148 QUO262148:QVC262148 REK262148:REY262148 ROG262148:ROU262148 RYC262148:RYQ262148 SHY262148:SIM262148 SRU262148:SSI262148 TBQ262148:TCE262148 TLM262148:TMA262148 TVI262148:TVW262148 UFE262148:UFS262148 UPA262148:UPO262148 UYW262148:UZK262148 VIS262148:VJG262148 VSO262148:VTC262148 WCK262148:WCY262148 WMG262148:WMU262148 WWC262148:WWQ262148 U327684:AI327684 JQ327684:KE327684 TM327684:UA327684 ADI327684:ADW327684 ANE327684:ANS327684 AXA327684:AXO327684 BGW327684:BHK327684 BQS327684:BRG327684 CAO327684:CBC327684 CKK327684:CKY327684 CUG327684:CUU327684 DEC327684:DEQ327684 DNY327684:DOM327684 DXU327684:DYI327684 EHQ327684:EIE327684 ERM327684:ESA327684 FBI327684:FBW327684 FLE327684:FLS327684 FVA327684:FVO327684 GEW327684:GFK327684 GOS327684:GPG327684 GYO327684:GZC327684 HIK327684:HIY327684 HSG327684:HSU327684 ICC327684:ICQ327684 ILY327684:IMM327684 IVU327684:IWI327684 JFQ327684:JGE327684 JPM327684:JQA327684 JZI327684:JZW327684 KJE327684:KJS327684 KTA327684:KTO327684 LCW327684:LDK327684 LMS327684:LNG327684 LWO327684:LXC327684 MGK327684:MGY327684 MQG327684:MQU327684 NAC327684:NAQ327684 NJY327684:NKM327684 NTU327684:NUI327684 ODQ327684:OEE327684 ONM327684:OOA327684 OXI327684:OXW327684 PHE327684:PHS327684 PRA327684:PRO327684 QAW327684:QBK327684 QKS327684:QLG327684 QUO327684:QVC327684 REK327684:REY327684 ROG327684:ROU327684 RYC327684:RYQ327684 SHY327684:SIM327684 SRU327684:SSI327684 TBQ327684:TCE327684 TLM327684:TMA327684 TVI327684:TVW327684 UFE327684:UFS327684 UPA327684:UPO327684 UYW327684:UZK327684 VIS327684:VJG327684 VSO327684:VTC327684 WCK327684:WCY327684 WMG327684:WMU327684 WWC327684:WWQ327684 U393220:AI393220 JQ393220:KE393220 TM393220:UA393220 ADI393220:ADW393220 ANE393220:ANS393220 AXA393220:AXO393220 BGW393220:BHK393220 BQS393220:BRG393220 CAO393220:CBC393220 CKK393220:CKY393220 CUG393220:CUU393220 DEC393220:DEQ393220 DNY393220:DOM393220 DXU393220:DYI393220 EHQ393220:EIE393220 ERM393220:ESA393220 FBI393220:FBW393220 FLE393220:FLS393220 FVA393220:FVO393220 GEW393220:GFK393220 GOS393220:GPG393220 GYO393220:GZC393220 HIK393220:HIY393220 HSG393220:HSU393220 ICC393220:ICQ393220 ILY393220:IMM393220 IVU393220:IWI393220 JFQ393220:JGE393220 JPM393220:JQA393220 JZI393220:JZW393220 KJE393220:KJS393220 KTA393220:KTO393220 LCW393220:LDK393220 LMS393220:LNG393220 LWO393220:LXC393220 MGK393220:MGY393220 MQG393220:MQU393220 NAC393220:NAQ393220 NJY393220:NKM393220 NTU393220:NUI393220 ODQ393220:OEE393220 ONM393220:OOA393220 OXI393220:OXW393220 PHE393220:PHS393220 PRA393220:PRO393220 QAW393220:QBK393220 QKS393220:QLG393220 QUO393220:QVC393220 REK393220:REY393220 ROG393220:ROU393220 RYC393220:RYQ393220 SHY393220:SIM393220 SRU393220:SSI393220 TBQ393220:TCE393220 TLM393220:TMA393220 TVI393220:TVW393220 UFE393220:UFS393220 UPA393220:UPO393220 UYW393220:UZK393220 VIS393220:VJG393220 VSO393220:VTC393220 WCK393220:WCY393220 WMG393220:WMU393220 WWC393220:WWQ393220 U458756:AI458756 JQ458756:KE458756 TM458756:UA458756 ADI458756:ADW458756 ANE458756:ANS458756 AXA458756:AXO458756 BGW458756:BHK458756 BQS458756:BRG458756 CAO458756:CBC458756 CKK458756:CKY458756 CUG458756:CUU458756 DEC458756:DEQ458756 DNY458756:DOM458756 DXU458756:DYI458756 EHQ458756:EIE458756 ERM458756:ESA458756 FBI458756:FBW458756 FLE458756:FLS458756 FVA458756:FVO458756 GEW458756:GFK458756 GOS458756:GPG458756 GYO458756:GZC458756 HIK458756:HIY458756 HSG458756:HSU458756 ICC458756:ICQ458756 ILY458756:IMM458756 IVU458756:IWI458756 JFQ458756:JGE458756 JPM458756:JQA458756 JZI458756:JZW458756 KJE458756:KJS458756 KTA458756:KTO458756 LCW458756:LDK458756 LMS458756:LNG458756 LWO458756:LXC458756 MGK458756:MGY458756 MQG458756:MQU458756 NAC458756:NAQ458756 NJY458756:NKM458756 NTU458756:NUI458756 ODQ458756:OEE458756 ONM458756:OOA458756 OXI458756:OXW458756 PHE458756:PHS458756 PRA458756:PRO458756 QAW458756:QBK458756 QKS458756:QLG458756 QUO458756:QVC458756 REK458756:REY458756 ROG458756:ROU458756 RYC458756:RYQ458756 SHY458756:SIM458756 SRU458756:SSI458756 TBQ458756:TCE458756 TLM458756:TMA458756 TVI458756:TVW458756 UFE458756:UFS458756 UPA458756:UPO458756 UYW458756:UZK458756 VIS458756:VJG458756 VSO458756:VTC458756 WCK458756:WCY458756 WMG458756:WMU458756 WWC458756:WWQ458756 U524292:AI524292 JQ524292:KE524292 TM524292:UA524292 ADI524292:ADW524292 ANE524292:ANS524292 AXA524292:AXO524292 BGW524292:BHK524292 BQS524292:BRG524292 CAO524292:CBC524292 CKK524292:CKY524292 CUG524292:CUU524292 DEC524292:DEQ524292 DNY524292:DOM524292 DXU524292:DYI524292 EHQ524292:EIE524292 ERM524292:ESA524292 FBI524292:FBW524292 FLE524292:FLS524292 FVA524292:FVO524292 GEW524292:GFK524292 GOS524292:GPG524292 GYO524292:GZC524292 HIK524292:HIY524292 HSG524292:HSU524292 ICC524292:ICQ524292 ILY524292:IMM524292 IVU524292:IWI524292 JFQ524292:JGE524292 JPM524292:JQA524292 JZI524292:JZW524292 KJE524292:KJS524292 KTA524292:KTO524292 LCW524292:LDK524292 LMS524292:LNG524292 LWO524292:LXC524292 MGK524292:MGY524292 MQG524292:MQU524292 NAC524292:NAQ524292 NJY524292:NKM524292 NTU524292:NUI524292 ODQ524292:OEE524292 ONM524292:OOA524292 OXI524292:OXW524292 PHE524292:PHS524292 PRA524292:PRO524292 QAW524292:QBK524292 QKS524292:QLG524292 QUO524292:QVC524292 REK524292:REY524292 ROG524292:ROU524292 RYC524292:RYQ524292 SHY524292:SIM524292 SRU524292:SSI524292 TBQ524292:TCE524292 TLM524292:TMA524292 TVI524292:TVW524292 UFE524292:UFS524292 UPA524292:UPO524292 UYW524292:UZK524292 VIS524292:VJG524292 VSO524292:VTC524292 WCK524292:WCY524292 WMG524292:WMU524292 WWC524292:WWQ524292 U589828:AI589828 JQ589828:KE589828 TM589828:UA589828 ADI589828:ADW589828 ANE589828:ANS589828 AXA589828:AXO589828 BGW589828:BHK589828 BQS589828:BRG589828 CAO589828:CBC589828 CKK589828:CKY589828 CUG589828:CUU589828 DEC589828:DEQ589828 DNY589828:DOM589828 DXU589828:DYI589828 EHQ589828:EIE589828 ERM589828:ESA589828 FBI589828:FBW589828 FLE589828:FLS589828 FVA589828:FVO589828 GEW589828:GFK589828 GOS589828:GPG589828 GYO589828:GZC589828 HIK589828:HIY589828 HSG589828:HSU589828 ICC589828:ICQ589828 ILY589828:IMM589828 IVU589828:IWI589828 JFQ589828:JGE589828 JPM589828:JQA589828 JZI589828:JZW589828 KJE589828:KJS589828 KTA589828:KTO589828 LCW589828:LDK589828 LMS589828:LNG589828 LWO589828:LXC589828 MGK589828:MGY589828 MQG589828:MQU589828 NAC589828:NAQ589828 NJY589828:NKM589828 NTU589828:NUI589828 ODQ589828:OEE589828 ONM589828:OOA589828 OXI589828:OXW589828 PHE589828:PHS589828 PRA589828:PRO589828 QAW589828:QBK589828 QKS589828:QLG589828 QUO589828:QVC589828 REK589828:REY589828 ROG589828:ROU589828 RYC589828:RYQ589828 SHY589828:SIM589828 SRU589828:SSI589828 TBQ589828:TCE589828 TLM589828:TMA589828 TVI589828:TVW589828 UFE589828:UFS589828 UPA589828:UPO589828 UYW589828:UZK589828 VIS589828:VJG589828 VSO589828:VTC589828 WCK589828:WCY589828 WMG589828:WMU589828 WWC589828:WWQ589828 U655364:AI655364 JQ655364:KE655364 TM655364:UA655364 ADI655364:ADW655364 ANE655364:ANS655364 AXA655364:AXO655364 BGW655364:BHK655364 BQS655364:BRG655364 CAO655364:CBC655364 CKK655364:CKY655364 CUG655364:CUU655364 DEC655364:DEQ655364 DNY655364:DOM655364 DXU655364:DYI655364 EHQ655364:EIE655364 ERM655364:ESA655364 FBI655364:FBW655364 FLE655364:FLS655364 FVA655364:FVO655364 GEW655364:GFK655364 GOS655364:GPG655364 GYO655364:GZC655364 HIK655364:HIY655364 HSG655364:HSU655364 ICC655364:ICQ655364 ILY655364:IMM655364 IVU655364:IWI655364 JFQ655364:JGE655364 JPM655364:JQA655364 JZI655364:JZW655364 KJE655364:KJS655364 KTA655364:KTO655364 LCW655364:LDK655364 LMS655364:LNG655364 LWO655364:LXC655364 MGK655364:MGY655364 MQG655364:MQU655364 NAC655364:NAQ655364 NJY655364:NKM655364 NTU655364:NUI655364 ODQ655364:OEE655364 ONM655364:OOA655364 OXI655364:OXW655364 PHE655364:PHS655364 PRA655364:PRO655364 QAW655364:QBK655364 QKS655364:QLG655364 QUO655364:QVC655364 REK655364:REY655364 ROG655364:ROU655364 RYC655364:RYQ655364 SHY655364:SIM655364 SRU655364:SSI655364 TBQ655364:TCE655364 TLM655364:TMA655364 TVI655364:TVW655364 UFE655364:UFS655364 UPA655364:UPO655364 UYW655364:UZK655364 VIS655364:VJG655364 VSO655364:VTC655364 WCK655364:WCY655364 WMG655364:WMU655364 WWC655364:WWQ655364 U720900:AI720900 JQ720900:KE720900 TM720900:UA720900 ADI720900:ADW720900 ANE720900:ANS720900 AXA720900:AXO720900 BGW720900:BHK720900 BQS720900:BRG720900 CAO720900:CBC720900 CKK720900:CKY720900 CUG720900:CUU720900 DEC720900:DEQ720900 DNY720900:DOM720900 DXU720900:DYI720900 EHQ720900:EIE720900 ERM720900:ESA720900 FBI720900:FBW720900 FLE720900:FLS720900 FVA720900:FVO720900 GEW720900:GFK720900 GOS720900:GPG720900 GYO720900:GZC720900 HIK720900:HIY720900 HSG720900:HSU720900 ICC720900:ICQ720900 ILY720900:IMM720900 IVU720900:IWI720900 JFQ720900:JGE720900 JPM720900:JQA720900 JZI720900:JZW720900 KJE720900:KJS720900 KTA720900:KTO720900 LCW720900:LDK720900 LMS720900:LNG720900 LWO720900:LXC720900 MGK720900:MGY720900 MQG720900:MQU720900 NAC720900:NAQ720900 NJY720900:NKM720900 NTU720900:NUI720900 ODQ720900:OEE720900 ONM720900:OOA720900 OXI720900:OXW720900 PHE720900:PHS720900 PRA720900:PRO720900 QAW720900:QBK720900 QKS720900:QLG720900 QUO720900:QVC720900 REK720900:REY720900 ROG720900:ROU720900 RYC720900:RYQ720900 SHY720900:SIM720900 SRU720900:SSI720900 TBQ720900:TCE720900 TLM720900:TMA720900 TVI720900:TVW720900 UFE720900:UFS720900 UPA720900:UPO720900 UYW720900:UZK720900 VIS720900:VJG720900 VSO720900:VTC720900 WCK720900:WCY720900 WMG720900:WMU720900 WWC720900:WWQ720900 U786436:AI786436 JQ786436:KE786436 TM786436:UA786436 ADI786436:ADW786436 ANE786436:ANS786436 AXA786436:AXO786436 BGW786436:BHK786436 BQS786436:BRG786436 CAO786436:CBC786436 CKK786436:CKY786436 CUG786436:CUU786436 DEC786436:DEQ786436 DNY786436:DOM786436 DXU786436:DYI786436 EHQ786436:EIE786436 ERM786436:ESA786436 FBI786436:FBW786436 FLE786436:FLS786436 FVA786436:FVO786436 GEW786436:GFK786436 GOS786436:GPG786436 GYO786436:GZC786436 HIK786436:HIY786436 HSG786436:HSU786436 ICC786436:ICQ786436 ILY786436:IMM786436 IVU786436:IWI786436 JFQ786436:JGE786436 JPM786436:JQA786436 JZI786436:JZW786436 KJE786436:KJS786436 KTA786436:KTO786436 LCW786436:LDK786436 LMS786436:LNG786436 LWO786436:LXC786436 MGK786436:MGY786436 MQG786436:MQU786436 NAC786436:NAQ786436 NJY786436:NKM786436 NTU786436:NUI786436 ODQ786436:OEE786436 ONM786436:OOA786436 OXI786436:OXW786436 PHE786436:PHS786436 PRA786436:PRO786436 QAW786436:QBK786436 QKS786436:QLG786436 QUO786436:QVC786436 REK786436:REY786436 ROG786436:ROU786436 RYC786436:RYQ786436 SHY786436:SIM786436 SRU786436:SSI786436 TBQ786436:TCE786436 TLM786436:TMA786436 TVI786436:TVW786436 UFE786436:UFS786436 UPA786436:UPO786436 UYW786436:UZK786436 VIS786436:VJG786436 VSO786436:VTC786436 WCK786436:WCY786436 WMG786436:WMU786436 WWC786436:WWQ786436 U851972:AI851972 JQ851972:KE851972 TM851972:UA851972 ADI851972:ADW851972 ANE851972:ANS851972 AXA851972:AXO851972 BGW851972:BHK851972 BQS851972:BRG851972 CAO851972:CBC851972 CKK851972:CKY851972 CUG851972:CUU851972 DEC851972:DEQ851972 DNY851972:DOM851972 DXU851972:DYI851972 EHQ851972:EIE851972 ERM851972:ESA851972 FBI851972:FBW851972 FLE851972:FLS851972 FVA851972:FVO851972 GEW851972:GFK851972 GOS851972:GPG851972 GYO851972:GZC851972 HIK851972:HIY851972 HSG851972:HSU851972 ICC851972:ICQ851972 ILY851972:IMM851972 IVU851972:IWI851972 JFQ851972:JGE851972 JPM851972:JQA851972 JZI851972:JZW851972 KJE851972:KJS851972 KTA851972:KTO851972 LCW851972:LDK851972 LMS851972:LNG851972 LWO851972:LXC851972 MGK851972:MGY851972 MQG851972:MQU851972 NAC851972:NAQ851972 NJY851972:NKM851972 NTU851972:NUI851972 ODQ851972:OEE851972 ONM851972:OOA851972 OXI851972:OXW851972 PHE851972:PHS851972 PRA851972:PRO851972 QAW851972:QBK851972 QKS851972:QLG851972 QUO851972:QVC851972 REK851972:REY851972 ROG851972:ROU851972 RYC851972:RYQ851972 SHY851972:SIM851972 SRU851972:SSI851972 TBQ851972:TCE851972 TLM851972:TMA851972 TVI851972:TVW851972 UFE851972:UFS851972 UPA851972:UPO851972 UYW851972:UZK851972 VIS851972:VJG851972 VSO851972:VTC851972 WCK851972:WCY851972 WMG851972:WMU851972 WWC851972:WWQ851972 U917508:AI917508 JQ917508:KE917508 TM917508:UA917508 ADI917508:ADW917508 ANE917508:ANS917508 AXA917508:AXO917508 BGW917508:BHK917508 BQS917508:BRG917508 CAO917508:CBC917508 CKK917508:CKY917508 CUG917508:CUU917508 DEC917508:DEQ917508 DNY917508:DOM917508 DXU917508:DYI917508 EHQ917508:EIE917508 ERM917508:ESA917508 FBI917508:FBW917508 FLE917508:FLS917508 FVA917508:FVO917508 GEW917508:GFK917508 GOS917508:GPG917508 GYO917508:GZC917508 HIK917508:HIY917508 HSG917508:HSU917508 ICC917508:ICQ917508 ILY917508:IMM917508 IVU917508:IWI917508 JFQ917508:JGE917508 JPM917508:JQA917508 JZI917508:JZW917508 KJE917508:KJS917508 KTA917508:KTO917508 LCW917508:LDK917508 LMS917508:LNG917508 LWO917508:LXC917508 MGK917508:MGY917508 MQG917508:MQU917508 NAC917508:NAQ917508 NJY917508:NKM917508 NTU917508:NUI917508 ODQ917508:OEE917508 ONM917508:OOA917508 OXI917508:OXW917508 PHE917508:PHS917508 PRA917508:PRO917508 QAW917508:QBK917508 QKS917508:QLG917508 QUO917508:QVC917508 REK917508:REY917508 ROG917508:ROU917508 RYC917508:RYQ917508 SHY917508:SIM917508 SRU917508:SSI917508 TBQ917508:TCE917508 TLM917508:TMA917508 TVI917508:TVW917508 UFE917508:UFS917508 UPA917508:UPO917508 UYW917508:UZK917508 VIS917508:VJG917508 VSO917508:VTC917508 WCK917508:WCY917508 WMG917508:WMU917508 WWC917508:WWQ917508 U983044:AI983044 JQ983044:KE983044 TM983044:UA983044 ADI983044:ADW983044 ANE983044:ANS983044 AXA983044:AXO983044 BGW983044:BHK983044 BQS983044:BRG983044 CAO983044:CBC983044 CKK983044:CKY983044 CUG983044:CUU983044 DEC983044:DEQ983044 DNY983044:DOM983044 DXU983044:DYI983044 EHQ983044:EIE983044 ERM983044:ESA983044 FBI983044:FBW983044 FLE983044:FLS983044 FVA983044:FVO983044 GEW983044:GFK983044 GOS983044:GPG983044 GYO983044:GZC983044 HIK983044:HIY983044 HSG983044:HSU983044 ICC983044:ICQ983044 ILY983044:IMM983044 IVU983044:IWI983044 JFQ983044:JGE983044 JPM983044:JQA983044 JZI983044:JZW983044 KJE983044:KJS983044 KTA983044:KTO983044 LCW983044:LDK983044 LMS983044:LNG983044 LWO983044:LXC983044 MGK983044:MGY983044 MQG983044:MQU983044 NAC983044:NAQ983044 NJY983044:NKM983044 NTU983044:NUI983044 ODQ983044:OEE983044 ONM983044:OOA983044 OXI983044:OXW983044 PHE983044:PHS983044 PRA983044:PRO983044 QAW983044:QBK983044 QKS983044:QLG983044 QUO983044:QVC983044 REK983044:REY983044 ROG983044:ROU983044 RYC983044:RYQ983044 SHY983044:SIM983044 SRU983044:SSI983044 TBQ983044:TCE983044 TLM983044:TMA983044 TVI983044:TVW983044 UFE983044:UFS983044 UPA983044:UPO983044 UYW983044:UZK983044 VIS983044:VJG983044 VSO983044:VTC983044 WCK983044:WCY983044 WMG983044:WMU983044 WWC983044:WWQ983044" xr:uid="{C828AD6C-8EE1-9448-9C0F-F79182ED4C79}">
      <formula1>$AC$487:$AC$491</formula1>
    </dataValidation>
    <dataValidation type="list" allowBlank="1" showInputMessage="1" showErrorMessage="1" sqref="BB29 KX29 UT29 AEP29 AOL29 AYH29 BID29 BRZ29 CBV29 CLR29 CVN29 DFJ29 DPF29 DZB29 EIX29 EST29 FCP29 FML29 FWH29 GGD29 GPZ29 GZV29 HJR29 HTN29 IDJ29 INF29 IXB29 JGX29 JQT29 KAP29 KKL29 KUH29 LED29 LNZ29 LXV29 MHR29 MRN29 NBJ29 NLF29 NVB29 OEX29 OOT29 OYP29 PIL29 PSH29 QCD29 QLZ29 QVV29 RFR29 RPN29 RZJ29 SJF29 STB29 TCX29 TMT29 TWP29 UGL29 UQH29 VAD29 VJZ29 VTV29 WDR29 WNN29 WXJ29 BB65565 KX65565 UT65565 AEP65565 AOL65565 AYH65565 BID65565 BRZ65565 CBV65565 CLR65565 CVN65565 DFJ65565 DPF65565 DZB65565 EIX65565 EST65565 FCP65565 FML65565 FWH65565 GGD65565 GPZ65565 GZV65565 HJR65565 HTN65565 IDJ65565 INF65565 IXB65565 JGX65565 JQT65565 KAP65565 KKL65565 KUH65565 LED65565 LNZ65565 LXV65565 MHR65565 MRN65565 NBJ65565 NLF65565 NVB65565 OEX65565 OOT65565 OYP65565 PIL65565 PSH65565 QCD65565 QLZ65565 QVV65565 RFR65565 RPN65565 RZJ65565 SJF65565 STB65565 TCX65565 TMT65565 TWP65565 UGL65565 UQH65565 VAD65565 VJZ65565 VTV65565 WDR65565 WNN65565 WXJ65565 BB131101 KX131101 UT131101 AEP131101 AOL131101 AYH131101 BID131101 BRZ131101 CBV131101 CLR131101 CVN131101 DFJ131101 DPF131101 DZB131101 EIX131101 EST131101 FCP131101 FML131101 FWH131101 GGD131101 GPZ131101 GZV131101 HJR131101 HTN131101 IDJ131101 INF131101 IXB131101 JGX131101 JQT131101 KAP131101 KKL131101 KUH131101 LED131101 LNZ131101 LXV131101 MHR131101 MRN131101 NBJ131101 NLF131101 NVB131101 OEX131101 OOT131101 OYP131101 PIL131101 PSH131101 QCD131101 QLZ131101 QVV131101 RFR131101 RPN131101 RZJ131101 SJF131101 STB131101 TCX131101 TMT131101 TWP131101 UGL131101 UQH131101 VAD131101 VJZ131101 VTV131101 WDR131101 WNN131101 WXJ131101 BB196637 KX196637 UT196637 AEP196637 AOL196637 AYH196637 BID196637 BRZ196637 CBV196637 CLR196637 CVN196637 DFJ196637 DPF196637 DZB196637 EIX196637 EST196637 FCP196637 FML196637 FWH196637 GGD196637 GPZ196637 GZV196637 HJR196637 HTN196637 IDJ196637 INF196637 IXB196637 JGX196637 JQT196637 KAP196637 KKL196637 KUH196637 LED196637 LNZ196637 LXV196637 MHR196637 MRN196637 NBJ196637 NLF196637 NVB196637 OEX196637 OOT196637 OYP196637 PIL196637 PSH196637 QCD196637 QLZ196637 QVV196637 RFR196637 RPN196637 RZJ196637 SJF196637 STB196637 TCX196637 TMT196637 TWP196637 UGL196637 UQH196637 VAD196637 VJZ196637 VTV196637 WDR196637 WNN196637 WXJ196637 BB262173 KX262173 UT262173 AEP262173 AOL262173 AYH262173 BID262173 BRZ262173 CBV262173 CLR262173 CVN262173 DFJ262173 DPF262173 DZB262173 EIX262173 EST262173 FCP262173 FML262173 FWH262173 GGD262173 GPZ262173 GZV262173 HJR262173 HTN262173 IDJ262173 INF262173 IXB262173 JGX262173 JQT262173 KAP262173 KKL262173 KUH262173 LED262173 LNZ262173 LXV262173 MHR262173 MRN262173 NBJ262173 NLF262173 NVB262173 OEX262173 OOT262173 OYP262173 PIL262173 PSH262173 QCD262173 QLZ262173 QVV262173 RFR262173 RPN262173 RZJ262173 SJF262173 STB262173 TCX262173 TMT262173 TWP262173 UGL262173 UQH262173 VAD262173 VJZ262173 VTV262173 WDR262173 WNN262173 WXJ262173 BB327709 KX327709 UT327709 AEP327709 AOL327709 AYH327709 BID327709 BRZ327709 CBV327709 CLR327709 CVN327709 DFJ327709 DPF327709 DZB327709 EIX327709 EST327709 FCP327709 FML327709 FWH327709 GGD327709 GPZ327709 GZV327709 HJR327709 HTN327709 IDJ327709 INF327709 IXB327709 JGX327709 JQT327709 KAP327709 KKL327709 KUH327709 LED327709 LNZ327709 LXV327709 MHR327709 MRN327709 NBJ327709 NLF327709 NVB327709 OEX327709 OOT327709 OYP327709 PIL327709 PSH327709 QCD327709 QLZ327709 QVV327709 RFR327709 RPN327709 RZJ327709 SJF327709 STB327709 TCX327709 TMT327709 TWP327709 UGL327709 UQH327709 VAD327709 VJZ327709 VTV327709 WDR327709 WNN327709 WXJ327709 BB393245 KX393245 UT393245 AEP393245 AOL393245 AYH393245 BID393245 BRZ393245 CBV393245 CLR393245 CVN393245 DFJ393245 DPF393245 DZB393245 EIX393245 EST393245 FCP393245 FML393245 FWH393245 GGD393245 GPZ393245 GZV393245 HJR393245 HTN393245 IDJ393245 INF393245 IXB393245 JGX393245 JQT393245 KAP393245 KKL393245 KUH393245 LED393245 LNZ393245 LXV393245 MHR393245 MRN393245 NBJ393245 NLF393245 NVB393245 OEX393245 OOT393245 OYP393245 PIL393245 PSH393245 QCD393245 QLZ393245 QVV393245 RFR393245 RPN393245 RZJ393245 SJF393245 STB393245 TCX393245 TMT393245 TWP393245 UGL393245 UQH393245 VAD393245 VJZ393245 VTV393245 WDR393245 WNN393245 WXJ393245 BB458781 KX458781 UT458781 AEP458781 AOL458781 AYH458781 BID458781 BRZ458781 CBV458781 CLR458781 CVN458781 DFJ458781 DPF458781 DZB458781 EIX458781 EST458781 FCP458781 FML458781 FWH458781 GGD458781 GPZ458781 GZV458781 HJR458781 HTN458781 IDJ458781 INF458781 IXB458781 JGX458781 JQT458781 KAP458781 KKL458781 KUH458781 LED458781 LNZ458781 LXV458781 MHR458781 MRN458781 NBJ458781 NLF458781 NVB458781 OEX458781 OOT458781 OYP458781 PIL458781 PSH458781 QCD458781 QLZ458781 QVV458781 RFR458781 RPN458781 RZJ458781 SJF458781 STB458781 TCX458781 TMT458781 TWP458781 UGL458781 UQH458781 VAD458781 VJZ458781 VTV458781 WDR458781 WNN458781 WXJ458781 BB524317 KX524317 UT524317 AEP524317 AOL524317 AYH524317 BID524317 BRZ524317 CBV524317 CLR524317 CVN524317 DFJ524317 DPF524317 DZB524317 EIX524317 EST524317 FCP524317 FML524317 FWH524317 GGD524317 GPZ524317 GZV524317 HJR524317 HTN524317 IDJ524317 INF524317 IXB524317 JGX524317 JQT524317 KAP524317 KKL524317 KUH524317 LED524317 LNZ524317 LXV524317 MHR524317 MRN524317 NBJ524317 NLF524317 NVB524317 OEX524317 OOT524317 OYP524317 PIL524317 PSH524317 QCD524317 QLZ524317 QVV524317 RFR524317 RPN524317 RZJ524317 SJF524317 STB524317 TCX524317 TMT524317 TWP524317 UGL524317 UQH524317 VAD524317 VJZ524317 VTV524317 WDR524317 WNN524317 WXJ524317 BB589853 KX589853 UT589853 AEP589853 AOL589853 AYH589853 BID589853 BRZ589853 CBV589853 CLR589853 CVN589853 DFJ589853 DPF589853 DZB589853 EIX589853 EST589853 FCP589853 FML589853 FWH589853 GGD589853 GPZ589853 GZV589853 HJR589853 HTN589853 IDJ589853 INF589853 IXB589853 JGX589853 JQT589853 KAP589853 KKL589853 KUH589853 LED589853 LNZ589853 LXV589853 MHR589853 MRN589853 NBJ589853 NLF589853 NVB589853 OEX589853 OOT589853 OYP589853 PIL589853 PSH589853 QCD589853 QLZ589853 QVV589853 RFR589853 RPN589853 RZJ589853 SJF589853 STB589853 TCX589853 TMT589853 TWP589853 UGL589853 UQH589853 VAD589853 VJZ589853 VTV589853 WDR589853 WNN589853 WXJ589853 BB655389 KX655389 UT655389 AEP655389 AOL655389 AYH655389 BID655389 BRZ655389 CBV655389 CLR655389 CVN655389 DFJ655389 DPF655389 DZB655389 EIX655389 EST655389 FCP655389 FML655389 FWH655389 GGD655389 GPZ655389 GZV655389 HJR655389 HTN655389 IDJ655389 INF655389 IXB655389 JGX655389 JQT655389 KAP655389 KKL655389 KUH655389 LED655389 LNZ655389 LXV655389 MHR655389 MRN655389 NBJ655389 NLF655389 NVB655389 OEX655389 OOT655389 OYP655389 PIL655389 PSH655389 QCD655389 QLZ655389 QVV655389 RFR655389 RPN655389 RZJ655389 SJF655389 STB655389 TCX655389 TMT655389 TWP655389 UGL655389 UQH655389 VAD655389 VJZ655389 VTV655389 WDR655389 WNN655389 WXJ655389 BB720925 KX720925 UT720925 AEP720925 AOL720925 AYH720925 BID720925 BRZ720925 CBV720925 CLR720925 CVN720925 DFJ720925 DPF720925 DZB720925 EIX720925 EST720925 FCP720925 FML720925 FWH720925 GGD720925 GPZ720925 GZV720925 HJR720925 HTN720925 IDJ720925 INF720925 IXB720925 JGX720925 JQT720925 KAP720925 KKL720925 KUH720925 LED720925 LNZ720925 LXV720925 MHR720925 MRN720925 NBJ720925 NLF720925 NVB720925 OEX720925 OOT720925 OYP720925 PIL720925 PSH720925 QCD720925 QLZ720925 QVV720925 RFR720925 RPN720925 RZJ720925 SJF720925 STB720925 TCX720925 TMT720925 TWP720925 UGL720925 UQH720925 VAD720925 VJZ720925 VTV720925 WDR720925 WNN720925 WXJ720925 BB786461 KX786461 UT786461 AEP786461 AOL786461 AYH786461 BID786461 BRZ786461 CBV786461 CLR786461 CVN786461 DFJ786461 DPF786461 DZB786461 EIX786461 EST786461 FCP786461 FML786461 FWH786461 GGD786461 GPZ786461 GZV786461 HJR786461 HTN786461 IDJ786461 INF786461 IXB786461 JGX786461 JQT786461 KAP786461 KKL786461 KUH786461 LED786461 LNZ786461 LXV786461 MHR786461 MRN786461 NBJ786461 NLF786461 NVB786461 OEX786461 OOT786461 OYP786461 PIL786461 PSH786461 QCD786461 QLZ786461 QVV786461 RFR786461 RPN786461 RZJ786461 SJF786461 STB786461 TCX786461 TMT786461 TWP786461 UGL786461 UQH786461 VAD786461 VJZ786461 VTV786461 WDR786461 WNN786461 WXJ786461 BB851997 KX851997 UT851997 AEP851997 AOL851997 AYH851997 BID851997 BRZ851997 CBV851997 CLR851997 CVN851997 DFJ851997 DPF851997 DZB851997 EIX851997 EST851997 FCP851997 FML851997 FWH851997 GGD851997 GPZ851997 GZV851997 HJR851997 HTN851997 IDJ851997 INF851997 IXB851997 JGX851997 JQT851997 KAP851997 KKL851997 KUH851997 LED851997 LNZ851997 LXV851997 MHR851997 MRN851997 NBJ851997 NLF851997 NVB851997 OEX851997 OOT851997 OYP851997 PIL851997 PSH851997 QCD851997 QLZ851997 QVV851997 RFR851997 RPN851997 RZJ851997 SJF851997 STB851997 TCX851997 TMT851997 TWP851997 UGL851997 UQH851997 VAD851997 VJZ851997 VTV851997 WDR851997 WNN851997 WXJ851997 BB917533 KX917533 UT917533 AEP917533 AOL917533 AYH917533 BID917533 BRZ917533 CBV917533 CLR917533 CVN917533 DFJ917533 DPF917533 DZB917533 EIX917533 EST917533 FCP917533 FML917533 FWH917533 GGD917533 GPZ917533 GZV917533 HJR917533 HTN917533 IDJ917533 INF917533 IXB917533 JGX917533 JQT917533 KAP917533 KKL917533 KUH917533 LED917533 LNZ917533 LXV917533 MHR917533 MRN917533 NBJ917533 NLF917533 NVB917533 OEX917533 OOT917533 OYP917533 PIL917533 PSH917533 QCD917533 QLZ917533 QVV917533 RFR917533 RPN917533 RZJ917533 SJF917533 STB917533 TCX917533 TMT917533 TWP917533 UGL917533 UQH917533 VAD917533 VJZ917533 VTV917533 WDR917533 WNN917533 WXJ917533 BB983069 KX983069 UT983069 AEP983069 AOL983069 AYH983069 BID983069 BRZ983069 CBV983069 CLR983069 CVN983069 DFJ983069 DPF983069 DZB983069 EIX983069 EST983069 FCP983069 FML983069 FWH983069 GGD983069 GPZ983069 GZV983069 HJR983069 HTN983069 IDJ983069 INF983069 IXB983069 JGX983069 JQT983069 KAP983069 KKL983069 KUH983069 LED983069 LNZ983069 LXV983069 MHR983069 MRN983069 NBJ983069 NLF983069 NVB983069 OEX983069 OOT983069 OYP983069 PIL983069 PSH983069 QCD983069 QLZ983069 QVV983069 RFR983069 RPN983069 RZJ983069 SJF983069 STB983069 TCX983069 TMT983069 TWP983069 UGL983069 UQH983069 VAD983069 VJZ983069 VTV983069 WDR983069 WNN983069 WXJ983069 BB26 KX26 UT26 AEP26 AOL26 AYH26 BID26 BRZ26 CBV26 CLR26 CVN26 DFJ26 DPF26 DZB26 EIX26 EST26 FCP26 FML26 FWH26 GGD26 GPZ26 GZV26 HJR26 HTN26 IDJ26 INF26 IXB26 JGX26 JQT26 KAP26 KKL26 KUH26 LED26 LNZ26 LXV26 MHR26 MRN26 NBJ26 NLF26 NVB26 OEX26 OOT26 OYP26 PIL26 PSH26 QCD26 QLZ26 QVV26 RFR26 RPN26 RZJ26 SJF26 STB26 TCX26 TMT26 TWP26 UGL26 UQH26 VAD26 VJZ26 VTV26 WDR26 WNN26 WXJ26 BB65562 KX65562 UT65562 AEP65562 AOL65562 AYH65562 BID65562 BRZ65562 CBV65562 CLR65562 CVN65562 DFJ65562 DPF65562 DZB65562 EIX65562 EST65562 FCP65562 FML65562 FWH65562 GGD65562 GPZ65562 GZV65562 HJR65562 HTN65562 IDJ65562 INF65562 IXB65562 JGX65562 JQT65562 KAP65562 KKL65562 KUH65562 LED65562 LNZ65562 LXV65562 MHR65562 MRN65562 NBJ65562 NLF65562 NVB65562 OEX65562 OOT65562 OYP65562 PIL65562 PSH65562 QCD65562 QLZ65562 QVV65562 RFR65562 RPN65562 RZJ65562 SJF65562 STB65562 TCX65562 TMT65562 TWP65562 UGL65562 UQH65562 VAD65562 VJZ65562 VTV65562 WDR65562 WNN65562 WXJ65562 BB131098 KX131098 UT131098 AEP131098 AOL131098 AYH131098 BID131098 BRZ131098 CBV131098 CLR131098 CVN131098 DFJ131098 DPF131098 DZB131098 EIX131098 EST131098 FCP131098 FML131098 FWH131098 GGD131098 GPZ131098 GZV131098 HJR131098 HTN131098 IDJ131098 INF131098 IXB131098 JGX131098 JQT131098 KAP131098 KKL131098 KUH131098 LED131098 LNZ131098 LXV131098 MHR131098 MRN131098 NBJ131098 NLF131098 NVB131098 OEX131098 OOT131098 OYP131098 PIL131098 PSH131098 QCD131098 QLZ131098 QVV131098 RFR131098 RPN131098 RZJ131098 SJF131098 STB131098 TCX131098 TMT131098 TWP131098 UGL131098 UQH131098 VAD131098 VJZ131098 VTV131098 WDR131098 WNN131098 WXJ131098 BB196634 KX196634 UT196634 AEP196634 AOL196634 AYH196634 BID196634 BRZ196634 CBV196634 CLR196634 CVN196634 DFJ196634 DPF196634 DZB196634 EIX196634 EST196634 FCP196634 FML196634 FWH196634 GGD196634 GPZ196634 GZV196634 HJR196634 HTN196634 IDJ196634 INF196634 IXB196634 JGX196634 JQT196634 KAP196634 KKL196634 KUH196634 LED196634 LNZ196634 LXV196634 MHR196634 MRN196634 NBJ196634 NLF196634 NVB196634 OEX196634 OOT196634 OYP196634 PIL196634 PSH196634 QCD196634 QLZ196634 QVV196634 RFR196634 RPN196634 RZJ196634 SJF196634 STB196634 TCX196634 TMT196634 TWP196634 UGL196634 UQH196634 VAD196634 VJZ196634 VTV196634 WDR196634 WNN196634 WXJ196634 BB262170 KX262170 UT262170 AEP262170 AOL262170 AYH262170 BID262170 BRZ262170 CBV262170 CLR262170 CVN262170 DFJ262170 DPF262170 DZB262170 EIX262170 EST262170 FCP262170 FML262170 FWH262170 GGD262170 GPZ262170 GZV262170 HJR262170 HTN262170 IDJ262170 INF262170 IXB262170 JGX262170 JQT262170 KAP262170 KKL262170 KUH262170 LED262170 LNZ262170 LXV262170 MHR262170 MRN262170 NBJ262170 NLF262170 NVB262170 OEX262170 OOT262170 OYP262170 PIL262170 PSH262170 QCD262170 QLZ262170 QVV262170 RFR262170 RPN262170 RZJ262170 SJF262170 STB262170 TCX262170 TMT262170 TWP262170 UGL262170 UQH262170 VAD262170 VJZ262170 VTV262170 WDR262170 WNN262170 WXJ262170 BB327706 KX327706 UT327706 AEP327706 AOL327706 AYH327706 BID327706 BRZ327706 CBV327706 CLR327706 CVN327706 DFJ327706 DPF327706 DZB327706 EIX327706 EST327706 FCP327706 FML327706 FWH327706 GGD327706 GPZ327706 GZV327706 HJR327706 HTN327706 IDJ327706 INF327706 IXB327706 JGX327706 JQT327706 KAP327706 KKL327706 KUH327706 LED327706 LNZ327706 LXV327706 MHR327706 MRN327706 NBJ327706 NLF327706 NVB327706 OEX327706 OOT327706 OYP327706 PIL327706 PSH327706 QCD327706 QLZ327706 QVV327706 RFR327706 RPN327706 RZJ327706 SJF327706 STB327706 TCX327706 TMT327706 TWP327706 UGL327706 UQH327706 VAD327706 VJZ327706 VTV327706 WDR327706 WNN327706 WXJ327706 BB393242 KX393242 UT393242 AEP393242 AOL393242 AYH393242 BID393242 BRZ393242 CBV393242 CLR393242 CVN393242 DFJ393242 DPF393242 DZB393242 EIX393242 EST393242 FCP393242 FML393242 FWH393242 GGD393242 GPZ393242 GZV393242 HJR393242 HTN393242 IDJ393242 INF393242 IXB393242 JGX393242 JQT393242 KAP393242 KKL393242 KUH393242 LED393242 LNZ393242 LXV393242 MHR393242 MRN393242 NBJ393242 NLF393242 NVB393242 OEX393242 OOT393242 OYP393242 PIL393242 PSH393242 QCD393242 QLZ393242 QVV393242 RFR393242 RPN393242 RZJ393242 SJF393242 STB393242 TCX393242 TMT393242 TWP393242 UGL393242 UQH393242 VAD393242 VJZ393242 VTV393242 WDR393242 WNN393242 WXJ393242 BB458778 KX458778 UT458778 AEP458778 AOL458778 AYH458778 BID458778 BRZ458778 CBV458778 CLR458778 CVN458778 DFJ458778 DPF458778 DZB458778 EIX458778 EST458778 FCP458778 FML458778 FWH458778 GGD458778 GPZ458778 GZV458778 HJR458778 HTN458778 IDJ458778 INF458778 IXB458778 JGX458778 JQT458778 KAP458778 KKL458778 KUH458778 LED458778 LNZ458778 LXV458778 MHR458778 MRN458778 NBJ458778 NLF458778 NVB458778 OEX458778 OOT458778 OYP458778 PIL458778 PSH458778 QCD458778 QLZ458778 QVV458778 RFR458778 RPN458778 RZJ458778 SJF458778 STB458778 TCX458778 TMT458778 TWP458778 UGL458778 UQH458778 VAD458778 VJZ458778 VTV458778 WDR458778 WNN458778 WXJ458778 BB524314 KX524314 UT524314 AEP524314 AOL524314 AYH524314 BID524314 BRZ524314 CBV524314 CLR524314 CVN524314 DFJ524314 DPF524314 DZB524314 EIX524314 EST524314 FCP524314 FML524314 FWH524314 GGD524314 GPZ524314 GZV524314 HJR524314 HTN524314 IDJ524314 INF524314 IXB524314 JGX524314 JQT524314 KAP524314 KKL524314 KUH524314 LED524314 LNZ524314 LXV524314 MHR524314 MRN524314 NBJ524314 NLF524314 NVB524314 OEX524314 OOT524314 OYP524314 PIL524314 PSH524314 QCD524314 QLZ524314 QVV524314 RFR524314 RPN524314 RZJ524314 SJF524314 STB524314 TCX524314 TMT524314 TWP524314 UGL524314 UQH524314 VAD524314 VJZ524314 VTV524314 WDR524314 WNN524314 WXJ524314 BB589850 KX589850 UT589850 AEP589850 AOL589850 AYH589850 BID589850 BRZ589850 CBV589850 CLR589850 CVN589850 DFJ589850 DPF589850 DZB589850 EIX589850 EST589850 FCP589850 FML589850 FWH589850 GGD589850 GPZ589850 GZV589850 HJR589850 HTN589850 IDJ589850 INF589850 IXB589850 JGX589850 JQT589850 KAP589850 KKL589850 KUH589850 LED589850 LNZ589850 LXV589850 MHR589850 MRN589850 NBJ589850 NLF589850 NVB589850 OEX589850 OOT589850 OYP589850 PIL589850 PSH589850 QCD589850 QLZ589850 QVV589850 RFR589850 RPN589850 RZJ589850 SJF589850 STB589850 TCX589850 TMT589850 TWP589850 UGL589850 UQH589850 VAD589850 VJZ589850 VTV589850 WDR589850 WNN589850 WXJ589850 BB655386 KX655386 UT655386 AEP655386 AOL655386 AYH655386 BID655386 BRZ655386 CBV655386 CLR655386 CVN655386 DFJ655386 DPF655386 DZB655386 EIX655386 EST655386 FCP655386 FML655386 FWH655386 GGD655386 GPZ655386 GZV655386 HJR655386 HTN655386 IDJ655386 INF655386 IXB655386 JGX655386 JQT655386 KAP655386 KKL655386 KUH655386 LED655386 LNZ655386 LXV655386 MHR655386 MRN655386 NBJ655386 NLF655386 NVB655386 OEX655386 OOT655386 OYP655386 PIL655386 PSH655386 QCD655386 QLZ655386 QVV655386 RFR655386 RPN655386 RZJ655386 SJF655386 STB655386 TCX655386 TMT655386 TWP655386 UGL655386 UQH655386 VAD655386 VJZ655386 VTV655386 WDR655386 WNN655386 WXJ655386 BB720922 KX720922 UT720922 AEP720922 AOL720922 AYH720922 BID720922 BRZ720922 CBV720922 CLR720922 CVN720922 DFJ720922 DPF720922 DZB720922 EIX720922 EST720922 FCP720922 FML720922 FWH720922 GGD720922 GPZ720922 GZV720922 HJR720922 HTN720922 IDJ720922 INF720922 IXB720922 JGX720922 JQT720922 KAP720922 KKL720922 KUH720922 LED720922 LNZ720922 LXV720922 MHR720922 MRN720922 NBJ720922 NLF720922 NVB720922 OEX720922 OOT720922 OYP720922 PIL720922 PSH720922 QCD720922 QLZ720922 QVV720922 RFR720922 RPN720922 RZJ720922 SJF720922 STB720922 TCX720922 TMT720922 TWP720922 UGL720922 UQH720922 VAD720922 VJZ720922 VTV720922 WDR720922 WNN720922 WXJ720922 BB786458 KX786458 UT786458 AEP786458 AOL786458 AYH786458 BID786458 BRZ786458 CBV786458 CLR786458 CVN786458 DFJ786458 DPF786458 DZB786458 EIX786458 EST786458 FCP786458 FML786458 FWH786458 GGD786458 GPZ786458 GZV786458 HJR786458 HTN786458 IDJ786458 INF786458 IXB786458 JGX786458 JQT786458 KAP786458 KKL786458 KUH786458 LED786458 LNZ786458 LXV786458 MHR786458 MRN786458 NBJ786458 NLF786458 NVB786458 OEX786458 OOT786458 OYP786458 PIL786458 PSH786458 QCD786458 QLZ786458 QVV786458 RFR786458 RPN786458 RZJ786458 SJF786458 STB786458 TCX786458 TMT786458 TWP786458 UGL786458 UQH786458 VAD786458 VJZ786458 VTV786458 WDR786458 WNN786458 WXJ786458 BB851994 KX851994 UT851994 AEP851994 AOL851994 AYH851994 BID851994 BRZ851994 CBV851994 CLR851994 CVN851994 DFJ851994 DPF851994 DZB851994 EIX851994 EST851994 FCP851994 FML851994 FWH851994 GGD851994 GPZ851994 GZV851994 HJR851994 HTN851994 IDJ851994 INF851994 IXB851994 JGX851994 JQT851994 KAP851994 KKL851994 KUH851994 LED851994 LNZ851994 LXV851994 MHR851994 MRN851994 NBJ851994 NLF851994 NVB851994 OEX851994 OOT851994 OYP851994 PIL851994 PSH851994 QCD851994 QLZ851994 QVV851994 RFR851994 RPN851994 RZJ851994 SJF851994 STB851994 TCX851994 TMT851994 TWP851994 UGL851994 UQH851994 VAD851994 VJZ851994 VTV851994 WDR851994 WNN851994 WXJ851994 BB917530 KX917530 UT917530 AEP917530 AOL917530 AYH917530 BID917530 BRZ917530 CBV917530 CLR917530 CVN917530 DFJ917530 DPF917530 DZB917530 EIX917530 EST917530 FCP917530 FML917530 FWH917530 GGD917530 GPZ917530 GZV917530 HJR917530 HTN917530 IDJ917530 INF917530 IXB917530 JGX917530 JQT917530 KAP917530 KKL917530 KUH917530 LED917530 LNZ917530 LXV917530 MHR917530 MRN917530 NBJ917530 NLF917530 NVB917530 OEX917530 OOT917530 OYP917530 PIL917530 PSH917530 QCD917530 QLZ917530 QVV917530 RFR917530 RPN917530 RZJ917530 SJF917530 STB917530 TCX917530 TMT917530 TWP917530 UGL917530 UQH917530 VAD917530 VJZ917530 VTV917530 WDR917530 WNN917530 WXJ917530 BB983066 KX983066 UT983066 AEP983066 AOL983066 AYH983066 BID983066 BRZ983066 CBV983066 CLR983066 CVN983066 DFJ983066 DPF983066 DZB983066 EIX983066 EST983066 FCP983066 FML983066 FWH983066 GGD983066 GPZ983066 GZV983066 HJR983066 HTN983066 IDJ983066 INF983066 IXB983066 JGX983066 JQT983066 KAP983066 KKL983066 KUH983066 LED983066 LNZ983066 LXV983066 MHR983066 MRN983066 NBJ983066 NLF983066 NVB983066 OEX983066 OOT983066 OYP983066 PIL983066 PSH983066 QCD983066 QLZ983066 QVV983066 RFR983066 RPN983066 RZJ983066 SJF983066 STB983066 TCX983066 TMT983066 TWP983066 UGL983066 UQH983066 VAD983066 VJZ983066 VTV983066 WDR983066 WNN983066 WXJ983066" xr:uid="{05FBA336-0B44-3B4A-91C9-C9384DFD9817}">
      <formula1>"Si,No,S/Ant."</formula1>
    </dataValidation>
    <dataValidation type="list" allowBlank="1" showInputMessage="1" showErrorMessage="1" sqref="W19 JS19 TO19 ADK19 ANG19 AXC19 BGY19 BQU19 CAQ19 CKM19 CUI19 DEE19 DOA19 DXW19 EHS19 ERO19 FBK19 FLG19 FVC19 GEY19 GOU19 GYQ19 HIM19 HSI19 ICE19 IMA19 IVW19 JFS19 JPO19 JZK19 KJG19 KTC19 LCY19 LMU19 LWQ19 MGM19 MQI19 NAE19 NKA19 NTW19 ODS19 ONO19 OXK19 PHG19 PRC19 QAY19 QKU19 QUQ19 REM19 ROI19 RYE19 SIA19 SRW19 TBS19 TLO19 TVK19 UFG19 UPC19 UYY19 VIU19 VSQ19 WCM19 WMI19 WWE19 W65555 JS65555 TO65555 ADK65555 ANG65555 AXC65555 BGY65555 BQU65555 CAQ65555 CKM65555 CUI65555 DEE65555 DOA65555 DXW65555 EHS65555 ERO65555 FBK65555 FLG65555 FVC65555 GEY65555 GOU65555 GYQ65555 HIM65555 HSI65555 ICE65555 IMA65555 IVW65555 JFS65555 JPO65555 JZK65555 KJG65555 KTC65555 LCY65555 LMU65555 LWQ65555 MGM65555 MQI65555 NAE65555 NKA65555 NTW65555 ODS65555 ONO65555 OXK65555 PHG65555 PRC65555 QAY65555 QKU65555 QUQ65555 REM65555 ROI65555 RYE65555 SIA65555 SRW65555 TBS65555 TLO65555 TVK65555 UFG65555 UPC65555 UYY65555 VIU65555 VSQ65555 WCM65555 WMI65555 WWE65555 W131091 JS131091 TO131091 ADK131091 ANG131091 AXC131091 BGY131091 BQU131091 CAQ131091 CKM131091 CUI131091 DEE131091 DOA131091 DXW131091 EHS131091 ERO131091 FBK131091 FLG131091 FVC131091 GEY131091 GOU131091 GYQ131091 HIM131091 HSI131091 ICE131091 IMA131091 IVW131091 JFS131091 JPO131091 JZK131091 KJG131091 KTC131091 LCY131091 LMU131091 LWQ131091 MGM131091 MQI131091 NAE131091 NKA131091 NTW131091 ODS131091 ONO131091 OXK131091 PHG131091 PRC131091 QAY131091 QKU131091 QUQ131091 REM131091 ROI131091 RYE131091 SIA131091 SRW131091 TBS131091 TLO131091 TVK131091 UFG131091 UPC131091 UYY131091 VIU131091 VSQ131091 WCM131091 WMI131091 WWE131091 W196627 JS196627 TO196627 ADK196627 ANG196627 AXC196627 BGY196627 BQU196627 CAQ196627 CKM196627 CUI196627 DEE196627 DOA196627 DXW196627 EHS196627 ERO196627 FBK196627 FLG196627 FVC196627 GEY196627 GOU196627 GYQ196627 HIM196627 HSI196627 ICE196627 IMA196627 IVW196627 JFS196627 JPO196627 JZK196627 KJG196627 KTC196627 LCY196627 LMU196627 LWQ196627 MGM196627 MQI196627 NAE196627 NKA196627 NTW196627 ODS196627 ONO196627 OXK196627 PHG196627 PRC196627 QAY196627 QKU196627 QUQ196627 REM196627 ROI196627 RYE196627 SIA196627 SRW196627 TBS196627 TLO196627 TVK196627 UFG196627 UPC196627 UYY196627 VIU196627 VSQ196627 WCM196627 WMI196627 WWE196627 W262163 JS262163 TO262163 ADK262163 ANG262163 AXC262163 BGY262163 BQU262163 CAQ262163 CKM262163 CUI262163 DEE262163 DOA262163 DXW262163 EHS262163 ERO262163 FBK262163 FLG262163 FVC262163 GEY262163 GOU262163 GYQ262163 HIM262163 HSI262163 ICE262163 IMA262163 IVW262163 JFS262163 JPO262163 JZK262163 KJG262163 KTC262163 LCY262163 LMU262163 LWQ262163 MGM262163 MQI262163 NAE262163 NKA262163 NTW262163 ODS262163 ONO262163 OXK262163 PHG262163 PRC262163 QAY262163 QKU262163 QUQ262163 REM262163 ROI262163 RYE262163 SIA262163 SRW262163 TBS262163 TLO262163 TVK262163 UFG262163 UPC262163 UYY262163 VIU262163 VSQ262163 WCM262163 WMI262163 WWE262163 W327699 JS327699 TO327699 ADK327699 ANG327699 AXC327699 BGY327699 BQU327699 CAQ327699 CKM327699 CUI327699 DEE327699 DOA327699 DXW327699 EHS327699 ERO327699 FBK327699 FLG327699 FVC327699 GEY327699 GOU327699 GYQ327699 HIM327699 HSI327699 ICE327699 IMA327699 IVW327699 JFS327699 JPO327699 JZK327699 KJG327699 KTC327699 LCY327699 LMU327699 LWQ327699 MGM327699 MQI327699 NAE327699 NKA327699 NTW327699 ODS327699 ONO327699 OXK327699 PHG327699 PRC327699 QAY327699 QKU327699 QUQ327699 REM327699 ROI327699 RYE327699 SIA327699 SRW327699 TBS327699 TLO327699 TVK327699 UFG327699 UPC327699 UYY327699 VIU327699 VSQ327699 WCM327699 WMI327699 WWE327699 W393235 JS393235 TO393235 ADK393235 ANG393235 AXC393235 BGY393235 BQU393235 CAQ393235 CKM393235 CUI393235 DEE393235 DOA393235 DXW393235 EHS393235 ERO393235 FBK393235 FLG393235 FVC393235 GEY393235 GOU393235 GYQ393235 HIM393235 HSI393235 ICE393235 IMA393235 IVW393235 JFS393235 JPO393235 JZK393235 KJG393235 KTC393235 LCY393235 LMU393235 LWQ393235 MGM393235 MQI393235 NAE393235 NKA393235 NTW393235 ODS393235 ONO393235 OXK393235 PHG393235 PRC393235 QAY393235 QKU393235 QUQ393235 REM393235 ROI393235 RYE393235 SIA393235 SRW393235 TBS393235 TLO393235 TVK393235 UFG393235 UPC393235 UYY393235 VIU393235 VSQ393235 WCM393235 WMI393235 WWE393235 W458771 JS458771 TO458771 ADK458771 ANG458771 AXC458771 BGY458771 BQU458771 CAQ458771 CKM458771 CUI458771 DEE458771 DOA458771 DXW458771 EHS458771 ERO458771 FBK458771 FLG458771 FVC458771 GEY458771 GOU458771 GYQ458771 HIM458771 HSI458771 ICE458771 IMA458771 IVW458771 JFS458771 JPO458771 JZK458771 KJG458771 KTC458771 LCY458771 LMU458771 LWQ458771 MGM458771 MQI458771 NAE458771 NKA458771 NTW458771 ODS458771 ONO458771 OXK458771 PHG458771 PRC458771 QAY458771 QKU458771 QUQ458771 REM458771 ROI458771 RYE458771 SIA458771 SRW458771 TBS458771 TLO458771 TVK458771 UFG458771 UPC458771 UYY458771 VIU458771 VSQ458771 WCM458771 WMI458771 WWE458771 W524307 JS524307 TO524307 ADK524307 ANG524307 AXC524307 BGY524307 BQU524307 CAQ524307 CKM524307 CUI524307 DEE524307 DOA524307 DXW524307 EHS524307 ERO524307 FBK524307 FLG524307 FVC524307 GEY524307 GOU524307 GYQ524307 HIM524307 HSI524307 ICE524307 IMA524307 IVW524307 JFS524307 JPO524307 JZK524307 KJG524307 KTC524307 LCY524307 LMU524307 LWQ524307 MGM524307 MQI524307 NAE524307 NKA524307 NTW524307 ODS524307 ONO524307 OXK524307 PHG524307 PRC524307 QAY524307 QKU524307 QUQ524307 REM524307 ROI524307 RYE524307 SIA524307 SRW524307 TBS524307 TLO524307 TVK524307 UFG524307 UPC524307 UYY524307 VIU524307 VSQ524307 WCM524307 WMI524307 WWE524307 W589843 JS589843 TO589843 ADK589843 ANG589843 AXC589843 BGY589843 BQU589843 CAQ589843 CKM589843 CUI589843 DEE589843 DOA589843 DXW589843 EHS589843 ERO589843 FBK589843 FLG589843 FVC589843 GEY589843 GOU589843 GYQ589843 HIM589843 HSI589843 ICE589843 IMA589843 IVW589843 JFS589843 JPO589843 JZK589843 KJG589843 KTC589843 LCY589843 LMU589843 LWQ589843 MGM589843 MQI589843 NAE589843 NKA589843 NTW589843 ODS589843 ONO589843 OXK589843 PHG589843 PRC589843 QAY589843 QKU589843 QUQ589843 REM589843 ROI589843 RYE589843 SIA589843 SRW589843 TBS589843 TLO589843 TVK589843 UFG589843 UPC589843 UYY589843 VIU589843 VSQ589843 WCM589843 WMI589843 WWE589843 W655379 JS655379 TO655379 ADK655379 ANG655379 AXC655379 BGY655379 BQU655379 CAQ655379 CKM655379 CUI655379 DEE655379 DOA655379 DXW655379 EHS655379 ERO655379 FBK655379 FLG655379 FVC655379 GEY655379 GOU655379 GYQ655379 HIM655379 HSI655379 ICE655379 IMA655379 IVW655379 JFS655379 JPO655379 JZK655379 KJG655379 KTC655379 LCY655379 LMU655379 LWQ655379 MGM655379 MQI655379 NAE655379 NKA655379 NTW655379 ODS655379 ONO655379 OXK655379 PHG655379 PRC655379 QAY655379 QKU655379 QUQ655379 REM655379 ROI655379 RYE655379 SIA655379 SRW655379 TBS655379 TLO655379 TVK655379 UFG655379 UPC655379 UYY655379 VIU655379 VSQ655379 WCM655379 WMI655379 WWE655379 W720915 JS720915 TO720915 ADK720915 ANG720915 AXC720915 BGY720915 BQU720915 CAQ720915 CKM720915 CUI720915 DEE720915 DOA720915 DXW720915 EHS720915 ERO720915 FBK720915 FLG720915 FVC720915 GEY720915 GOU720915 GYQ720915 HIM720915 HSI720915 ICE720915 IMA720915 IVW720915 JFS720915 JPO720915 JZK720915 KJG720915 KTC720915 LCY720915 LMU720915 LWQ720915 MGM720915 MQI720915 NAE720915 NKA720915 NTW720915 ODS720915 ONO720915 OXK720915 PHG720915 PRC720915 QAY720915 QKU720915 QUQ720915 REM720915 ROI720915 RYE720915 SIA720915 SRW720915 TBS720915 TLO720915 TVK720915 UFG720915 UPC720915 UYY720915 VIU720915 VSQ720915 WCM720915 WMI720915 WWE720915 W786451 JS786451 TO786451 ADK786451 ANG786451 AXC786451 BGY786451 BQU786451 CAQ786451 CKM786451 CUI786451 DEE786451 DOA786451 DXW786451 EHS786451 ERO786451 FBK786451 FLG786451 FVC786451 GEY786451 GOU786451 GYQ786451 HIM786451 HSI786451 ICE786451 IMA786451 IVW786451 JFS786451 JPO786451 JZK786451 KJG786451 KTC786451 LCY786451 LMU786451 LWQ786451 MGM786451 MQI786451 NAE786451 NKA786451 NTW786451 ODS786451 ONO786451 OXK786451 PHG786451 PRC786451 QAY786451 QKU786451 QUQ786451 REM786451 ROI786451 RYE786451 SIA786451 SRW786451 TBS786451 TLO786451 TVK786451 UFG786451 UPC786451 UYY786451 VIU786451 VSQ786451 WCM786451 WMI786451 WWE786451 W851987 JS851987 TO851987 ADK851987 ANG851987 AXC851987 BGY851987 BQU851987 CAQ851987 CKM851987 CUI851987 DEE851987 DOA851987 DXW851987 EHS851987 ERO851987 FBK851987 FLG851987 FVC851987 GEY851987 GOU851987 GYQ851987 HIM851987 HSI851987 ICE851987 IMA851987 IVW851987 JFS851987 JPO851987 JZK851987 KJG851987 KTC851987 LCY851987 LMU851987 LWQ851987 MGM851987 MQI851987 NAE851987 NKA851987 NTW851987 ODS851987 ONO851987 OXK851987 PHG851987 PRC851987 QAY851987 QKU851987 QUQ851987 REM851987 ROI851987 RYE851987 SIA851987 SRW851987 TBS851987 TLO851987 TVK851987 UFG851987 UPC851987 UYY851987 VIU851987 VSQ851987 WCM851987 WMI851987 WWE851987 W917523 JS917523 TO917523 ADK917523 ANG917523 AXC917523 BGY917523 BQU917523 CAQ917523 CKM917523 CUI917523 DEE917523 DOA917523 DXW917523 EHS917523 ERO917523 FBK917523 FLG917523 FVC917523 GEY917523 GOU917523 GYQ917523 HIM917523 HSI917523 ICE917523 IMA917523 IVW917523 JFS917523 JPO917523 JZK917523 KJG917523 KTC917523 LCY917523 LMU917523 LWQ917523 MGM917523 MQI917523 NAE917523 NKA917523 NTW917523 ODS917523 ONO917523 OXK917523 PHG917523 PRC917523 QAY917523 QKU917523 QUQ917523 REM917523 ROI917523 RYE917523 SIA917523 SRW917523 TBS917523 TLO917523 TVK917523 UFG917523 UPC917523 UYY917523 VIU917523 VSQ917523 WCM917523 WMI917523 WWE917523 W983059 JS983059 TO983059 ADK983059 ANG983059 AXC983059 BGY983059 BQU983059 CAQ983059 CKM983059 CUI983059 DEE983059 DOA983059 DXW983059 EHS983059 ERO983059 FBK983059 FLG983059 FVC983059 GEY983059 GOU983059 GYQ983059 HIM983059 HSI983059 ICE983059 IMA983059 IVW983059 JFS983059 JPO983059 JZK983059 KJG983059 KTC983059 LCY983059 LMU983059 LWQ983059 MGM983059 MQI983059 NAE983059 NKA983059 NTW983059 ODS983059 ONO983059 OXK983059 PHG983059 PRC983059 QAY983059 QKU983059 QUQ983059 REM983059 ROI983059 RYE983059 SIA983059 SRW983059 TBS983059 TLO983059 TVK983059 UFG983059 UPC983059 UYY983059 VIU983059 VSQ983059 WCM983059 WMI983059 WWE983059" xr:uid="{3E0958E9-9D6B-6740-994C-8FE27F8A1F96}">
      <formula1>$P$486:$P$493</formula1>
    </dataValidation>
    <dataValidation type="list" allowBlank="1" showInputMessage="1" showErrorMessage="1" sqref="U5:AI5 JQ5:KE5 TM5:UA5 ADI5:ADW5 ANE5:ANS5 AXA5:AXO5 BGW5:BHK5 BQS5:BRG5 CAO5:CBC5 CKK5:CKY5 CUG5:CUU5 DEC5:DEQ5 DNY5:DOM5 DXU5:DYI5 EHQ5:EIE5 ERM5:ESA5 FBI5:FBW5 FLE5:FLS5 FVA5:FVO5 GEW5:GFK5 GOS5:GPG5 GYO5:GZC5 HIK5:HIY5 HSG5:HSU5 ICC5:ICQ5 ILY5:IMM5 IVU5:IWI5 JFQ5:JGE5 JPM5:JQA5 JZI5:JZW5 KJE5:KJS5 KTA5:KTO5 LCW5:LDK5 LMS5:LNG5 LWO5:LXC5 MGK5:MGY5 MQG5:MQU5 NAC5:NAQ5 NJY5:NKM5 NTU5:NUI5 ODQ5:OEE5 ONM5:OOA5 OXI5:OXW5 PHE5:PHS5 PRA5:PRO5 QAW5:QBK5 QKS5:QLG5 QUO5:QVC5 REK5:REY5 ROG5:ROU5 RYC5:RYQ5 SHY5:SIM5 SRU5:SSI5 TBQ5:TCE5 TLM5:TMA5 TVI5:TVW5 UFE5:UFS5 UPA5:UPO5 UYW5:UZK5 VIS5:VJG5 VSO5:VTC5 WCK5:WCY5 WMG5:WMU5 WWC5:WWQ5 U65541:AI65541 JQ65541:KE65541 TM65541:UA65541 ADI65541:ADW65541 ANE65541:ANS65541 AXA65541:AXO65541 BGW65541:BHK65541 BQS65541:BRG65541 CAO65541:CBC65541 CKK65541:CKY65541 CUG65541:CUU65541 DEC65541:DEQ65541 DNY65541:DOM65541 DXU65541:DYI65541 EHQ65541:EIE65541 ERM65541:ESA65541 FBI65541:FBW65541 FLE65541:FLS65541 FVA65541:FVO65541 GEW65541:GFK65541 GOS65541:GPG65541 GYO65541:GZC65541 HIK65541:HIY65541 HSG65541:HSU65541 ICC65541:ICQ65541 ILY65541:IMM65541 IVU65541:IWI65541 JFQ65541:JGE65541 JPM65541:JQA65541 JZI65541:JZW65541 KJE65541:KJS65541 KTA65541:KTO65541 LCW65541:LDK65541 LMS65541:LNG65541 LWO65541:LXC65541 MGK65541:MGY65541 MQG65541:MQU65541 NAC65541:NAQ65541 NJY65541:NKM65541 NTU65541:NUI65541 ODQ65541:OEE65541 ONM65541:OOA65541 OXI65541:OXW65541 PHE65541:PHS65541 PRA65541:PRO65541 QAW65541:QBK65541 QKS65541:QLG65541 QUO65541:QVC65541 REK65541:REY65541 ROG65541:ROU65541 RYC65541:RYQ65541 SHY65541:SIM65541 SRU65541:SSI65541 TBQ65541:TCE65541 TLM65541:TMA65541 TVI65541:TVW65541 UFE65541:UFS65541 UPA65541:UPO65541 UYW65541:UZK65541 VIS65541:VJG65541 VSO65541:VTC65541 WCK65541:WCY65541 WMG65541:WMU65541 WWC65541:WWQ65541 U131077:AI131077 JQ131077:KE131077 TM131077:UA131077 ADI131077:ADW131077 ANE131077:ANS131077 AXA131077:AXO131077 BGW131077:BHK131077 BQS131077:BRG131077 CAO131077:CBC131077 CKK131077:CKY131077 CUG131077:CUU131077 DEC131077:DEQ131077 DNY131077:DOM131077 DXU131077:DYI131077 EHQ131077:EIE131077 ERM131077:ESA131077 FBI131077:FBW131077 FLE131077:FLS131077 FVA131077:FVO131077 GEW131077:GFK131077 GOS131077:GPG131077 GYO131077:GZC131077 HIK131077:HIY131077 HSG131077:HSU131077 ICC131077:ICQ131077 ILY131077:IMM131077 IVU131077:IWI131077 JFQ131077:JGE131077 JPM131077:JQA131077 JZI131077:JZW131077 KJE131077:KJS131077 KTA131077:KTO131077 LCW131077:LDK131077 LMS131077:LNG131077 LWO131077:LXC131077 MGK131077:MGY131077 MQG131077:MQU131077 NAC131077:NAQ131077 NJY131077:NKM131077 NTU131077:NUI131077 ODQ131077:OEE131077 ONM131077:OOA131077 OXI131077:OXW131077 PHE131077:PHS131077 PRA131077:PRO131077 QAW131077:QBK131077 QKS131077:QLG131077 QUO131077:QVC131077 REK131077:REY131077 ROG131077:ROU131077 RYC131077:RYQ131077 SHY131077:SIM131077 SRU131077:SSI131077 TBQ131077:TCE131077 TLM131077:TMA131077 TVI131077:TVW131077 UFE131077:UFS131077 UPA131077:UPO131077 UYW131077:UZK131077 VIS131077:VJG131077 VSO131077:VTC131077 WCK131077:WCY131077 WMG131077:WMU131077 WWC131077:WWQ131077 U196613:AI196613 JQ196613:KE196613 TM196613:UA196613 ADI196613:ADW196613 ANE196613:ANS196613 AXA196613:AXO196613 BGW196613:BHK196613 BQS196613:BRG196613 CAO196613:CBC196613 CKK196613:CKY196613 CUG196613:CUU196613 DEC196613:DEQ196613 DNY196613:DOM196613 DXU196613:DYI196613 EHQ196613:EIE196613 ERM196613:ESA196613 FBI196613:FBW196613 FLE196613:FLS196613 FVA196613:FVO196613 GEW196613:GFK196613 GOS196613:GPG196613 GYO196613:GZC196613 HIK196613:HIY196613 HSG196613:HSU196613 ICC196613:ICQ196613 ILY196613:IMM196613 IVU196613:IWI196613 JFQ196613:JGE196613 JPM196613:JQA196613 JZI196613:JZW196613 KJE196613:KJS196613 KTA196613:KTO196613 LCW196613:LDK196613 LMS196613:LNG196613 LWO196613:LXC196613 MGK196613:MGY196613 MQG196613:MQU196613 NAC196613:NAQ196613 NJY196613:NKM196613 NTU196613:NUI196613 ODQ196613:OEE196613 ONM196613:OOA196613 OXI196613:OXW196613 PHE196613:PHS196613 PRA196613:PRO196613 QAW196613:QBK196613 QKS196613:QLG196613 QUO196613:QVC196613 REK196613:REY196613 ROG196613:ROU196613 RYC196613:RYQ196613 SHY196613:SIM196613 SRU196613:SSI196613 TBQ196613:TCE196613 TLM196613:TMA196613 TVI196613:TVW196613 UFE196613:UFS196613 UPA196613:UPO196613 UYW196613:UZK196613 VIS196613:VJG196613 VSO196613:VTC196613 WCK196613:WCY196613 WMG196613:WMU196613 WWC196613:WWQ196613 U262149:AI262149 JQ262149:KE262149 TM262149:UA262149 ADI262149:ADW262149 ANE262149:ANS262149 AXA262149:AXO262149 BGW262149:BHK262149 BQS262149:BRG262149 CAO262149:CBC262149 CKK262149:CKY262149 CUG262149:CUU262149 DEC262149:DEQ262149 DNY262149:DOM262149 DXU262149:DYI262149 EHQ262149:EIE262149 ERM262149:ESA262149 FBI262149:FBW262149 FLE262149:FLS262149 FVA262149:FVO262149 GEW262149:GFK262149 GOS262149:GPG262149 GYO262149:GZC262149 HIK262149:HIY262149 HSG262149:HSU262149 ICC262149:ICQ262149 ILY262149:IMM262149 IVU262149:IWI262149 JFQ262149:JGE262149 JPM262149:JQA262149 JZI262149:JZW262149 KJE262149:KJS262149 KTA262149:KTO262149 LCW262149:LDK262149 LMS262149:LNG262149 LWO262149:LXC262149 MGK262149:MGY262149 MQG262149:MQU262149 NAC262149:NAQ262149 NJY262149:NKM262149 NTU262149:NUI262149 ODQ262149:OEE262149 ONM262149:OOA262149 OXI262149:OXW262149 PHE262149:PHS262149 PRA262149:PRO262149 QAW262149:QBK262149 QKS262149:QLG262149 QUO262149:QVC262149 REK262149:REY262149 ROG262149:ROU262149 RYC262149:RYQ262149 SHY262149:SIM262149 SRU262149:SSI262149 TBQ262149:TCE262149 TLM262149:TMA262149 TVI262149:TVW262149 UFE262149:UFS262149 UPA262149:UPO262149 UYW262149:UZK262149 VIS262149:VJG262149 VSO262149:VTC262149 WCK262149:WCY262149 WMG262149:WMU262149 WWC262149:WWQ262149 U327685:AI327685 JQ327685:KE327685 TM327685:UA327685 ADI327685:ADW327685 ANE327685:ANS327685 AXA327685:AXO327685 BGW327685:BHK327685 BQS327685:BRG327685 CAO327685:CBC327685 CKK327685:CKY327685 CUG327685:CUU327685 DEC327685:DEQ327685 DNY327685:DOM327685 DXU327685:DYI327685 EHQ327685:EIE327685 ERM327685:ESA327685 FBI327685:FBW327685 FLE327685:FLS327685 FVA327685:FVO327685 GEW327685:GFK327685 GOS327685:GPG327685 GYO327685:GZC327685 HIK327685:HIY327685 HSG327685:HSU327685 ICC327685:ICQ327685 ILY327685:IMM327685 IVU327685:IWI327685 JFQ327685:JGE327685 JPM327685:JQA327685 JZI327685:JZW327685 KJE327685:KJS327685 KTA327685:KTO327685 LCW327685:LDK327685 LMS327685:LNG327685 LWO327685:LXC327685 MGK327685:MGY327685 MQG327685:MQU327685 NAC327685:NAQ327685 NJY327685:NKM327685 NTU327685:NUI327685 ODQ327685:OEE327685 ONM327685:OOA327685 OXI327685:OXW327685 PHE327685:PHS327685 PRA327685:PRO327685 QAW327685:QBK327685 QKS327685:QLG327685 QUO327685:QVC327685 REK327685:REY327685 ROG327685:ROU327685 RYC327685:RYQ327685 SHY327685:SIM327685 SRU327685:SSI327685 TBQ327685:TCE327685 TLM327685:TMA327685 TVI327685:TVW327685 UFE327685:UFS327685 UPA327685:UPO327685 UYW327685:UZK327685 VIS327685:VJG327685 VSO327685:VTC327685 WCK327685:WCY327685 WMG327685:WMU327685 WWC327685:WWQ327685 U393221:AI393221 JQ393221:KE393221 TM393221:UA393221 ADI393221:ADW393221 ANE393221:ANS393221 AXA393221:AXO393221 BGW393221:BHK393221 BQS393221:BRG393221 CAO393221:CBC393221 CKK393221:CKY393221 CUG393221:CUU393221 DEC393221:DEQ393221 DNY393221:DOM393221 DXU393221:DYI393221 EHQ393221:EIE393221 ERM393221:ESA393221 FBI393221:FBW393221 FLE393221:FLS393221 FVA393221:FVO393221 GEW393221:GFK393221 GOS393221:GPG393221 GYO393221:GZC393221 HIK393221:HIY393221 HSG393221:HSU393221 ICC393221:ICQ393221 ILY393221:IMM393221 IVU393221:IWI393221 JFQ393221:JGE393221 JPM393221:JQA393221 JZI393221:JZW393221 KJE393221:KJS393221 KTA393221:KTO393221 LCW393221:LDK393221 LMS393221:LNG393221 LWO393221:LXC393221 MGK393221:MGY393221 MQG393221:MQU393221 NAC393221:NAQ393221 NJY393221:NKM393221 NTU393221:NUI393221 ODQ393221:OEE393221 ONM393221:OOA393221 OXI393221:OXW393221 PHE393221:PHS393221 PRA393221:PRO393221 QAW393221:QBK393221 QKS393221:QLG393221 QUO393221:QVC393221 REK393221:REY393221 ROG393221:ROU393221 RYC393221:RYQ393221 SHY393221:SIM393221 SRU393221:SSI393221 TBQ393221:TCE393221 TLM393221:TMA393221 TVI393221:TVW393221 UFE393221:UFS393221 UPA393221:UPO393221 UYW393221:UZK393221 VIS393221:VJG393221 VSO393221:VTC393221 WCK393221:WCY393221 WMG393221:WMU393221 WWC393221:WWQ393221 U458757:AI458757 JQ458757:KE458757 TM458757:UA458757 ADI458757:ADW458757 ANE458757:ANS458757 AXA458757:AXO458757 BGW458757:BHK458757 BQS458757:BRG458757 CAO458757:CBC458757 CKK458757:CKY458757 CUG458757:CUU458757 DEC458757:DEQ458757 DNY458757:DOM458757 DXU458757:DYI458757 EHQ458757:EIE458757 ERM458757:ESA458757 FBI458757:FBW458757 FLE458757:FLS458757 FVA458757:FVO458757 GEW458757:GFK458757 GOS458757:GPG458757 GYO458757:GZC458757 HIK458757:HIY458757 HSG458757:HSU458757 ICC458757:ICQ458757 ILY458757:IMM458757 IVU458757:IWI458757 JFQ458757:JGE458757 JPM458757:JQA458757 JZI458757:JZW458757 KJE458757:KJS458757 KTA458757:KTO458757 LCW458757:LDK458757 LMS458757:LNG458757 LWO458757:LXC458757 MGK458757:MGY458757 MQG458757:MQU458757 NAC458757:NAQ458757 NJY458757:NKM458757 NTU458757:NUI458757 ODQ458757:OEE458757 ONM458757:OOA458757 OXI458757:OXW458757 PHE458757:PHS458757 PRA458757:PRO458757 QAW458757:QBK458757 QKS458757:QLG458757 QUO458757:QVC458757 REK458757:REY458757 ROG458757:ROU458757 RYC458757:RYQ458757 SHY458757:SIM458757 SRU458757:SSI458757 TBQ458757:TCE458757 TLM458757:TMA458757 TVI458757:TVW458757 UFE458757:UFS458757 UPA458757:UPO458757 UYW458757:UZK458757 VIS458757:VJG458757 VSO458757:VTC458757 WCK458757:WCY458757 WMG458757:WMU458757 WWC458757:WWQ458757 U524293:AI524293 JQ524293:KE524293 TM524293:UA524293 ADI524293:ADW524293 ANE524293:ANS524293 AXA524293:AXO524293 BGW524293:BHK524293 BQS524293:BRG524293 CAO524293:CBC524293 CKK524293:CKY524293 CUG524293:CUU524293 DEC524293:DEQ524293 DNY524293:DOM524293 DXU524293:DYI524293 EHQ524293:EIE524293 ERM524293:ESA524293 FBI524293:FBW524293 FLE524293:FLS524293 FVA524293:FVO524293 GEW524293:GFK524293 GOS524293:GPG524293 GYO524293:GZC524293 HIK524293:HIY524293 HSG524293:HSU524293 ICC524293:ICQ524293 ILY524293:IMM524293 IVU524293:IWI524293 JFQ524293:JGE524293 JPM524293:JQA524293 JZI524293:JZW524293 KJE524293:KJS524293 KTA524293:KTO524293 LCW524293:LDK524293 LMS524293:LNG524293 LWO524293:LXC524293 MGK524293:MGY524293 MQG524293:MQU524293 NAC524293:NAQ524293 NJY524293:NKM524293 NTU524293:NUI524293 ODQ524293:OEE524293 ONM524293:OOA524293 OXI524293:OXW524293 PHE524293:PHS524293 PRA524293:PRO524293 QAW524293:QBK524293 QKS524293:QLG524293 QUO524293:QVC524293 REK524293:REY524293 ROG524293:ROU524293 RYC524293:RYQ524293 SHY524293:SIM524293 SRU524293:SSI524293 TBQ524293:TCE524293 TLM524293:TMA524293 TVI524293:TVW524293 UFE524293:UFS524293 UPA524293:UPO524293 UYW524293:UZK524293 VIS524293:VJG524293 VSO524293:VTC524293 WCK524293:WCY524293 WMG524293:WMU524293 WWC524293:WWQ524293 U589829:AI589829 JQ589829:KE589829 TM589829:UA589829 ADI589829:ADW589829 ANE589829:ANS589829 AXA589829:AXO589829 BGW589829:BHK589829 BQS589829:BRG589829 CAO589829:CBC589829 CKK589829:CKY589829 CUG589829:CUU589829 DEC589829:DEQ589829 DNY589829:DOM589829 DXU589829:DYI589829 EHQ589829:EIE589829 ERM589829:ESA589829 FBI589829:FBW589829 FLE589829:FLS589829 FVA589829:FVO589829 GEW589829:GFK589829 GOS589829:GPG589829 GYO589829:GZC589829 HIK589829:HIY589829 HSG589829:HSU589829 ICC589829:ICQ589829 ILY589829:IMM589829 IVU589829:IWI589829 JFQ589829:JGE589829 JPM589829:JQA589829 JZI589829:JZW589829 KJE589829:KJS589829 KTA589829:KTO589829 LCW589829:LDK589829 LMS589829:LNG589829 LWO589829:LXC589829 MGK589829:MGY589829 MQG589829:MQU589829 NAC589829:NAQ589829 NJY589829:NKM589829 NTU589829:NUI589829 ODQ589829:OEE589829 ONM589829:OOA589829 OXI589829:OXW589829 PHE589829:PHS589829 PRA589829:PRO589829 QAW589829:QBK589829 QKS589829:QLG589829 QUO589829:QVC589829 REK589829:REY589829 ROG589829:ROU589829 RYC589829:RYQ589829 SHY589829:SIM589829 SRU589829:SSI589829 TBQ589829:TCE589829 TLM589829:TMA589829 TVI589829:TVW589829 UFE589829:UFS589829 UPA589829:UPO589829 UYW589829:UZK589829 VIS589829:VJG589829 VSO589829:VTC589829 WCK589829:WCY589829 WMG589829:WMU589829 WWC589829:WWQ589829 U655365:AI655365 JQ655365:KE655365 TM655365:UA655365 ADI655365:ADW655365 ANE655365:ANS655365 AXA655365:AXO655365 BGW655365:BHK655365 BQS655365:BRG655365 CAO655365:CBC655365 CKK655365:CKY655365 CUG655365:CUU655365 DEC655365:DEQ655365 DNY655365:DOM655365 DXU655365:DYI655365 EHQ655365:EIE655365 ERM655365:ESA655365 FBI655365:FBW655365 FLE655365:FLS655365 FVA655365:FVO655365 GEW655365:GFK655365 GOS655365:GPG655365 GYO655365:GZC655365 HIK655365:HIY655365 HSG655365:HSU655365 ICC655365:ICQ655365 ILY655365:IMM655365 IVU655365:IWI655365 JFQ655365:JGE655365 JPM655365:JQA655365 JZI655365:JZW655365 KJE655365:KJS655365 KTA655365:KTO655365 LCW655365:LDK655365 LMS655365:LNG655365 LWO655365:LXC655365 MGK655365:MGY655365 MQG655365:MQU655365 NAC655365:NAQ655365 NJY655365:NKM655365 NTU655365:NUI655365 ODQ655365:OEE655365 ONM655365:OOA655365 OXI655365:OXW655365 PHE655365:PHS655365 PRA655365:PRO655365 QAW655365:QBK655365 QKS655365:QLG655365 QUO655365:QVC655365 REK655365:REY655365 ROG655365:ROU655365 RYC655365:RYQ655365 SHY655365:SIM655365 SRU655365:SSI655365 TBQ655365:TCE655365 TLM655365:TMA655365 TVI655365:TVW655365 UFE655365:UFS655365 UPA655365:UPO655365 UYW655365:UZK655365 VIS655365:VJG655365 VSO655365:VTC655365 WCK655365:WCY655365 WMG655365:WMU655365 WWC655365:WWQ655365 U720901:AI720901 JQ720901:KE720901 TM720901:UA720901 ADI720901:ADW720901 ANE720901:ANS720901 AXA720901:AXO720901 BGW720901:BHK720901 BQS720901:BRG720901 CAO720901:CBC720901 CKK720901:CKY720901 CUG720901:CUU720901 DEC720901:DEQ720901 DNY720901:DOM720901 DXU720901:DYI720901 EHQ720901:EIE720901 ERM720901:ESA720901 FBI720901:FBW720901 FLE720901:FLS720901 FVA720901:FVO720901 GEW720901:GFK720901 GOS720901:GPG720901 GYO720901:GZC720901 HIK720901:HIY720901 HSG720901:HSU720901 ICC720901:ICQ720901 ILY720901:IMM720901 IVU720901:IWI720901 JFQ720901:JGE720901 JPM720901:JQA720901 JZI720901:JZW720901 KJE720901:KJS720901 KTA720901:KTO720901 LCW720901:LDK720901 LMS720901:LNG720901 LWO720901:LXC720901 MGK720901:MGY720901 MQG720901:MQU720901 NAC720901:NAQ720901 NJY720901:NKM720901 NTU720901:NUI720901 ODQ720901:OEE720901 ONM720901:OOA720901 OXI720901:OXW720901 PHE720901:PHS720901 PRA720901:PRO720901 QAW720901:QBK720901 QKS720901:QLG720901 QUO720901:QVC720901 REK720901:REY720901 ROG720901:ROU720901 RYC720901:RYQ720901 SHY720901:SIM720901 SRU720901:SSI720901 TBQ720901:TCE720901 TLM720901:TMA720901 TVI720901:TVW720901 UFE720901:UFS720901 UPA720901:UPO720901 UYW720901:UZK720901 VIS720901:VJG720901 VSO720901:VTC720901 WCK720901:WCY720901 WMG720901:WMU720901 WWC720901:WWQ720901 U786437:AI786437 JQ786437:KE786437 TM786437:UA786437 ADI786437:ADW786437 ANE786437:ANS786437 AXA786437:AXO786437 BGW786437:BHK786437 BQS786437:BRG786437 CAO786437:CBC786437 CKK786437:CKY786437 CUG786437:CUU786437 DEC786437:DEQ786437 DNY786437:DOM786437 DXU786437:DYI786437 EHQ786437:EIE786437 ERM786437:ESA786437 FBI786437:FBW786437 FLE786437:FLS786437 FVA786437:FVO786437 GEW786437:GFK786437 GOS786437:GPG786437 GYO786437:GZC786437 HIK786437:HIY786437 HSG786437:HSU786437 ICC786437:ICQ786437 ILY786437:IMM786437 IVU786437:IWI786437 JFQ786437:JGE786437 JPM786437:JQA786437 JZI786437:JZW786437 KJE786437:KJS786437 KTA786437:KTO786437 LCW786437:LDK786437 LMS786437:LNG786437 LWO786437:LXC786437 MGK786437:MGY786437 MQG786437:MQU786437 NAC786437:NAQ786437 NJY786437:NKM786437 NTU786437:NUI786437 ODQ786437:OEE786437 ONM786437:OOA786437 OXI786437:OXW786437 PHE786437:PHS786437 PRA786437:PRO786437 QAW786437:QBK786437 QKS786437:QLG786437 QUO786437:QVC786437 REK786437:REY786437 ROG786437:ROU786437 RYC786437:RYQ786437 SHY786437:SIM786437 SRU786437:SSI786437 TBQ786437:TCE786437 TLM786437:TMA786437 TVI786437:TVW786437 UFE786437:UFS786437 UPA786437:UPO786437 UYW786437:UZK786437 VIS786437:VJG786437 VSO786437:VTC786437 WCK786437:WCY786437 WMG786437:WMU786437 WWC786437:WWQ786437 U851973:AI851973 JQ851973:KE851973 TM851973:UA851973 ADI851973:ADW851973 ANE851973:ANS851973 AXA851973:AXO851973 BGW851973:BHK851973 BQS851973:BRG851973 CAO851973:CBC851973 CKK851973:CKY851973 CUG851973:CUU851973 DEC851973:DEQ851973 DNY851973:DOM851973 DXU851973:DYI851973 EHQ851973:EIE851973 ERM851973:ESA851973 FBI851973:FBW851973 FLE851973:FLS851973 FVA851973:FVO851973 GEW851973:GFK851973 GOS851973:GPG851973 GYO851973:GZC851973 HIK851973:HIY851973 HSG851973:HSU851973 ICC851973:ICQ851973 ILY851973:IMM851973 IVU851973:IWI851973 JFQ851973:JGE851973 JPM851973:JQA851973 JZI851973:JZW851973 KJE851973:KJS851973 KTA851973:KTO851973 LCW851973:LDK851973 LMS851973:LNG851973 LWO851973:LXC851973 MGK851973:MGY851973 MQG851973:MQU851973 NAC851973:NAQ851973 NJY851973:NKM851973 NTU851973:NUI851973 ODQ851973:OEE851973 ONM851973:OOA851973 OXI851973:OXW851973 PHE851973:PHS851973 PRA851973:PRO851973 QAW851973:QBK851973 QKS851973:QLG851973 QUO851973:QVC851973 REK851973:REY851973 ROG851973:ROU851973 RYC851973:RYQ851973 SHY851973:SIM851973 SRU851973:SSI851973 TBQ851973:TCE851973 TLM851973:TMA851973 TVI851973:TVW851973 UFE851973:UFS851973 UPA851973:UPO851973 UYW851973:UZK851973 VIS851973:VJG851973 VSO851973:VTC851973 WCK851973:WCY851973 WMG851973:WMU851973 WWC851973:WWQ851973 U917509:AI917509 JQ917509:KE917509 TM917509:UA917509 ADI917509:ADW917509 ANE917509:ANS917509 AXA917509:AXO917509 BGW917509:BHK917509 BQS917509:BRG917509 CAO917509:CBC917509 CKK917509:CKY917509 CUG917509:CUU917509 DEC917509:DEQ917509 DNY917509:DOM917509 DXU917509:DYI917509 EHQ917509:EIE917509 ERM917509:ESA917509 FBI917509:FBW917509 FLE917509:FLS917509 FVA917509:FVO917509 GEW917509:GFK917509 GOS917509:GPG917509 GYO917509:GZC917509 HIK917509:HIY917509 HSG917509:HSU917509 ICC917509:ICQ917509 ILY917509:IMM917509 IVU917509:IWI917509 JFQ917509:JGE917509 JPM917509:JQA917509 JZI917509:JZW917509 KJE917509:KJS917509 KTA917509:KTO917509 LCW917509:LDK917509 LMS917509:LNG917509 LWO917509:LXC917509 MGK917509:MGY917509 MQG917509:MQU917509 NAC917509:NAQ917509 NJY917509:NKM917509 NTU917509:NUI917509 ODQ917509:OEE917509 ONM917509:OOA917509 OXI917509:OXW917509 PHE917509:PHS917509 PRA917509:PRO917509 QAW917509:QBK917509 QKS917509:QLG917509 QUO917509:QVC917509 REK917509:REY917509 ROG917509:ROU917509 RYC917509:RYQ917509 SHY917509:SIM917509 SRU917509:SSI917509 TBQ917509:TCE917509 TLM917509:TMA917509 TVI917509:TVW917509 UFE917509:UFS917509 UPA917509:UPO917509 UYW917509:UZK917509 VIS917509:VJG917509 VSO917509:VTC917509 WCK917509:WCY917509 WMG917509:WMU917509 WWC917509:WWQ917509 U983045:AI983045 JQ983045:KE983045 TM983045:UA983045 ADI983045:ADW983045 ANE983045:ANS983045 AXA983045:AXO983045 BGW983045:BHK983045 BQS983045:BRG983045 CAO983045:CBC983045 CKK983045:CKY983045 CUG983045:CUU983045 DEC983045:DEQ983045 DNY983045:DOM983045 DXU983045:DYI983045 EHQ983045:EIE983045 ERM983045:ESA983045 FBI983045:FBW983045 FLE983045:FLS983045 FVA983045:FVO983045 GEW983045:GFK983045 GOS983045:GPG983045 GYO983045:GZC983045 HIK983045:HIY983045 HSG983045:HSU983045 ICC983045:ICQ983045 ILY983045:IMM983045 IVU983045:IWI983045 JFQ983045:JGE983045 JPM983045:JQA983045 JZI983045:JZW983045 KJE983045:KJS983045 KTA983045:KTO983045 LCW983045:LDK983045 LMS983045:LNG983045 LWO983045:LXC983045 MGK983045:MGY983045 MQG983045:MQU983045 NAC983045:NAQ983045 NJY983045:NKM983045 NTU983045:NUI983045 ODQ983045:OEE983045 ONM983045:OOA983045 OXI983045:OXW983045 PHE983045:PHS983045 PRA983045:PRO983045 QAW983045:QBK983045 QKS983045:QLG983045 QUO983045:QVC983045 REK983045:REY983045 ROG983045:ROU983045 RYC983045:RYQ983045 SHY983045:SIM983045 SRU983045:SSI983045 TBQ983045:TCE983045 TLM983045:TMA983045 TVI983045:TVW983045 UFE983045:UFS983045 UPA983045:UPO983045 UYW983045:UZK983045 VIS983045:VJG983045 VSO983045:VTC983045 WCK983045:WCY983045 WMG983045:WMU983045 WWC983045:WWQ983045 S131:Y135 JO131:JU135 TK131:TQ135 ADG131:ADM135 ANC131:ANI135 AWY131:AXE135 BGU131:BHA135 BQQ131:BQW135 CAM131:CAS135 CKI131:CKO135 CUE131:CUK135 DEA131:DEG135 DNW131:DOC135 DXS131:DXY135 EHO131:EHU135 ERK131:ERQ135 FBG131:FBM135 FLC131:FLI135 FUY131:FVE135 GEU131:GFA135 GOQ131:GOW135 GYM131:GYS135 HII131:HIO135 HSE131:HSK135 ICA131:ICG135 ILW131:IMC135 IVS131:IVY135 JFO131:JFU135 JPK131:JPQ135 JZG131:JZM135 KJC131:KJI135 KSY131:KTE135 LCU131:LDA135 LMQ131:LMW135 LWM131:LWS135 MGI131:MGO135 MQE131:MQK135 NAA131:NAG135 NJW131:NKC135 NTS131:NTY135 ODO131:ODU135 ONK131:ONQ135 OXG131:OXM135 PHC131:PHI135 PQY131:PRE135 QAU131:QBA135 QKQ131:QKW135 QUM131:QUS135 REI131:REO135 ROE131:ROK135 RYA131:RYG135 SHW131:SIC135 SRS131:SRY135 TBO131:TBU135 TLK131:TLQ135 TVG131:TVM135 UFC131:UFI135 UOY131:UPE135 UYU131:UZA135 VIQ131:VIW135 VSM131:VSS135 WCI131:WCO135 WME131:WMK135 WWA131:WWG135 S65667:Y65671 JO65667:JU65671 TK65667:TQ65671 ADG65667:ADM65671 ANC65667:ANI65671 AWY65667:AXE65671 BGU65667:BHA65671 BQQ65667:BQW65671 CAM65667:CAS65671 CKI65667:CKO65671 CUE65667:CUK65671 DEA65667:DEG65671 DNW65667:DOC65671 DXS65667:DXY65671 EHO65667:EHU65671 ERK65667:ERQ65671 FBG65667:FBM65671 FLC65667:FLI65671 FUY65667:FVE65671 GEU65667:GFA65671 GOQ65667:GOW65671 GYM65667:GYS65671 HII65667:HIO65671 HSE65667:HSK65671 ICA65667:ICG65671 ILW65667:IMC65671 IVS65667:IVY65671 JFO65667:JFU65671 JPK65667:JPQ65671 JZG65667:JZM65671 KJC65667:KJI65671 KSY65667:KTE65671 LCU65667:LDA65671 LMQ65667:LMW65671 LWM65667:LWS65671 MGI65667:MGO65671 MQE65667:MQK65671 NAA65667:NAG65671 NJW65667:NKC65671 NTS65667:NTY65671 ODO65667:ODU65671 ONK65667:ONQ65671 OXG65667:OXM65671 PHC65667:PHI65671 PQY65667:PRE65671 QAU65667:QBA65671 QKQ65667:QKW65671 QUM65667:QUS65671 REI65667:REO65671 ROE65667:ROK65671 RYA65667:RYG65671 SHW65667:SIC65671 SRS65667:SRY65671 TBO65667:TBU65671 TLK65667:TLQ65671 TVG65667:TVM65671 UFC65667:UFI65671 UOY65667:UPE65671 UYU65667:UZA65671 VIQ65667:VIW65671 VSM65667:VSS65671 WCI65667:WCO65671 WME65667:WMK65671 WWA65667:WWG65671 S131203:Y131207 JO131203:JU131207 TK131203:TQ131207 ADG131203:ADM131207 ANC131203:ANI131207 AWY131203:AXE131207 BGU131203:BHA131207 BQQ131203:BQW131207 CAM131203:CAS131207 CKI131203:CKO131207 CUE131203:CUK131207 DEA131203:DEG131207 DNW131203:DOC131207 DXS131203:DXY131207 EHO131203:EHU131207 ERK131203:ERQ131207 FBG131203:FBM131207 FLC131203:FLI131207 FUY131203:FVE131207 GEU131203:GFA131207 GOQ131203:GOW131207 GYM131203:GYS131207 HII131203:HIO131207 HSE131203:HSK131207 ICA131203:ICG131207 ILW131203:IMC131207 IVS131203:IVY131207 JFO131203:JFU131207 JPK131203:JPQ131207 JZG131203:JZM131207 KJC131203:KJI131207 KSY131203:KTE131207 LCU131203:LDA131207 LMQ131203:LMW131207 LWM131203:LWS131207 MGI131203:MGO131207 MQE131203:MQK131207 NAA131203:NAG131207 NJW131203:NKC131207 NTS131203:NTY131207 ODO131203:ODU131207 ONK131203:ONQ131207 OXG131203:OXM131207 PHC131203:PHI131207 PQY131203:PRE131207 QAU131203:QBA131207 QKQ131203:QKW131207 QUM131203:QUS131207 REI131203:REO131207 ROE131203:ROK131207 RYA131203:RYG131207 SHW131203:SIC131207 SRS131203:SRY131207 TBO131203:TBU131207 TLK131203:TLQ131207 TVG131203:TVM131207 UFC131203:UFI131207 UOY131203:UPE131207 UYU131203:UZA131207 VIQ131203:VIW131207 VSM131203:VSS131207 WCI131203:WCO131207 WME131203:WMK131207 WWA131203:WWG131207 S196739:Y196743 JO196739:JU196743 TK196739:TQ196743 ADG196739:ADM196743 ANC196739:ANI196743 AWY196739:AXE196743 BGU196739:BHA196743 BQQ196739:BQW196743 CAM196739:CAS196743 CKI196739:CKO196743 CUE196739:CUK196743 DEA196739:DEG196743 DNW196739:DOC196743 DXS196739:DXY196743 EHO196739:EHU196743 ERK196739:ERQ196743 FBG196739:FBM196743 FLC196739:FLI196743 FUY196739:FVE196743 GEU196739:GFA196743 GOQ196739:GOW196743 GYM196739:GYS196743 HII196739:HIO196743 HSE196739:HSK196743 ICA196739:ICG196743 ILW196739:IMC196743 IVS196739:IVY196743 JFO196739:JFU196743 JPK196739:JPQ196743 JZG196739:JZM196743 KJC196739:KJI196743 KSY196739:KTE196743 LCU196739:LDA196743 LMQ196739:LMW196743 LWM196739:LWS196743 MGI196739:MGO196743 MQE196739:MQK196743 NAA196739:NAG196743 NJW196739:NKC196743 NTS196739:NTY196743 ODO196739:ODU196743 ONK196739:ONQ196743 OXG196739:OXM196743 PHC196739:PHI196743 PQY196739:PRE196743 QAU196739:QBA196743 QKQ196739:QKW196743 QUM196739:QUS196743 REI196739:REO196743 ROE196739:ROK196743 RYA196739:RYG196743 SHW196739:SIC196743 SRS196739:SRY196743 TBO196739:TBU196743 TLK196739:TLQ196743 TVG196739:TVM196743 UFC196739:UFI196743 UOY196739:UPE196743 UYU196739:UZA196743 VIQ196739:VIW196743 VSM196739:VSS196743 WCI196739:WCO196743 WME196739:WMK196743 WWA196739:WWG196743 S262275:Y262279 JO262275:JU262279 TK262275:TQ262279 ADG262275:ADM262279 ANC262275:ANI262279 AWY262275:AXE262279 BGU262275:BHA262279 BQQ262275:BQW262279 CAM262275:CAS262279 CKI262275:CKO262279 CUE262275:CUK262279 DEA262275:DEG262279 DNW262275:DOC262279 DXS262275:DXY262279 EHO262275:EHU262279 ERK262275:ERQ262279 FBG262275:FBM262279 FLC262275:FLI262279 FUY262275:FVE262279 GEU262275:GFA262279 GOQ262275:GOW262279 GYM262275:GYS262279 HII262275:HIO262279 HSE262275:HSK262279 ICA262275:ICG262279 ILW262275:IMC262279 IVS262275:IVY262279 JFO262275:JFU262279 JPK262275:JPQ262279 JZG262275:JZM262279 KJC262275:KJI262279 KSY262275:KTE262279 LCU262275:LDA262279 LMQ262275:LMW262279 LWM262275:LWS262279 MGI262275:MGO262279 MQE262275:MQK262279 NAA262275:NAG262279 NJW262275:NKC262279 NTS262275:NTY262279 ODO262275:ODU262279 ONK262275:ONQ262279 OXG262275:OXM262279 PHC262275:PHI262279 PQY262275:PRE262279 QAU262275:QBA262279 QKQ262275:QKW262279 QUM262275:QUS262279 REI262275:REO262279 ROE262275:ROK262279 RYA262275:RYG262279 SHW262275:SIC262279 SRS262275:SRY262279 TBO262275:TBU262279 TLK262275:TLQ262279 TVG262275:TVM262279 UFC262275:UFI262279 UOY262275:UPE262279 UYU262275:UZA262279 VIQ262275:VIW262279 VSM262275:VSS262279 WCI262275:WCO262279 WME262275:WMK262279 WWA262275:WWG262279 S327811:Y327815 JO327811:JU327815 TK327811:TQ327815 ADG327811:ADM327815 ANC327811:ANI327815 AWY327811:AXE327815 BGU327811:BHA327815 BQQ327811:BQW327815 CAM327811:CAS327815 CKI327811:CKO327815 CUE327811:CUK327815 DEA327811:DEG327815 DNW327811:DOC327815 DXS327811:DXY327815 EHO327811:EHU327815 ERK327811:ERQ327815 FBG327811:FBM327815 FLC327811:FLI327815 FUY327811:FVE327815 GEU327811:GFA327815 GOQ327811:GOW327815 GYM327811:GYS327815 HII327811:HIO327815 HSE327811:HSK327815 ICA327811:ICG327815 ILW327811:IMC327815 IVS327811:IVY327815 JFO327811:JFU327815 JPK327811:JPQ327815 JZG327811:JZM327815 KJC327811:KJI327815 KSY327811:KTE327815 LCU327811:LDA327815 LMQ327811:LMW327815 LWM327811:LWS327815 MGI327811:MGO327815 MQE327811:MQK327815 NAA327811:NAG327815 NJW327811:NKC327815 NTS327811:NTY327815 ODO327811:ODU327815 ONK327811:ONQ327815 OXG327811:OXM327815 PHC327811:PHI327815 PQY327811:PRE327815 QAU327811:QBA327815 QKQ327811:QKW327815 QUM327811:QUS327815 REI327811:REO327815 ROE327811:ROK327815 RYA327811:RYG327815 SHW327811:SIC327815 SRS327811:SRY327815 TBO327811:TBU327815 TLK327811:TLQ327815 TVG327811:TVM327815 UFC327811:UFI327815 UOY327811:UPE327815 UYU327811:UZA327815 VIQ327811:VIW327815 VSM327811:VSS327815 WCI327811:WCO327815 WME327811:WMK327815 WWA327811:WWG327815 S393347:Y393351 JO393347:JU393351 TK393347:TQ393351 ADG393347:ADM393351 ANC393347:ANI393351 AWY393347:AXE393351 BGU393347:BHA393351 BQQ393347:BQW393351 CAM393347:CAS393351 CKI393347:CKO393351 CUE393347:CUK393351 DEA393347:DEG393351 DNW393347:DOC393351 DXS393347:DXY393351 EHO393347:EHU393351 ERK393347:ERQ393351 FBG393347:FBM393351 FLC393347:FLI393351 FUY393347:FVE393351 GEU393347:GFA393351 GOQ393347:GOW393351 GYM393347:GYS393351 HII393347:HIO393351 HSE393347:HSK393351 ICA393347:ICG393351 ILW393347:IMC393351 IVS393347:IVY393351 JFO393347:JFU393351 JPK393347:JPQ393351 JZG393347:JZM393351 KJC393347:KJI393351 KSY393347:KTE393351 LCU393347:LDA393351 LMQ393347:LMW393351 LWM393347:LWS393351 MGI393347:MGO393351 MQE393347:MQK393351 NAA393347:NAG393351 NJW393347:NKC393351 NTS393347:NTY393351 ODO393347:ODU393351 ONK393347:ONQ393351 OXG393347:OXM393351 PHC393347:PHI393351 PQY393347:PRE393351 QAU393347:QBA393351 QKQ393347:QKW393351 QUM393347:QUS393351 REI393347:REO393351 ROE393347:ROK393351 RYA393347:RYG393351 SHW393347:SIC393351 SRS393347:SRY393351 TBO393347:TBU393351 TLK393347:TLQ393351 TVG393347:TVM393351 UFC393347:UFI393351 UOY393347:UPE393351 UYU393347:UZA393351 VIQ393347:VIW393351 VSM393347:VSS393351 WCI393347:WCO393351 WME393347:WMK393351 WWA393347:WWG393351 S458883:Y458887 JO458883:JU458887 TK458883:TQ458887 ADG458883:ADM458887 ANC458883:ANI458887 AWY458883:AXE458887 BGU458883:BHA458887 BQQ458883:BQW458887 CAM458883:CAS458887 CKI458883:CKO458887 CUE458883:CUK458887 DEA458883:DEG458887 DNW458883:DOC458887 DXS458883:DXY458887 EHO458883:EHU458887 ERK458883:ERQ458887 FBG458883:FBM458887 FLC458883:FLI458887 FUY458883:FVE458887 GEU458883:GFA458887 GOQ458883:GOW458887 GYM458883:GYS458887 HII458883:HIO458887 HSE458883:HSK458887 ICA458883:ICG458887 ILW458883:IMC458887 IVS458883:IVY458887 JFO458883:JFU458887 JPK458883:JPQ458887 JZG458883:JZM458887 KJC458883:KJI458887 KSY458883:KTE458887 LCU458883:LDA458887 LMQ458883:LMW458887 LWM458883:LWS458887 MGI458883:MGO458887 MQE458883:MQK458887 NAA458883:NAG458887 NJW458883:NKC458887 NTS458883:NTY458887 ODO458883:ODU458887 ONK458883:ONQ458887 OXG458883:OXM458887 PHC458883:PHI458887 PQY458883:PRE458887 QAU458883:QBA458887 QKQ458883:QKW458887 QUM458883:QUS458887 REI458883:REO458887 ROE458883:ROK458887 RYA458883:RYG458887 SHW458883:SIC458887 SRS458883:SRY458887 TBO458883:TBU458887 TLK458883:TLQ458887 TVG458883:TVM458887 UFC458883:UFI458887 UOY458883:UPE458887 UYU458883:UZA458887 VIQ458883:VIW458887 VSM458883:VSS458887 WCI458883:WCO458887 WME458883:WMK458887 WWA458883:WWG458887 S524419:Y524423 JO524419:JU524423 TK524419:TQ524423 ADG524419:ADM524423 ANC524419:ANI524423 AWY524419:AXE524423 BGU524419:BHA524423 BQQ524419:BQW524423 CAM524419:CAS524423 CKI524419:CKO524423 CUE524419:CUK524423 DEA524419:DEG524423 DNW524419:DOC524423 DXS524419:DXY524423 EHO524419:EHU524423 ERK524419:ERQ524423 FBG524419:FBM524423 FLC524419:FLI524423 FUY524419:FVE524423 GEU524419:GFA524423 GOQ524419:GOW524423 GYM524419:GYS524423 HII524419:HIO524423 HSE524419:HSK524423 ICA524419:ICG524423 ILW524419:IMC524423 IVS524419:IVY524423 JFO524419:JFU524423 JPK524419:JPQ524423 JZG524419:JZM524423 KJC524419:KJI524423 KSY524419:KTE524423 LCU524419:LDA524423 LMQ524419:LMW524423 LWM524419:LWS524423 MGI524419:MGO524423 MQE524419:MQK524423 NAA524419:NAG524423 NJW524419:NKC524423 NTS524419:NTY524423 ODO524419:ODU524423 ONK524419:ONQ524423 OXG524419:OXM524423 PHC524419:PHI524423 PQY524419:PRE524423 QAU524419:QBA524423 QKQ524419:QKW524423 QUM524419:QUS524423 REI524419:REO524423 ROE524419:ROK524423 RYA524419:RYG524423 SHW524419:SIC524423 SRS524419:SRY524423 TBO524419:TBU524423 TLK524419:TLQ524423 TVG524419:TVM524423 UFC524419:UFI524423 UOY524419:UPE524423 UYU524419:UZA524423 VIQ524419:VIW524423 VSM524419:VSS524423 WCI524419:WCO524423 WME524419:WMK524423 WWA524419:WWG524423 S589955:Y589959 JO589955:JU589959 TK589955:TQ589959 ADG589955:ADM589959 ANC589955:ANI589959 AWY589955:AXE589959 BGU589955:BHA589959 BQQ589955:BQW589959 CAM589955:CAS589959 CKI589955:CKO589959 CUE589955:CUK589959 DEA589955:DEG589959 DNW589955:DOC589959 DXS589955:DXY589959 EHO589955:EHU589959 ERK589955:ERQ589959 FBG589955:FBM589959 FLC589955:FLI589959 FUY589955:FVE589959 GEU589955:GFA589959 GOQ589955:GOW589959 GYM589955:GYS589959 HII589955:HIO589959 HSE589955:HSK589959 ICA589955:ICG589959 ILW589955:IMC589959 IVS589955:IVY589959 JFO589955:JFU589959 JPK589955:JPQ589959 JZG589955:JZM589959 KJC589955:KJI589959 KSY589955:KTE589959 LCU589955:LDA589959 LMQ589955:LMW589959 LWM589955:LWS589959 MGI589955:MGO589959 MQE589955:MQK589959 NAA589955:NAG589959 NJW589955:NKC589959 NTS589955:NTY589959 ODO589955:ODU589959 ONK589955:ONQ589959 OXG589955:OXM589959 PHC589955:PHI589959 PQY589955:PRE589959 QAU589955:QBA589959 QKQ589955:QKW589959 QUM589955:QUS589959 REI589955:REO589959 ROE589955:ROK589959 RYA589955:RYG589959 SHW589955:SIC589959 SRS589955:SRY589959 TBO589955:TBU589959 TLK589955:TLQ589959 TVG589955:TVM589959 UFC589955:UFI589959 UOY589955:UPE589959 UYU589955:UZA589959 VIQ589955:VIW589959 VSM589955:VSS589959 WCI589955:WCO589959 WME589955:WMK589959 WWA589955:WWG589959 S655491:Y655495 JO655491:JU655495 TK655491:TQ655495 ADG655491:ADM655495 ANC655491:ANI655495 AWY655491:AXE655495 BGU655491:BHA655495 BQQ655491:BQW655495 CAM655491:CAS655495 CKI655491:CKO655495 CUE655491:CUK655495 DEA655491:DEG655495 DNW655491:DOC655495 DXS655491:DXY655495 EHO655491:EHU655495 ERK655491:ERQ655495 FBG655491:FBM655495 FLC655491:FLI655495 FUY655491:FVE655495 GEU655491:GFA655495 GOQ655491:GOW655495 GYM655491:GYS655495 HII655491:HIO655495 HSE655491:HSK655495 ICA655491:ICG655495 ILW655491:IMC655495 IVS655491:IVY655495 JFO655491:JFU655495 JPK655491:JPQ655495 JZG655491:JZM655495 KJC655491:KJI655495 KSY655491:KTE655495 LCU655491:LDA655495 LMQ655491:LMW655495 LWM655491:LWS655495 MGI655491:MGO655495 MQE655491:MQK655495 NAA655491:NAG655495 NJW655491:NKC655495 NTS655491:NTY655495 ODO655491:ODU655495 ONK655491:ONQ655495 OXG655491:OXM655495 PHC655491:PHI655495 PQY655491:PRE655495 QAU655491:QBA655495 QKQ655491:QKW655495 QUM655491:QUS655495 REI655491:REO655495 ROE655491:ROK655495 RYA655491:RYG655495 SHW655491:SIC655495 SRS655491:SRY655495 TBO655491:TBU655495 TLK655491:TLQ655495 TVG655491:TVM655495 UFC655491:UFI655495 UOY655491:UPE655495 UYU655491:UZA655495 VIQ655491:VIW655495 VSM655491:VSS655495 WCI655491:WCO655495 WME655491:WMK655495 WWA655491:WWG655495 S721027:Y721031 JO721027:JU721031 TK721027:TQ721031 ADG721027:ADM721031 ANC721027:ANI721031 AWY721027:AXE721031 BGU721027:BHA721031 BQQ721027:BQW721031 CAM721027:CAS721031 CKI721027:CKO721031 CUE721027:CUK721031 DEA721027:DEG721031 DNW721027:DOC721031 DXS721027:DXY721031 EHO721027:EHU721031 ERK721027:ERQ721031 FBG721027:FBM721031 FLC721027:FLI721031 FUY721027:FVE721031 GEU721027:GFA721031 GOQ721027:GOW721031 GYM721027:GYS721031 HII721027:HIO721031 HSE721027:HSK721031 ICA721027:ICG721031 ILW721027:IMC721031 IVS721027:IVY721031 JFO721027:JFU721031 JPK721027:JPQ721031 JZG721027:JZM721031 KJC721027:KJI721031 KSY721027:KTE721031 LCU721027:LDA721031 LMQ721027:LMW721031 LWM721027:LWS721031 MGI721027:MGO721031 MQE721027:MQK721031 NAA721027:NAG721031 NJW721027:NKC721031 NTS721027:NTY721031 ODO721027:ODU721031 ONK721027:ONQ721031 OXG721027:OXM721031 PHC721027:PHI721031 PQY721027:PRE721031 QAU721027:QBA721031 QKQ721027:QKW721031 QUM721027:QUS721031 REI721027:REO721031 ROE721027:ROK721031 RYA721027:RYG721031 SHW721027:SIC721031 SRS721027:SRY721031 TBO721027:TBU721031 TLK721027:TLQ721031 TVG721027:TVM721031 UFC721027:UFI721031 UOY721027:UPE721031 UYU721027:UZA721031 VIQ721027:VIW721031 VSM721027:VSS721031 WCI721027:WCO721031 WME721027:WMK721031 WWA721027:WWG721031 S786563:Y786567 JO786563:JU786567 TK786563:TQ786567 ADG786563:ADM786567 ANC786563:ANI786567 AWY786563:AXE786567 BGU786563:BHA786567 BQQ786563:BQW786567 CAM786563:CAS786567 CKI786563:CKO786567 CUE786563:CUK786567 DEA786563:DEG786567 DNW786563:DOC786567 DXS786563:DXY786567 EHO786563:EHU786567 ERK786563:ERQ786567 FBG786563:FBM786567 FLC786563:FLI786567 FUY786563:FVE786567 GEU786563:GFA786567 GOQ786563:GOW786567 GYM786563:GYS786567 HII786563:HIO786567 HSE786563:HSK786567 ICA786563:ICG786567 ILW786563:IMC786567 IVS786563:IVY786567 JFO786563:JFU786567 JPK786563:JPQ786567 JZG786563:JZM786567 KJC786563:KJI786567 KSY786563:KTE786567 LCU786563:LDA786567 LMQ786563:LMW786567 LWM786563:LWS786567 MGI786563:MGO786567 MQE786563:MQK786567 NAA786563:NAG786567 NJW786563:NKC786567 NTS786563:NTY786567 ODO786563:ODU786567 ONK786563:ONQ786567 OXG786563:OXM786567 PHC786563:PHI786567 PQY786563:PRE786567 QAU786563:QBA786567 QKQ786563:QKW786567 QUM786563:QUS786567 REI786563:REO786567 ROE786563:ROK786567 RYA786563:RYG786567 SHW786563:SIC786567 SRS786563:SRY786567 TBO786563:TBU786567 TLK786563:TLQ786567 TVG786563:TVM786567 UFC786563:UFI786567 UOY786563:UPE786567 UYU786563:UZA786567 VIQ786563:VIW786567 VSM786563:VSS786567 WCI786563:WCO786567 WME786563:WMK786567 WWA786563:WWG786567 S852099:Y852103 JO852099:JU852103 TK852099:TQ852103 ADG852099:ADM852103 ANC852099:ANI852103 AWY852099:AXE852103 BGU852099:BHA852103 BQQ852099:BQW852103 CAM852099:CAS852103 CKI852099:CKO852103 CUE852099:CUK852103 DEA852099:DEG852103 DNW852099:DOC852103 DXS852099:DXY852103 EHO852099:EHU852103 ERK852099:ERQ852103 FBG852099:FBM852103 FLC852099:FLI852103 FUY852099:FVE852103 GEU852099:GFA852103 GOQ852099:GOW852103 GYM852099:GYS852103 HII852099:HIO852103 HSE852099:HSK852103 ICA852099:ICG852103 ILW852099:IMC852103 IVS852099:IVY852103 JFO852099:JFU852103 JPK852099:JPQ852103 JZG852099:JZM852103 KJC852099:KJI852103 KSY852099:KTE852103 LCU852099:LDA852103 LMQ852099:LMW852103 LWM852099:LWS852103 MGI852099:MGO852103 MQE852099:MQK852103 NAA852099:NAG852103 NJW852099:NKC852103 NTS852099:NTY852103 ODO852099:ODU852103 ONK852099:ONQ852103 OXG852099:OXM852103 PHC852099:PHI852103 PQY852099:PRE852103 QAU852099:QBA852103 QKQ852099:QKW852103 QUM852099:QUS852103 REI852099:REO852103 ROE852099:ROK852103 RYA852099:RYG852103 SHW852099:SIC852103 SRS852099:SRY852103 TBO852099:TBU852103 TLK852099:TLQ852103 TVG852099:TVM852103 UFC852099:UFI852103 UOY852099:UPE852103 UYU852099:UZA852103 VIQ852099:VIW852103 VSM852099:VSS852103 WCI852099:WCO852103 WME852099:WMK852103 WWA852099:WWG852103 S917635:Y917639 JO917635:JU917639 TK917635:TQ917639 ADG917635:ADM917639 ANC917635:ANI917639 AWY917635:AXE917639 BGU917635:BHA917639 BQQ917635:BQW917639 CAM917635:CAS917639 CKI917635:CKO917639 CUE917635:CUK917639 DEA917635:DEG917639 DNW917635:DOC917639 DXS917635:DXY917639 EHO917635:EHU917639 ERK917635:ERQ917639 FBG917635:FBM917639 FLC917635:FLI917639 FUY917635:FVE917639 GEU917635:GFA917639 GOQ917635:GOW917639 GYM917635:GYS917639 HII917635:HIO917639 HSE917635:HSK917639 ICA917635:ICG917639 ILW917635:IMC917639 IVS917635:IVY917639 JFO917635:JFU917639 JPK917635:JPQ917639 JZG917635:JZM917639 KJC917635:KJI917639 KSY917635:KTE917639 LCU917635:LDA917639 LMQ917635:LMW917639 LWM917635:LWS917639 MGI917635:MGO917639 MQE917635:MQK917639 NAA917635:NAG917639 NJW917635:NKC917639 NTS917635:NTY917639 ODO917635:ODU917639 ONK917635:ONQ917639 OXG917635:OXM917639 PHC917635:PHI917639 PQY917635:PRE917639 QAU917635:QBA917639 QKQ917635:QKW917639 QUM917635:QUS917639 REI917635:REO917639 ROE917635:ROK917639 RYA917635:RYG917639 SHW917635:SIC917639 SRS917635:SRY917639 TBO917635:TBU917639 TLK917635:TLQ917639 TVG917635:TVM917639 UFC917635:UFI917639 UOY917635:UPE917639 UYU917635:UZA917639 VIQ917635:VIW917639 VSM917635:VSS917639 WCI917635:WCO917639 WME917635:WMK917639 WWA917635:WWG917639 S983171:Y983175 JO983171:JU983175 TK983171:TQ983175 ADG983171:ADM983175 ANC983171:ANI983175 AWY983171:AXE983175 BGU983171:BHA983175 BQQ983171:BQW983175 CAM983171:CAS983175 CKI983171:CKO983175 CUE983171:CUK983175 DEA983171:DEG983175 DNW983171:DOC983175 DXS983171:DXY983175 EHO983171:EHU983175 ERK983171:ERQ983175 FBG983171:FBM983175 FLC983171:FLI983175 FUY983171:FVE983175 GEU983171:GFA983175 GOQ983171:GOW983175 GYM983171:GYS983175 HII983171:HIO983175 HSE983171:HSK983175 ICA983171:ICG983175 ILW983171:IMC983175 IVS983171:IVY983175 JFO983171:JFU983175 JPK983171:JPQ983175 JZG983171:JZM983175 KJC983171:KJI983175 KSY983171:KTE983175 LCU983171:LDA983175 LMQ983171:LMW983175 LWM983171:LWS983175 MGI983171:MGO983175 MQE983171:MQK983175 NAA983171:NAG983175 NJW983171:NKC983175 NTS983171:NTY983175 ODO983171:ODU983175 ONK983171:ONQ983175 OXG983171:OXM983175 PHC983171:PHI983175 PQY983171:PRE983175 QAU983171:QBA983175 QKQ983171:QKW983175 QUM983171:QUS983175 REI983171:REO983175 ROE983171:ROK983175 RYA983171:RYG983175 SHW983171:SIC983175 SRS983171:SRY983175 TBO983171:TBU983175 TLK983171:TLQ983175 TVG983171:TVM983175 UFC983171:UFI983175 UOY983171:UPE983175 UYU983171:UZA983175 VIQ983171:VIW983175 VSM983171:VSS983175 WCI983171:WCO983175 WME983171:WMK983175 WWA983171:WWG983175" xr:uid="{B2C1493C-4301-CD4B-822B-2C8CF5A6915C}">
      <formula1>$AB$478:$AB$482</formula1>
    </dataValidation>
    <dataValidation allowBlank="1" showInputMessage="1" showErrorMessage="1" promptTitle="Materialidades:" prompt="A-Acero_x000a_B-Hormigón_x000a_C-Albañilería_x000a_D-Piedra/Bloque_x000a_E-Madera_x000a_F-Adobe_x000a_G-Metalcom_x000a_H-Prefab. Madera_x000a_I-Prefab. Hormigón_x000a_J-Otros" sqref="N173 JJ173 TF173 ADB173 AMX173 AWT173 BGP173 BQL173 CAH173 CKD173 CTZ173 DDV173 DNR173 DXN173 EHJ173 ERF173 FBB173 FKX173 FUT173 GEP173 GOL173 GYH173 HID173 HRZ173 IBV173 ILR173 IVN173 JFJ173 JPF173 JZB173 KIX173 KST173 LCP173 LML173 LWH173 MGD173 MPZ173 MZV173 NJR173 NTN173 ODJ173 ONF173 OXB173 PGX173 PQT173 QAP173 QKL173 QUH173 RED173 RNZ173 RXV173 SHR173 SRN173 TBJ173 TLF173 TVB173 UEX173 UOT173 UYP173 VIL173 VSH173 WCD173 WLZ173 WVV173 N65709 JJ65709 TF65709 ADB65709 AMX65709 AWT65709 BGP65709 BQL65709 CAH65709 CKD65709 CTZ65709 DDV65709 DNR65709 DXN65709 EHJ65709 ERF65709 FBB65709 FKX65709 FUT65709 GEP65709 GOL65709 GYH65709 HID65709 HRZ65709 IBV65709 ILR65709 IVN65709 JFJ65709 JPF65709 JZB65709 KIX65709 KST65709 LCP65709 LML65709 LWH65709 MGD65709 MPZ65709 MZV65709 NJR65709 NTN65709 ODJ65709 ONF65709 OXB65709 PGX65709 PQT65709 QAP65709 QKL65709 QUH65709 RED65709 RNZ65709 RXV65709 SHR65709 SRN65709 TBJ65709 TLF65709 TVB65709 UEX65709 UOT65709 UYP65709 VIL65709 VSH65709 WCD65709 WLZ65709 WVV65709 N131245 JJ131245 TF131245 ADB131245 AMX131245 AWT131245 BGP131245 BQL131245 CAH131245 CKD131245 CTZ131245 DDV131245 DNR131245 DXN131245 EHJ131245 ERF131245 FBB131245 FKX131245 FUT131245 GEP131245 GOL131245 GYH131245 HID131245 HRZ131245 IBV131245 ILR131245 IVN131245 JFJ131245 JPF131245 JZB131245 KIX131245 KST131245 LCP131245 LML131245 LWH131245 MGD131245 MPZ131245 MZV131245 NJR131245 NTN131245 ODJ131245 ONF131245 OXB131245 PGX131245 PQT131245 QAP131245 QKL131245 QUH131245 RED131245 RNZ131245 RXV131245 SHR131245 SRN131245 TBJ131245 TLF131245 TVB131245 UEX131245 UOT131245 UYP131245 VIL131245 VSH131245 WCD131245 WLZ131245 WVV131245 N196781 JJ196781 TF196781 ADB196781 AMX196781 AWT196781 BGP196781 BQL196781 CAH196781 CKD196781 CTZ196781 DDV196781 DNR196781 DXN196781 EHJ196781 ERF196781 FBB196781 FKX196781 FUT196781 GEP196781 GOL196781 GYH196781 HID196781 HRZ196781 IBV196781 ILR196781 IVN196781 JFJ196781 JPF196781 JZB196781 KIX196781 KST196781 LCP196781 LML196781 LWH196781 MGD196781 MPZ196781 MZV196781 NJR196781 NTN196781 ODJ196781 ONF196781 OXB196781 PGX196781 PQT196781 QAP196781 QKL196781 QUH196781 RED196781 RNZ196781 RXV196781 SHR196781 SRN196781 TBJ196781 TLF196781 TVB196781 UEX196781 UOT196781 UYP196781 VIL196781 VSH196781 WCD196781 WLZ196781 WVV196781 N262317 JJ262317 TF262317 ADB262317 AMX262317 AWT262317 BGP262317 BQL262317 CAH262317 CKD262317 CTZ262317 DDV262317 DNR262317 DXN262317 EHJ262317 ERF262317 FBB262317 FKX262317 FUT262317 GEP262317 GOL262317 GYH262317 HID262317 HRZ262317 IBV262317 ILR262317 IVN262317 JFJ262317 JPF262317 JZB262317 KIX262317 KST262317 LCP262317 LML262317 LWH262317 MGD262317 MPZ262317 MZV262317 NJR262317 NTN262317 ODJ262317 ONF262317 OXB262317 PGX262317 PQT262317 QAP262317 QKL262317 QUH262317 RED262317 RNZ262317 RXV262317 SHR262317 SRN262317 TBJ262317 TLF262317 TVB262317 UEX262317 UOT262317 UYP262317 VIL262317 VSH262317 WCD262317 WLZ262317 WVV262317 N327853 JJ327853 TF327853 ADB327853 AMX327853 AWT327853 BGP327853 BQL327853 CAH327853 CKD327853 CTZ327853 DDV327853 DNR327853 DXN327853 EHJ327853 ERF327853 FBB327853 FKX327853 FUT327853 GEP327853 GOL327853 GYH327853 HID327853 HRZ327853 IBV327853 ILR327853 IVN327853 JFJ327853 JPF327853 JZB327853 KIX327853 KST327853 LCP327853 LML327853 LWH327853 MGD327853 MPZ327853 MZV327853 NJR327853 NTN327853 ODJ327853 ONF327853 OXB327853 PGX327853 PQT327853 QAP327853 QKL327853 QUH327853 RED327853 RNZ327853 RXV327853 SHR327853 SRN327853 TBJ327853 TLF327853 TVB327853 UEX327853 UOT327853 UYP327853 VIL327853 VSH327853 WCD327853 WLZ327853 WVV327853 N393389 JJ393389 TF393389 ADB393389 AMX393389 AWT393389 BGP393389 BQL393389 CAH393389 CKD393389 CTZ393389 DDV393389 DNR393389 DXN393389 EHJ393389 ERF393389 FBB393389 FKX393389 FUT393389 GEP393389 GOL393389 GYH393389 HID393389 HRZ393389 IBV393389 ILR393389 IVN393389 JFJ393389 JPF393389 JZB393389 KIX393389 KST393389 LCP393389 LML393389 LWH393389 MGD393389 MPZ393389 MZV393389 NJR393389 NTN393389 ODJ393389 ONF393389 OXB393389 PGX393389 PQT393389 QAP393389 QKL393389 QUH393389 RED393389 RNZ393389 RXV393389 SHR393389 SRN393389 TBJ393389 TLF393389 TVB393389 UEX393389 UOT393389 UYP393389 VIL393389 VSH393389 WCD393389 WLZ393389 WVV393389 N458925 JJ458925 TF458925 ADB458925 AMX458925 AWT458925 BGP458925 BQL458925 CAH458925 CKD458925 CTZ458925 DDV458925 DNR458925 DXN458925 EHJ458925 ERF458925 FBB458925 FKX458925 FUT458925 GEP458925 GOL458925 GYH458925 HID458925 HRZ458925 IBV458925 ILR458925 IVN458925 JFJ458925 JPF458925 JZB458925 KIX458925 KST458925 LCP458925 LML458925 LWH458925 MGD458925 MPZ458925 MZV458925 NJR458925 NTN458925 ODJ458925 ONF458925 OXB458925 PGX458925 PQT458925 QAP458925 QKL458925 QUH458925 RED458925 RNZ458925 RXV458925 SHR458925 SRN458925 TBJ458925 TLF458925 TVB458925 UEX458925 UOT458925 UYP458925 VIL458925 VSH458925 WCD458925 WLZ458925 WVV458925 N524461 JJ524461 TF524461 ADB524461 AMX524461 AWT524461 BGP524461 BQL524461 CAH524461 CKD524461 CTZ524461 DDV524461 DNR524461 DXN524461 EHJ524461 ERF524461 FBB524461 FKX524461 FUT524461 GEP524461 GOL524461 GYH524461 HID524461 HRZ524461 IBV524461 ILR524461 IVN524461 JFJ524461 JPF524461 JZB524461 KIX524461 KST524461 LCP524461 LML524461 LWH524461 MGD524461 MPZ524461 MZV524461 NJR524461 NTN524461 ODJ524461 ONF524461 OXB524461 PGX524461 PQT524461 QAP524461 QKL524461 QUH524461 RED524461 RNZ524461 RXV524461 SHR524461 SRN524461 TBJ524461 TLF524461 TVB524461 UEX524461 UOT524461 UYP524461 VIL524461 VSH524461 WCD524461 WLZ524461 WVV524461 N589997 JJ589997 TF589997 ADB589997 AMX589997 AWT589997 BGP589997 BQL589997 CAH589997 CKD589997 CTZ589997 DDV589997 DNR589997 DXN589997 EHJ589997 ERF589997 FBB589997 FKX589997 FUT589997 GEP589997 GOL589997 GYH589997 HID589997 HRZ589997 IBV589997 ILR589997 IVN589997 JFJ589997 JPF589997 JZB589997 KIX589997 KST589997 LCP589997 LML589997 LWH589997 MGD589997 MPZ589997 MZV589997 NJR589997 NTN589997 ODJ589997 ONF589997 OXB589997 PGX589997 PQT589997 QAP589997 QKL589997 QUH589997 RED589997 RNZ589997 RXV589997 SHR589997 SRN589997 TBJ589997 TLF589997 TVB589997 UEX589997 UOT589997 UYP589997 VIL589997 VSH589997 WCD589997 WLZ589997 WVV589997 N655533 JJ655533 TF655533 ADB655533 AMX655533 AWT655533 BGP655533 BQL655533 CAH655533 CKD655533 CTZ655533 DDV655533 DNR655533 DXN655533 EHJ655533 ERF655533 FBB655533 FKX655533 FUT655533 GEP655533 GOL655533 GYH655533 HID655533 HRZ655533 IBV655533 ILR655533 IVN655533 JFJ655533 JPF655533 JZB655533 KIX655533 KST655533 LCP655533 LML655533 LWH655533 MGD655533 MPZ655533 MZV655533 NJR655533 NTN655533 ODJ655533 ONF655533 OXB655533 PGX655533 PQT655533 QAP655533 QKL655533 QUH655533 RED655533 RNZ655533 RXV655533 SHR655533 SRN655533 TBJ655533 TLF655533 TVB655533 UEX655533 UOT655533 UYP655533 VIL655533 VSH655533 WCD655533 WLZ655533 WVV655533 N721069 JJ721069 TF721069 ADB721069 AMX721069 AWT721069 BGP721069 BQL721069 CAH721069 CKD721069 CTZ721069 DDV721069 DNR721069 DXN721069 EHJ721069 ERF721069 FBB721069 FKX721069 FUT721069 GEP721069 GOL721069 GYH721069 HID721069 HRZ721069 IBV721069 ILR721069 IVN721069 JFJ721069 JPF721069 JZB721069 KIX721069 KST721069 LCP721069 LML721069 LWH721069 MGD721069 MPZ721069 MZV721069 NJR721069 NTN721069 ODJ721069 ONF721069 OXB721069 PGX721069 PQT721069 QAP721069 QKL721069 QUH721069 RED721069 RNZ721069 RXV721069 SHR721069 SRN721069 TBJ721069 TLF721069 TVB721069 UEX721069 UOT721069 UYP721069 VIL721069 VSH721069 WCD721069 WLZ721069 WVV721069 N786605 JJ786605 TF786605 ADB786605 AMX786605 AWT786605 BGP786605 BQL786605 CAH786605 CKD786605 CTZ786605 DDV786605 DNR786605 DXN786605 EHJ786605 ERF786605 FBB786605 FKX786605 FUT786605 GEP786605 GOL786605 GYH786605 HID786605 HRZ786605 IBV786605 ILR786605 IVN786605 JFJ786605 JPF786605 JZB786605 KIX786605 KST786605 LCP786605 LML786605 LWH786605 MGD786605 MPZ786605 MZV786605 NJR786605 NTN786605 ODJ786605 ONF786605 OXB786605 PGX786605 PQT786605 QAP786605 QKL786605 QUH786605 RED786605 RNZ786605 RXV786605 SHR786605 SRN786605 TBJ786605 TLF786605 TVB786605 UEX786605 UOT786605 UYP786605 VIL786605 VSH786605 WCD786605 WLZ786605 WVV786605 N852141 JJ852141 TF852141 ADB852141 AMX852141 AWT852141 BGP852141 BQL852141 CAH852141 CKD852141 CTZ852141 DDV852141 DNR852141 DXN852141 EHJ852141 ERF852141 FBB852141 FKX852141 FUT852141 GEP852141 GOL852141 GYH852141 HID852141 HRZ852141 IBV852141 ILR852141 IVN852141 JFJ852141 JPF852141 JZB852141 KIX852141 KST852141 LCP852141 LML852141 LWH852141 MGD852141 MPZ852141 MZV852141 NJR852141 NTN852141 ODJ852141 ONF852141 OXB852141 PGX852141 PQT852141 QAP852141 QKL852141 QUH852141 RED852141 RNZ852141 RXV852141 SHR852141 SRN852141 TBJ852141 TLF852141 TVB852141 UEX852141 UOT852141 UYP852141 VIL852141 VSH852141 WCD852141 WLZ852141 WVV852141 N917677 JJ917677 TF917677 ADB917677 AMX917677 AWT917677 BGP917677 BQL917677 CAH917677 CKD917677 CTZ917677 DDV917677 DNR917677 DXN917677 EHJ917677 ERF917677 FBB917677 FKX917677 FUT917677 GEP917677 GOL917677 GYH917677 HID917677 HRZ917677 IBV917677 ILR917677 IVN917677 JFJ917677 JPF917677 JZB917677 KIX917677 KST917677 LCP917677 LML917677 LWH917677 MGD917677 MPZ917677 MZV917677 NJR917677 NTN917677 ODJ917677 ONF917677 OXB917677 PGX917677 PQT917677 QAP917677 QKL917677 QUH917677 RED917677 RNZ917677 RXV917677 SHR917677 SRN917677 TBJ917677 TLF917677 TVB917677 UEX917677 UOT917677 UYP917677 VIL917677 VSH917677 WCD917677 WLZ917677 WVV917677 N983213 JJ983213 TF983213 ADB983213 AMX983213 AWT983213 BGP983213 BQL983213 CAH983213 CKD983213 CTZ983213 DDV983213 DNR983213 DXN983213 EHJ983213 ERF983213 FBB983213 FKX983213 FUT983213 GEP983213 GOL983213 GYH983213 HID983213 HRZ983213 IBV983213 ILR983213 IVN983213 JFJ983213 JPF983213 JZB983213 KIX983213 KST983213 LCP983213 LML983213 LWH983213 MGD983213 MPZ983213 MZV983213 NJR983213 NTN983213 ODJ983213 ONF983213 OXB983213 PGX983213 PQT983213 QAP983213 QKL983213 QUH983213 RED983213 RNZ983213 RXV983213 SHR983213 SRN983213 TBJ983213 TLF983213 TVB983213 UEX983213 UOT983213 UYP983213 VIL983213 VSH983213 WCD983213 WLZ983213 WVV983213" xr:uid="{F4CFAD62-7CFB-D34A-ADB6-4A094B65BD86}"/>
    <dataValidation type="list" allowBlank="1" showInputMessage="1" showErrorMessage="1" sqref="BB21 KX21 UT21 AEP21 AOL21 AYH21 BID21 BRZ21 CBV21 CLR21 CVN21 DFJ21 DPF21 DZB21 EIX21 EST21 FCP21 FML21 FWH21 GGD21 GPZ21 GZV21 HJR21 HTN21 IDJ21 INF21 IXB21 JGX21 JQT21 KAP21 KKL21 KUH21 LED21 LNZ21 LXV21 MHR21 MRN21 NBJ21 NLF21 NVB21 OEX21 OOT21 OYP21 PIL21 PSH21 QCD21 QLZ21 QVV21 RFR21 RPN21 RZJ21 SJF21 STB21 TCX21 TMT21 TWP21 UGL21 UQH21 VAD21 VJZ21 VTV21 WDR21 WNN21 WXJ21 BB65557 KX65557 UT65557 AEP65557 AOL65557 AYH65557 BID65557 BRZ65557 CBV65557 CLR65557 CVN65557 DFJ65557 DPF65557 DZB65557 EIX65557 EST65557 FCP65557 FML65557 FWH65557 GGD65557 GPZ65557 GZV65557 HJR65557 HTN65557 IDJ65557 INF65557 IXB65557 JGX65557 JQT65557 KAP65557 KKL65557 KUH65557 LED65557 LNZ65557 LXV65557 MHR65557 MRN65557 NBJ65557 NLF65557 NVB65557 OEX65557 OOT65557 OYP65557 PIL65557 PSH65557 QCD65557 QLZ65557 QVV65557 RFR65557 RPN65557 RZJ65557 SJF65557 STB65557 TCX65557 TMT65557 TWP65557 UGL65557 UQH65557 VAD65557 VJZ65557 VTV65557 WDR65557 WNN65557 WXJ65557 BB131093 KX131093 UT131093 AEP131093 AOL131093 AYH131093 BID131093 BRZ131093 CBV131093 CLR131093 CVN131093 DFJ131093 DPF131093 DZB131093 EIX131093 EST131093 FCP131093 FML131093 FWH131093 GGD131093 GPZ131093 GZV131093 HJR131093 HTN131093 IDJ131093 INF131093 IXB131093 JGX131093 JQT131093 KAP131093 KKL131093 KUH131093 LED131093 LNZ131093 LXV131093 MHR131093 MRN131093 NBJ131093 NLF131093 NVB131093 OEX131093 OOT131093 OYP131093 PIL131093 PSH131093 QCD131093 QLZ131093 QVV131093 RFR131093 RPN131093 RZJ131093 SJF131093 STB131093 TCX131093 TMT131093 TWP131093 UGL131093 UQH131093 VAD131093 VJZ131093 VTV131093 WDR131093 WNN131093 WXJ131093 BB196629 KX196629 UT196629 AEP196629 AOL196629 AYH196629 BID196629 BRZ196629 CBV196629 CLR196629 CVN196629 DFJ196629 DPF196629 DZB196629 EIX196629 EST196629 FCP196629 FML196629 FWH196629 GGD196629 GPZ196629 GZV196629 HJR196629 HTN196629 IDJ196629 INF196629 IXB196629 JGX196629 JQT196629 KAP196629 KKL196629 KUH196629 LED196629 LNZ196629 LXV196629 MHR196629 MRN196629 NBJ196629 NLF196629 NVB196629 OEX196629 OOT196629 OYP196629 PIL196629 PSH196629 QCD196629 QLZ196629 QVV196629 RFR196629 RPN196629 RZJ196629 SJF196629 STB196629 TCX196629 TMT196629 TWP196629 UGL196629 UQH196629 VAD196629 VJZ196629 VTV196629 WDR196629 WNN196629 WXJ196629 BB262165 KX262165 UT262165 AEP262165 AOL262165 AYH262165 BID262165 BRZ262165 CBV262165 CLR262165 CVN262165 DFJ262165 DPF262165 DZB262165 EIX262165 EST262165 FCP262165 FML262165 FWH262165 GGD262165 GPZ262165 GZV262165 HJR262165 HTN262165 IDJ262165 INF262165 IXB262165 JGX262165 JQT262165 KAP262165 KKL262165 KUH262165 LED262165 LNZ262165 LXV262165 MHR262165 MRN262165 NBJ262165 NLF262165 NVB262165 OEX262165 OOT262165 OYP262165 PIL262165 PSH262165 QCD262165 QLZ262165 QVV262165 RFR262165 RPN262165 RZJ262165 SJF262165 STB262165 TCX262165 TMT262165 TWP262165 UGL262165 UQH262165 VAD262165 VJZ262165 VTV262165 WDR262165 WNN262165 WXJ262165 BB327701 KX327701 UT327701 AEP327701 AOL327701 AYH327701 BID327701 BRZ327701 CBV327701 CLR327701 CVN327701 DFJ327701 DPF327701 DZB327701 EIX327701 EST327701 FCP327701 FML327701 FWH327701 GGD327701 GPZ327701 GZV327701 HJR327701 HTN327701 IDJ327701 INF327701 IXB327701 JGX327701 JQT327701 KAP327701 KKL327701 KUH327701 LED327701 LNZ327701 LXV327701 MHR327701 MRN327701 NBJ327701 NLF327701 NVB327701 OEX327701 OOT327701 OYP327701 PIL327701 PSH327701 QCD327701 QLZ327701 QVV327701 RFR327701 RPN327701 RZJ327701 SJF327701 STB327701 TCX327701 TMT327701 TWP327701 UGL327701 UQH327701 VAD327701 VJZ327701 VTV327701 WDR327701 WNN327701 WXJ327701 BB393237 KX393237 UT393237 AEP393237 AOL393237 AYH393237 BID393237 BRZ393237 CBV393237 CLR393237 CVN393237 DFJ393237 DPF393237 DZB393237 EIX393237 EST393237 FCP393237 FML393237 FWH393237 GGD393237 GPZ393237 GZV393237 HJR393237 HTN393237 IDJ393237 INF393237 IXB393237 JGX393237 JQT393237 KAP393237 KKL393237 KUH393237 LED393237 LNZ393237 LXV393237 MHR393237 MRN393237 NBJ393237 NLF393237 NVB393237 OEX393237 OOT393237 OYP393237 PIL393237 PSH393237 QCD393237 QLZ393237 QVV393237 RFR393237 RPN393237 RZJ393237 SJF393237 STB393237 TCX393237 TMT393237 TWP393237 UGL393237 UQH393237 VAD393237 VJZ393237 VTV393237 WDR393237 WNN393237 WXJ393237 BB458773 KX458773 UT458773 AEP458773 AOL458773 AYH458773 BID458773 BRZ458773 CBV458773 CLR458773 CVN458773 DFJ458773 DPF458773 DZB458773 EIX458773 EST458773 FCP458773 FML458773 FWH458773 GGD458773 GPZ458773 GZV458773 HJR458773 HTN458773 IDJ458773 INF458773 IXB458773 JGX458773 JQT458773 KAP458773 KKL458773 KUH458773 LED458773 LNZ458773 LXV458773 MHR458773 MRN458773 NBJ458773 NLF458773 NVB458773 OEX458773 OOT458773 OYP458773 PIL458773 PSH458773 QCD458773 QLZ458773 QVV458773 RFR458773 RPN458773 RZJ458773 SJF458773 STB458773 TCX458773 TMT458773 TWP458773 UGL458773 UQH458773 VAD458773 VJZ458773 VTV458773 WDR458773 WNN458773 WXJ458773 BB524309 KX524309 UT524309 AEP524309 AOL524309 AYH524309 BID524309 BRZ524309 CBV524309 CLR524309 CVN524309 DFJ524309 DPF524309 DZB524309 EIX524309 EST524309 FCP524309 FML524309 FWH524309 GGD524309 GPZ524309 GZV524309 HJR524309 HTN524309 IDJ524309 INF524309 IXB524309 JGX524309 JQT524309 KAP524309 KKL524309 KUH524309 LED524309 LNZ524309 LXV524309 MHR524309 MRN524309 NBJ524309 NLF524309 NVB524309 OEX524309 OOT524309 OYP524309 PIL524309 PSH524309 QCD524309 QLZ524309 QVV524309 RFR524309 RPN524309 RZJ524309 SJF524309 STB524309 TCX524309 TMT524309 TWP524309 UGL524309 UQH524309 VAD524309 VJZ524309 VTV524309 WDR524309 WNN524309 WXJ524309 BB589845 KX589845 UT589845 AEP589845 AOL589845 AYH589845 BID589845 BRZ589845 CBV589845 CLR589845 CVN589845 DFJ589845 DPF589845 DZB589845 EIX589845 EST589845 FCP589845 FML589845 FWH589845 GGD589845 GPZ589845 GZV589845 HJR589845 HTN589845 IDJ589845 INF589845 IXB589845 JGX589845 JQT589845 KAP589845 KKL589845 KUH589845 LED589845 LNZ589845 LXV589845 MHR589845 MRN589845 NBJ589845 NLF589845 NVB589845 OEX589845 OOT589845 OYP589845 PIL589845 PSH589845 QCD589845 QLZ589845 QVV589845 RFR589845 RPN589845 RZJ589845 SJF589845 STB589845 TCX589845 TMT589845 TWP589845 UGL589845 UQH589845 VAD589845 VJZ589845 VTV589845 WDR589845 WNN589845 WXJ589845 BB655381 KX655381 UT655381 AEP655381 AOL655381 AYH655381 BID655381 BRZ655381 CBV655381 CLR655381 CVN655381 DFJ655381 DPF655381 DZB655381 EIX655381 EST655381 FCP655381 FML655381 FWH655381 GGD655381 GPZ655381 GZV655381 HJR655381 HTN655381 IDJ655381 INF655381 IXB655381 JGX655381 JQT655381 KAP655381 KKL655381 KUH655381 LED655381 LNZ655381 LXV655381 MHR655381 MRN655381 NBJ655381 NLF655381 NVB655381 OEX655381 OOT655381 OYP655381 PIL655381 PSH655381 QCD655381 QLZ655381 QVV655381 RFR655381 RPN655381 RZJ655381 SJF655381 STB655381 TCX655381 TMT655381 TWP655381 UGL655381 UQH655381 VAD655381 VJZ655381 VTV655381 WDR655381 WNN655381 WXJ655381 BB720917 KX720917 UT720917 AEP720917 AOL720917 AYH720917 BID720917 BRZ720917 CBV720917 CLR720917 CVN720917 DFJ720917 DPF720917 DZB720917 EIX720917 EST720917 FCP720917 FML720917 FWH720917 GGD720917 GPZ720917 GZV720917 HJR720917 HTN720917 IDJ720917 INF720917 IXB720917 JGX720917 JQT720917 KAP720917 KKL720917 KUH720917 LED720917 LNZ720917 LXV720917 MHR720917 MRN720917 NBJ720917 NLF720917 NVB720917 OEX720917 OOT720917 OYP720917 PIL720917 PSH720917 QCD720917 QLZ720917 QVV720917 RFR720917 RPN720917 RZJ720917 SJF720917 STB720917 TCX720917 TMT720917 TWP720917 UGL720917 UQH720917 VAD720917 VJZ720917 VTV720917 WDR720917 WNN720917 WXJ720917 BB786453 KX786453 UT786453 AEP786453 AOL786453 AYH786453 BID786453 BRZ786453 CBV786453 CLR786453 CVN786453 DFJ786453 DPF786453 DZB786453 EIX786453 EST786453 FCP786453 FML786453 FWH786453 GGD786453 GPZ786453 GZV786453 HJR786453 HTN786453 IDJ786453 INF786453 IXB786453 JGX786453 JQT786453 KAP786453 KKL786453 KUH786453 LED786453 LNZ786453 LXV786453 MHR786453 MRN786453 NBJ786453 NLF786453 NVB786453 OEX786453 OOT786453 OYP786453 PIL786453 PSH786453 QCD786453 QLZ786453 QVV786453 RFR786453 RPN786453 RZJ786453 SJF786453 STB786453 TCX786453 TMT786453 TWP786453 UGL786453 UQH786453 VAD786453 VJZ786453 VTV786453 WDR786453 WNN786453 WXJ786453 BB851989 KX851989 UT851989 AEP851989 AOL851989 AYH851989 BID851989 BRZ851989 CBV851989 CLR851989 CVN851989 DFJ851989 DPF851989 DZB851989 EIX851989 EST851989 FCP851989 FML851989 FWH851989 GGD851989 GPZ851989 GZV851989 HJR851989 HTN851989 IDJ851989 INF851989 IXB851989 JGX851989 JQT851989 KAP851989 KKL851989 KUH851989 LED851989 LNZ851989 LXV851989 MHR851989 MRN851989 NBJ851989 NLF851989 NVB851989 OEX851989 OOT851989 OYP851989 PIL851989 PSH851989 QCD851989 QLZ851989 QVV851989 RFR851989 RPN851989 RZJ851989 SJF851989 STB851989 TCX851989 TMT851989 TWP851989 UGL851989 UQH851989 VAD851989 VJZ851989 VTV851989 WDR851989 WNN851989 WXJ851989 BB917525 KX917525 UT917525 AEP917525 AOL917525 AYH917525 BID917525 BRZ917525 CBV917525 CLR917525 CVN917525 DFJ917525 DPF917525 DZB917525 EIX917525 EST917525 FCP917525 FML917525 FWH917525 GGD917525 GPZ917525 GZV917525 HJR917525 HTN917525 IDJ917525 INF917525 IXB917525 JGX917525 JQT917525 KAP917525 KKL917525 KUH917525 LED917525 LNZ917525 LXV917525 MHR917525 MRN917525 NBJ917525 NLF917525 NVB917525 OEX917525 OOT917525 OYP917525 PIL917525 PSH917525 QCD917525 QLZ917525 QVV917525 RFR917525 RPN917525 RZJ917525 SJF917525 STB917525 TCX917525 TMT917525 TWP917525 UGL917525 UQH917525 VAD917525 VJZ917525 VTV917525 WDR917525 WNN917525 WXJ917525 BB983061 KX983061 UT983061 AEP983061 AOL983061 AYH983061 BID983061 BRZ983061 CBV983061 CLR983061 CVN983061 DFJ983061 DPF983061 DZB983061 EIX983061 EST983061 FCP983061 FML983061 FWH983061 GGD983061 GPZ983061 GZV983061 HJR983061 HTN983061 IDJ983061 INF983061 IXB983061 JGX983061 JQT983061 KAP983061 KKL983061 KUH983061 LED983061 LNZ983061 LXV983061 MHR983061 MRN983061 NBJ983061 NLF983061 NVB983061 OEX983061 OOT983061 OYP983061 PIL983061 PSH983061 QCD983061 QLZ983061 QVV983061 RFR983061 RPN983061 RZJ983061 SJF983061 STB983061 TCX983061 TMT983061 TWP983061 UGL983061 UQH983061 VAD983061 VJZ983061 VTV983061 WDR983061 WNN983061 WXJ983061" xr:uid="{BEF8319F-812F-0640-844D-6425E61DE0C5}">
      <formula1>$K$486:$K$505</formula1>
    </dataValidation>
    <dataValidation type="list" allowBlank="1" showInputMessage="1" showErrorMessage="1" sqref="BB15 KX15 UT15 AEP15 AOL15 AYH15 BID15 BRZ15 CBV15 CLR15 CVN15 DFJ15 DPF15 DZB15 EIX15 EST15 FCP15 FML15 FWH15 GGD15 GPZ15 GZV15 HJR15 HTN15 IDJ15 INF15 IXB15 JGX15 JQT15 KAP15 KKL15 KUH15 LED15 LNZ15 LXV15 MHR15 MRN15 NBJ15 NLF15 NVB15 OEX15 OOT15 OYP15 PIL15 PSH15 QCD15 QLZ15 QVV15 RFR15 RPN15 RZJ15 SJF15 STB15 TCX15 TMT15 TWP15 UGL15 UQH15 VAD15 VJZ15 VTV15 WDR15 WNN15 WXJ15 BB65551 KX65551 UT65551 AEP65551 AOL65551 AYH65551 BID65551 BRZ65551 CBV65551 CLR65551 CVN65551 DFJ65551 DPF65551 DZB65551 EIX65551 EST65551 FCP65551 FML65551 FWH65551 GGD65551 GPZ65551 GZV65551 HJR65551 HTN65551 IDJ65551 INF65551 IXB65551 JGX65551 JQT65551 KAP65551 KKL65551 KUH65551 LED65551 LNZ65551 LXV65551 MHR65551 MRN65551 NBJ65551 NLF65551 NVB65551 OEX65551 OOT65551 OYP65551 PIL65551 PSH65551 QCD65551 QLZ65551 QVV65551 RFR65551 RPN65551 RZJ65551 SJF65551 STB65551 TCX65551 TMT65551 TWP65551 UGL65551 UQH65551 VAD65551 VJZ65551 VTV65551 WDR65551 WNN65551 WXJ65551 BB131087 KX131087 UT131087 AEP131087 AOL131087 AYH131087 BID131087 BRZ131087 CBV131087 CLR131087 CVN131087 DFJ131087 DPF131087 DZB131087 EIX131087 EST131087 FCP131087 FML131087 FWH131087 GGD131087 GPZ131087 GZV131087 HJR131087 HTN131087 IDJ131087 INF131087 IXB131087 JGX131087 JQT131087 KAP131087 KKL131087 KUH131087 LED131087 LNZ131087 LXV131087 MHR131087 MRN131087 NBJ131087 NLF131087 NVB131087 OEX131087 OOT131087 OYP131087 PIL131087 PSH131087 QCD131087 QLZ131087 QVV131087 RFR131087 RPN131087 RZJ131087 SJF131087 STB131087 TCX131087 TMT131087 TWP131087 UGL131087 UQH131087 VAD131087 VJZ131087 VTV131087 WDR131087 WNN131087 WXJ131087 BB196623 KX196623 UT196623 AEP196623 AOL196623 AYH196623 BID196623 BRZ196623 CBV196623 CLR196623 CVN196623 DFJ196623 DPF196623 DZB196623 EIX196623 EST196623 FCP196623 FML196623 FWH196623 GGD196623 GPZ196623 GZV196623 HJR196623 HTN196623 IDJ196623 INF196623 IXB196623 JGX196623 JQT196623 KAP196623 KKL196623 KUH196623 LED196623 LNZ196623 LXV196623 MHR196623 MRN196623 NBJ196623 NLF196623 NVB196623 OEX196623 OOT196623 OYP196623 PIL196623 PSH196623 QCD196623 QLZ196623 QVV196623 RFR196623 RPN196623 RZJ196623 SJF196623 STB196623 TCX196623 TMT196623 TWP196623 UGL196623 UQH196623 VAD196623 VJZ196623 VTV196623 WDR196623 WNN196623 WXJ196623 BB262159 KX262159 UT262159 AEP262159 AOL262159 AYH262159 BID262159 BRZ262159 CBV262159 CLR262159 CVN262159 DFJ262159 DPF262159 DZB262159 EIX262159 EST262159 FCP262159 FML262159 FWH262159 GGD262159 GPZ262159 GZV262159 HJR262159 HTN262159 IDJ262159 INF262159 IXB262159 JGX262159 JQT262159 KAP262159 KKL262159 KUH262159 LED262159 LNZ262159 LXV262159 MHR262159 MRN262159 NBJ262159 NLF262159 NVB262159 OEX262159 OOT262159 OYP262159 PIL262159 PSH262159 QCD262159 QLZ262159 QVV262159 RFR262159 RPN262159 RZJ262159 SJF262159 STB262159 TCX262159 TMT262159 TWP262159 UGL262159 UQH262159 VAD262159 VJZ262159 VTV262159 WDR262159 WNN262159 WXJ262159 BB327695 KX327695 UT327695 AEP327695 AOL327695 AYH327695 BID327695 BRZ327695 CBV327695 CLR327695 CVN327695 DFJ327695 DPF327695 DZB327695 EIX327695 EST327695 FCP327695 FML327695 FWH327695 GGD327695 GPZ327695 GZV327695 HJR327695 HTN327695 IDJ327695 INF327695 IXB327695 JGX327695 JQT327695 KAP327695 KKL327695 KUH327695 LED327695 LNZ327695 LXV327695 MHR327695 MRN327695 NBJ327695 NLF327695 NVB327695 OEX327695 OOT327695 OYP327695 PIL327695 PSH327695 QCD327695 QLZ327695 QVV327695 RFR327695 RPN327695 RZJ327695 SJF327695 STB327695 TCX327695 TMT327695 TWP327695 UGL327695 UQH327695 VAD327695 VJZ327695 VTV327695 WDR327695 WNN327695 WXJ327695 BB393231 KX393231 UT393231 AEP393231 AOL393231 AYH393231 BID393231 BRZ393231 CBV393231 CLR393231 CVN393231 DFJ393231 DPF393231 DZB393231 EIX393231 EST393231 FCP393231 FML393231 FWH393231 GGD393231 GPZ393231 GZV393231 HJR393231 HTN393231 IDJ393231 INF393231 IXB393231 JGX393231 JQT393231 KAP393231 KKL393231 KUH393231 LED393231 LNZ393231 LXV393231 MHR393231 MRN393231 NBJ393231 NLF393231 NVB393231 OEX393231 OOT393231 OYP393231 PIL393231 PSH393231 QCD393231 QLZ393231 QVV393231 RFR393231 RPN393231 RZJ393231 SJF393231 STB393231 TCX393231 TMT393231 TWP393231 UGL393231 UQH393231 VAD393231 VJZ393231 VTV393231 WDR393231 WNN393231 WXJ393231 BB458767 KX458767 UT458767 AEP458767 AOL458767 AYH458767 BID458767 BRZ458767 CBV458767 CLR458767 CVN458767 DFJ458767 DPF458767 DZB458767 EIX458767 EST458767 FCP458767 FML458767 FWH458767 GGD458767 GPZ458767 GZV458767 HJR458767 HTN458767 IDJ458767 INF458767 IXB458767 JGX458767 JQT458767 KAP458767 KKL458767 KUH458767 LED458767 LNZ458767 LXV458767 MHR458767 MRN458767 NBJ458767 NLF458767 NVB458767 OEX458767 OOT458767 OYP458767 PIL458767 PSH458767 QCD458767 QLZ458767 QVV458767 RFR458767 RPN458767 RZJ458767 SJF458767 STB458767 TCX458767 TMT458767 TWP458767 UGL458767 UQH458767 VAD458767 VJZ458767 VTV458767 WDR458767 WNN458767 WXJ458767 BB524303 KX524303 UT524303 AEP524303 AOL524303 AYH524303 BID524303 BRZ524303 CBV524303 CLR524303 CVN524303 DFJ524303 DPF524303 DZB524303 EIX524303 EST524303 FCP524303 FML524303 FWH524303 GGD524303 GPZ524303 GZV524303 HJR524303 HTN524303 IDJ524303 INF524303 IXB524303 JGX524303 JQT524303 KAP524303 KKL524303 KUH524303 LED524303 LNZ524303 LXV524303 MHR524303 MRN524303 NBJ524303 NLF524303 NVB524303 OEX524303 OOT524303 OYP524303 PIL524303 PSH524303 QCD524303 QLZ524303 QVV524303 RFR524303 RPN524303 RZJ524303 SJF524303 STB524303 TCX524303 TMT524303 TWP524303 UGL524303 UQH524303 VAD524303 VJZ524303 VTV524303 WDR524303 WNN524303 WXJ524303 BB589839 KX589839 UT589839 AEP589839 AOL589839 AYH589839 BID589839 BRZ589839 CBV589839 CLR589839 CVN589839 DFJ589839 DPF589839 DZB589839 EIX589839 EST589839 FCP589839 FML589839 FWH589839 GGD589839 GPZ589839 GZV589839 HJR589839 HTN589839 IDJ589839 INF589839 IXB589839 JGX589839 JQT589839 KAP589839 KKL589839 KUH589839 LED589839 LNZ589839 LXV589839 MHR589839 MRN589839 NBJ589839 NLF589839 NVB589839 OEX589839 OOT589839 OYP589839 PIL589839 PSH589839 QCD589839 QLZ589839 QVV589839 RFR589839 RPN589839 RZJ589839 SJF589839 STB589839 TCX589839 TMT589839 TWP589839 UGL589839 UQH589839 VAD589839 VJZ589839 VTV589839 WDR589839 WNN589839 WXJ589839 BB655375 KX655375 UT655375 AEP655375 AOL655375 AYH655375 BID655375 BRZ655375 CBV655375 CLR655375 CVN655375 DFJ655375 DPF655375 DZB655375 EIX655375 EST655375 FCP655375 FML655375 FWH655375 GGD655375 GPZ655375 GZV655375 HJR655375 HTN655375 IDJ655375 INF655375 IXB655375 JGX655375 JQT655375 KAP655375 KKL655375 KUH655375 LED655375 LNZ655375 LXV655375 MHR655375 MRN655375 NBJ655375 NLF655375 NVB655375 OEX655375 OOT655375 OYP655375 PIL655375 PSH655375 QCD655375 QLZ655375 QVV655375 RFR655375 RPN655375 RZJ655375 SJF655375 STB655375 TCX655375 TMT655375 TWP655375 UGL655375 UQH655375 VAD655375 VJZ655375 VTV655375 WDR655375 WNN655375 WXJ655375 BB720911 KX720911 UT720911 AEP720911 AOL720911 AYH720911 BID720911 BRZ720911 CBV720911 CLR720911 CVN720911 DFJ720911 DPF720911 DZB720911 EIX720911 EST720911 FCP720911 FML720911 FWH720911 GGD720911 GPZ720911 GZV720911 HJR720911 HTN720911 IDJ720911 INF720911 IXB720911 JGX720911 JQT720911 KAP720911 KKL720911 KUH720911 LED720911 LNZ720911 LXV720911 MHR720911 MRN720911 NBJ720911 NLF720911 NVB720911 OEX720911 OOT720911 OYP720911 PIL720911 PSH720911 QCD720911 QLZ720911 QVV720911 RFR720911 RPN720911 RZJ720911 SJF720911 STB720911 TCX720911 TMT720911 TWP720911 UGL720911 UQH720911 VAD720911 VJZ720911 VTV720911 WDR720911 WNN720911 WXJ720911 BB786447 KX786447 UT786447 AEP786447 AOL786447 AYH786447 BID786447 BRZ786447 CBV786447 CLR786447 CVN786447 DFJ786447 DPF786447 DZB786447 EIX786447 EST786447 FCP786447 FML786447 FWH786447 GGD786447 GPZ786447 GZV786447 HJR786447 HTN786447 IDJ786447 INF786447 IXB786447 JGX786447 JQT786447 KAP786447 KKL786447 KUH786447 LED786447 LNZ786447 LXV786447 MHR786447 MRN786447 NBJ786447 NLF786447 NVB786447 OEX786447 OOT786447 OYP786447 PIL786447 PSH786447 QCD786447 QLZ786447 QVV786447 RFR786447 RPN786447 RZJ786447 SJF786447 STB786447 TCX786447 TMT786447 TWP786447 UGL786447 UQH786447 VAD786447 VJZ786447 VTV786447 WDR786447 WNN786447 WXJ786447 BB851983 KX851983 UT851983 AEP851983 AOL851983 AYH851983 BID851983 BRZ851983 CBV851983 CLR851983 CVN851983 DFJ851983 DPF851983 DZB851983 EIX851983 EST851983 FCP851983 FML851983 FWH851983 GGD851983 GPZ851983 GZV851983 HJR851983 HTN851983 IDJ851983 INF851983 IXB851983 JGX851983 JQT851983 KAP851983 KKL851983 KUH851983 LED851983 LNZ851983 LXV851983 MHR851983 MRN851983 NBJ851983 NLF851983 NVB851983 OEX851983 OOT851983 OYP851983 PIL851983 PSH851983 QCD851983 QLZ851983 QVV851983 RFR851983 RPN851983 RZJ851983 SJF851983 STB851983 TCX851983 TMT851983 TWP851983 UGL851983 UQH851983 VAD851983 VJZ851983 VTV851983 WDR851983 WNN851983 WXJ851983 BB917519 KX917519 UT917519 AEP917519 AOL917519 AYH917519 BID917519 BRZ917519 CBV917519 CLR917519 CVN917519 DFJ917519 DPF917519 DZB917519 EIX917519 EST917519 FCP917519 FML917519 FWH917519 GGD917519 GPZ917519 GZV917519 HJR917519 HTN917519 IDJ917519 INF917519 IXB917519 JGX917519 JQT917519 KAP917519 KKL917519 KUH917519 LED917519 LNZ917519 LXV917519 MHR917519 MRN917519 NBJ917519 NLF917519 NVB917519 OEX917519 OOT917519 OYP917519 PIL917519 PSH917519 QCD917519 QLZ917519 QVV917519 RFR917519 RPN917519 RZJ917519 SJF917519 STB917519 TCX917519 TMT917519 TWP917519 UGL917519 UQH917519 VAD917519 VJZ917519 VTV917519 WDR917519 WNN917519 WXJ917519 BB983055 KX983055 UT983055 AEP983055 AOL983055 AYH983055 BID983055 BRZ983055 CBV983055 CLR983055 CVN983055 DFJ983055 DPF983055 DZB983055 EIX983055 EST983055 FCP983055 FML983055 FWH983055 GGD983055 GPZ983055 GZV983055 HJR983055 HTN983055 IDJ983055 INF983055 IXB983055 JGX983055 JQT983055 KAP983055 KKL983055 KUH983055 LED983055 LNZ983055 LXV983055 MHR983055 MRN983055 NBJ983055 NLF983055 NVB983055 OEX983055 OOT983055 OYP983055 PIL983055 PSH983055 QCD983055 QLZ983055 QVV983055 RFR983055 RPN983055 RZJ983055 SJF983055 STB983055 TCX983055 TMT983055 TWP983055 UGL983055 UQH983055 VAD983055 VJZ983055 VTV983055 WDR983055 WNN983055 WXJ983055" xr:uid="{08E4F8D9-960B-D54A-B75D-4657499134B9}">
      <formula1>$B$466:$B$475</formula1>
    </dataValidation>
    <dataValidation type="list" allowBlank="1" showInputMessage="1" showErrorMessage="1" sqref="BB22 KX22 UT22 AEP22 AOL22 AYH22 BID22 BRZ22 CBV22 CLR22 CVN22 DFJ22 DPF22 DZB22 EIX22 EST22 FCP22 FML22 FWH22 GGD22 GPZ22 GZV22 HJR22 HTN22 IDJ22 INF22 IXB22 JGX22 JQT22 KAP22 KKL22 KUH22 LED22 LNZ22 LXV22 MHR22 MRN22 NBJ22 NLF22 NVB22 OEX22 OOT22 OYP22 PIL22 PSH22 QCD22 QLZ22 QVV22 RFR22 RPN22 RZJ22 SJF22 STB22 TCX22 TMT22 TWP22 UGL22 UQH22 VAD22 VJZ22 VTV22 WDR22 WNN22 WXJ22 BB65558 KX65558 UT65558 AEP65558 AOL65558 AYH65558 BID65558 BRZ65558 CBV65558 CLR65558 CVN65558 DFJ65558 DPF65558 DZB65558 EIX65558 EST65558 FCP65558 FML65558 FWH65558 GGD65558 GPZ65558 GZV65558 HJR65558 HTN65558 IDJ65558 INF65558 IXB65558 JGX65558 JQT65558 KAP65558 KKL65558 KUH65558 LED65558 LNZ65558 LXV65558 MHR65558 MRN65558 NBJ65558 NLF65558 NVB65558 OEX65558 OOT65558 OYP65558 PIL65558 PSH65558 QCD65558 QLZ65558 QVV65558 RFR65558 RPN65558 RZJ65558 SJF65558 STB65558 TCX65558 TMT65558 TWP65558 UGL65558 UQH65558 VAD65558 VJZ65558 VTV65558 WDR65558 WNN65558 WXJ65558 BB131094 KX131094 UT131094 AEP131094 AOL131094 AYH131094 BID131094 BRZ131094 CBV131094 CLR131094 CVN131094 DFJ131094 DPF131094 DZB131094 EIX131094 EST131094 FCP131094 FML131094 FWH131094 GGD131094 GPZ131094 GZV131094 HJR131094 HTN131094 IDJ131094 INF131094 IXB131094 JGX131094 JQT131094 KAP131094 KKL131094 KUH131094 LED131094 LNZ131094 LXV131094 MHR131094 MRN131094 NBJ131094 NLF131094 NVB131094 OEX131094 OOT131094 OYP131094 PIL131094 PSH131094 QCD131094 QLZ131094 QVV131094 RFR131094 RPN131094 RZJ131094 SJF131094 STB131094 TCX131094 TMT131094 TWP131094 UGL131094 UQH131094 VAD131094 VJZ131094 VTV131094 WDR131094 WNN131094 WXJ131094 BB196630 KX196630 UT196630 AEP196630 AOL196630 AYH196630 BID196630 BRZ196630 CBV196630 CLR196630 CVN196630 DFJ196630 DPF196630 DZB196630 EIX196630 EST196630 FCP196630 FML196630 FWH196630 GGD196630 GPZ196630 GZV196630 HJR196630 HTN196630 IDJ196630 INF196630 IXB196630 JGX196630 JQT196630 KAP196630 KKL196630 KUH196630 LED196630 LNZ196630 LXV196630 MHR196630 MRN196630 NBJ196630 NLF196630 NVB196630 OEX196630 OOT196630 OYP196630 PIL196630 PSH196630 QCD196630 QLZ196630 QVV196630 RFR196630 RPN196630 RZJ196630 SJF196630 STB196630 TCX196630 TMT196630 TWP196630 UGL196630 UQH196630 VAD196630 VJZ196630 VTV196630 WDR196630 WNN196630 WXJ196630 BB262166 KX262166 UT262166 AEP262166 AOL262166 AYH262166 BID262166 BRZ262166 CBV262166 CLR262166 CVN262166 DFJ262166 DPF262166 DZB262166 EIX262166 EST262166 FCP262166 FML262166 FWH262166 GGD262166 GPZ262166 GZV262166 HJR262166 HTN262166 IDJ262166 INF262166 IXB262166 JGX262166 JQT262166 KAP262166 KKL262166 KUH262166 LED262166 LNZ262166 LXV262166 MHR262166 MRN262166 NBJ262166 NLF262166 NVB262166 OEX262166 OOT262166 OYP262166 PIL262166 PSH262166 QCD262166 QLZ262166 QVV262166 RFR262166 RPN262166 RZJ262166 SJF262166 STB262166 TCX262166 TMT262166 TWP262166 UGL262166 UQH262166 VAD262166 VJZ262166 VTV262166 WDR262166 WNN262166 WXJ262166 BB327702 KX327702 UT327702 AEP327702 AOL327702 AYH327702 BID327702 BRZ327702 CBV327702 CLR327702 CVN327702 DFJ327702 DPF327702 DZB327702 EIX327702 EST327702 FCP327702 FML327702 FWH327702 GGD327702 GPZ327702 GZV327702 HJR327702 HTN327702 IDJ327702 INF327702 IXB327702 JGX327702 JQT327702 KAP327702 KKL327702 KUH327702 LED327702 LNZ327702 LXV327702 MHR327702 MRN327702 NBJ327702 NLF327702 NVB327702 OEX327702 OOT327702 OYP327702 PIL327702 PSH327702 QCD327702 QLZ327702 QVV327702 RFR327702 RPN327702 RZJ327702 SJF327702 STB327702 TCX327702 TMT327702 TWP327702 UGL327702 UQH327702 VAD327702 VJZ327702 VTV327702 WDR327702 WNN327702 WXJ327702 BB393238 KX393238 UT393238 AEP393238 AOL393238 AYH393238 BID393238 BRZ393238 CBV393238 CLR393238 CVN393238 DFJ393238 DPF393238 DZB393238 EIX393238 EST393238 FCP393238 FML393238 FWH393238 GGD393238 GPZ393238 GZV393238 HJR393238 HTN393238 IDJ393238 INF393238 IXB393238 JGX393238 JQT393238 KAP393238 KKL393238 KUH393238 LED393238 LNZ393238 LXV393238 MHR393238 MRN393238 NBJ393238 NLF393238 NVB393238 OEX393238 OOT393238 OYP393238 PIL393238 PSH393238 QCD393238 QLZ393238 QVV393238 RFR393238 RPN393238 RZJ393238 SJF393238 STB393238 TCX393238 TMT393238 TWP393238 UGL393238 UQH393238 VAD393238 VJZ393238 VTV393238 WDR393238 WNN393238 WXJ393238 BB458774 KX458774 UT458774 AEP458774 AOL458774 AYH458774 BID458774 BRZ458774 CBV458774 CLR458774 CVN458774 DFJ458774 DPF458774 DZB458774 EIX458774 EST458774 FCP458774 FML458774 FWH458774 GGD458774 GPZ458774 GZV458774 HJR458774 HTN458774 IDJ458774 INF458774 IXB458774 JGX458774 JQT458774 KAP458774 KKL458774 KUH458774 LED458774 LNZ458774 LXV458774 MHR458774 MRN458774 NBJ458774 NLF458774 NVB458774 OEX458774 OOT458774 OYP458774 PIL458774 PSH458774 QCD458774 QLZ458774 QVV458774 RFR458774 RPN458774 RZJ458774 SJF458774 STB458774 TCX458774 TMT458774 TWP458774 UGL458774 UQH458774 VAD458774 VJZ458774 VTV458774 WDR458774 WNN458774 WXJ458774 BB524310 KX524310 UT524310 AEP524310 AOL524310 AYH524310 BID524310 BRZ524310 CBV524310 CLR524310 CVN524310 DFJ524310 DPF524310 DZB524310 EIX524310 EST524310 FCP524310 FML524310 FWH524310 GGD524310 GPZ524310 GZV524310 HJR524310 HTN524310 IDJ524310 INF524310 IXB524310 JGX524310 JQT524310 KAP524310 KKL524310 KUH524310 LED524310 LNZ524310 LXV524310 MHR524310 MRN524310 NBJ524310 NLF524310 NVB524310 OEX524310 OOT524310 OYP524310 PIL524310 PSH524310 QCD524310 QLZ524310 QVV524310 RFR524310 RPN524310 RZJ524310 SJF524310 STB524310 TCX524310 TMT524310 TWP524310 UGL524310 UQH524310 VAD524310 VJZ524310 VTV524310 WDR524310 WNN524310 WXJ524310 BB589846 KX589846 UT589846 AEP589846 AOL589846 AYH589846 BID589846 BRZ589846 CBV589846 CLR589846 CVN589846 DFJ589846 DPF589846 DZB589846 EIX589846 EST589846 FCP589846 FML589846 FWH589846 GGD589846 GPZ589846 GZV589846 HJR589846 HTN589846 IDJ589846 INF589846 IXB589846 JGX589846 JQT589846 KAP589846 KKL589846 KUH589846 LED589846 LNZ589846 LXV589846 MHR589846 MRN589846 NBJ589846 NLF589846 NVB589846 OEX589846 OOT589846 OYP589846 PIL589846 PSH589846 QCD589846 QLZ589846 QVV589846 RFR589846 RPN589846 RZJ589846 SJF589846 STB589846 TCX589846 TMT589846 TWP589846 UGL589846 UQH589846 VAD589846 VJZ589846 VTV589846 WDR589846 WNN589846 WXJ589846 BB655382 KX655382 UT655382 AEP655382 AOL655382 AYH655382 BID655382 BRZ655382 CBV655382 CLR655382 CVN655382 DFJ655382 DPF655382 DZB655382 EIX655382 EST655382 FCP655382 FML655382 FWH655382 GGD655382 GPZ655382 GZV655382 HJR655382 HTN655382 IDJ655382 INF655382 IXB655382 JGX655382 JQT655382 KAP655382 KKL655382 KUH655382 LED655382 LNZ655382 LXV655382 MHR655382 MRN655382 NBJ655382 NLF655382 NVB655382 OEX655382 OOT655382 OYP655382 PIL655382 PSH655382 QCD655382 QLZ655382 QVV655382 RFR655382 RPN655382 RZJ655382 SJF655382 STB655382 TCX655382 TMT655382 TWP655382 UGL655382 UQH655382 VAD655382 VJZ655382 VTV655382 WDR655382 WNN655382 WXJ655382 BB720918 KX720918 UT720918 AEP720918 AOL720918 AYH720918 BID720918 BRZ720918 CBV720918 CLR720918 CVN720918 DFJ720918 DPF720918 DZB720918 EIX720918 EST720918 FCP720918 FML720918 FWH720918 GGD720918 GPZ720918 GZV720918 HJR720918 HTN720918 IDJ720918 INF720918 IXB720918 JGX720918 JQT720918 KAP720918 KKL720918 KUH720918 LED720918 LNZ720918 LXV720918 MHR720918 MRN720918 NBJ720918 NLF720918 NVB720918 OEX720918 OOT720918 OYP720918 PIL720918 PSH720918 QCD720918 QLZ720918 QVV720918 RFR720918 RPN720918 RZJ720918 SJF720918 STB720918 TCX720918 TMT720918 TWP720918 UGL720918 UQH720918 VAD720918 VJZ720918 VTV720918 WDR720918 WNN720918 WXJ720918 BB786454 KX786454 UT786454 AEP786454 AOL786454 AYH786454 BID786454 BRZ786454 CBV786454 CLR786454 CVN786454 DFJ786454 DPF786454 DZB786454 EIX786454 EST786454 FCP786454 FML786454 FWH786454 GGD786454 GPZ786454 GZV786454 HJR786454 HTN786454 IDJ786454 INF786454 IXB786454 JGX786454 JQT786454 KAP786454 KKL786454 KUH786454 LED786454 LNZ786454 LXV786454 MHR786454 MRN786454 NBJ786454 NLF786454 NVB786454 OEX786454 OOT786454 OYP786454 PIL786454 PSH786454 QCD786454 QLZ786454 QVV786454 RFR786454 RPN786454 RZJ786454 SJF786454 STB786454 TCX786454 TMT786454 TWP786454 UGL786454 UQH786454 VAD786454 VJZ786454 VTV786454 WDR786454 WNN786454 WXJ786454 BB851990 KX851990 UT851990 AEP851990 AOL851990 AYH851990 BID851990 BRZ851990 CBV851990 CLR851990 CVN851990 DFJ851990 DPF851990 DZB851990 EIX851990 EST851990 FCP851990 FML851990 FWH851990 GGD851990 GPZ851990 GZV851990 HJR851990 HTN851990 IDJ851990 INF851990 IXB851990 JGX851990 JQT851990 KAP851990 KKL851990 KUH851990 LED851990 LNZ851990 LXV851990 MHR851990 MRN851990 NBJ851990 NLF851990 NVB851990 OEX851990 OOT851990 OYP851990 PIL851990 PSH851990 QCD851990 QLZ851990 QVV851990 RFR851990 RPN851990 RZJ851990 SJF851990 STB851990 TCX851990 TMT851990 TWP851990 UGL851990 UQH851990 VAD851990 VJZ851990 VTV851990 WDR851990 WNN851990 WXJ851990 BB917526 KX917526 UT917526 AEP917526 AOL917526 AYH917526 BID917526 BRZ917526 CBV917526 CLR917526 CVN917526 DFJ917526 DPF917526 DZB917526 EIX917526 EST917526 FCP917526 FML917526 FWH917526 GGD917526 GPZ917526 GZV917526 HJR917526 HTN917526 IDJ917526 INF917526 IXB917526 JGX917526 JQT917526 KAP917526 KKL917526 KUH917526 LED917526 LNZ917526 LXV917526 MHR917526 MRN917526 NBJ917526 NLF917526 NVB917526 OEX917526 OOT917526 OYP917526 PIL917526 PSH917526 QCD917526 QLZ917526 QVV917526 RFR917526 RPN917526 RZJ917526 SJF917526 STB917526 TCX917526 TMT917526 TWP917526 UGL917526 UQH917526 VAD917526 VJZ917526 VTV917526 WDR917526 WNN917526 WXJ917526 BB983062 KX983062 UT983062 AEP983062 AOL983062 AYH983062 BID983062 BRZ983062 CBV983062 CLR983062 CVN983062 DFJ983062 DPF983062 DZB983062 EIX983062 EST983062 FCP983062 FML983062 FWH983062 GGD983062 GPZ983062 GZV983062 HJR983062 HTN983062 IDJ983062 INF983062 IXB983062 JGX983062 JQT983062 KAP983062 KKL983062 KUH983062 LED983062 LNZ983062 LXV983062 MHR983062 MRN983062 NBJ983062 NLF983062 NVB983062 OEX983062 OOT983062 OYP983062 PIL983062 PSH983062 QCD983062 QLZ983062 QVV983062 RFR983062 RPN983062 RZJ983062 SJF983062 STB983062 TCX983062 TMT983062 TWP983062 UGL983062 UQH983062 VAD983062 VJZ983062 VTV983062 WDR983062 WNN983062 WXJ983062" xr:uid="{201D4F89-B8AC-9F42-94AD-CCBBCE73E308}">
      <formula1>$BA$466:$BA$467</formula1>
    </dataValidation>
    <dataValidation type="list" allowBlank="1" showInputMessage="1" showErrorMessage="1" sqref="BB23 KX23 UT23 AEP23 AOL23 AYH23 BID23 BRZ23 CBV23 CLR23 CVN23 DFJ23 DPF23 DZB23 EIX23 EST23 FCP23 FML23 FWH23 GGD23 GPZ23 GZV23 HJR23 HTN23 IDJ23 INF23 IXB23 JGX23 JQT23 KAP23 KKL23 KUH23 LED23 LNZ23 LXV23 MHR23 MRN23 NBJ23 NLF23 NVB23 OEX23 OOT23 OYP23 PIL23 PSH23 QCD23 QLZ23 QVV23 RFR23 RPN23 RZJ23 SJF23 STB23 TCX23 TMT23 TWP23 UGL23 UQH23 VAD23 VJZ23 VTV23 WDR23 WNN23 WXJ23 BB65559 KX65559 UT65559 AEP65559 AOL65559 AYH65559 BID65559 BRZ65559 CBV65559 CLR65559 CVN65559 DFJ65559 DPF65559 DZB65559 EIX65559 EST65559 FCP65559 FML65559 FWH65559 GGD65559 GPZ65559 GZV65559 HJR65559 HTN65559 IDJ65559 INF65559 IXB65559 JGX65559 JQT65559 KAP65559 KKL65559 KUH65559 LED65559 LNZ65559 LXV65559 MHR65559 MRN65559 NBJ65559 NLF65559 NVB65559 OEX65559 OOT65559 OYP65559 PIL65559 PSH65559 QCD65559 QLZ65559 QVV65559 RFR65559 RPN65559 RZJ65559 SJF65559 STB65559 TCX65559 TMT65559 TWP65559 UGL65559 UQH65559 VAD65559 VJZ65559 VTV65559 WDR65559 WNN65559 WXJ65559 BB131095 KX131095 UT131095 AEP131095 AOL131095 AYH131095 BID131095 BRZ131095 CBV131095 CLR131095 CVN131095 DFJ131095 DPF131095 DZB131095 EIX131095 EST131095 FCP131095 FML131095 FWH131095 GGD131095 GPZ131095 GZV131095 HJR131095 HTN131095 IDJ131095 INF131095 IXB131095 JGX131095 JQT131095 KAP131095 KKL131095 KUH131095 LED131095 LNZ131095 LXV131095 MHR131095 MRN131095 NBJ131095 NLF131095 NVB131095 OEX131095 OOT131095 OYP131095 PIL131095 PSH131095 QCD131095 QLZ131095 QVV131095 RFR131095 RPN131095 RZJ131095 SJF131095 STB131095 TCX131095 TMT131095 TWP131095 UGL131095 UQH131095 VAD131095 VJZ131095 VTV131095 WDR131095 WNN131095 WXJ131095 BB196631 KX196631 UT196631 AEP196631 AOL196631 AYH196631 BID196631 BRZ196631 CBV196631 CLR196631 CVN196631 DFJ196631 DPF196631 DZB196631 EIX196631 EST196631 FCP196631 FML196631 FWH196631 GGD196631 GPZ196631 GZV196631 HJR196631 HTN196631 IDJ196631 INF196631 IXB196631 JGX196631 JQT196631 KAP196631 KKL196631 KUH196631 LED196631 LNZ196631 LXV196631 MHR196631 MRN196631 NBJ196631 NLF196631 NVB196631 OEX196631 OOT196631 OYP196631 PIL196631 PSH196631 QCD196631 QLZ196631 QVV196631 RFR196631 RPN196631 RZJ196631 SJF196631 STB196631 TCX196631 TMT196631 TWP196631 UGL196631 UQH196631 VAD196631 VJZ196631 VTV196631 WDR196631 WNN196631 WXJ196631 BB262167 KX262167 UT262167 AEP262167 AOL262167 AYH262167 BID262167 BRZ262167 CBV262167 CLR262167 CVN262167 DFJ262167 DPF262167 DZB262167 EIX262167 EST262167 FCP262167 FML262167 FWH262167 GGD262167 GPZ262167 GZV262167 HJR262167 HTN262167 IDJ262167 INF262167 IXB262167 JGX262167 JQT262167 KAP262167 KKL262167 KUH262167 LED262167 LNZ262167 LXV262167 MHR262167 MRN262167 NBJ262167 NLF262167 NVB262167 OEX262167 OOT262167 OYP262167 PIL262167 PSH262167 QCD262167 QLZ262167 QVV262167 RFR262167 RPN262167 RZJ262167 SJF262167 STB262167 TCX262167 TMT262167 TWP262167 UGL262167 UQH262167 VAD262167 VJZ262167 VTV262167 WDR262167 WNN262167 WXJ262167 BB327703 KX327703 UT327703 AEP327703 AOL327703 AYH327703 BID327703 BRZ327703 CBV327703 CLR327703 CVN327703 DFJ327703 DPF327703 DZB327703 EIX327703 EST327703 FCP327703 FML327703 FWH327703 GGD327703 GPZ327703 GZV327703 HJR327703 HTN327703 IDJ327703 INF327703 IXB327703 JGX327703 JQT327703 KAP327703 KKL327703 KUH327703 LED327703 LNZ327703 LXV327703 MHR327703 MRN327703 NBJ327703 NLF327703 NVB327703 OEX327703 OOT327703 OYP327703 PIL327703 PSH327703 QCD327703 QLZ327703 QVV327703 RFR327703 RPN327703 RZJ327703 SJF327703 STB327703 TCX327703 TMT327703 TWP327703 UGL327703 UQH327703 VAD327703 VJZ327703 VTV327703 WDR327703 WNN327703 WXJ327703 BB393239 KX393239 UT393239 AEP393239 AOL393239 AYH393239 BID393239 BRZ393239 CBV393239 CLR393239 CVN393239 DFJ393239 DPF393239 DZB393239 EIX393239 EST393239 FCP393239 FML393239 FWH393239 GGD393239 GPZ393239 GZV393239 HJR393239 HTN393239 IDJ393239 INF393239 IXB393239 JGX393239 JQT393239 KAP393239 KKL393239 KUH393239 LED393239 LNZ393239 LXV393239 MHR393239 MRN393239 NBJ393239 NLF393239 NVB393239 OEX393239 OOT393239 OYP393239 PIL393239 PSH393239 QCD393239 QLZ393239 QVV393239 RFR393239 RPN393239 RZJ393239 SJF393239 STB393239 TCX393239 TMT393239 TWP393239 UGL393239 UQH393239 VAD393239 VJZ393239 VTV393239 WDR393239 WNN393239 WXJ393239 BB458775 KX458775 UT458775 AEP458775 AOL458775 AYH458775 BID458775 BRZ458775 CBV458775 CLR458775 CVN458775 DFJ458775 DPF458775 DZB458775 EIX458775 EST458775 FCP458775 FML458775 FWH458775 GGD458775 GPZ458775 GZV458775 HJR458775 HTN458775 IDJ458775 INF458775 IXB458775 JGX458775 JQT458775 KAP458775 KKL458775 KUH458775 LED458775 LNZ458775 LXV458775 MHR458775 MRN458775 NBJ458775 NLF458775 NVB458775 OEX458775 OOT458775 OYP458775 PIL458775 PSH458775 QCD458775 QLZ458775 QVV458775 RFR458775 RPN458775 RZJ458775 SJF458775 STB458775 TCX458775 TMT458775 TWP458775 UGL458775 UQH458775 VAD458775 VJZ458775 VTV458775 WDR458775 WNN458775 WXJ458775 BB524311 KX524311 UT524311 AEP524311 AOL524311 AYH524311 BID524311 BRZ524311 CBV524311 CLR524311 CVN524311 DFJ524311 DPF524311 DZB524311 EIX524311 EST524311 FCP524311 FML524311 FWH524311 GGD524311 GPZ524311 GZV524311 HJR524311 HTN524311 IDJ524311 INF524311 IXB524311 JGX524311 JQT524311 KAP524311 KKL524311 KUH524311 LED524311 LNZ524311 LXV524311 MHR524311 MRN524311 NBJ524311 NLF524311 NVB524311 OEX524311 OOT524311 OYP524311 PIL524311 PSH524311 QCD524311 QLZ524311 QVV524311 RFR524311 RPN524311 RZJ524311 SJF524311 STB524311 TCX524311 TMT524311 TWP524311 UGL524311 UQH524311 VAD524311 VJZ524311 VTV524311 WDR524311 WNN524311 WXJ524311 BB589847 KX589847 UT589847 AEP589847 AOL589847 AYH589847 BID589847 BRZ589847 CBV589847 CLR589847 CVN589847 DFJ589847 DPF589847 DZB589847 EIX589847 EST589847 FCP589847 FML589847 FWH589847 GGD589847 GPZ589847 GZV589847 HJR589847 HTN589847 IDJ589847 INF589847 IXB589847 JGX589847 JQT589847 KAP589847 KKL589847 KUH589847 LED589847 LNZ589847 LXV589847 MHR589847 MRN589847 NBJ589847 NLF589847 NVB589847 OEX589847 OOT589847 OYP589847 PIL589847 PSH589847 QCD589847 QLZ589847 QVV589847 RFR589847 RPN589847 RZJ589847 SJF589847 STB589847 TCX589847 TMT589847 TWP589847 UGL589847 UQH589847 VAD589847 VJZ589847 VTV589847 WDR589847 WNN589847 WXJ589847 BB655383 KX655383 UT655383 AEP655383 AOL655383 AYH655383 BID655383 BRZ655383 CBV655383 CLR655383 CVN655383 DFJ655383 DPF655383 DZB655383 EIX655383 EST655383 FCP655383 FML655383 FWH655383 GGD655383 GPZ655383 GZV655383 HJR655383 HTN655383 IDJ655383 INF655383 IXB655383 JGX655383 JQT655383 KAP655383 KKL655383 KUH655383 LED655383 LNZ655383 LXV655383 MHR655383 MRN655383 NBJ655383 NLF655383 NVB655383 OEX655383 OOT655383 OYP655383 PIL655383 PSH655383 QCD655383 QLZ655383 QVV655383 RFR655383 RPN655383 RZJ655383 SJF655383 STB655383 TCX655383 TMT655383 TWP655383 UGL655383 UQH655383 VAD655383 VJZ655383 VTV655383 WDR655383 WNN655383 WXJ655383 BB720919 KX720919 UT720919 AEP720919 AOL720919 AYH720919 BID720919 BRZ720919 CBV720919 CLR720919 CVN720919 DFJ720919 DPF720919 DZB720919 EIX720919 EST720919 FCP720919 FML720919 FWH720919 GGD720919 GPZ720919 GZV720919 HJR720919 HTN720919 IDJ720919 INF720919 IXB720919 JGX720919 JQT720919 KAP720919 KKL720919 KUH720919 LED720919 LNZ720919 LXV720919 MHR720919 MRN720919 NBJ720919 NLF720919 NVB720919 OEX720919 OOT720919 OYP720919 PIL720919 PSH720919 QCD720919 QLZ720919 QVV720919 RFR720919 RPN720919 RZJ720919 SJF720919 STB720919 TCX720919 TMT720919 TWP720919 UGL720919 UQH720919 VAD720919 VJZ720919 VTV720919 WDR720919 WNN720919 WXJ720919 BB786455 KX786455 UT786455 AEP786455 AOL786455 AYH786455 BID786455 BRZ786455 CBV786455 CLR786455 CVN786455 DFJ786455 DPF786455 DZB786455 EIX786455 EST786455 FCP786455 FML786455 FWH786455 GGD786455 GPZ786455 GZV786455 HJR786455 HTN786455 IDJ786455 INF786455 IXB786455 JGX786455 JQT786455 KAP786455 KKL786455 KUH786455 LED786455 LNZ786455 LXV786455 MHR786455 MRN786455 NBJ786455 NLF786455 NVB786455 OEX786455 OOT786455 OYP786455 PIL786455 PSH786455 QCD786455 QLZ786455 QVV786455 RFR786455 RPN786455 RZJ786455 SJF786455 STB786455 TCX786455 TMT786455 TWP786455 UGL786455 UQH786455 VAD786455 VJZ786455 VTV786455 WDR786455 WNN786455 WXJ786455 BB851991 KX851991 UT851991 AEP851991 AOL851991 AYH851991 BID851991 BRZ851991 CBV851991 CLR851991 CVN851991 DFJ851991 DPF851991 DZB851991 EIX851991 EST851991 FCP851991 FML851991 FWH851991 GGD851991 GPZ851991 GZV851991 HJR851991 HTN851991 IDJ851991 INF851991 IXB851991 JGX851991 JQT851991 KAP851991 KKL851991 KUH851991 LED851991 LNZ851991 LXV851991 MHR851991 MRN851991 NBJ851991 NLF851991 NVB851991 OEX851991 OOT851991 OYP851991 PIL851991 PSH851991 QCD851991 QLZ851991 QVV851991 RFR851991 RPN851991 RZJ851991 SJF851991 STB851991 TCX851991 TMT851991 TWP851991 UGL851991 UQH851991 VAD851991 VJZ851991 VTV851991 WDR851991 WNN851991 WXJ851991 BB917527 KX917527 UT917527 AEP917527 AOL917527 AYH917527 BID917527 BRZ917527 CBV917527 CLR917527 CVN917527 DFJ917527 DPF917527 DZB917527 EIX917527 EST917527 FCP917527 FML917527 FWH917527 GGD917527 GPZ917527 GZV917527 HJR917527 HTN917527 IDJ917527 INF917527 IXB917527 JGX917527 JQT917527 KAP917527 KKL917527 KUH917527 LED917527 LNZ917527 LXV917527 MHR917527 MRN917527 NBJ917527 NLF917527 NVB917527 OEX917527 OOT917527 OYP917527 PIL917527 PSH917527 QCD917527 QLZ917527 QVV917527 RFR917527 RPN917527 RZJ917527 SJF917527 STB917527 TCX917527 TMT917527 TWP917527 UGL917527 UQH917527 VAD917527 VJZ917527 VTV917527 WDR917527 WNN917527 WXJ917527 BB983063 KX983063 UT983063 AEP983063 AOL983063 AYH983063 BID983063 BRZ983063 CBV983063 CLR983063 CVN983063 DFJ983063 DPF983063 DZB983063 EIX983063 EST983063 FCP983063 FML983063 FWH983063 GGD983063 GPZ983063 GZV983063 HJR983063 HTN983063 IDJ983063 INF983063 IXB983063 JGX983063 JQT983063 KAP983063 KKL983063 KUH983063 LED983063 LNZ983063 LXV983063 MHR983063 MRN983063 NBJ983063 NLF983063 NVB983063 OEX983063 OOT983063 OYP983063 PIL983063 PSH983063 QCD983063 QLZ983063 QVV983063 RFR983063 RPN983063 RZJ983063 SJF983063 STB983063 TCX983063 TMT983063 TWP983063 UGL983063 UQH983063 VAD983063 VJZ983063 VTV983063 WDR983063 WNN983063 WXJ983063" xr:uid="{3AA47B3D-4EDC-EE44-A469-29DC0DBCD384}">
      <formula1>$AO$466:$AO$470</formula1>
    </dataValidation>
    <dataValidation type="list" allowBlank="1" showInputMessage="1" showErrorMessage="1" sqref="BB28 KX28 UT28 AEP28 AOL28 AYH28 BID28 BRZ28 CBV28 CLR28 CVN28 DFJ28 DPF28 DZB28 EIX28 EST28 FCP28 FML28 FWH28 GGD28 GPZ28 GZV28 HJR28 HTN28 IDJ28 INF28 IXB28 JGX28 JQT28 KAP28 KKL28 KUH28 LED28 LNZ28 LXV28 MHR28 MRN28 NBJ28 NLF28 NVB28 OEX28 OOT28 OYP28 PIL28 PSH28 QCD28 QLZ28 QVV28 RFR28 RPN28 RZJ28 SJF28 STB28 TCX28 TMT28 TWP28 UGL28 UQH28 VAD28 VJZ28 VTV28 WDR28 WNN28 WXJ28 BB65564 KX65564 UT65564 AEP65564 AOL65564 AYH65564 BID65564 BRZ65564 CBV65564 CLR65564 CVN65564 DFJ65564 DPF65564 DZB65564 EIX65564 EST65564 FCP65564 FML65564 FWH65564 GGD65564 GPZ65564 GZV65564 HJR65564 HTN65564 IDJ65564 INF65564 IXB65564 JGX65564 JQT65564 KAP65564 KKL65564 KUH65564 LED65564 LNZ65564 LXV65564 MHR65564 MRN65564 NBJ65564 NLF65564 NVB65564 OEX65564 OOT65564 OYP65564 PIL65564 PSH65564 QCD65564 QLZ65564 QVV65564 RFR65564 RPN65564 RZJ65564 SJF65564 STB65564 TCX65564 TMT65564 TWP65564 UGL65564 UQH65564 VAD65564 VJZ65564 VTV65564 WDR65564 WNN65564 WXJ65564 BB131100 KX131100 UT131100 AEP131100 AOL131100 AYH131100 BID131100 BRZ131100 CBV131100 CLR131100 CVN131100 DFJ131100 DPF131100 DZB131100 EIX131100 EST131100 FCP131100 FML131100 FWH131100 GGD131100 GPZ131100 GZV131100 HJR131100 HTN131100 IDJ131100 INF131100 IXB131100 JGX131100 JQT131100 KAP131100 KKL131100 KUH131100 LED131100 LNZ131100 LXV131100 MHR131100 MRN131100 NBJ131100 NLF131100 NVB131100 OEX131100 OOT131100 OYP131100 PIL131100 PSH131100 QCD131100 QLZ131100 QVV131100 RFR131100 RPN131100 RZJ131100 SJF131100 STB131100 TCX131100 TMT131100 TWP131100 UGL131100 UQH131100 VAD131100 VJZ131100 VTV131100 WDR131100 WNN131100 WXJ131100 BB196636 KX196636 UT196636 AEP196636 AOL196636 AYH196636 BID196636 BRZ196636 CBV196636 CLR196636 CVN196636 DFJ196636 DPF196636 DZB196636 EIX196636 EST196636 FCP196636 FML196636 FWH196636 GGD196636 GPZ196636 GZV196636 HJR196636 HTN196636 IDJ196636 INF196636 IXB196636 JGX196636 JQT196636 KAP196636 KKL196636 KUH196636 LED196636 LNZ196636 LXV196636 MHR196636 MRN196636 NBJ196636 NLF196636 NVB196636 OEX196636 OOT196636 OYP196636 PIL196636 PSH196636 QCD196636 QLZ196636 QVV196636 RFR196636 RPN196636 RZJ196636 SJF196636 STB196636 TCX196636 TMT196636 TWP196636 UGL196636 UQH196636 VAD196636 VJZ196636 VTV196636 WDR196636 WNN196636 WXJ196636 BB262172 KX262172 UT262172 AEP262172 AOL262172 AYH262172 BID262172 BRZ262172 CBV262172 CLR262172 CVN262172 DFJ262172 DPF262172 DZB262172 EIX262172 EST262172 FCP262172 FML262172 FWH262172 GGD262172 GPZ262172 GZV262172 HJR262172 HTN262172 IDJ262172 INF262172 IXB262172 JGX262172 JQT262172 KAP262172 KKL262172 KUH262172 LED262172 LNZ262172 LXV262172 MHR262172 MRN262172 NBJ262172 NLF262172 NVB262172 OEX262172 OOT262172 OYP262172 PIL262172 PSH262172 QCD262172 QLZ262172 QVV262172 RFR262172 RPN262172 RZJ262172 SJF262172 STB262172 TCX262172 TMT262172 TWP262172 UGL262172 UQH262172 VAD262172 VJZ262172 VTV262172 WDR262172 WNN262172 WXJ262172 BB327708 KX327708 UT327708 AEP327708 AOL327708 AYH327708 BID327708 BRZ327708 CBV327708 CLR327708 CVN327708 DFJ327708 DPF327708 DZB327708 EIX327708 EST327708 FCP327708 FML327708 FWH327708 GGD327708 GPZ327708 GZV327708 HJR327708 HTN327708 IDJ327708 INF327708 IXB327708 JGX327708 JQT327708 KAP327708 KKL327708 KUH327708 LED327708 LNZ327708 LXV327708 MHR327708 MRN327708 NBJ327708 NLF327708 NVB327708 OEX327708 OOT327708 OYP327708 PIL327708 PSH327708 QCD327708 QLZ327708 QVV327708 RFR327708 RPN327708 RZJ327708 SJF327708 STB327708 TCX327708 TMT327708 TWP327708 UGL327708 UQH327708 VAD327708 VJZ327708 VTV327708 WDR327708 WNN327708 WXJ327708 BB393244 KX393244 UT393244 AEP393244 AOL393244 AYH393244 BID393244 BRZ393244 CBV393244 CLR393244 CVN393244 DFJ393244 DPF393244 DZB393244 EIX393244 EST393244 FCP393244 FML393244 FWH393244 GGD393244 GPZ393244 GZV393244 HJR393244 HTN393244 IDJ393244 INF393244 IXB393244 JGX393244 JQT393244 KAP393244 KKL393244 KUH393244 LED393244 LNZ393244 LXV393244 MHR393244 MRN393244 NBJ393244 NLF393244 NVB393244 OEX393244 OOT393244 OYP393244 PIL393244 PSH393244 QCD393244 QLZ393244 QVV393244 RFR393244 RPN393244 RZJ393244 SJF393244 STB393244 TCX393244 TMT393244 TWP393244 UGL393244 UQH393244 VAD393244 VJZ393244 VTV393244 WDR393244 WNN393244 WXJ393244 BB458780 KX458780 UT458780 AEP458780 AOL458780 AYH458780 BID458780 BRZ458780 CBV458780 CLR458780 CVN458780 DFJ458780 DPF458780 DZB458780 EIX458780 EST458780 FCP458780 FML458780 FWH458780 GGD458780 GPZ458780 GZV458780 HJR458780 HTN458780 IDJ458780 INF458780 IXB458780 JGX458780 JQT458780 KAP458780 KKL458780 KUH458780 LED458780 LNZ458780 LXV458780 MHR458780 MRN458780 NBJ458780 NLF458780 NVB458780 OEX458780 OOT458780 OYP458780 PIL458780 PSH458780 QCD458780 QLZ458780 QVV458780 RFR458780 RPN458780 RZJ458780 SJF458780 STB458780 TCX458780 TMT458780 TWP458780 UGL458780 UQH458780 VAD458780 VJZ458780 VTV458780 WDR458780 WNN458780 WXJ458780 BB524316 KX524316 UT524316 AEP524316 AOL524316 AYH524316 BID524316 BRZ524316 CBV524316 CLR524316 CVN524316 DFJ524316 DPF524316 DZB524316 EIX524316 EST524316 FCP524316 FML524316 FWH524316 GGD524316 GPZ524316 GZV524316 HJR524316 HTN524316 IDJ524316 INF524316 IXB524316 JGX524316 JQT524316 KAP524316 KKL524316 KUH524316 LED524316 LNZ524316 LXV524316 MHR524316 MRN524316 NBJ524316 NLF524316 NVB524316 OEX524316 OOT524316 OYP524316 PIL524316 PSH524316 QCD524316 QLZ524316 QVV524316 RFR524316 RPN524316 RZJ524316 SJF524316 STB524316 TCX524316 TMT524316 TWP524316 UGL524316 UQH524316 VAD524316 VJZ524316 VTV524316 WDR524316 WNN524316 WXJ524316 BB589852 KX589852 UT589852 AEP589852 AOL589852 AYH589852 BID589852 BRZ589852 CBV589852 CLR589852 CVN589852 DFJ589852 DPF589852 DZB589852 EIX589852 EST589852 FCP589852 FML589852 FWH589852 GGD589852 GPZ589852 GZV589852 HJR589852 HTN589852 IDJ589852 INF589852 IXB589852 JGX589852 JQT589852 KAP589852 KKL589852 KUH589852 LED589852 LNZ589852 LXV589852 MHR589852 MRN589852 NBJ589852 NLF589852 NVB589852 OEX589852 OOT589852 OYP589852 PIL589852 PSH589852 QCD589852 QLZ589852 QVV589852 RFR589852 RPN589852 RZJ589852 SJF589852 STB589852 TCX589852 TMT589852 TWP589852 UGL589852 UQH589852 VAD589852 VJZ589852 VTV589852 WDR589852 WNN589852 WXJ589852 BB655388 KX655388 UT655388 AEP655388 AOL655388 AYH655388 BID655388 BRZ655388 CBV655388 CLR655388 CVN655388 DFJ655388 DPF655388 DZB655388 EIX655388 EST655388 FCP655388 FML655388 FWH655388 GGD655388 GPZ655388 GZV655388 HJR655388 HTN655388 IDJ655388 INF655388 IXB655388 JGX655388 JQT655388 KAP655388 KKL655388 KUH655388 LED655388 LNZ655388 LXV655388 MHR655388 MRN655388 NBJ655388 NLF655388 NVB655388 OEX655388 OOT655388 OYP655388 PIL655388 PSH655388 QCD655388 QLZ655388 QVV655388 RFR655388 RPN655388 RZJ655388 SJF655388 STB655388 TCX655388 TMT655388 TWP655388 UGL655388 UQH655388 VAD655388 VJZ655388 VTV655388 WDR655388 WNN655388 WXJ655388 BB720924 KX720924 UT720924 AEP720924 AOL720924 AYH720924 BID720924 BRZ720924 CBV720924 CLR720924 CVN720924 DFJ720924 DPF720924 DZB720924 EIX720924 EST720924 FCP720924 FML720924 FWH720924 GGD720924 GPZ720924 GZV720924 HJR720924 HTN720924 IDJ720924 INF720924 IXB720924 JGX720924 JQT720924 KAP720924 KKL720924 KUH720924 LED720924 LNZ720924 LXV720924 MHR720924 MRN720924 NBJ720924 NLF720924 NVB720924 OEX720924 OOT720924 OYP720924 PIL720924 PSH720924 QCD720924 QLZ720924 QVV720924 RFR720924 RPN720924 RZJ720924 SJF720924 STB720924 TCX720924 TMT720924 TWP720924 UGL720924 UQH720924 VAD720924 VJZ720924 VTV720924 WDR720924 WNN720924 WXJ720924 BB786460 KX786460 UT786460 AEP786460 AOL786460 AYH786460 BID786460 BRZ786460 CBV786460 CLR786460 CVN786460 DFJ786460 DPF786460 DZB786460 EIX786460 EST786460 FCP786460 FML786460 FWH786460 GGD786460 GPZ786460 GZV786460 HJR786460 HTN786460 IDJ786460 INF786460 IXB786460 JGX786460 JQT786460 KAP786460 KKL786460 KUH786460 LED786460 LNZ786460 LXV786460 MHR786460 MRN786460 NBJ786460 NLF786460 NVB786460 OEX786460 OOT786460 OYP786460 PIL786460 PSH786460 QCD786460 QLZ786460 QVV786460 RFR786460 RPN786460 RZJ786460 SJF786460 STB786460 TCX786460 TMT786460 TWP786460 UGL786460 UQH786460 VAD786460 VJZ786460 VTV786460 WDR786460 WNN786460 WXJ786460 BB851996 KX851996 UT851996 AEP851996 AOL851996 AYH851996 BID851996 BRZ851996 CBV851996 CLR851996 CVN851996 DFJ851996 DPF851996 DZB851996 EIX851996 EST851996 FCP851996 FML851996 FWH851996 GGD851996 GPZ851996 GZV851996 HJR851996 HTN851996 IDJ851996 INF851996 IXB851996 JGX851996 JQT851996 KAP851996 KKL851996 KUH851996 LED851996 LNZ851996 LXV851996 MHR851996 MRN851996 NBJ851996 NLF851996 NVB851996 OEX851996 OOT851996 OYP851996 PIL851996 PSH851996 QCD851996 QLZ851996 QVV851996 RFR851996 RPN851996 RZJ851996 SJF851996 STB851996 TCX851996 TMT851996 TWP851996 UGL851996 UQH851996 VAD851996 VJZ851996 VTV851996 WDR851996 WNN851996 WXJ851996 BB917532 KX917532 UT917532 AEP917532 AOL917532 AYH917532 BID917532 BRZ917532 CBV917532 CLR917532 CVN917532 DFJ917532 DPF917532 DZB917532 EIX917532 EST917532 FCP917532 FML917532 FWH917532 GGD917532 GPZ917532 GZV917532 HJR917532 HTN917532 IDJ917532 INF917532 IXB917532 JGX917532 JQT917532 KAP917532 KKL917532 KUH917532 LED917532 LNZ917532 LXV917532 MHR917532 MRN917532 NBJ917532 NLF917532 NVB917532 OEX917532 OOT917532 OYP917532 PIL917532 PSH917532 QCD917532 QLZ917532 QVV917532 RFR917532 RPN917532 RZJ917532 SJF917532 STB917532 TCX917532 TMT917532 TWP917532 UGL917532 UQH917532 VAD917532 VJZ917532 VTV917532 WDR917532 WNN917532 WXJ917532 BB983068 KX983068 UT983068 AEP983068 AOL983068 AYH983068 BID983068 BRZ983068 CBV983068 CLR983068 CVN983068 DFJ983068 DPF983068 DZB983068 EIX983068 EST983068 FCP983068 FML983068 FWH983068 GGD983068 GPZ983068 GZV983068 HJR983068 HTN983068 IDJ983068 INF983068 IXB983068 JGX983068 JQT983068 KAP983068 KKL983068 KUH983068 LED983068 LNZ983068 LXV983068 MHR983068 MRN983068 NBJ983068 NLF983068 NVB983068 OEX983068 OOT983068 OYP983068 PIL983068 PSH983068 QCD983068 QLZ983068 QVV983068 RFR983068 RPN983068 RZJ983068 SJF983068 STB983068 TCX983068 TMT983068 TWP983068 UGL983068 UQH983068 VAD983068 VJZ983068 VTV983068 WDR983068 WNN983068 WXJ983068" xr:uid="{62B3088E-38CC-2343-8746-0672DBEC3510}">
      <formula1>$BJ$9:$BJ$10</formula1>
    </dataValidation>
    <dataValidation type="list" allowBlank="1" showInputMessage="1" showErrorMessage="1" sqref="BB18 KX18 UT18 AEP18 AOL18 AYH18 BID18 BRZ18 CBV18 CLR18 CVN18 DFJ18 DPF18 DZB18 EIX18 EST18 FCP18 FML18 FWH18 GGD18 GPZ18 GZV18 HJR18 HTN18 IDJ18 INF18 IXB18 JGX18 JQT18 KAP18 KKL18 KUH18 LED18 LNZ18 LXV18 MHR18 MRN18 NBJ18 NLF18 NVB18 OEX18 OOT18 OYP18 PIL18 PSH18 QCD18 QLZ18 QVV18 RFR18 RPN18 RZJ18 SJF18 STB18 TCX18 TMT18 TWP18 UGL18 UQH18 VAD18 VJZ18 VTV18 WDR18 WNN18 WXJ18 BB65554 KX65554 UT65554 AEP65554 AOL65554 AYH65554 BID65554 BRZ65554 CBV65554 CLR65554 CVN65554 DFJ65554 DPF65554 DZB65554 EIX65554 EST65554 FCP65554 FML65554 FWH65554 GGD65554 GPZ65554 GZV65554 HJR65554 HTN65554 IDJ65554 INF65554 IXB65554 JGX65554 JQT65554 KAP65554 KKL65554 KUH65554 LED65554 LNZ65554 LXV65554 MHR65554 MRN65554 NBJ65554 NLF65554 NVB65554 OEX65554 OOT65554 OYP65554 PIL65554 PSH65554 QCD65554 QLZ65554 QVV65554 RFR65554 RPN65554 RZJ65554 SJF65554 STB65554 TCX65554 TMT65554 TWP65554 UGL65554 UQH65554 VAD65554 VJZ65554 VTV65554 WDR65554 WNN65554 WXJ65554 BB131090 KX131090 UT131090 AEP131090 AOL131090 AYH131090 BID131090 BRZ131090 CBV131090 CLR131090 CVN131090 DFJ131090 DPF131090 DZB131090 EIX131090 EST131090 FCP131090 FML131090 FWH131090 GGD131090 GPZ131090 GZV131090 HJR131090 HTN131090 IDJ131090 INF131090 IXB131090 JGX131090 JQT131090 KAP131090 KKL131090 KUH131090 LED131090 LNZ131090 LXV131090 MHR131090 MRN131090 NBJ131090 NLF131090 NVB131090 OEX131090 OOT131090 OYP131090 PIL131090 PSH131090 QCD131090 QLZ131090 QVV131090 RFR131090 RPN131090 RZJ131090 SJF131090 STB131090 TCX131090 TMT131090 TWP131090 UGL131090 UQH131090 VAD131090 VJZ131090 VTV131090 WDR131090 WNN131090 WXJ131090 BB196626 KX196626 UT196626 AEP196626 AOL196626 AYH196626 BID196626 BRZ196626 CBV196626 CLR196626 CVN196626 DFJ196626 DPF196626 DZB196626 EIX196626 EST196626 FCP196626 FML196626 FWH196626 GGD196626 GPZ196626 GZV196626 HJR196626 HTN196626 IDJ196626 INF196626 IXB196626 JGX196626 JQT196626 KAP196626 KKL196626 KUH196626 LED196626 LNZ196626 LXV196626 MHR196626 MRN196626 NBJ196626 NLF196626 NVB196626 OEX196626 OOT196626 OYP196626 PIL196626 PSH196626 QCD196626 QLZ196626 QVV196626 RFR196626 RPN196626 RZJ196626 SJF196626 STB196626 TCX196626 TMT196626 TWP196626 UGL196626 UQH196626 VAD196626 VJZ196626 VTV196626 WDR196626 WNN196626 WXJ196626 BB262162 KX262162 UT262162 AEP262162 AOL262162 AYH262162 BID262162 BRZ262162 CBV262162 CLR262162 CVN262162 DFJ262162 DPF262162 DZB262162 EIX262162 EST262162 FCP262162 FML262162 FWH262162 GGD262162 GPZ262162 GZV262162 HJR262162 HTN262162 IDJ262162 INF262162 IXB262162 JGX262162 JQT262162 KAP262162 KKL262162 KUH262162 LED262162 LNZ262162 LXV262162 MHR262162 MRN262162 NBJ262162 NLF262162 NVB262162 OEX262162 OOT262162 OYP262162 PIL262162 PSH262162 QCD262162 QLZ262162 QVV262162 RFR262162 RPN262162 RZJ262162 SJF262162 STB262162 TCX262162 TMT262162 TWP262162 UGL262162 UQH262162 VAD262162 VJZ262162 VTV262162 WDR262162 WNN262162 WXJ262162 BB327698 KX327698 UT327698 AEP327698 AOL327698 AYH327698 BID327698 BRZ327698 CBV327698 CLR327698 CVN327698 DFJ327698 DPF327698 DZB327698 EIX327698 EST327698 FCP327698 FML327698 FWH327698 GGD327698 GPZ327698 GZV327698 HJR327698 HTN327698 IDJ327698 INF327698 IXB327698 JGX327698 JQT327698 KAP327698 KKL327698 KUH327698 LED327698 LNZ327698 LXV327698 MHR327698 MRN327698 NBJ327698 NLF327698 NVB327698 OEX327698 OOT327698 OYP327698 PIL327698 PSH327698 QCD327698 QLZ327698 QVV327698 RFR327698 RPN327698 RZJ327698 SJF327698 STB327698 TCX327698 TMT327698 TWP327698 UGL327698 UQH327698 VAD327698 VJZ327698 VTV327698 WDR327698 WNN327698 WXJ327698 BB393234 KX393234 UT393234 AEP393234 AOL393234 AYH393234 BID393234 BRZ393234 CBV393234 CLR393234 CVN393234 DFJ393234 DPF393234 DZB393234 EIX393234 EST393234 FCP393234 FML393234 FWH393234 GGD393234 GPZ393234 GZV393234 HJR393234 HTN393234 IDJ393234 INF393234 IXB393234 JGX393234 JQT393234 KAP393234 KKL393234 KUH393234 LED393234 LNZ393234 LXV393234 MHR393234 MRN393234 NBJ393234 NLF393234 NVB393234 OEX393234 OOT393234 OYP393234 PIL393234 PSH393234 QCD393234 QLZ393234 QVV393234 RFR393234 RPN393234 RZJ393234 SJF393234 STB393234 TCX393234 TMT393234 TWP393234 UGL393234 UQH393234 VAD393234 VJZ393234 VTV393234 WDR393234 WNN393234 WXJ393234 BB458770 KX458770 UT458770 AEP458770 AOL458770 AYH458770 BID458770 BRZ458770 CBV458770 CLR458770 CVN458770 DFJ458770 DPF458770 DZB458770 EIX458770 EST458770 FCP458770 FML458770 FWH458770 GGD458770 GPZ458770 GZV458770 HJR458770 HTN458770 IDJ458770 INF458770 IXB458770 JGX458770 JQT458770 KAP458770 KKL458770 KUH458770 LED458770 LNZ458770 LXV458770 MHR458770 MRN458770 NBJ458770 NLF458770 NVB458770 OEX458770 OOT458770 OYP458770 PIL458770 PSH458770 QCD458770 QLZ458770 QVV458770 RFR458770 RPN458770 RZJ458770 SJF458770 STB458770 TCX458770 TMT458770 TWP458770 UGL458770 UQH458770 VAD458770 VJZ458770 VTV458770 WDR458770 WNN458770 WXJ458770 BB524306 KX524306 UT524306 AEP524306 AOL524306 AYH524306 BID524306 BRZ524306 CBV524306 CLR524306 CVN524306 DFJ524306 DPF524306 DZB524306 EIX524306 EST524306 FCP524306 FML524306 FWH524306 GGD524306 GPZ524306 GZV524306 HJR524306 HTN524306 IDJ524306 INF524306 IXB524306 JGX524306 JQT524306 KAP524306 KKL524306 KUH524306 LED524306 LNZ524306 LXV524306 MHR524306 MRN524306 NBJ524306 NLF524306 NVB524306 OEX524306 OOT524306 OYP524306 PIL524306 PSH524306 QCD524306 QLZ524306 QVV524306 RFR524306 RPN524306 RZJ524306 SJF524306 STB524306 TCX524306 TMT524306 TWP524306 UGL524306 UQH524306 VAD524306 VJZ524306 VTV524306 WDR524306 WNN524306 WXJ524306 BB589842 KX589842 UT589842 AEP589842 AOL589842 AYH589842 BID589842 BRZ589842 CBV589842 CLR589842 CVN589842 DFJ589842 DPF589842 DZB589842 EIX589842 EST589842 FCP589842 FML589842 FWH589842 GGD589842 GPZ589842 GZV589842 HJR589842 HTN589842 IDJ589842 INF589842 IXB589842 JGX589842 JQT589842 KAP589842 KKL589842 KUH589842 LED589842 LNZ589842 LXV589842 MHR589842 MRN589842 NBJ589842 NLF589842 NVB589842 OEX589842 OOT589842 OYP589842 PIL589842 PSH589842 QCD589842 QLZ589842 QVV589842 RFR589842 RPN589842 RZJ589842 SJF589842 STB589842 TCX589842 TMT589842 TWP589842 UGL589842 UQH589842 VAD589842 VJZ589842 VTV589842 WDR589842 WNN589842 WXJ589842 BB655378 KX655378 UT655378 AEP655378 AOL655378 AYH655378 BID655378 BRZ655378 CBV655378 CLR655378 CVN655378 DFJ655378 DPF655378 DZB655378 EIX655378 EST655378 FCP655378 FML655378 FWH655378 GGD655378 GPZ655378 GZV655378 HJR655378 HTN655378 IDJ655378 INF655378 IXB655378 JGX655378 JQT655378 KAP655378 KKL655378 KUH655378 LED655378 LNZ655378 LXV655378 MHR655378 MRN655378 NBJ655378 NLF655378 NVB655378 OEX655378 OOT655378 OYP655378 PIL655378 PSH655378 QCD655378 QLZ655378 QVV655378 RFR655378 RPN655378 RZJ655378 SJF655378 STB655378 TCX655378 TMT655378 TWP655378 UGL655378 UQH655378 VAD655378 VJZ655378 VTV655378 WDR655378 WNN655378 WXJ655378 BB720914 KX720914 UT720914 AEP720914 AOL720914 AYH720914 BID720914 BRZ720914 CBV720914 CLR720914 CVN720914 DFJ720914 DPF720914 DZB720914 EIX720914 EST720914 FCP720914 FML720914 FWH720914 GGD720914 GPZ720914 GZV720914 HJR720914 HTN720914 IDJ720914 INF720914 IXB720914 JGX720914 JQT720914 KAP720914 KKL720914 KUH720914 LED720914 LNZ720914 LXV720914 MHR720914 MRN720914 NBJ720914 NLF720914 NVB720914 OEX720914 OOT720914 OYP720914 PIL720914 PSH720914 QCD720914 QLZ720914 QVV720914 RFR720914 RPN720914 RZJ720914 SJF720914 STB720914 TCX720914 TMT720914 TWP720914 UGL720914 UQH720914 VAD720914 VJZ720914 VTV720914 WDR720914 WNN720914 WXJ720914 BB786450 KX786450 UT786450 AEP786450 AOL786450 AYH786450 BID786450 BRZ786450 CBV786450 CLR786450 CVN786450 DFJ786450 DPF786450 DZB786450 EIX786450 EST786450 FCP786450 FML786450 FWH786450 GGD786450 GPZ786450 GZV786450 HJR786450 HTN786450 IDJ786450 INF786450 IXB786450 JGX786450 JQT786450 KAP786450 KKL786450 KUH786450 LED786450 LNZ786450 LXV786450 MHR786450 MRN786450 NBJ786450 NLF786450 NVB786450 OEX786450 OOT786450 OYP786450 PIL786450 PSH786450 QCD786450 QLZ786450 QVV786450 RFR786450 RPN786450 RZJ786450 SJF786450 STB786450 TCX786450 TMT786450 TWP786450 UGL786450 UQH786450 VAD786450 VJZ786450 VTV786450 WDR786450 WNN786450 WXJ786450 BB851986 KX851986 UT851986 AEP851986 AOL851986 AYH851986 BID851986 BRZ851986 CBV851986 CLR851986 CVN851986 DFJ851986 DPF851986 DZB851986 EIX851986 EST851986 FCP851986 FML851986 FWH851986 GGD851986 GPZ851986 GZV851986 HJR851986 HTN851986 IDJ851986 INF851986 IXB851986 JGX851986 JQT851986 KAP851986 KKL851986 KUH851986 LED851986 LNZ851986 LXV851986 MHR851986 MRN851986 NBJ851986 NLF851986 NVB851986 OEX851986 OOT851986 OYP851986 PIL851986 PSH851986 QCD851986 QLZ851986 QVV851986 RFR851986 RPN851986 RZJ851986 SJF851986 STB851986 TCX851986 TMT851986 TWP851986 UGL851986 UQH851986 VAD851986 VJZ851986 VTV851986 WDR851986 WNN851986 WXJ851986 BB917522 KX917522 UT917522 AEP917522 AOL917522 AYH917522 BID917522 BRZ917522 CBV917522 CLR917522 CVN917522 DFJ917522 DPF917522 DZB917522 EIX917522 EST917522 FCP917522 FML917522 FWH917522 GGD917522 GPZ917522 GZV917522 HJR917522 HTN917522 IDJ917522 INF917522 IXB917522 JGX917522 JQT917522 KAP917522 KKL917522 KUH917522 LED917522 LNZ917522 LXV917522 MHR917522 MRN917522 NBJ917522 NLF917522 NVB917522 OEX917522 OOT917522 OYP917522 PIL917522 PSH917522 QCD917522 QLZ917522 QVV917522 RFR917522 RPN917522 RZJ917522 SJF917522 STB917522 TCX917522 TMT917522 TWP917522 UGL917522 UQH917522 VAD917522 VJZ917522 VTV917522 WDR917522 WNN917522 WXJ917522 BB983058 KX983058 UT983058 AEP983058 AOL983058 AYH983058 BID983058 BRZ983058 CBV983058 CLR983058 CVN983058 DFJ983058 DPF983058 DZB983058 EIX983058 EST983058 FCP983058 FML983058 FWH983058 GGD983058 GPZ983058 GZV983058 HJR983058 HTN983058 IDJ983058 INF983058 IXB983058 JGX983058 JQT983058 KAP983058 KKL983058 KUH983058 LED983058 LNZ983058 LXV983058 MHR983058 MRN983058 NBJ983058 NLF983058 NVB983058 OEX983058 OOT983058 OYP983058 PIL983058 PSH983058 QCD983058 QLZ983058 QVV983058 RFR983058 RPN983058 RZJ983058 SJF983058 STB983058 TCX983058 TMT983058 TWP983058 UGL983058 UQH983058 VAD983058 VJZ983058 VTV983058 WDR983058 WNN983058 WXJ983058 BB11 KX11 UT11 AEP11 AOL11 AYH11 BID11 BRZ11 CBV11 CLR11 CVN11 DFJ11 DPF11 DZB11 EIX11 EST11 FCP11 FML11 FWH11 GGD11 GPZ11 GZV11 HJR11 HTN11 IDJ11 INF11 IXB11 JGX11 JQT11 KAP11 KKL11 KUH11 LED11 LNZ11 LXV11 MHR11 MRN11 NBJ11 NLF11 NVB11 OEX11 OOT11 OYP11 PIL11 PSH11 QCD11 QLZ11 QVV11 RFR11 RPN11 RZJ11 SJF11 STB11 TCX11 TMT11 TWP11 UGL11 UQH11 VAD11 VJZ11 VTV11 WDR11 WNN11 WXJ11 BB65547 KX65547 UT65547 AEP65547 AOL65547 AYH65547 BID65547 BRZ65547 CBV65547 CLR65547 CVN65547 DFJ65547 DPF65547 DZB65547 EIX65547 EST65547 FCP65547 FML65547 FWH65547 GGD65547 GPZ65547 GZV65547 HJR65547 HTN65547 IDJ65547 INF65547 IXB65547 JGX65547 JQT65547 KAP65547 KKL65547 KUH65547 LED65547 LNZ65547 LXV65547 MHR65547 MRN65547 NBJ65547 NLF65547 NVB65547 OEX65547 OOT65547 OYP65547 PIL65547 PSH65547 QCD65547 QLZ65547 QVV65547 RFR65547 RPN65547 RZJ65547 SJF65547 STB65547 TCX65547 TMT65547 TWP65547 UGL65547 UQH65547 VAD65547 VJZ65547 VTV65547 WDR65547 WNN65547 WXJ65547 BB131083 KX131083 UT131083 AEP131083 AOL131083 AYH131083 BID131083 BRZ131083 CBV131083 CLR131083 CVN131083 DFJ131083 DPF131083 DZB131083 EIX131083 EST131083 FCP131083 FML131083 FWH131083 GGD131083 GPZ131083 GZV131083 HJR131083 HTN131083 IDJ131083 INF131083 IXB131083 JGX131083 JQT131083 KAP131083 KKL131083 KUH131083 LED131083 LNZ131083 LXV131083 MHR131083 MRN131083 NBJ131083 NLF131083 NVB131083 OEX131083 OOT131083 OYP131083 PIL131083 PSH131083 QCD131083 QLZ131083 QVV131083 RFR131083 RPN131083 RZJ131083 SJF131083 STB131083 TCX131083 TMT131083 TWP131083 UGL131083 UQH131083 VAD131083 VJZ131083 VTV131083 WDR131083 WNN131083 WXJ131083 BB196619 KX196619 UT196619 AEP196619 AOL196619 AYH196619 BID196619 BRZ196619 CBV196619 CLR196619 CVN196619 DFJ196619 DPF196619 DZB196619 EIX196619 EST196619 FCP196619 FML196619 FWH196619 GGD196619 GPZ196619 GZV196619 HJR196619 HTN196619 IDJ196619 INF196619 IXB196619 JGX196619 JQT196619 KAP196619 KKL196619 KUH196619 LED196619 LNZ196619 LXV196619 MHR196619 MRN196619 NBJ196619 NLF196619 NVB196619 OEX196619 OOT196619 OYP196619 PIL196619 PSH196619 QCD196619 QLZ196619 QVV196619 RFR196619 RPN196619 RZJ196619 SJF196619 STB196619 TCX196619 TMT196619 TWP196619 UGL196619 UQH196619 VAD196619 VJZ196619 VTV196619 WDR196619 WNN196619 WXJ196619 BB262155 KX262155 UT262155 AEP262155 AOL262155 AYH262155 BID262155 BRZ262155 CBV262155 CLR262155 CVN262155 DFJ262155 DPF262155 DZB262155 EIX262155 EST262155 FCP262155 FML262155 FWH262155 GGD262155 GPZ262155 GZV262155 HJR262155 HTN262155 IDJ262155 INF262155 IXB262155 JGX262155 JQT262155 KAP262155 KKL262155 KUH262155 LED262155 LNZ262155 LXV262155 MHR262155 MRN262155 NBJ262155 NLF262155 NVB262155 OEX262155 OOT262155 OYP262155 PIL262155 PSH262155 QCD262155 QLZ262155 QVV262155 RFR262155 RPN262155 RZJ262155 SJF262155 STB262155 TCX262155 TMT262155 TWP262155 UGL262155 UQH262155 VAD262155 VJZ262155 VTV262155 WDR262155 WNN262155 WXJ262155 BB327691 KX327691 UT327691 AEP327691 AOL327691 AYH327691 BID327691 BRZ327691 CBV327691 CLR327691 CVN327691 DFJ327691 DPF327691 DZB327691 EIX327691 EST327691 FCP327691 FML327691 FWH327691 GGD327691 GPZ327691 GZV327691 HJR327691 HTN327691 IDJ327691 INF327691 IXB327691 JGX327691 JQT327691 KAP327691 KKL327691 KUH327691 LED327691 LNZ327691 LXV327691 MHR327691 MRN327691 NBJ327691 NLF327691 NVB327691 OEX327691 OOT327691 OYP327691 PIL327691 PSH327691 QCD327691 QLZ327691 QVV327691 RFR327691 RPN327691 RZJ327691 SJF327691 STB327691 TCX327691 TMT327691 TWP327691 UGL327691 UQH327691 VAD327691 VJZ327691 VTV327691 WDR327691 WNN327691 WXJ327691 BB393227 KX393227 UT393227 AEP393227 AOL393227 AYH393227 BID393227 BRZ393227 CBV393227 CLR393227 CVN393227 DFJ393227 DPF393227 DZB393227 EIX393227 EST393227 FCP393227 FML393227 FWH393227 GGD393227 GPZ393227 GZV393227 HJR393227 HTN393227 IDJ393227 INF393227 IXB393227 JGX393227 JQT393227 KAP393227 KKL393227 KUH393227 LED393227 LNZ393227 LXV393227 MHR393227 MRN393227 NBJ393227 NLF393227 NVB393227 OEX393227 OOT393227 OYP393227 PIL393227 PSH393227 QCD393227 QLZ393227 QVV393227 RFR393227 RPN393227 RZJ393227 SJF393227 STB393227 TCX393227 TMT393227 TWP393227 UGL393227 UQH393227 VAD393227 VJZ393227 VTV393227 WDR393227 WNN393227 WXJ393227 BB458763 KX458763 UT458763 AEP458763 AOL458763 AYH458763 BID458763 BRZ458763 CBV458763 CLR458763 CVN458763 DFJ458763 DPF458763 DZB458763 EIX458763 EST458763 FCP458763 FML458763 FWH458763 GGD458763 GPZ458763 GZV458763 HJR458763 HTN458763 IDJ458763 INF458763 IXB458763 JGX458763 JQT458763 KAP458763 KKL458763 KUH458763 LED458763 LNZ458763 LXV458763 MHR458763 MRN458763 NBJ458763 NLF458763 NVB458763 OEX458763 OOT458763 OYP458763 PIL458763 PSH458763 QCD458763 QLZ458763 QVV458763 RFR458763 RPN458763 RZJ458763 SJF458763 STB458763 TCX458763 TMT458763 TWP458763 UGL458763 UQH458763 VAD458763 VJZ458763 VTV458763 WDR458763 WNN458763 WXJ458763 BB524299 KX524299 UT524299 AEP524299 AOL524299 AYH524299 BID524299 BRZ524299 CBV524299 CLR524299 CVN524299 DFJ524299 DPF524299 DZB524299 EIX524299 EST524299 FCP524299 FML524299 FWH524299 GGD524299 GPZ524299 GZV524299 HJR524299 HTN524299 IDJ524299 INF524299 IXB524299 JGX524299 JQT524299 KAP524299 KKL524299 KUH524299 LED524299 LNZ524299 LXV524299 MHR524299 MRN524299 NBJ524299 NLF524299 NVB524299 OEX524299 OOT524299 OYP524299 PIL524299 PSH524299 QCD524299 QLZ524299 QVV524299 RFR524299 RPN524299 RZJ524299 SJF524299 STB524299 TCX524299 TMT524299 TWP524299 UGL524299 UQH524299 VAD524299 VJZ524299 VTV524299 WDR524299 WNN524299 WXJ524299 BB589835 KX589835 UT589835 AEP589835 AOL589835 AYH589835 BID589835 BRZ589835 CBV589835 CLR589835 CVN589835 DFJ589835 DPF589835 DZB589835 EIX589835 EST589835 FCP589835 FML589835 FWH589835 GGD589835 GPZ589835 GZV589835 HJR589835 HTN589835 IDJ589835 INF589835 IXB589835 JGX589835 JQT589835 KAP589835 KKL589835 KUH589835 LED589835 LNZ589835 LXV589835 MHR589835 MRN589835 NBJ589835 NLF589835 NVB589835 OEX589835 OOT589835 OYP589835 PIL589835 PSH589835 QCD589835 QLZ589835 QVV589835 RFR589835 RPN589835 RZJ589835 SJF589835 STB589835 TCX589835 TMT589835 TWP589835 UGL589835 UQH589835 VAD589835 VJZ589835 VTV589835 WDR589835 WNN589835 WXJ589835 BB655371 KX655371 UT655371 AEP655371 AOL655371 AYH655371 BID655371 BRZ655371 CBV655371 CLR655371 CVN655371 DFJ655371 DPF655371 DZB655371 EIX655371 EST655371 FCP655371 FML655371 FWH655371 GGD655371 GPZ655371 GZV655371 HJR655371 HTN655371 IDJ655371 INF655371 IXB655371 JGX655371 JQT655371 KAP655371 KKL655371 KUH655371 LED655371 LNZ655371 LXV655371 MHR655371 MRN655371 NBJ655371 NLF655371 NVB655371 OEX655371 OOT655371 OYP655371 PIL655371 PSH655371 QCD655371 QLZ655371 QVV655371 RFR655371 RPN655371 RZJ655371 SJF655371 STB655371 TCX655371 TMT655371 TWP655371 UGL655371 UQH655371 VAD655371 VJZ655371 VTV655371 WDR655371 WNN655371 WXJ655371 BB720907 KX720907 UT720907 AEP720907 AOL720907 AYH720907 BID720907 BRZ720907 CBV720907 CLR720907 CVN720907 DFJ720907 DPF720907 DZB720907 EIX720907 EST720907 FCP720907 FML720907 FWH720907 GGD720907 GPZ720907 GZV720907 HJR720907 HTN720907 IDJ720907 INF720907 IXB720907 JGX720907 JQT720907 KAP720907 KKL720907 KUH720907 LED720907 LNZ720907 LXV720907 MHR720907 MRN720907 NBJ720907 NLF720907 NVB720907 OEX720907 OOT720907 OYP720907 PIL720907 PSH720907 QCD720907 QLZ720907 QVV720907 RFR720907 RPN720907 RZJ720907 SJF720907 STB720907 TCX720907 TMT720907 TWP720907 UGL720907 UQH720907 VAD720907 VJZ720907 VTV720907 WDR720907 WNN720907 WXJ720907 BB786443 KX786443 UT786443 AEP786443 AOL786443 AYH786443 BID786443 BRZ786443 CBV786443 CLR786443 CVN786443 DFJ786443 DPF786443 DZB786443 EIX786443 EST786443 FCP786443 FML786443 FWH786443 GGD786443 GPZ786443 GZV786443 HJR786443 HTN786443 IDJ786443 INF786443 IXB786443 JGX786443 JQT786443 KAP786443 KKL786443 KUH786443 LED786443 LNZ786443 LXV786443 MHR786443 MRN786443 NBJ786443 NLF786443 NVB786443 OEX786443 OOT786443 OYP786443 PIL786443 PSH786443 QCD786443 QLZ786443 QVV786443 RFR786443 RPN786443 RZJ786443 SJF786443 STB786443 TCX786443 TMT786443 TWP786443 UGL786443 UQH786443 VAD786443 VJZ786443 VTV786443 WDR786443 WNN786443 WXJ786443 BB851979 KX851979 UT851979 AEP851979 AOL851979 AYH851979 BID851979 BRZ851979 CBV851979 CLR851979 CVN851979 DFJ851979 DPF851979 DZB851979 EIX851979 EST851979 FCP851979 FML851979 FWH851979 GGD851979 GPZ851979 GZV851979 HJR851979 HTN851979 IDJ851979 INF851979 IXB851979 JGX851979 JQT851979 KAP851979 KKL851979 KUH851979 LED851979 LNZ851979 LXV851979 MHR851979 MRN851979 NBJ851979 NLF851979 NVB851979 OEX851979 OOT851979 OYP851979 PIL851979 PSH851979 QCD851979 QLZ851979 QVV851979 RFR851979 RPN851979 RZJ851979 SJF851979 STB851979 TCX851979 TMT851979 TWP851979 UGL851979 UQH851979 VAD851979 VJZ851979 VTV851979 WDR851979 WNN851979 WXJ851979 BB917515 KX917515 UT917515 AEP917515 AOL917515 AYH917515 BID917515 BRZ917515 CBV917515 CLR917515 CVN917515 DFJ917515 DPF917515 DZB917515 EIX917515 EST917515 FCP917515 FML917515 FWH917515 GGD917515 GPZ917515 GZV917515 HJR917515 HTN917515 IDJ917515 INF917515 IXB917515 JGX917515 JQT917515 KAP917515 KKL917515 KUH917515 LED917515 LNZ917515 LXV917515 MHR917515 MRN917515 NBJ917515 NLF917515 NVB917515 OEX917515 OOT917515 OYP917515 PIL917515 PSH917515 QCD917515 QLZ917515 QVV917515 RFR917515 RPN917515 RZJ917515 SJF917515 STB917515 TCX917515 TMT917515 TWP917515 UGL917515 UQH917515 VAD917515 VJZ917515 VTV917515 WDR917515 WNN917515 WXJ917515 BB983051 KX983051 UT983051 AEP983051 AOL983051 AYH983051 BID983051 BRZ983051 CBV983051 CLR983051 CVN983051 DFJ983051 DPF983051 DZB983051 EIX983051 EST983051 FCP983051 FML983051 FWH983051 GGD983051 GPZ983051 GZV983051 HJR983051 HTN983051 IDJ983051 INF983051 IXB983051 JGX983051 JQT983051 KAP983051 KKL983051 KUH983051 LED983051 LNZ983051 LXV983051 MHR983051 MRN983051 NBJ983051 NLF983051 NVB983051 OEX983051 OOT983051 OYP983051 PIL983051 PSH983051 QCD983051 QLZ983051 QVV983051 RFR983051 RPN983051 RZJ983051 SJF983051 STB983051 TCX983051 TMT983051 TWP983051 UGL983051 UQH983051 VAD983051 VJZ983051 VTV983051 WDR983051 WNN983051 WXJ983051" xr:uid="{F735B25B-51E1-0346-82E7-F9AA2A32B236}">
      <formula1>"SI,NO"</formula1>
    </dataValidation>
    <dataValidation type="list" allowBlank="1" showInputMessage="1" showErrorMessage="1" sqref="BB27 KX27 UT27 AEP27 AOL27 AYH27 BID27 BRZ27 CBV27 CLR27 CVN27 DFJ27 DPF27 DZB27 EIX27 EST27 FCP27 FML27 FWH27 GGD27 GPZ27 GZV27 HJR27 HTN27 IDJ27 INF27 IXB27 JGX27 JQT27 KAP27 KKL27 KUH27 LED27 LNZ27 LXV27 MHR27 MRN27 NBJ27 NLF27 NVB27 OEX27 OOT27 OYP27 PIL27 PSH27 QCD27 QLZ27 QVV27 RFR27 RPN27 RZJ27 SJF27 STB27 TCX27 TMT27 TWP27 UGL27 UQH27 VAD27 VJZ27 VTV27 WDR27 WNN27 WXJ27 BB65563 KX65563 UT65563 AEP65563 AOL65563 AYH65563 BID65563 BRZ65563 CBV65563 CLR65563 CVN65563 DFJ65563 DPF65563 DZB65563 EIX65563 EST65563 FCP65563 FML65563 FWH65563 GGD65563 GPZ65563 GZV65563 HJR65563 HTN65563 IDJ65563 INF65563 IXB65563 JGX65563 JQT65563 KAP65563 KKL65563 KUH65563 LED65563 LNZ65563 LXV65563 MHR65563 MRN65563 NBJ65563 NLF65563 NVB65563 OEX65563 OOT65563 OYP65563 PIL65563 PSH65563 QCD65563 QLZ65563 QVV65563 RFR65563 RPN65563 RZJ65563 SJF65563 STB65563 TCX65563 TMT65563 TWP65563 UGL65563 UQH65563 VAD65563 VJZ65563 VTV65563 WDR65563 WNN65563 WXJ65563 BB131099 KX131099 UT131099 AEP131099 AOL131099 AYH131099 BID131099 BRZ131099 CBV131099 CLR131099 CVN131099 DFJ131099 DPF131099 DZB131099 EIX131099 EST131099 FCP131099 FML131099 FWH131099 GGD131099 GPZ131099 GZV131099 HJR131099 HTN131099 IDJ131099 INF131099 IXB131099 JGX131099 JQT131099 KAP131099 KKL131099 KUH131099 LED131099 LNZ131099 LXV131099 MHR131099 MRN131099 NBJ131099 NLF131099 NVB131099 OEX131099 OOT131099 OYP131099 PIL131099 PSH131099 QCD131099 QLZ131099 QVV131099 RFR131099 RPN131099 RZJ131099 SJF131099 STB131099 TCX131099 TMT131099 TWP131099 UGL131099 UQH131099 VAD131099 VJZ131099 VTV131099 WDR131099 WNN131099 WXJ131099 BB196635 KX196635 UT196635 AEP196635 AOL196635 AYH196635 BID196635 BRZ196635 CBV196635 CLR196635 CVN196635 DFJ196635 DPF196635 DZB196635 EIX196635 EST196635 FCP196635 FML196635 FWH196635 GGD196635 GPZ196635 GZV196635 HJR196635 HTN196635 IDJ196635 INF196635 IXB196635 JGX196635 JQT196635 KAP196635 KKL196635 KUH196635 LED196635 LNZ196635 LXV196635 MHR196635 MRN196635 NBJ196635 NLF196635 NVB196635 OEX196635 OOT196635 OYP196635 PIL196635 PSH196635 QCD196635 QLZ196635 QVV196635 RFR196635 RPN196635 RZJ196635 SJF196635 STB196635 TCX196635 TMT196635 TWP196635 UGL196635 UQH196635 VAD196635 VJZ196635 VTV196635 WDR196635 WNN196635 WXJ196635 BB262171 KX262171 UT262171 AEP262171 AOL262171 AYH262171 BID262171 BRZ262171 CBV262171 CLR262171 CVN262171 DFJ262171 DPF262171 DZB262171 EIX262171 EST262171 FCP262171 FML262171 FWH262171 GGD262171 GPZ262171 GZV262171 HJR262171 HTN262171 IDJ262171 INF262171 IXB262171 JGX262171 JQT262171 KAP262171 KKL262171 KUH262171 LED262171 LNZ262171 LXV262171 MHR262171 MRN262171 NBJ262171 NLF262171 NVB262171 OEX262171 OOT262171 OYP262171 PIL262171 PSH262171 QCD262171 QLZ262171 QVV262171 RFR262171 RPN262171 RZJ262171 SJF262171 STB262171 TCX262171 TMT262171 TWP262171 UGL262171 UQH262171 VAD262171 VJZ262171 VTV262171 WDR262171 WNN262171 WXJ262171 BB327707 KX327707 UT327707 AEP327707 AOL327707 AYH327707 BID327707 BRZ327707 CBV327707 CLR327707 CVN327707 DFJ327707 DPF327707 DZB327707 EIX327707 EST327707 FCP327707 FML327707 FWH327707 GGD327707 GPZ327707 GZV327707 HJR327707 HTN327707 IDJ327707 INF327707 IXB327707 JGX327707 JQT327707 KAP327707 KKL327707 KUH327707 LED327707 LNZ327707 LXV327707 MHR327707 MRN327707 NBJ327707 NLF327707 NVB327707 OEX327707 OOT327707 OYP327707 PIL327707 PSH327707 QCD327707 QLZ327707 QVV327707 RFR327707 RPN327707 RZJ327707 SJF327707 STB327707 TCX327707 TMT327707 TWP327707 UGL327707 UQH327707 VAD327707 VJZ327707 VTV327707 WDR327707 WNN327707 WXJ327707 BB393243 KX393243 UT393243 AEP393243 AOL393243 AYH393243 BID393243 BRZ393243 CBV393243 CLR393243 CVN393243 DFJ393243 DPF393243 DZB393243 EIX393243 EST393243 FCP393243 FML393243 FWH393243 GGD393243 GPZ393243 GZV393243 HJR393243 HTN393243 IDJ393243 INF393243 IXB393243 JGX393243 JQT393243 KAP393243 KKL393243 KUH393243 LED393243 LNZ393243 LXV393243 MHR393243 MRN393243 NBJ393243 NLF393243 NVB393243 OEX393243 OOT393243 OYP393243 PIL393243 PSH393243 QCD393243 QLZ393243 QVV393243 RFR393243 RPN393243 RZJ393243 SJF393243 STB393243 TCX393243 TMT393243 TWP393243 UGL393243 UQH393243 VAD393243 VJZ393243 VTV393243 WDR393243 WNN393243 WXJ393243 BB458779 KX458779 UT458779 AEP458779 AOL458779 AYH458779 BID458779 BRZ458779 CBV458779 CLR458779 CVN458779 DFJ458779 DPF458779 DZB458779 EIX458779 EST458779 FCP458779 FML458779 FWH458779 GGD458779 GPZ458779 GZV458779 HJR458779 HTN458779 IDJ458779 INF458779 IXB458779 JGX458779 JQT458779 KAP458779 KKL458779 KUH458779 LED458779 LNZ458779 LXV458779 MHR458779 MRN458779 NBJ458779 NLF458779 NVB458779 OEX458779 OOT458779 OYP458779 PIL458779 PSH458779 QCD458779 QLZ458779 QVV458779 RFR458779 RPN458779 RZJ458779 SJF458779 STB458779 TCX458779 TMT458779 TWP458779 UGL458779 UQH458779 VAD458779 VJZ458779 VTV458779 WDR458779 WNN458779 WXJ458779 BB524315 KX524315 UT524315 AEP524315 AOL524315 AYH524315 BID524315 BRZ524315 CBV524315 CLR524315 CVN524315 DFJ524315 DPF524315 DZB524315 EIX524315 EST524315 FCP524315 FML524315 FWH524315 GGD524315 GPZ524315 GZV524315 HJR524315 HTN524315 IDJ524315 INF524315 IXB524315 JGX524315 JQT524315 KAP524315 KKL524315 KUH524315 LED524315 LNZ524315 LXV524315 MHR524315 MRN524315 NBJ524315 NLF524315 NVB524315 OEX524315 OOT524315 OYP524315 PIL524315 PSH524315 QCD524315 QLZ524315 QVV524315 RFR524315 RPN524315 RZJ524315 SJF524315 STB524315 TCX524315 TMT524315 TWP524315 UGL524315 UQH524315 VAD524315 VJZ524315 VTV524315 WDR524315 WNN524315 WXJ524315 BB589851 KX589851 UT589851 AEP589851 AOL589851 AYH589851 BID589851 BRZ589851 CBV589851 CLR589851 CVN589851 DFJ589851 DPF589851 DZB589851 EIX589851 EST589851 FCP589851 FML589851 FWH589851 GGD589851 GPZ589851 GZV589851 HJR589851 HTN589851 IDJ589851 INF589851 IXB589851 JGX589851 JQT589851 KAP589851 KKL589851 KUH589851 LED589851 LNZ589851 LXV589851 MHR589851 MRN589851 NBJ589851 NLF589851 NVB589851 OEX589851 OOT589851 OYP589851 PIL589851 PSH589851 QCD589851 QLZ589851 QVV589851 RFR589851 RPN589851 RZJ589851 SJF589851 STB589851 TCX589851 TMT589851 TWP589851 UGL589851 UQH589851 VAD589851 VJZ589851 VTV589851 WDR589851 WNN589851 WXJ589851 BB655387 KX655387 UT655387 AEP655387 AOL655387 AYH655387 BID655387 BRZ655387 CBV655387 CLR655387 CVN655387 DFJ655387 DPF655387 DZB655387 EIX655387 EST655387 FCP655387 FML655387 FWH655387 GGD655387 GPZ655387 GZV655387 HJR655387 HTN655387 IDJ655387 INF655387 IXB655387 JGX655387 JQT655387 KAP655387 KKL655387 KUH655387 LED655387 LNZ655387 LXV655387 MHR655387 MRN655387 NBJ655387 NLF655387 NVB655387 OEX655387 OOT655387 OYP655387 PIL655387 PSH655387 QCD655387 QLZ655387 QVV655387 RFR655387 RPN655387 RZJ655387 SJF655387 STB655387 TCX655387 TMT655387 TWP655387 UGL655387 UQH655387 VAD655387 VJZ655387 VTV655387 WDR655387 WNN655387 WXJ655387 BB720923 KX720923 UT720923 AEP720923 AOL720923 AYH720923 BID720923 BRZ720923 CBV720923 CLR720923 CVN720923 DFJ720923 DPF720923 DZB720923 EIX720923 EST720923 FCP720923 FML720923 FWH720923 GGD720923 GPZ720923 GZV720923 HJR720923 HTN720923 IDJ720923 INF720923 IXB720923 JGX720923 JQT720923 KAP720923 KKL720923 KUH720923 LED720923 LNZ720923 LXV720923 MHR720923 MRN720923 NBJ720923 NLF720923 NVB720923 OEX720923 OOT720923 OYP720923 PIL720923 PSH720923 QCD720923 QLZ720923 QVV720923 RFR720923 RPN720923 RZJ720923 SJF720923 STB720923 TCX720923 TMT720923 TWP720923 UGL720923 UQH720923 VAD720923 VJZ720923 VTV720923 WDR720923 WNN720923 WXJ720923 BB786459 KX786459 UT786459 AEP786459 AOL786459 AYH786459 BID786459 BRZ786459 CBV786459 CLR786459 CVN786459 DFJ786459 DPF786459 DZB786459 EIX786459 EST786459 FCP786459 FML786459 FWH786459 GGD786459 GPZ786459 GZV786459 HJR786459 HTN786459 IDJ786459 INF786459 IXB786459 JGX786459 JQT786459 KAP786459 KKL786459 KUH786459 LED786459 LNZ786459 LXV786459 MHR786459 MRN786459 NBJ786459 NLF786459 NVB786459 OEX786459 OOT786459 OYP786459 PIL786459 PSH786459 QCD786459 QLZ786459 QVV786459 RFR786459 RPN786459 RZJ786459 SJF786459 STB786459 TCX786459 TMT786459 TWP786459 UGL786459 UQH786459 VAD786459 VJZ786459 VTV786459 WDR786459 WNN786459 WXJ786459 BB851995 KX851995 UT851995 AEP851995 AOL851995 AYH851995 BID851995 BRZ851995 CBV851995 CLR851995 CVN851995 DFJ851995 DPF851995 DZB851995 EIX851995 EST851995 FCP851995 FML851995 FWH851995 GGD851995 GPZ851995 GZV851995 HJR851995 HTN851995 IDJ851995 INF851995 IXB851995 JGX851995 JQT851995 KAP851995 KKL851995 KUH851995 LED851995 LNZ851995 LXV851995 MHR851995 MRN851995 NBJ851995 NLF851995 NVB851995 OEX851995 OOT851995 OYP851995 PIL851995 PSH851995 QCD851995 QLZ851995 QVV851995 RFR851995 RPN851995 RZJ851995 SJF851995 STB851995 TCX851995 TMT851995 TWP851995 UGL851995 UQH851995 VAD851995 VJZ851995 VTV851995 WDR851995 WNN851995 WXJ851995 BB917531 KX917531 UT917531 AEP917531 AOL917531 AYH917531 BID917531 BRZ917531 CBV917531 CLR917531 CVN917531 DFJ917531 DPF917531 DZB917531 EIX917531 EST917531 FCP917531 FML917531 FWH917531 GGD917531 GPZ917531 GZV917531 HJR917531 HTN917531 IDJ917531 INF917531 IXB917531 JGX917531 JQT917531 KAP917531 KKL917531 KUH917531 LED917531 LNZ917531 LXV917531 MHR917531 MRN917531 NBJ917531 NLF917531 NVB917531 OEX917531 OOT917531 OYP917531 PIL917531 PSH917531 QCD917531 QLZ917531 QVV917531 RFR917531 RPN917531 RZJ917531 SJF917531 STB917531 TCX917531 TMT917531 TWP917531 UGL917531 UQH917531 VAD917531 VJZ917531 VTV917531 WDR917531 WNN917531 WXJ917531 BB983067 KX983067 UT983067 AEP983067 AOL983067 AYH983067 BID983067 BRZ983067 CBV983067 CLR983067 CVN983067 DFJ983067 DPF983067 DZB983067 EIX983067 EST983067 FCP983067 FML983067 FWH983067 GGD983067 GPZ983067 GZV983067 HJR983067 HTN983067 IDJ983067 INF983067 IXB983067 JGX983067 JQT983067 KAP983067 KKL983067 KUH983067 LED983067 LNZ983067 LXV983067 MHR983067 MRN983067 NBJ983067 NLF983067 NVB983067 OEX983067 OOT983067 OYP983067 PIL983067 PSH983067 QCD983067 QLZ983067 QVV983067 RFR983067 RPN983067 RZJ983067 SJF983067 STB983067 TCX983067 TMT983067 TWP983067 UGL983067 UQH983067 VAD983067 VJZ983067 VTV983067 WDR983067 WNN983067 WXJ983067" xr:uid="{2DA72810-4A07-9E46-9901-2B5694215568}">
      <formula1>"Si,No,S/A"</formula1>
    </dataValidation>
    <dataValidation type="list" allowBlank="1" showInputMessage="1" showErrorMessage="1" sqref="BB19 KX19 UT19 AEP19 AOL19 AYH19 BID19 BRZ19 CBV19 CLR19 CVN19 DFJ19 DPF19 DZB19 EIX19 EST19 FCP19 FML19 FWH19 GGD19 GPZ19 GZV19 HJR19 HTN19 IDJ19 INF19 IXB19 JGX19 JQT19 KAP19 KKL19 KUH19 LED19 LNZ19 LXV19 MHR19 MRN19 NBJ19 NLF19 NVB19 OEX19 OOT19 OYP19 PIL19 PSH19 QCD19 QLZ19 QVV19 RFR19 RPN19 RZJ19 SJF19 STB19 TCX19 TMT19 TWP19 UGL19 UQH19 VAD19 VJZ19 VTV19 WDR19 WNN19 WXJ19 BB65555 KX65555 UT65555 AEP65555 AOL65555 AYH65555 BID65555 BRZ65555 CBV65555 CLR65555 CVN65555 DFJ65555 DPF65555 DZB65555 EIX65555 EST65555 FCP65555 FML65555 FWH65555 GGD65555 GPZ65555 GZV65555 HJR65555 HTN65555 IDJ65555 INF65555 IXB65555 JGX65555 JQT65555 KAP65555 KKL65555 KUH65555 LED65555 LNZ65555 LXV65555 MHR65555 MRN65555 NBJ65555 NLF65555 NVB65555 OEX65555 OOT65555 OYP65555 PIL65555 PSH65555 QCD65555 QLZ65555 QVV65555 RFR65555 RPN65555 RZJ65555 SJF65555 STB65555 TCX65555 TMT65555 TWP65555 UGL65555 UQH65555 VAD65555 VJZ65555 VTV65555 WDR65555 WNN65555 WXJ65555 BB131091 KX131091 UT131091 AEP131091 AOL131091 AYH131091 BID131091 BRZ131091 CBV131091 CLR131091 CVN131091 DFJ131091 DPF131091 DZB131091 EIX131091 EST131091 FCP131091 FML131091 FWH131091 GGD131091 GPZ131091 GZV131091 HJR131091 HTN131091 IDJ131091 INF131091 IXB131091 JGX131091 JQT131091 KAP131091 KKL131091 KUH131091 LED131091 LNZ131091 LXV131091 MHR131091 MRN131091 NBJ131091 NLF131091 NVB131091 OEX131091 OOT131091 OYP131091 PIL131091 PSH131091 QCD131091 QLZ131091 QVV131091 RFR131091 RPN131091 RZJ131091 SJF131091 STB131091 TCX131091 TMT131091 TWP131091 UGL131091 UQH131091 VAD131091 VJZ131091 VTV131091 WDR131091 WNN131091 WXJ131091 BB196627 KX196627 UT196627 AEP196627 AOL196627 AYH196627 BID196627 BRZ196627 CBV196627 CLR196627 CVN196627 DFJ196627 DPF196627 DZB196627 EIX196627 EST196627 FCP196627 FML196627 FWH196627 GGD196627 GPZ196627 GZV196627 HJR196627 HTN196627 IDJ196627 INF196627 IXB196627 JGX196627 JQT196627 KAP196627 KKL196627 KUH196627 LED196627 LNZ196627 LXV196627 MHR196627 MRN196627 NBJ196627 NLF196627 NVB196627 OEX196627 OOT196627 OYP196627 PIL196627 PSH196627 QCD196627 QLZ196627 QVV196627 RFR196627 RPN196627 RZJ196627 SJF196627 STB196627 TCX196627 TMT196627 TWP196627 UGL196627 UQH196627 VAD196627 VJZ196627 VTV196627 WDR196627 WNN196627 WXJ196627 BB262163 KX262163 UT262163 AEP262163 AOL262163 AYH262163 BID262163 BRZ262163 CBV262163 CLR262163 CVN262163 DFJ262163 DPF262163 DZB262163 EIX262163 EST262163 FCP262163 FML262163 FWH262163 GGD262163 GPZ262163 GZV262163 HJR262163 HTN262163 IDJ262163 INF262163 IXB262163 JGX262163 JQT262163 KAP262163 KKL262163 KUH262163 LED262163 LNZ262163 LXV262163 MHR262163 MRN262163 NBJ262163 NLF262163 NVB262163 OEX262163 OOT262163 OYP262163 PIL262163 PSH262163 QCD262163 QLZ262163 QVV262163 RFR262163 RPN262163 RZJ262163 SJF262163 STB262163 TCX262163 TMT262163 TWP262163 UGL262163 UQH262163 VAD262163 VJZ262163 VTV262163 WDR262163 WNN262163 WXJ262163 BB327699 KX327699 UT327699 AEP327699 AOL327699 AYH327699 BID327699 BRZ327699 CBV327699 CLR327699 CVN327699 DFJ327699 DPF327699 DZB327699 EIX327699 EST327699 FCP327699 FML327699 FWH327699 GGD327699 GPZ327699 GZV327699 HJR327699 HTN327699 IDJ327699 INF327699 IXB327699 JGX327699 JQT327699 KAP327699 KKL327699 KUH327699 LED327699 LNZ327699 LXV327699 MHR327699 MRN327699 NBJ327699 NLF327699 NVB327699 OEX327699 OOT327699 OYP327699 PIL327699 PSH327699 QCD327699 QLZ327699 QVV327699 RFR327699 RPN327699 RZJ327699 SJF327699 STB327699 TCX327699 TMT327699 TWP327699 UGL327699 UQH327699 VAD327699 VJZ327699 VTV327699 WDR327699 WNN327699 WXJ327699 BB393235 KX393235 UT393235 AEP393235 AOL393235 AYH393235 BID393235 BRZ393235 CBV393235 CLR393235 CVN393235 DFJ393235 DPF393235 DZB393235 EIX393235 EST393235 FCP393235 FML393235 FWH393235 GGD393235 GPZ393235 GZV393235 HJR393235 HTN393235 IDJ393235 INF393235 IXB393235 JGX393235 JQT393235 KAP393235 KKL393235 KUH393235 LED393235 LNZ393235 LXV393235 MHR393235 MRN393235 NBJ393235 NLF393235 NVB393235 OEX393235 OOT393235 OYP393235 PIL393235 PSH393235 QCD393235 QLZ393235 QVV393235 RFR393235 RPN393235 RZJ393235 SJF393235 STB393235 TCX393235 TMT393235 TWP393235 UGL393235 UQH393235 VAD393235 VJZ393235 VTV393235 WDR393235 WNN393235 WXJ393235 BB458771 KX458771 UT458771 AEP458771 AOL458771 AYH458771 BID458771 BRZ458771 CBV458771 CLR458771 CVN458771 DFJ458771 DPF458771 DZB458771 EIX458771 EST458771 FCP458771 FML458771 FWH458771 GGD458771 GPZ458771 GZV458771 HJR458771 HTN458771 IDJ458771 INF458771 IXB458771 JGX458771 JQT458771 KAP458771 KKL458771 KUH458771 LED458771 LNZ458771 LXV458771 MHR458771 MRN458771 NBJ458771 NLF458771 NVB458771 OEX458771 OOT458771 OYP458771 PIL458771 PSH458771 QCD458771 QLZ458771 QVV458771 RFR458771 RPN458771 RZJ458771 SJF458771 STB458771 TCX458771 TMT458771 TWP458771 UGL458771 UQH458771 VAD458771 VJZ458771 VTV458771 WDR458771 WNN458771 WXJ458771 BB524307 KX524307 UT524307 AEP524307 AOL524307 AYH524307 BID524307 BRZ524307 CBV524307 CLR524307 CVN524307 DFJ524307 DPF524307 DZB524307 EIX524307 EST524307 FCP524307 FML524307 FWH524307 GGD524307 GPZ524307 GZV524307 HJR524307 HTN524307 IDJ524307 INF524307 IXB524307 JGX524307 JQT524307 KAP524307 KKL524307 KUH524307 LED524307 LNZ524307 LXV524307 MHR524307 MRN524307 NBJ524307 NLF524307 NVB524307 OEX524307 OOT524307 OYP524307 PIL524307 PSH524307 QCD524307 QLZ524307 QVV524307 RFR524307 RPN524307 RZJ524307 SJF524307 STB524307 TCX524307 TMT524307 TWP524307 UGL524307 UQH524307 VAD524307 VJZ524307 VTV524307 WDR524307 WNN524307 WXJ524307 BB589843 KX589843 UT589843 AEP589843 AOL589843 AYH589843 BID589843 BRZ589843 CBV589843 CLR589843 CVN589843 DFJ589843 DPF589843 DZB589843 EIX589843 EST589843 FCP589843 FML589843 FWH589843 GGD589843 GPZ589843 GZV589843 HJR589843 HTN589843 IDJ589843 INF589843 IXB589843 JGX589843 JQT589843 KAP589843 KKL589843 KUH589843 LED589843 LNZ589843 LXV589843 MHR589843 MRN589843 NBJ589843 NLF589843 NVB589843 OEX589843 OOT589843 OYP589843 PIL589843 PSH589843 QCD589843 QLZ589843 QVV589843 RFR589843 RPN589843 RZJ589843 SJF589843 STB589843 TCX589843 TMT589843 TWP589843 UGL589843 UQH589843 VAD589843 VJZ589843 VTV589843 WDR589843 WNN589843 WXJ589843 BB655379 KX655379 UT655379 AEP655379 AOL655379 AYH655379 BID655379 BRZ655379 CBV655379 CLR655379 CVN655379 DFJ655379 DPF655379 DZB655379 EIX655379 EST655379 FCP655379 FML655379 FWH655379 GGD655379 GPZ655379 GZV655379 HJR655379 HTN655379 IDJ655379 INF655379 IXB655379 JGX655379 JQT655379 KAP655379 KKL655379 KUH655379 LED655379 LNZ655379 LXV655379 MHR655379 MRN655379 NBJ655379 NLF655379 NVB655379 OEX655379 OOT655379 OYP655379 PIL655379 PSH655379 QCD655379 QLZ655379 QVV655379 RFR655379 RPN655379 RZJ655379 SJF655379 STB655379 TCX655379 TMT655379 TWP655379 UGL655379 UQH655379 VAD655379 VJZ655379 VTV655379 WDR655379 WNN655379 WXJ655379 BB720915 KX720915 UT720915 AEP720915 AOL720915 AYH720915 BID720915 BRZ720915 CBV720915 CLR720915 CVN720915 DFJ720915 DPF720915 DZB720915 EIX720915 EST720915 FCP720915 FML720915 FWH720915 GGD720915 GPZ720915 GZV720915 HJR720915 HTN720915 IDJ720915 INF720915 IXB720915 JGX720915 JQT720915 KAP720915 KKL720915 KUH720915 LED720915 LNZ720915 LXV720915 MHR720915 MRN720915 NBJ720915 NLF720915 NVB720915 OEX720915 OOT720915 OYP720915 PIL720915 PSH720915 QCD720915 QLZ720915 QVV720915 RFR720915 RPN720915 RZJ720915 SJF720915 STB720915 TCX720915 TMT720915 TWP720915 UGL720915 UQH720915 VAD720915 VJZ720915 VTV720915 WDR720915 WNN720915 WXJ720915 BB786451 KX786451 UT786451 AEP786451 AOL786451 AYH786451 BID786451 BRZ786451 CBV786451 CLR786451 CVN786451 DFJ786451 DPF786451 DZB786451 EIX786451 EST786451 FCP786451 FML786451 FWH786451 GGD786451 GPZ786451 GZV786451 HJR786451 HTN786451 IDJ786451 INF786451 IXB786451 JGX786451 JQT786451 KAP786451 KKL786451 KUH786451 LED786451 LNZ786451 LXV786451 MHR786451 MRN786451 NBJ786451 NLF786451 NVB786451 OEX786451 OOT786451 OYP786451 PIL786451 PSH786451 QCD786451 QLZ786451 QVV786451 RFR786451 RPN786451 RZJ786451 SJF786451 STB786451 TCX786451 TMT786451 TWP786451 UGL786451 UQH786451 VAD786451 VJZ786451 VTV786451 WDR786451 WNN786451 WXJ786451 BB851987 KX851987 UT851987 AEP851987 AOL851987 AYH851987 BID851987 BRZ851987 CBV851987 CLR851987 CVN851987 DFJ851987 DPF851987 DZB851987 EIX851987 EST851987 FCP851987 FML851987 FWH851987 GGD851987 GPZ851987 GZV851987 HJR851987 HTN851987 IDJ851987 INF851987 IXB851987 JGX851987 JQT851987 KAP851987 KKL851987 KUH851987 LED851987 LNZ851987 LXV851987 MHR851987 MRN851987 NBJ851987 NLF851987 NVB851987 OEX851987 OOT851987 OYP851987 PIL851987 PSH851987 QCD851987 QLZ851987 QVV851987 RFR851987 RPN851987 RZJ851987 SJF851987 STB851987 TCX851987 TMT851987 TWP851987 UGL851987 UQH851987 VAD851987 VJZ851987 VTV851987 WDR851987 WNN851987 WXJ851987 BB917523 KX917523 UT917523 AEP917523 AOL917523 AYH917523 BID917523 BRZ917523 CBV917523 CLR917523 CVN917523 DFJ917523 DPF917523 DZB917523 EIX917523 EST917523 FCP917523 FML917523 FWH917523 GGD917523 GPZ917523 GZV917523 HJR917523 HTN917523 IDJ917523 INF917523 IXB917523 JGX917523 JQT917523 KAP917523 KKL917523 KUH917523 LED917523 LNZ917523 LXV917523 MHR917523 MRN917523 NBJ917523 NLF917523 NVB917523 OEX917523 OOT917523 OYP917523 PIL917523 PSH917523 QCD917523 QLZ917523 QVV917523 RFR917523 RPN917523 RZJ917523 SJF917523 STB917523 TCX917523 TMT917523 TWP917523 UGL917523 UQH917523 VAD917523 VJZ917523 VTV917523 WDR917523 WNN917523 WXJ917523 BB983059 KX983059 UT983059 AEP983059 AOL983059 AYH983059 BID983059 BRZ983059 CBV983059 CLR983059 CVN983059 DFJ983059 DPF983059 DZB983059 EIX983059 EST983059 FCP983059 FML983059 FWH983059 GGD983059 GPZ983059 GZV983059 HJR983059 HTN983059 IDJ983059 INF983059 IXB983059 JGX983059 JQT983059 KAP983059 KKL983059 KUH983059 LED983059 LNZ983059 LXV983059 MHR983059 MRN983059 NBJ983059 NLF983059 NVB983059 OEX983059 OOT983059 OYP983059 PIL983059 PSH983059 QCD983059 QLZ983059 QVV983059 RFR983059 RPN983059 RZJ983059 SJF983059 STB983059 TCX983059 TMT983059 TWP983059 UGL983059 UQH983059 VAD983059 VJZ983059 VTV983059 WDR983059 WNN983059 WXJ983059" xr:uid="{B1597861-B4E7-594D-90C7-A80B162B309C}">
      <formula1>"Propietario,Arrendatario,Otro,Sin Ocupante"</formula1>
    </dataValidation>
    <dataValidation type="list" allowBlank="1" showInputMessage="1" showErrorMessage="1" sqref="BB16 KX16 UT16 AEP16 AOL16 AYH16 BID16 BRZ16 CBV16 CLR16 CVN16 DFJ16 DPF16 DZB16 EIX16 EST16 FCP16 FML16 FWH16 GGD16 GPZ16 GZV16 HJR16 HTN16 IDJ16 INF16 IXB16 JGX16 JQT16 KAP16 KKL16 KUH16 LED16 LNZ16 LXV16 MHR16 MRN16 NBJ16 NLF16 NVB16 OEX16 OOT16 OYP16 PIL16 PSH16 QCD16 QLZ16 QVV16 RFR16 RPN16 RZJ16 SJF16 STB16 TCX16 TMT16 TWP16 UGL16 UQH16 VAD16 VJZ16 VTV16 WDR16 WNN16 WXJ16 BB65552 KX65552 UT65552 AEP65552 AOL65552 AYH65552 BID65552 BRZ65552 CBV65552 CLR65552 CVN65552 DFJ65552 DPF65552 DZB65552 EIX65552 EST65552 FCP65552 FML65552 FWH65552 GGD65552 GPZ65552 GZV65552 HJR65552 HTN65552 IDJ65552 INF65552 IXB65552 JGX65552 JQT65552 KAP65552 KKL65552 KUH65552 LED65552 LNZ65552 LXV65552 MHR65552 MRN65552 NBJ65552 NLF65552 NVB65552 OEX65552 OOT65552 OYP65552 PIL65552 PSH65552 QCD65552 QLZ65552 QVV65552 RFR65552 RPN65552 RZJ65552 SJF65552 STB65552 TCX65552 TMT65552 TWP65552 UGL65552 UQH65552 VAD65552 VJZ65552 VTV65552 WDR65552 WNN65552 WXJ65552 BB131088 KX131088 UT131088 AEP131088 AOL131088 AYH131088 BID131088 BRZ131088 CBV131088 CLR131088 CVN131088 DFJ131088 DPF131088 DZB131088 EIX131088 EST131088 FCP131088 FML131088 FWH131088 GGD131088 GPZ131088 GZV131088 HJR131088 HTN131088 IDJ131088 INF131088 IXB131088 JGX131088 JQT131088 KAP131088 KKL131088 KUH131088 LED131088 LNZ131088 LXV131088 MHR131088 MRN131088 NBJ131088 NLF131088 NVB131088 OEX131088 OOT131088 OYP131088 PIL131088 PSH131088 QCD131088 QLZ131088 QVV131088 RFR131088 RPN131088 RZJ131088 SJF131088 STB131088 TCX131088 TMT131088 TWP131088 UGL131088 UQH131088 VAD131088 VJZ131088 VTV131088 WDR131088 WNN131088 WXJ131088 BB196624 KX196624 UT196624 AEP196624 AOL196624 AYH196624 BID196624 BRZ196624 CBV196624 CLR196624 CVN196624 DFJ196624 DPF196624 DZB196624 EIX196624 EST196624 FCP196624 FML196624 FWH196624 GGD196624 GPZ196624 GZV196624 HJR196624 HTN196624 IDJ196624 INF196624 IXB196624 JGX196624 JQT196624 KAP196624 KKL196624 KUH196624 LED196624 LNZ196624 LXV196624 MHR196624 MRN196624 NBJ196624 NLF196624 NVB196624 OEX196624 OOT196624 OYP196624 PIL196624 PSH196624 QCD196624 QLZ196624 QVV196624 RFR196624 RPN196624 RZJ196624 SJF196624 STB196624 TCX196624 TMT196624 TWP196624 UGL196624 UQH196624 VAD196624 VJZ196624 VTV196624 WDR196624 WNN196624 WXJ196624 BB262160 KX262160 UT262160 AEP262160 AOL262160 AYH262160 BID262160 BRZ262160 CBV262160 CLR262160 CVN262160 DFJ262160 DPF262160 DZB262160 EIX262160 EST262160 FCP262160 FML262160 FWH262160 GGD262160 GPZ262160 GZV262160 HJR262160 HTN262160 IDJ262160 INF262160 IXB262160 JGX262160 JQT262160 KAP262160 KKL262160 KUH262160 LED262160 LNZ262160 LXV262160 MHR262160 MRN262160 NBJ262160 NLF262160 NVB262160 OEX262160 OOT262160 OYP262160 PIL262160 PSH262160 QCD262160 QLZ262160 QVV262160 RFR262160 RPN262160 RZJ262160 SJF262160 STB262160 TCX262160 TMT262160 TWP262160 UGL262160 UQH262160 VAD262160 VJZ262160 VTV262160 WDR262160 WNN262160 WXJ262160 BB327696 KX327696 UT327696 AEP327696 AOL327696 AYH327696 BID327696 BRZ327696 CBV327696 CLR327696 CVN327696 DFJ327696 DPF327696 DZB327696 EIX327696 EST327696 FCP327696 FML327696 FWH327696 GGD327696 GPZ327696 GZV327696 HJR327696 HTN327696 IDJ327696 INF327696 IXB327696 JGX327696 JQT327696 KAP327696 KKL327696 KUH327696 LED327696 LNZ327696 LXV327696 MHR327696 MRN327696 NBJ327696 NLF327696 NVB327696 OEX327696 OOT327696 OYP327696 PIL327696 PSH327696 QCD327696 QLZ327696 QVV327696 RFR327696 RPN327696 RZJ327696 SJF327696 STB327696 TCX327696 TMT327696 TWP327696 UGL327696 UQH327696 VAD327696 VJZ327696 VTV327696 WDR327696 WNN327696 WXJ327696 BB393232 KX393232 UT393232 AEP393232 AOL393232 AYH393232 BID393232 BRZ393232 CBV393232 CLR393232 CVN393232 DFJ393232 DPF393232 DZB393232 EIX393232 EST393232 FCP393232 FML393232 FWH393232 GGD393232 GPZ393232 GZV393232 HJR393232 HTN393232 IDJ393232 INF393232 IXB393232 JGX393232 JQT393232 KAP393232 KKL393232 KUH393232 LED393232 LNZ393232 LXV393232 MHR393232 MRN393232 NBJ393232 NLF393232 NVB393232 OEX393232 OOT393232 OYP393232 PIL393232 PSH393232 QCD393232 QLZ393232 QVV393232 RFR393232 RPN393232 RZJ393232 SJF393232 STB393232 TCX393232 TMT393232 TWP393232 UGL393232 UQH393232 VAD393232 VJZ393232 VTV393232 WDR393232 WNN393232 WXJ393232 BB458768 KX458768 UT458768 AEP458768 AOL458768 AYH458768 BID458768 BRZ458768 CBV458768 CLR458768 CVN458768 DFJ458768 DPF458768 DZB458768 EIX458768 EST458768 FCP458768 FML458768 FWH458768 GGD458768 GPZ458768 GZV458768 HJR458768 HTN458768 IDJ458768 INF458768 IXB458768 JGX458768 JQT458768 KAP458768 KKL458768 KUH458768 LED458768 LNZ458768 LXV458768 MHR458768 MRN458768 NBJ458768 NLF458768 NVB458768 OEX458768 OOT458768 OYP458768 PIL458768 PSH458768 QCD458768 QLZ458768 QVV458768 RFR458768 RPN458768 RZJ458768 SJF458768 STB458768 TCX458768 TMT458768 TWP458768 UGL458768 UQH458768 VAD458768 VJZ458768 VTV458768 WDR458768 WNN458768 WXJ458768 BB524304 KX524304 UT524304 AEP524304 AOL524304 AYH524304 BID524304 BRZ524304 CBV524304 CLR524304 CVN524304 DFJ524304 DPF524304 DZB524304 EIX524304 EST524304 FCP524304 FML524304 FWH524304 GGD524304 GPZ524304 GZV524304 HJR524304 HTN524304 IDJ524304 INF524304 IXB524304 JGX524304 JQT524304 KAP524304 KKL524304 KUH524304 LED524304 LNZ524304 LXV524304 MHR524304 MRN524304 NBJ524304 NLF524304 NVB524304 OEX524304 OOT524304 OYP524304 PIL524304 PSH524304 QCD524304 QLZ524304 QVV524304 RFR524304 RPN524304 RZJ524304 SJF524304 STB524304 TCX524304 TMT524304 TWP524304 UGL524304 UQH524304 VAD524304 VJZ524304 VTV524304 WDR524304 WNN524304 WXJ524304 BB589840 KX589840 UT589840 AEP589840 AOL589840 AYH589840 BID589840 BRZ589840 CBV589840 CLR589840 CVN589840 DFJ589840 DPF589840 DZB589840 EIX589840 EST589840 FCP589840 FML589840 FWH589840 GGD589840 GPZ589840 GZV589840 HJR589840 HTN589840 IDJ589840 INF589840 IXB589840 JGX589840 JQT589840 KAP589840 KKL589840 KUH589840 LED589840 LNZ589840 LXV589840 MHR589840 MRN589840 NBJ589840 NLF589840 NVB589840 OEX589840 OOT589840 OYP589840 PIL589840 PSH589840 QCD589840 QLZ589840 QVV589840 RFR589840 RPN589840 RZJ589840 SJF589840 STB589840 TCX589840 TMT589840 TWP589840 UGL589840 UQH589840 VAD589840 VJZ589840 VTV589840 WDR589840 WNN589840 WXJ589840 BB655376 KX655376 UT655376 AEP655376 AOL655376 AYH655376 BID655376 BRZ655376 CBV655376 CLR655376 CVN655376 DFJ655376 DPF655376 DZB655376 EIX655376 EST655376 FCP655376 FML655376 FWH655376 GGD655376 GPZ655376 GZV655376 HJR655376 HTN655376 IDJ655376 INF655376 IXB655376 JGX655376 JQT655376 KAP655376 KKL655376 KUH655376 LED655376 LNZ655376 LXV655376 MHR655376 MRN655376 NBJ655376 NLF655376 NVB655376 OEX655376 OOT655376 OYP655376 PIL655376 PSH655376 QCD655376 QLZ655376 QVV655376 RFR655376 RPN655376 RZJ655376 SJF655376 STB655376 TCX655376 TMT655376 TWP655376 UGL655376 UQH655376 VAD655376 VJZ655376 VTV655376 WDR655376 WNN655376 WXJ655376 BB720912 KX720912 UT720912 AEP720912 AOL720912 AYH720912 BID720912 BRZ720912 CBV720912 CLR720912 CVN720912 DFJ720912 DPF720912 DZB720912 EIX720912 EST720912 FCP720912 FML720912 FWH720912 GGD720912 GPZ720912 GZV720912 HJR720912 HTN720912 IDJ720912 INF720912 IXB720912 JGX720912 JQT720912 KAP720912 KKL720912 KUH720912 LED720912 LNZ720912 LXV720912 MHR720912 MRN720912 NBJ720912 NLF720912 NVB720912 OEX720912 OOT720912 OYP720912 PIL720912 PSH720912 QCD720912 QLZ720912 QVV720912 RFR720912 RPN720912 RZJ720912 SJF720912 STB720912 TCX720912 TMT720912 TWP720912 UGL720912 UQH720912 VAD720912 VJZ720912 VTV720912 WDR720912 WNN720912 WXJ720912 BB786448 KX786448 UT786448 AEP786448 AOL786448 AYH786448 BID786448 BRZ786448 CBV786448 CLR786448 CVN786448 DFJ786448 DPF786448 DZB786448 EIX786448 EST786448 FCP786448 FML786448 FWH786448 GGD786448 GPZ786448 GZV786448 HJR786448 HTN786448 IDJ786448 INF786448 IXB786448 JGX786448 JQT786448 KAP786448 KKL786448 KUH786448 LED786448 LNZ786448 LXV786448 MHR786448 MRN786448 NBJ786448 NLF786448 NVB786448 OEX786448 OOT786448 OYP786448 PIL786448 PSH786448 QCD786448 QLZ786448 QVV786448 RFR786448 RPN786448 RZJ786448 SJF786448 STB786448 TCX786448 TMT786448 TWP786448 UGL786448 UQH786448 VAD786448 VJZ786448 VTV786448 WDR786448 WNN786448 WXJ786448 BB851984 KX851984 UT851984 AEP851984 AOL851984 AYH851984 BID851984 BRZ851984 CBV851984 CLR851984 CVN851984 DFJ851984 DPF851984 DZB851984 EIX851984 EST851984 FCP851984 FML851984 FWH851984 GGD851984 GPZ851984 GZV851984 HJR851984 HTN851984 IDJ851984 INF851984 IXB851984 JGX851984 JQT851984 KAP851984 KKL851984 KUH851984 LED851984 LNZ851984 LXV851984 MHR851984 MRN851984 NBJ851984 NLF851984 NVB851984 OEX851984 OOT851984 OYP851984 PIL851984 PSH851984 QCD851984 QLZ851984 QVV851984 RFR851984 RPN851984 RZJ851984 SJF851984 STB851984 TCX851984 TMT851984 TWP851984 UGL851984 UQH851984 VAD851984 VJZ851984 VTV851984 WDR851984 WNN851984 WXJ851984 BB917520 KX917520 UT917520 AEP917520 AOL917520 AYH917520 BID917520 BRZ917520 CBV917520 CLR917520 CVN917520 DFJ917520 DPF917520 DZB917520 EIX917520 EST917520 FCP917520 FML917520 FWH917520 GGD917520 GPZ917520 GZV917520 HJR917520 HTN917520 IDJ917520 INF917520 IXB917520 JGX917520 JQT917520 KAP917520 KKL917520 KUH917520 LED917520 LNZ917520 LXV917520 MHR917520 MRN917520 NBJ917520 NLF917520 NVB917520 OEX917520 OOT917520 OYP917520 PIL917520 PSH917520 QCD917520 QLZ917520 QVV917520 RFR917520 RPN917520 RZJ917520 SJF917520 STB917520 TCX917520 TMT917520 TWP917520 UGL917520 UQH917520 VAD917520 VJZ917520 VTV917520 WDR917520 WNN917520 WXJ917520 BB983056 KX983056 UT983056 AEP983056 AOL983056 AYH983056 BID983056 BRZ983056 CBV983056 CLR983056 CVN983056 DFJ983056 DPF983056 DZB983056 EIX983056 EST983056 FCP983056 FML983056 FWH983056 GGD983056 GPZ983056 GZV983056 HJR983056 HTN983056 IDJ983056 INF983056 IXB983056 JGX983056 JQT983056 KAP983056 KKL983056 KUH983056 LED983056 LNZ983056 LXV983056 MHR983056 MRN983056 NBJ983056 NLF983056 NVB983056 OEX983056 OOT983056 OYP983056 PIL983056 PSH983056 QCD983056 QLZ983056 QVV983056 RFR983056 RPN983056 RZJ983056 SJF983056 STB983056 TCX983056 TMT983056 TWP983056 UGL983056 UQH983056 VAD983056 VJZ983056 VTV983056 WDR983056 WNN983056 WXJ983056" xr:uid="{99A1F31E-BD33-804C-B008-D609C85CC1DD}">
      <formula1>"SI,NO,No Aplica"</formula1>
    </dataValidation>
    <dataValidation type="list" allowBlank="1" showInputMessage="1" showErrorMessage="1" sqref="BB17 KX17 UT17 AEP17 AOL17 AYH17 BID17 BRZ17 CBV17 CLR17 CVN17 DFJ17 DPF17 DZB17 EIX17 EST17 FCP17 FML17 FWH17 GGD17 GPZ17 GZV17 HJR17 HTN17 IDJ17 INF17 IXB17 JGX17 JQT17 KAP17 KKL17 KUH17 LED17 LNZ17 LXV17 MHR17 MRN17 NBJ17 NLF17 NVB17 OEX17 OOT17 OYP17 PIL17 PSH17 QCD17 QLZ17 QVV17 RFR17 RPN17 RZJ17 SJF17 STB17 TCX17 TMT17 TWP17 UGL17 UQH17 VAD17 VJZ17 VTV17 WDR17 WNN17 WXJ17 BB65553 KX65553 UT65553 AEP65553 AOL65553 AYH65553 BID65553 BRZ65553 CBV65553 CLR65553 CVN65553 DFJ65553 DPF65553 DZB65553 EIX65553 EST65553 FCP65553 FML65553 FWH65553 GGD65553 GPZ65553 GZV65553 HJR65553 HTN65553 IDJ65553 INF65553 IXB65553 JGX65553 JQT65553 KAP65553 KKL65553 KUH65553 LED65553 LNZ65553 LXV65553 MHR65553 MRN65553 NBJ65553 NLF65553 NVB65553 OEX65553 OOT65553 OYP65553 PIL65553 PSH65553 QCD65553 QLZ65553 QVV65553 RFR65553 RPN65553 RZJ65553 SJF65553 STB65553 TCX65553 TMT65553 TWP65553 UGL65553 UQH65553 VAD65553 VJZ65553 VTV65553 WDR65553 WNN65553 WXJ65553 BB131089 KX131089 UT131089 AEP131089 AOL131089 AYH131089 BID131089 BRZ131089 CBV131089 CLR131089 CVN131089 DFJ131089 DPF131089 DZB131089 EIX131089 EST131089 FCP131089 FML131089 FWH131089 GGD131089 GPZ131089 GZV131089 HJR131089 HTN131089 IDJ131089 INF131089 IXB131089 JGX131089 JQT131089 KAP131089 KKL131089 KUH131089 LED131089 LNZ131089 LXV131089 MHR131089 MRN131089 NBJ131089 NLF131089 NVB131089 OEX131089 OOT131089 OYP131089 PIL131089 PSH131089 QCD131089 QLZ131089 QVV131089 RFR131089 RPN131089 RZJ131089 SJF131089 STB131089 TCX131089 TMT131089 TWP131089 UGL131089 UQH131089 VAD131089 VJZ131089 VTV131089 WDR131089 WNN131089 WXJ131089 BB196625 KX196625 UT196625 AEP196625 AOL196625 AYH196625 BID196625 BRZ196625 CBV196625 CLR196625 CVN196625 DFJ196625 DPF196625 DZB196625 EIX196625 EST196625 FCP196625 FML196625 FWH196625 GGD196625 GPZ196625 GZV196625 HJR196625 HTN196625 IDJ196625 INF196625 IXB196625 JGX196625 JQT196625 KAP196625 KKL196625 KUH196625 LED196625 LNZ196625 LXV196625 MHR196625 MRN196625 NBJ196625 NLF196625 NVB196625 OEX196625 OOT196625 OYP196625 PIL196625 PSH196625 QCD196625 QLZ196625 QVV196625 RFR196625 RPN196625 RZJ196625 SJF196625 STB196625 TCX196625 TMT196625 TWP196625 UGL196625 UQH196625 VAD196625 VJZ196625 VTV196625 WDR196625 WNN196625 WXJ196625 BB262161 KX262161 UT262161 AEP262161 AOL262161 AYH262161 BID262161 BRZ262161 CBV262161 CLR262161 CVN262161 DFJ262161 DPF262161 DZB262161 EIX262161 EST262161 FCP262161 FML262161 FWH262161 GGD262161 GPZ262161 GZV262161 HJR262161 HTN262161 IDJ262161 INF262161 IXB262161 JGX262161 JQT262161 KAP262161 KKL262161 KUH262161 LED262161 LNZ262161 LXV262161 MHR262161 MRN262161 NBJ262161 NLF262161 NVB262161 OEX262161 OOT262161 OYP262161 PIL262161 PSH262161 QCD262161 QLZ262161 QVV262161 RFR262161 RPN262161 RZJ262161 SJF262161 STB262161 TCX262161 TMT262161 TWP262161 UGL262161 UQH262161 VAD262161 VJZ262161 VTV262161 WDR262161 WNN262161 WXJ262161 BB327697 KX327697 UT327697 AEP327697 AOL327697 AYH327697 BID327697 BRZ327697 CBV327697 CLR327697 CVN327697 DFJ327697 DPF327697 DZB327697 EIX327697 EST327697 FCP327697 FML327697 FWH327697 GGD327697 GPZ327697 GZV327697 HJR327697 HTN327697 IDJ327697 INF327697 IXB327697 JGX327697 JQT327697 KAP327697 KKL327697 KUH327697 LED327697 LNZ327697 LXV327697 MHR327697 MRN327697 NBJ327697 NLF327697 NVB327697 OEX327697 OOT327697 OYP327697 PIL327697 PSH327697 QCD327697 QLZ327697 QVV327697 RFR327697 RPN327697 RZJ327697 SJF327697 STB327697 TCX327697 TMT327697 TWP327697 UGL327697 UQH327697 VAD327697 VJZ327697 VTV327697 WDR327697 WNN327697 WXJ327697 BB393233 KX393233 UT393233 AEP393233 AOL393233 AYH393233 BID393233 BRZ393233 CBV393233 CLR393233 CVN393233 DFJ393233 DPF393233 DZB393233 EIX393233 EST393233 FCP393233 FML393233 FWH393233 GGD393233 GPZ393233 GZV393233 HJR393233 HTN393233 IDJ393233 INF393233 IXB393233 JGX393233 JQT393233 KAP393233 KKL393233 KUH393233 LED393233 LNZ393233 LXV393233 MHR393233 MRN393233 NBJ393233 NLF393233 NVB393233 OEX393233 OOT393233 OYP393233 PIL393233 PSH393233 QCD393233 QLZ393233 QVV393233 RFR393233 RPN393233 RZJ393233 SJF393233 STB393233 TCX393233 TMT393233 TWP393233 UGL393233 UQH393233 VAD393233 VJZ393233 VTV393233 WDR393233 WNN393233 WXJ393233 BB458769 KX458769 UT458769 AEP458769 AOL458769 AYH458769 BID458769 BRZ458769 CBV458769 CLR458769 CVN458769 DFJ458769 DPF458769 DZB458769 EIX458769 EST458769 FCP458769 FML458769 FWH458769 GGD458769 GPZ458769 GZV458769 HJR458769 HTN458769 IDJ458769 INF458769 IXB458769 JGX458769 JQT458769 KAP458769 KKL458769 KUH458769 LED458769 LNZ458769 LXV458769 MHR458769 MRN458769 NBJ458769 NLF458769 NVB458769 OEX458769 OOT458769 OYP458769 PIL458769 PSH458769 QCD458769 QLZ458769 QVV458769 RFR458769 RPN458769 RZJ458769 SJF458769 STB458769 TCX458769 TMT458769 TWP458769 UGL458769 UQH458769 VAD458769 VJZ458769 VTV458769 WDR458769 WNN458769 WXJ458769 BB524305 KX524305 UT524305 AEP524305 AOL524305 AYH524305 BID524305 BRZ524305 CBV524305 CLR524305 CVN524305 DFJ524305 DPF524305 DZB524305 EIX524305 EST524305 FCP524305 FML524305 FWH524305 GGD524305 GPZ524305 GZV524305 HJR524305 HTN524305 IDJ524305 INF524305 IXB524305 JGX524305 JQT524305 KAP524305 KKL524305 KUH524305 LED524305 LNZ524305 LXV524305 MHR524305 MRN524305 NBJ524305 NLF524305 NVB524305 OEX524305 OOT524305 OYP524305 PIL524305 PSH524305 QCD524305 QLZ524305 QVV524305 RFR524305 RPN524305 RZJ524305 SJF524305 STB524305 TCX524305 TMT524305 TWP524305 UGL524305 UQH524305 VAD524305 VJZ524305 VTV524305 WDR524305 WNN524305 WXJ524305 BB589841 KX589841 UT589841 AEP589841 AOL589841 AYH589841 BID589841 BRZ589841 CBV589841 CLR589841 CVN589841 DFJ589841 DPF589841 DZB589841 EIX589841 EST589841 FCP589841 FML589841 FWH589841 GGD589841 GPZ589841 GZV589841 HJR589841 HTN589841 IDJ589841 INF589841 IXB589841 JGX589841 JQT589841 KAP589841 KKL589841 KUH589841 LED589841 LNZ589841 LXV589841 MHR589841 MRN589841 NBJ589841 NLF589841 NVB589841 OEX589841 OOT589841 OYP589841 PIL589841 PSH589841 QCD589841 QLZ589841 QVV589841 RFR589841 RPN589841 RZJ589841 SJF589841 STB589841 TCX589841 TMT589841 TWP589841 UGL589841 UQH589841 VAD589841 VJZ589841 VTV589841 WDR589841 WNN589841 WXJ589841 BB655377 KX655377 UT655377 AEP655377 AOL655377 AYH655377 BID655377 BRZ655377 CBV655377 CLR655377 CVN655377 DFJ655377 DPF655377 DZB655377 EIX655377 EST655377 FCP655377 FML655377 FWH655377 GGD655377 GPZ655377 GZV655377 HJR655377 HTN655377 IDJ655377 INF655377 IXB655377 JGX655377 JQT655377 KAP655377 KKL655377 KUH655377 LED655377 LNZ655377 LXV655377 MHR655377 MRN655377 NBJ655377 NLF655377 NVB655377 OEX655377 OOT655377 OYP655377 PIL655377 PSH655377 QCD655377 QLZ655377 QVV655377 RFR655377 RPN655377 RZJ655377 SJF655377 STB655377 TCX655377 TMT655377 TWP655377 UGL655377 UQH655377 VAD655377 VJZ655377 VTV655377 WDR655377 WNN655377 WXJ655377 BB720913 KX720913 UT720913 AEP720913 AOL720913 AYH720913 BID720913 BRZ720913 CBV720913 CLR720913 CVN720913 DFJ720913 DPF720913 DZB720913 EIX720913 EST720913 FCP720913 FML720913 FWH720913 GGD720913 GPZ720913 GZV720913 HJR720913 HTN720913 IDJ720913 INF720913 IXB720913 JGX720913 JQT720913 KAP720913 KKL720913 KUH720913 LED720913 LNZ720913 LXV720913 MHR720913 MRN720913 NBJ720913 NLF720913 NVB720913 OEX720913 OOT720913 OYP720913 PIL720913 PSH720913 QCD720913 QLZ720913 QVV720913 RFR720913 RPN720913 RZJ720913 SJF720913 STB720913 TCX720913 TMT720913 TWP720913 UGL720913 UQH720913 VAD720913 VJZ720913 VTV720913 WDR720913 WNN720913 WXJ720913 BB786449 KX786449 UT786449 AEP786449 AOL786449 AYH786449 BID786449 BRZ786449 CBV786449 CLR786449 CVN786449 DFJ786449 DPF786449 DZB786449 EIX786449 EST786449 FCP786449 FML786449 FWH786449 GGD786449 GPZ786449 GZV786449 HJR786449 HTN786449 IDJ786449 INF786449 IXB786449 JGX786449 JQT786449 KAP786449 KKL786449 KUH786449 LED786449 LNZ786449 LXV786449 MHR786449 MRN786449 NBJ786449 NLF786449 NVB786449 OEX786449 OOT786449 OYP786449 PIL786449 PSH786449 QCD786449 QLZ786449 QVV786449 RFR786449 RPN786449 RZJ786449 SJF786449 STB786449 TCX786449 TMT786449 TWP786449 UGL786449 UQH786449 VAD786449 VJZ786449 VTV786449 WDR786449 WNN786449 WXJ786449 BB851985 KX851985 UT851985 AEP851985 AOL851985 AYH851985 BID851985 BRZ851985 CBV851985 CLR851985 CVN851985 DFJ851985 DPF851985 DZB851985 EIX851985 EST851985 FCP851985 FML851985 FWH851985 GGD851985 GPZ851985 GZV851985 HJR851985 HTN851985 IDJ851985 INF851985 IXB851985 JGX851985 JQT851985 KAP851985 KKL851985 KUH851985 LED851985 LNZ851985 LXV851985 MHR851985 MRN851985 NBJ851985 NLF851985 NVB851985 OEX851985 OOT851985 OYP851985 PIL851985 PSH851985 QCD851985 QLZ851985 QVV851985 RFR851985 RPN851985 RZJ851985 SJF851985 STB851985 TCX851985 TMT851985 TWP851985 UGL851985 UQH851985 VAD851985 VJZ851985 VTV851985 WDR851985 WNN851985 WXJ851985 BB917521 KX917521 UT917521 AEP917521 AOL917521 AYH917521 BID917521 BRZ917521 CBV917521 CLR917521 CVN917521 DFJ917521 DPF917521 DZB917521 EIX917521 EST917521 FCP917521 FML917521 FWH917521 GGD917521 GPZ917521 GZV917521 HJR917521 HTN917521 IDJ917521 INF917521 IXB917521 JGX917521 JQT917521 KAP917521 KKL917521 KUH917521 LED917521 LNZ917521 LXV917521 MHR917521 MRN917521 NBJ917521 NLF917521 NVB917521 OEX917521 OOT917521 OYP917521 PIL917521 PSH917521 QCD917521 QLZ917521 QVV917521 RFR917521 RPN917521 RZJ917521 SJF917521 STB917521 TCX917521 TMT917521 TWP917521 UGL917521 UQH917521 VAD917521 VJZ917521 VTV917521 WDR917521 WNN917521 WXJ917521 BB983057 KX983057 UT983057 AEP983057 AOL983057 AYH983057 BID983057 BRZ983057 CBV983057 CLR983057 CVN983057 DFJ983057 DPF983057 DZB983057 EIX983057 EST983057 FCP983057 FML983057 FWH983057 GGD983057 GPZ983057 GZV983057 HJR983057 HTN983057 IDJ983057 INF983057 IXB983057 JGX983057 JQT983057 KAP983057 KKL983057 KUH983057 LED983057 LNZ983057 LXV983057 MHR983057 MRN983057 NBJ983057 NLF983057 NVB983057 OEX983057 OOT983057 OYP983057 PIL983057 PSH983057 QCD983057 QLZ983057 QVV983057 RFR983057 RPN983057 RZJ983057 SJF983057 STB983057 TCX983057 TMT983057 TWP983057 UGL983057 UQH983057 VAD983057 VJZ983057 VTV983057 WDR983057 WNN983057 WXJ983057" xr:uid="{65AA734B-0AF2-1A47-94BD-A79BDE0C5829}">
      <formula1>"Verde,Amarillo,Rojo,No Aplica,Sin Antecedentes,Verde Vencido"</formula1>
    </dataValidation>
    <dataValidation type="list" allowBlank="1" showInputMessage="1" showErrorMessage="1" sqref="S136:Y136 JO136:JU136 TK136:TQ136 ADG136:ADM136 ANC136:ANI136 AWY136:AXE136 BGU136:BHA136 BQQ136:BQW136 CAM136:CAS136 CKI136:CKO136 CUE136:CUK136 DEA136:DEG136 DNW136:DOC136 DXS136:DXY136 EHO136:EHU136 ERK136:ERQ136 FBG136:FBM136 FLC136:FLI136 FUY136:FVE136 GEU136:GFA136 GOQ136:GOW136 GYM136:GYS136 HII136:HIO136 HSE136:HSK136 ICA136:ICG136 ILW136:IMC136 IVS136:IVY136 JFO136:JFU136 JPK136:JPQ136 JZG136:JZM136 KJC136:KJI136 KSY136:KTE136 LCU136:LDA136 LMQ136:LMW136 LWM136:LWS136 MGI136:MGO136 MQE136:MQK136 NAA136:NAG136 NJW136:NKC136 NTS136:NTY136 ODO136:ODU136 ONK136:ONQ136 OXG136:OXM136 PHC136:PHI136 PQY136:PRE136 QAU136:QBA136 QKQ136:QKW136 QUM136:QUS136 REI136:REO136 ROE136:ROK136 RYA136:RYG136 SHW136:SIC136 SRS136:SRY136 TBO136:TBU136 TLK136:TLQ136 TVG136:TVM136 UFC136:UFI136 UOY136:UPE136 UYU136:UZA136 VIQ136:VIW136 VSM136:VSS136 WCI136:WCO136 WME136:WMK136 WWA136:WWG136 S65672:Y65672 JO65672:JU65672 TK65672:TQ65672 ADG65672:ADM65672 ANC65672:ANI65672 AWY65672:AXE65672 BGU65672:BHA65672 BQQ65672:BQW65672 CAM65672:CAS65672 CKI65672:CKO65672 CUE65672:CUK65672 DEA65672:DEG65672 DNW65672:DOC65672 DXS65672:DXY65672 EHO65672:EHU65672 ERK65672:ERQ65672 FBG65672:FBM65672 FLC65672:FLI65672 FUY65672:FVE65672 GEU65672:GFA65672 GOQ65672:GOW65672 GYM65672:GYS65672 HII65672:HIO65672 HSE65672:HSK65672 ICA65672:ICG65672 ILW65672:IMC65672 IVS65672:IVY65672 JFO65672:JFU65672 JPK65672:JPQ65672 JZG65672:JZM65672 KJC65672:KJI65672 KSY65672:KTE65672 LCU65672:LDA65672 LMQ65672:LMW65672 LWM65672:LWS65672 MGI65672:MGO65672 MQE65672:MQK65672 NAA65672:NAG65672 NJW65672:NKC65672 NTS65672:NTY65672 ODO65672:ODU65672 ONK65672:ONQ65672 OXG65672:OXM65672 PHC65672:PHI65672 PQY65672:PRE65672 QAU65672:QBA65672 QKQ65672:QKW65672 QUM65672:QUS65672 REI65672:REO65672 ROE65672:ROK65672 RYA65672:RYG65672 SHW65672:SIC65672 SRS65672:SRY65672 TBO65672:TBU65672 TLK65672:TLQ65672 TVG65672:TVM65672 UFC65672:UFI65672 UOY65672:UPE65672 UYU65672:UZA65672 VIQ65672:VIW65672 VSM65672:VSS65672 WCI65672:WCO65672 WME65672:WMK65672 WWA65672:WWG65672 S131208:Y131208 JO131208:JU131208 TK131208:TQ131208 ADG131208:ADM131208 ANC131208:ANI131208 AWY131208:AXE131208 BGU131208:BHA131208 BQQ131208:BQW131208 CAM131208:CAS131208 CKI131208:CKO131208 CUE131208:CUK131208 DEA131208:DEG131208 DNW131208:DOC131208 DXS131208:DXY131208 EHO131208:EHU131208 ERK131208:ERQ131208 FBG131208:FBM131208 FLC131208:FLI131208 FUY131208:FVE131208 GEU131208:GFA131208 GOQ131208:GOW131208 GYM131208:GYS131208 HII131208:HIO131208 HSE131208:HSK131208 ICA131208:ICG131208 ILW131208:IMC131208 IVS131208:IVY131208 JFO131208:JFU131208 JPK131208:JPQ131208 JZG131208:JZM131208 KJC131208:KJI131208 KSY131208:KTE131208 LCU131208:LDA131208 LMQ131208:LMW131208 LWM131208:LWS131208 MGI131208:MGO131208 MQE131208:MQK131208 NAA131208:NAG131208 NJW131208:NKC131208 NTS131208:NTY131208 ODO131208:ODU131208 ONK131208:ONQ131208 OXG131208:OXM131208 PHC131208:PHI131208 PQY131208:PRE131208 QAU131208:QBA131208 QKQ131208:QKW131208 QUM131208:QUS131208 REI131208:REO131208 ROE131208:ROK131208 RYA131208:RYG131208 SHW131208:SIC131208 SRS131208:SRY131208 TBO131208:TBU131208 TLK131208:TLQ131208 TVG131208:TVM131208 UFC131208:UFI131208 UOY131208:UPE131208 UYU131208:UZA131208 VIQ131208:VIW131208 VSM131208:VSS131208 WCI131208:WCO131208 WME131208:WMK131208 WWA131208:WWG131208 S196744:Y196744 JO196744:JU196744 TK196744:TQ196744 ADG196744:ADM196744 ANC196744:ANI196744 AWY196744:AXE196744 BGU196744:BHA196744 BQQ196744:BQW196744 CAM196744:CAS196744 CKI196744:CKO196744 CUE196744:CUK196744 DEA196744:DEG196744 DNW196744:DOC196744 DXS196744:DXY196744 EHO196744:EHU196744 ERK196744:ERQ196744 FBG196744:FBM196744 FLC196744:FLI196744 FUY196744:FVE196744 GEU196744:GFA196744 GOQ196744:GOW196744 GYM196744:GYS196744 HII196744:HIO196744 HSE196744:HSK196744 ICA196744:ICG196744 ILW196744:IMC196744 IVS196744:IVY196744 JFO196744:JFU196744 JPK196744:JPQ196744 JZG196744:JZM196744 KJC196744:KJI196744 KSY196744:KTE196744 LCU196744:LDA196744 LMQ196744:LMW196744 LWM196744:LWS196744 MGI196744:MGO196744 MQE196744:MQK196744 NAA196744:NAG196744 NJW196744:NKC196744 NTS196744:NTY196744 ODO196744:ODU196744 ONK196744:ONQ196744 OXG196744:OXM196744 PHC196744:PHI196744 PQY196744:PRE196744 QAU196744:QBA196744 QKQ196744:QKW196744 QUM196744:QUS196744 REI196744:REO196744 ROE196744:ROK196744 RYA196744:RYG196744 SHW196744:SIC196744 SRS196744:SRY196744 TBO196744:TBU196744 TLK196744:TLQ196744 TVG196744:TVM196744 UFC196744:UFI196744 UOY196744:UPE196744 UYU196744:UZA196744 VIQ196744:VIW196744 VSM196744:VSS196744 WCI196744:WCO196744 WME196744:WMK196744 WWA196744:WWG196744 S262280:Y262280 JO262280:JU262280 TK262280:TQ262280 ADG262280:ADM262280 ANC262280:ANI262280 AWY262280:AXE262280 BGU262280:BHA262280 BQQ262280:BQW262280 CAM262280:CAS262280 CKI262280:CKO262280 CUE262280:CUK262280 DEA262280:DEG262280 DNW262280:DOC262280 DXS262280:DXY262280 EHO262280:EHU262280 ERK262280:ERQ262280 FBG262280:FBM262280 FLC262280:FLI262280 FUY262280:FVE262280 GEU262280:GFA262280 GOQ262280:GOW262280 GYM262280:GYS262280 HII262280:HIO262280 HSE262280:HSK262280 ICA262280:ICG262280 ILW262280:IMC262280 IVS262280:IVY262280 JFO262280:JFU262280 JPK262280:JPQ262280 JZG262280:JZM262280 KJC262280:KJI262280 KSY262280:KTE262280 LCU262280:LDA262280 LMQ262280:LMW262280 LWM262280:LWS262280 MGI262280:MGO262280 MQE262280:MQK262280 NAA262280:NAG262280 NJW262280:NKC262280 NTS262280:NTY262280 ODO262280:ODU262280 ONK262280:ONQ262280 OXG262280:OXM262280 PHC262280:PHI262280 PQY262280:PRE262280 QAU262280:QBA262280 QKQ262280:QKW262280 QUM262280:QUS262280 REI262280:REO262280 ROE262280:ROK262280 RYA262280:RYG262280 SHW262280:SIC262280 SRS262280:SRY262280 TBO262280:TBU262280 TLK262280:TLQ262280 TVG262280:TVM262280 UFC262280:UFI262280 UOY262280:UPE262280 UYU262280:UZA262280 VIQ262280:VIW262280 VSM262280:VSS262280 WCI262280:WCO262280 WME262280:WMK262280 WWA262280:WWG262280 S327816:Y327816 JO327816:JU327816 TK327816:TQ327816 ADG327816:ADM327816 ANC327816:ANI327816 AWY327816:AXE327816 BGU327816:BHA327816 BQQ327816:BQW327816 CAM327816:CAS327816 CKI327816:CKO327816 CUE327816:CUK327816 DEA327816:DEG327816 DNW327816:DOC327816 DXS327816:DXY327816 EHO327816:EHU327816 ERK327816:ERQ327816 FBG327816:FBM327816 FLC327816:FLI327816 FUY327816:FVE327816 GEU327816:GFA327816 GOQ327816:GOW327816 GYM327816:GYS327816 HII327816:HIO327816 HSE327816:HSK327816 ICA327816:ICG327816 ILW327816:IMC327816 IVS327816:IVY327816 JFO327816:JFU327816 JPK327816:JPQ327816 JZG327816:JZM327816 KJC327816:KJI327816 KSY327816:KTE327816 LCU327816:LDA327816 LMQ327816:LMW327816 LWM327816:LWS327816 MGI327816:MGO327816 MQE327816:MQK327816 NAA327816:NAG327816 NJW327816:NKC327816 NTS327816:NTY327816 ODO327816:ODU327816 ONK327816:ONQ327816 OXG327816:OXM327816 PHC327816:PHI327816 PQY327816:PRE327816 QAU327816:QBA327816 QKQ327816:QKW327816 QUM327816:QUS327816 REI327816:REO327816 ROE327816:ROK327816 RYA327816:RYG327816 SHW327816:SIC327816 SRS327816:SRY327816 TBO327816:TBU327816 TLK327816:TLQ327816 TVG327816:TVM327816 UFC327816:UFI327816 UOY327816:UPE327816 UYU327816:UZA327816 VIQ327816:VIW327816 VSM327816:VSS327816 WCI327816:WCO327816 WME327816:WMK327816 WWA327816:WWG327816 S393352:Y393352 JO393352:JU393352 TK393352:TQ393352 ADG393352:ADM393352 ANC393352:ANI393352 AWY393352:AXE393352 BGU393352:BHA393352 BQQ393352:BQW393352 CAM393352:CAS393352 CKI393352:CKO393352 CUE393352:CUK393352 DEA393352:DEG393352 DNW393352:DOC393352 DXS393352:DXY393352 EHO393352:EHU393352 ERK393352:ERQ393352 FBG393352:FBM393352 FLC393352:FLI393352 FUY393352:FVE393352 GEU393352:GFA393352 GOQ393352:GOW393352 GYM393352:GYS393352 HII393352:HIO393352 HSE393352:HSK393352 ICA393352:ICG393352 ILW393352:IMC393352 IVS393352:IVY393352 JFO393352:JFU393352 JPK393352:JPQ393352 JZG393352:JZM393352 KJC393352:KJI393352 KSY393352:KTE393352 LCU393352:LDA393352 LMQ393352:LMW393352 LWM393352:LWS393352 MGI393352:MGO393352 MQE393352:MQK393352 NAA393352:NAG393352 NJW393352:NKC393352 NTS393352:NTY393352 ODO393352:ODU393352 ONK393352:ONQ393352 OXG393352:OXM393352 PHC393352:PHI393352 PQY393352:PRE393352 QAU393352:QBA393352 QKQ393352:QKW393352 QUM393352:QUS393352 REI393352:REO393352 ROE393352:ROK393352 RYA393352:RYG393352 SHW393352:SIC393352 SRS393352:SRY393352 TBO393352:TBU393352 TLK393352:TLQ393352 TVG393352:TVM393352 UFC393352:UFI393352 UOY393352:UPE393352 UYU393352:UZA393352 VIQ393352:VIW393352 VSM393352:VSS393352 WCI393352:WCO393352 WME393352:WMK393352 WWA393352:WWG393352 S458888:Y458888 JO458888:JU458888 TK458888:TQ458888 ADG458888:ADM458888 ANC458888:ANI458888 AWY458888:AXE458888 BGU458888:BHA458888 BQQ458888:BQW458888 CAM458888:CAS458888 CKI458888:CKO458888 CUE458888:CUK458888 DEA458888:DEG458888 DNW458888:DOC458888 DXS458888:DXY458888 EHO458888:EHU458888 ERK458888:ERQ458888 FBG458888:FBM458888 FLC458888:FLI458888 FUY458888:FVE458888 GEU458888:GFA458888 GOQ458888:GOW458888 GYM458888:GYS458888 HII458888:HIO458888 HSE458888:HSK458888 ICA458888:ICG458888 ILW458888:IMC458888 IVS458888:IVY458888 JFO458888:JFU458888 JPK458888:JPQ458888 JZG458888:JZM458888 KJC458888:KJI458888 KSY458888:KTE458888 LCU458888:LDA458888 LMQ458888:LMW458888 LWM458888:LWS458888 MGI458888:MGO458888 MQE458888:MQK458888 NAA458888:NAG458888 NJW458888:NKC458888 NTS458888:NTY458888 ODO458888:ODU458888 ONK458888:ONQ458888 OXG458888:OXM458888 PHC458888:PHI458888 PQY458888:PRE458888 QAU458888:QBA458888 QKQ458888:QKW458888 QUM458888:QUS458888 REI458888:REO458888 ROE458888:ROK458888 RYA458888:RYG458888 SHW458888:SIC458888 SRS458888:SRY458888 TBO458888:TBU458888 TLK458888:TLQ458888 TVG458888:TVM458888 UFC458888:UFI458888 UOY458888:UPE458888 UYU458888:UZA458888 VIQ458888:VIW458888 VSM458888:VSS458888 WCI458888:WCO458888 WME458888:WMK458888 WWA458888:WWG458888 S524424:Y524424 JO524424:JU524424 TK524424:TQ524424 ADG524424:ADM524424 ANC524424:ANI524424 AWY524424:AXE524424 BGU524424:BHA524424 BQQ524424:BQW524424 CAM524424:CAS524424 CKI524424:CKO524424 CUE524424:CUK524424 DEA524424:DEG524424 DNW524424:DOC524424 DXS524424:DXY524424 EHO524424:EHU524424 ERK524424:ERQ524424 FBG524424:FBM524424 FLC524424:FLI524424 FUY524424:FVE524424 GEU524424:GFA524424 GOQ524424:GOW524424 GYM524424:GYS524424 HII524424:HIO524424 HSE524424:HSK524424 ICA524424:ICG524424 ILW524424:IMC524424 IVS524424:IVY524424 JFO524424:JFU524424 JPK524424:JPQ524424 JZG524424:JZM524424 KJC524424:KJI524424 KSY524424:KTE524424 LCU524424:LDA524424 LMQ524424:LMW524424 LWM524424:LWS524424 MGI524424:MGO524424 MQE524424:MQK524424 NAA524424:NAG524424 NJW524424:NKC524424 NTS524424:NTY524424 ODO524424:ODU524424 ONK524424:ONQ524424 OXG524424:OXM524424 PHC524424:PHI524424 PQY524424:PRE524424 QAU524424:QBA524424 QKQ524424:QKW524424 QUM524424:QUS524424 REI524424:REO524424 ROE524424:ROK524424 RYA524424:RYG524424 SHW524424:SIC524424 SRS524424:SRY524424 TBO524424:TBU524424 TLK524424:TLQ524424 TVG524424:TVM524424 UFC524424:UFI524424 UOY524424:UPE524424 UYU524424:UZA524424 VIQ524424:VIW524424 VSM524424:VSS524424 WCI524424:WCO524424 WME524424:WMK524424 WWA524424:WWG524424 S589960:Y589960 JO589960:JU589960 TK589960:TQ589960 ADG589960:ADM589960 ANC589960:ANI589960 AWY589960:AXE589960 BGU589960:BHA589960 BQQ589960:BQW589960 CAM589960:CAS589960 CKI589960:CKO589960 CUE589960:CUK589960 DEA589960:DEG589960 DNW589960:DOC589960 DXS589960:DXY589960 EHO589960:EHU589960 ERK589960:ERQ589960 FBG589960:FBM589960 FLC589960:FLI589960 FUY589960:FVE589960 GEU589960:GFA589960 GOQ589960:GOW589960 GYM589960:GYS589960 HII589960:HIO589960 HSE589960:HSK589960 ICA589960:ICG589960 ILW589960:IMC589960 IVS589960:IVY589960 JFO589960:JFU589960 JPK589960:JPQ589960 JZG589960:JZM589960 KJC589960:KJI589960 KSY589960:KTE589960 LCU589960:LDA589960 LMQ589960:LMW589960 LWM589960:LWS589960 MGI589960:MGO589960 MQE589960:MQK589960 NAA589960:NAG589960 NJW589960:NKC589960 NTS589960:NTY589960 ODO589960:ODU589960 ONK589960:ONQ589960 OXG589960:OXM589960 PHC589960:PHI589960 PQY589960:PRE589960 QAU589960:QBA589960 QKQ589960:QKW589960 QUM589960:QUS589960 REI589960:REO589960 ROE589960:ROK589960 RYA589960:RYG589960 SHW589960:SIC589960 SRS589960:SRY589960 TBO589960:TBU589960 TLK589960:TLQ589960 TVG589960:TVM589960 UFC589960:UFI589960 UOY589960:UPE589960 UYU589960:UZA589960 VIQ589960:VIW589960 VSM589960:VSS589960 WCI589960:WCO589960 WME589960:WMK589960 WWA589960:WWG589960 S655496:Y655496 JO655496:JU655496 TK655496:TQ655496 ADG655496:ADM655496 ANC655496:ANI655496 AWY655496:AXE655496 BGU655496:BHA655496 BQQ655496:BQW655496 CAM655496:CAS655496 CKI655496:CKO655496 CUE655496:CUK655496 DEA655496:DEG655496 DNW655496:DOC655496 DXS655496:DXY655496 EHO655496:EHU655496 ERK655496:ERQ655496 FBG655496:FBM655496 FLC655496:FLI655496 FUY655496:FVE655496 GEU655496:GFA655496 GOQ655496:GOW655496 GYM655496:GYS655496 HII655496:HIO655496 HSE655496:HSK655496 ICA655496:ICG655496 ILW655496:IMC655496 IVS655496:IVY655496 JFO655496:JFU655496 JPK655496:JPQ655496 JZG655496:JZM655496 KJC655496:KJI655496 KSY655496:KTE655496 LCU655496:LDA655496 LMQ655496:LMW655496 LWM655496:LWS655496 MGI655496:MGO655496 MQE655496:MQK655496 NAA655496:NAG655496 NJW655496:NKC655496 NTS655496:NTY655496 ODO655496:ODU655496 ONK655496:ONQ655496 OXG655496:OXM655496 PHC655496:PHI655496 PQY655496:PRE655496 QAU655496:QBA655496 QKQ655496:QKW655496 QUM655496:QUS655496 REI655496:REO655496 ROE655496:ROK655496 RYA655496:RYG655496 SHW655496:SIC655496 SRS655496:SRY655496 TBO655496:TBU655496 TLK655496:TLQ655496 TVG655496:TVM655496 UFC655496:UFI655496 UOY655496:UPE655496 UYU655496:UZA655496 VIQ655496:VIW655496 VSM655496:VSS655496 WCI655496:WCO655496 WME655496:WMK655496 WWA655496:WWG655496 S721032:Y721032 JO721032:JU721032 TK721032:TQ721032 ADG721032:ADM721032 ANC721032:ANI721032 AWY721032:AXE721032 BGU721032:BHA721032 BQQ721032:BQW721032 CAM721032:CAS721032 CKI721032:CKO721032 CUE721032:CUK721032 DEA721032:DEG721032 DNW721032:DOC721032 DXS721032:DXY721032 EHO721032:EHU721032 ERK721032:ERQ721032 FBG721032:FBM721032 FLC721032:FLI721032 FUY721032:FVE721032 GEU721032:GFA721032 GOQ721032:GOW721032 GYM721032:GYS721032 HII721032:HIO721032 HSE721032:HSK721032 ICA721032:ICG721032 ILW721032:IMC721032 IVS721032:IVY721032 JFO721032:JFU721032 JPK721032:JPQ721032 JZG721032:JZM721032 KJC721032:KJI721032 KSY721032:KTE721032 LCU721032:LDA721032 LMQ721032:LMW721032 LWM721032:LWS721032 MGI721032:MGO721032 MQE721032:MQK721032 NAA721032:NAG721032 NJW721032:NKC721032 NTS721032:NTY721032 ODO721032:ODU721032 ONK721032:ONQ721032 OXG721032:OXM721032 PHC721032:PHI721032 PQY721032:PRE721032 QAU721032:QBA721032 QKQ721032:QKW721032 QUM721032:QUS721032 REI721032:REO721032 ROE721032:ROK721032 RYA721032:RYG721032 SHW721032:SIC721032 SRS721032:SRY721032 TBO721032:TBU721032 TLK721032:TLQ721032 TVG721032:TVM721032 UFC721032:UFI721032 UOY721032:UPE721032 UYU721032:UZA721032 VIQ721032:VIW721032 VSM721032:VSS721032 WCI721032:WCO721032 WME721032:WMK721032 WWA721032:WWG721032 S786568:Y786568 JO786568:JU786568 TK786568:TQ786568 ADG786568:ADM786568 ANC786568:ANI786568 AWY786568:AXE786568 BGU786568:BHA786568 BQQ786568:BQW786568 CAM786568:CAS786568 CKI786568:CKO786568 CUE786568:CUK786568 DEA786568:DEG786568 DNW786568:DOC786568 DXS786568:DXY786568 EHO786568:EHU786568 ERK786568:ERQ786568 FBG786568:FBM786568 FLC786568:FLI786568 FUY786568:FVE786568 GEU786568:GFA786568 GOQ786568:GOW786568 GYM786568:GYS786568 HII786568:HIO786568 HSE786568:HSK786568 ICA786568:ICG786568 ILW786568:IMC786568 IVS786568:IVY786568 JFO786568:JFU786568 JPK786568:JPQ786568 JZG786568:JZM786568 KJC786568:KJI786568 KSY786568:KTE786568 LCU786568:LDA786568 LMQ786568:LMW786568 LWM786568:LWS786568 MGI786568:MGO786568 MQE786568:MQK786568 NAA786568:NAG786568 NJW786568:NKC786568 NTS786568:NTY786568 ODO786568:ODU786568 ONK786568:ONQ786568 OXG786568:OXM786568 PHC786568:PHI786568 PQY786568:PRE786568 QAU786568:QBA786568 QKQ786568:QKW786568 QUM786568:QUS786568 REI786568:REO786568 ROE786568:ROK786568 RYA786568:RYG786568 SHW786568:SIC786568 SRS786568:SRY786568 TBO786568:TBU786568 TLK786568:TLQ786568 TVG786568:TVM786568 UFC786568:UFI786568 UOY786568:UPE786568 UYU786568:UZA786568 VIQ786568:VIW786568 VSM786568:VSS786568 WCI786568:WCO786568 WME786568:WMK786568 WWA786568:WWG786568 S852104:Y852104 JO852104:JU852104 TK852104:TQ852104 ADG852104:ADM852104 ANC852104:ANI852104 AWY852104:AXE852104 BGU852104:BHA852104 BQQ852104:BQW852104 CAM852104:CAS852104 CKI852104:CKO852104 CUE852104:CUK852104 DEA852104:DEG852104 DNW852104:DOC852104 DXS852104:DXY852104 EHO852104:EHU852104 ERK852104:ERQ852104 FBG852104:FBM852104 FLC852104:FLI852104 FUY852104:FVE852104 GEU852104:GFA852104 GOQ852104:GOW852104 GYM852104:GYS852104 HII852104:HIO852104 HSE852104:HSK852104 ICA852104:ICG852104 ILW852104:IMC852104 IVS852104:IVY852104 JFO852104:JFU852104 JPK852104:JPQ852104 JZG852104:JZM852104 KJC852104:KJI852104 KSY852104:KTE852104 LCU852104:LDA852104 LMQ852104:LMW852104 LWM852104:LWS852104 MGI852104:MGO852104 MQE852104:MQK852104 NAA852104:NAG852104 NJW852104:NKC852104 NTS852104:NTY852104 ODO852104:ODU852104 ONK852104:ONQ852104 OXG852104:OXM852104 PHC852104:PHI852104 PQY852104:PRE852104 QAU852104:QBA852104 QKQ852104:QKW852104 QUM852104:QUS852104 REI852104:REO852104 ROE852104:ROK852104 RYA852104:RYG852104 SHW852104:SIC852104 SRS852104:SRY852104 TBO852104:TBU852104 TLK852104:TLQ852104 TVG852104:TVM852104 UFC852104:UFI852104 UOY852104:UPE852104 UYU852104:UZA852104 VIQ852104:VIW852104 VSM852104:VSS852104 WCI852104:WCO852104 WME852104:WMK852104 WWA852104:WWG852104 S917640:Y917640 JO917640:JU917640 TK917640:TQ917640 ADG917640:ADM917640 ANC917640:ANI917640 AWY917640:AXE917640 BGU917640:BHA917640 BQQ917640:BQW917640 CAM917640:CAS917640 CKI917640:CKO917640 CUE917640:CUK917640 DEA917640:DEG917640 DNW917640:DOC917640 DXS917640:DXY917640 EHO917640:EHU917640 ERK917640:ERQ917640 FBG917640:FBM917640 FLC917640:FLI917640 FUY917640:FVE917640 GEU917640:GFA917640 GOQ917640:GOW917640 GYM917640:GYS917640 HII917640:HIO917640 HSE917640:HSK917640 ICA917640:ICG917640 ILW917640:IMC917640 IVS917640:IVY917640 JFO917640:JFU917640 JPK917640:JPQ917640 JZG917640:JZM917640 KJC917640:KJI917640 KSY917640:KTE917640 LCU917640:LDA917640 LMQ917640:LMW917640 LWM917640:LWS917640 MGI917640:MGO917640 MQE917640:MQK917640 NAA917640:NAG917640 NJW917640:NKC917640 NTS917640:NTY917640 ODO917640:ODU917640 ONK917640:ONQ917640 OXG917640:OXM917640 PHC917640:PHI917640 PQY917640:PRE917640 QAU917640:QBA917640 QKQ917640:QKW917640 QUM917640:QUS917640 REI917640:REO917640 ROE917640:ROK917640 RYA917640:RYG917640 SHW917640:SIC917640 SRS917640:SRY917640 TBO917640:TBU917640 TLK917640:TLQ917640 TVG917640:TVM917640 UFC917640:UFI917640 UOY917640:UPE917640 UYU917640:UZA917640 VIQ917640:VIW917640 VSM917640:VSS917640 WCI917640:WCO917640 WME917640:WMK917640 WWA917640:WWG917640 S983176:Y983176 JO983176:JU983176 TK983176:TQ983176 ADG983176:ADM983176 ANC983176:ANI983176 AWY983176:AXE983176 BGU983176:BHA983176 BQQ983176:BQW983176 CAM983176:CAS983176 CKI983176:CKO983176 CUE983176:CUK983176 DEA983176:DEG983176 DNW983176:DOC983176 DXS983176:DXY983176 EHO983176:EHU983176 ERK983176:ERQ983176 FBG983176:FBM983176 FLC983176:FLI983176 FUY983176:FVE983176 GEU983176:GFA983176 GOQ983176:GOW983176 GYM983176:GYS983176 HII983176:HIO983176 HSE983176:HSK983176 ICA983176:ICG983176 ILW983176:IMC983176 IVS983176:IVY983176 JFO983176:JFU983176 JPK983176:JPQ983176 JZG983176:JZM983176 KJC983176:KJI983176 KSY983176:KTE983176 LCU983176:LDA983176 LMQ983176:LMW983176 LWM983176:LWS983176 MGI983176:MGO983176 MQE983176:MQK983176 NAA983176:NAG983176 NJW983176:NKC983176 NTS983176:NTY983176 ODO983176:ODU983176 ONK983176:ONQ983176 OXG983176:OXM983176 PHC983176:PHI983176 PQY983176:PRE983176 QAU983176:QBA983176 QKQ983176:QKW983176 QUM983176:QUS983176 REI983176:REO983176 ROE983176:ROK983176 RYA983176:RYG983176 SHW983176:SIC983176 SRS983176:SRY983176 TBO983176:TBU983176 TLK983176:TLQ983176 TVG983176:TVM983176 UFC983176:UFI983176 UOY983176:UPE983176 UYU983176:UZA983176 VIQ983176:VIW983176 VSM983176:VSS983176 WCI983176:WCO983176 WME983176:WMK983176 WWA983176:WWG983176" xr:uid="{201EE55A-400B-C747-9A7F-C902608FDEDB}">
      <formula1>$AP$472:$AP$475</formula1>
    </dataValidation>
    <dataValidation allowBlank="1" showErrorMessage="1" promptTitle="Materialidades:" prompt="A-Acero_x000a_B-Hormigón_x000a_C-Albañilería_x000a_D-Piedra/Bloque_x000a_E-Madera_x000a_F-Adobe_x000a_G-Metalcom_x000a_H-Prefab. Madera_x000a_I-Prefab. Hormigón_x000a_J-Otros" sqref="O174:O179 JK174:JK179 TG174:TG179 ADC174:ADC179 AMY174:AMY179 AWU174:AWU179 BGQ174:BGQ179 BQM174:BQM179 CAI174:CAI179 CKE174:CKE179 CUA174:CUA179 DDW174:DDW179 DNS174:DNS179 DXO174:DXO179 EHK174:EHK179 ERG174:ERG179 FBC174:FBC179 FKY174:FKY179 FUU174:FUU179 GEQ174:GEQ179 GOM174:GOM179 GYI174:GYI179 HIE174:HIE179 HSA174:HSA179 IBW174:IBW179 ILS174:ILS179 IVO174:IVO179 JFK174:JFK179 JPG174:JPG179 JZC174:JZC179 KIY174:KIY179 KSU174:KSU179 LCQ174:LCQ179 LMM174:LMM179 LWI174:LWI179 MGE174:MGE179 MQA174:MQA179 MZW174:MZW179 NJS174:NJS179 NTO174:NTO179 ODK174:ODK179 ONG174:ONG179 OXC174:OXC179 PGY174:PGY179 PQU174:PQU179 QAQ174:QAQ179 QKM174:QKM179 QUI174:QUI179 REE174:REE179 ROA174:ROA179 RXW174:RXW179 SHS174:SHS179 SRO174:SRO179 TBK174:TBK179 TLG174:TLG179 TVC174:TVC179 UEY174:UEY179 UOU174:UOU179 UYQ174:UYQ179 VIM174:VIM179 VSI174:VSI179 WCE174:WCE179 WMA174:WMA179 WVW174:WVW179 O65710:O65715 JK65710:JK65715 TG65710:TG65715 ADC65710:ADC65715 AMY65710:AMY65715 AWU65710:AWU65715 BGQ65710:BGQ65715 BQM65710:BQM65715 CAI65710:CAI65715 CKE65710:CKE65715 CUA65710:CUA65715 DDW65710:DDW65715 DNS65710:DNS65715 DXO65710:DXO65715 EHK65710:EHK65715 ERG65710:ERG65715 FBC65710:FBC65715 FKY65710:FKY65715 FUU65710:FUU65715 GEQ65710:GEQ65715 GOM65710:GOM65715 GYI65710:GYI65715 HIE65710:HIE65715 HSA65710:HSA65715 IBW65710:IBW65715 ILS65710:ILS65715 IVO65710:IVO65715 JFK65710:JFK65715 JPG65710:JPG65715 JZC65710:JZC65715 KIY65710:KIY65715 KSU65710:KSU65715 LCQ65710:LCQ65715 LMM65710:LMM65715 LWI65710:LWI65715 MGE65710:MGE65715 MQA65710:MQA65715 MZW65710:MZW65715 NJS65710:NJS65715 NTO65710:NTO65715 ODK65710:ODK65715 ONG65710:ONG65715 OXC65710:OXC65715 PGY65710:PGY65715 PQU65710:PQU65715 QAQ65710:QAQ65715 QKM65710:QKM65715 QUI65710:QUI65715 REE65710:REE65715 ROA65710:ROA65715 RXW65710:RXW65715 SHS65710:SHS65715 SRO65710:SRO65715 TBK65710:TBK65715 TLG65710:TLG65715 TVC65710:TVC65715 UEY65710:UEY65715 UOU65710:UOU65715 UYQ65710:UYQ65715 VIM65710:VIM65715 VSI65710:VSI65715 WCE65710:WCE65715 WMA65710:WMA65715 WVW65710:WVW65715 O131246:O131251 JK131246:JK131251 TG131246:TG131251 ADC131246:ADC131251 AMY131246:AMY131251 AWU131246:AWU131251 BGQ131246:BGQ131251 BQM131246:BQM131251 CAI131246:CAI131251 CKE131246:CKE131251 CUA131246:CUA131251 DDW131246:DDW131251 DNS131246:DNS131251 DXO131246:DXO131251 EHK131246:EHK131251 ERG131246:ERG131251 FBC131246:FBC131251 FKY131246:FKY131251 FUU131246:FUU131251 GEQ131246:GEQ131251 GOM131246:GOM131251 GYI131246:GYI131251 HIE131246:HIE131251 HSA131246:HSA131251 IBW131246:IBW131251 ILS131246:ILS131251 IVO131246:IVO131251 JFK131246:JFK131251 JPG131246:JPG131251 JZC131246:JZC131251 KIY131246:KIY131251 KSU131246:KSU131251 LCQ131246:LCQ131251 LMM131246:LMM131251 LWI131246:LWI131251 MGE131246:MGE131251 MQA131246:MQA131251 MZW131246:MZW131251 NJS131246:NJS131251 NTO131246:NTO131251 ODK131246:ODK131251 ONG131246:ONG131251 OXC131246:OXC131251 PGY131246:PGY131251 PQU131246:PQU131251 QAQ131246:QAQ131251 QKM131246:QKM131251 QUI131246:QUI131251 REE131246:REE131251 ROA131246:ROA131251 RXW131246:RXW131251 SHS131246:SHS131251 SRO131246:SRO131251 TBK131246:TBK131251 TLG131246:TLG131251 TVC131246:TVC131251 UEY131246:UEY131251 UOU131246:UOU131251 UYQ131246:UYQ131251 VIM131246:VIM131251 VSI131246:VSI131251 WCE131246:WCE131251 WMA131246:WMA131251 WVW131246:WVW131251 O196782:O196787 JK196782:JK196787 TG196782:TG196787 ADC196782:ADC196787 AMY196782:AMY196787 AWU196782:AWU196787 BGQ196782:BGQ196787 BQM196782:BQM196787 CAI196782:CAI196787 CKE196782:CKE196787 CUA196782:CUA196787 DDW196782:DDW196787 DNS196782:DNS196787 DXO196782:DXO196787 EHK196782:EHK196787 ERG196782:ERG196787 FBC196782:FBC196787 FKY196782:FKY196787 FUU196782:FUU196787 GEQ196782:GEQ196787 GOM196782:GOM196787 GYI196782:GYI196787 HIE196782:HIE196787 HSA196782:HSA196787 IBW196782:IBW196787 ILS196782:ILS196787 IVO196782:IVO196787 JFK196782:JFK196787 JPG196782:JPG196787 JZC196782:JZC196787 KIY196782:KIY196787 KSU196782:KSU196787 LCQ196782:LCQ196787 LMM196782:LMM196787 LWI196782:LWI196787 MGE196782:MGE196787 MQA196782:MQA196787 MZW196782:MZW196787 NJS196782:NJS196787 NTO196782:NTO196787 ODK196782:ODK196787 ONG196782:ONG196787 OXC196782:OXC196787 PGY196782:PGY196787 PQU196782:PQU196787 QAQ196782:QAQ196787 QKM196782:QKM196787 QUI196782:QUI196787 REE196782:REE196787 ROA196782:ROA196787 RXW196782:RXW196787 SHS196782:SHS196787 SRO196782:SRO196787 TBK196782:TBK196787 TLG196782:TLG196787 TVC196782:TVC196787 UEY196782:UEY196787 UOU196782:UOU196787 UYQ196782:UYQ196787 VIM196782:VIM196787 VSI196782:VSI196787 WCE196782:WCE196787 WMA196782:WMA196787 WVW196782:WVW196787 O262318:O262323 JK262318:JK262323 TG262318:TG262323 ADC262318:ADC262323 AMY262318:AMY262323 AWU262318:AWU262323 BGQ262318:BGQ262323 BQM262318:BQM262323 CAI262318:CAI262323 CKE262318:CKE262323 CUA262318:CUA262323 DDW262318:DDW262323 DNS262318:DNS262323 DXO262318:DXO262323 EHK262318:EHK262323 ERG262318:ERG262323 FBC262318:FBC262323 FKY262318:FKY262323 FUU262318:FUU262323 GEQ262318:GEQ262323 GOM262318:GOM262323 GYI262318:GYI262323 HIE262318:HIE262323 HSA262318:HSA262323 IBW262318:IBW262323 ILS262318:ILS262323 IVO262318:IVO262323 JFK262318:JFK262323 JPG262318:JPG262323 JZC262318:JZC262323 KIY262318:KIY262323 KSU262318:KSU262323 LCQ262318:LCQ262323 LMM262318:LMM262323 LWI262318:LWI262323 MGE262318:MGE262323 MQA262318:MQA262323 MZW262318:MZW262323 NJS262318:NJS262323 NTO262318:NTO262323 ODK262318:ODK262323 ONG262318:ONG262323 OXC262318:OXC262323 PGY262318:PGY262323 PQU262318:PQU262323 QAQ262318:QAQ262323 QKM262318:QKM262323 QUI262318:QUI262323 REE262318:REE262323 ROA262318:ROA262323 RXW262318:RXW262323 SHS262318:SHS262323 SRO262318:SRO262323 TBK262318:TBK262323 TLG262318:TLG262323 TVC262318:TVC262323 UEY262318:UEY262323 UOU262318:UOU262323 UYQ262318:UYQ262323 VIM262318:VIM262323 VSI262318:VSI262323 WCE262318:WCE262323 WMA262318:WMA262323 WVW262318:WVW262323 O327854:O327859 JK327854:JK327859 TG327854:TG327859 ADC327854:ADC327859 AMY327854:AMY327859 AWU327854:AWU327859 BGQ327854:BGQ327859 BQM327854:BQM327859 CAI327854:CAI327859 CKE327854:CKE327859 CUA327854:CUA327859 DDW327854:DDW327859 DNS327854:DNS327859 DXO327854:DXO327859 EHK327854:EHK327859 ERG327854:ERG327859 FBC327854:FBC327859 FKY327854:FKY327859 FUU327854:FUU327859 GEQ327854:GEQ327859 GOM327854:GOM327859 GYI327854:GYI327859 HIE327854:HIE327859 HSA327854:HSA327859 IBW327854:IBW327859 ILS327854:ILS327859 IVO327854:IVO327859 JFK327854:JFK327859 JPG327854:JPG327859 JZC327854:JZC327859 KIY327854:KIY327859 KSU327854:KSU327859 LCQ327854:LCQ327859 LMM327854:LMM327859 LWI327854:LWI327859 MGE327854:MGE327859 MQA327854:MQA327859 MZW327854:MZW327859 NJS327854:NJS327859 NTO327854:NTO327859 ODK327854:ODK327859 ONG327854:ONG327859 OXC327854:OXC327859 PGY327854:PGY327859 PQU327854:PQU327859 QAQ327854:QAQ327859 QKM327854:QKM327859 QUI327854:QUI327859 REE327854:REE327859 ROA327854:ROA327859 RXW327854:RXW327859 SHS327854:SHS327859 SRO327854:SRO327859 TBK327854:TBK327859 TLG327854:TLG327859 TVC327854:TVC327859 UEY327854:UEY327859 UOU327854:UOU327859 UYQ327854:UYQ327859 VIM327854:VIM327859 VSI327854:VSI327859 WCE327854:WCE327859 WMA327854:WMA327859 WVW327854:WVW327859 O393390:O393395 JK393390:JK393395 TG393390:TG393395 ADC393390:ADC393395 AMY393390:AMY393395 AWU393390:AWU393395 BGQ393390:BGQ393395 BQM393390:BQM393395 CAI393390:CAI393395 CKE393390:CKE393395 CUA393390:CUA393395 DDW393390:DDW393395 DNS393390:DNS393395 DXO393390:DXO393395 EHK393390:EHK393395 ERG393390:ERG393395 FBC393390:FBC393395 FKY393390:FKY393395 FUU393390:FUU393395 GEQ393390:GEQ393395 GOM393390:GOM393395 GYI393390:GYI393395 HIE393390:HIE393395 HSA393390:HSA393395 IBW393390:IBW393395 ILS393390:ILS393395 IVO393390:IVO393395 JFK393390:JFK393395 JPG393390:JPG393395 JZC393390:JZC393395 KIY393390:KIY393395 KSU393390:KSU393395 LCQ393390:LCQ393395 LMM393390:LMM393395 LWI393390:LWI393395 MGE393390:MGE393395 MQA393390:MQA393395 MZW393390:MZW393395 NJS393390:NJS393395 NTO393390:NTO393395 ODK393390:ODK393395 ONG393390:ONG393395 OXC393390:OXC393395 PGY393390:PGY393395 PQU393390:PQU393395 QAQ393390:QAQ393395 QKM393390:QKM393395 QUI393390:QUI393395 REE393390:REE393395 ROA393390:ROA393395 RXW393390:RXW393395 SHS393390:SHS393395 SRO393390:SRO393395 TBK393390:TBK393395 TLG393390:TLG393395 TVC393390:TVC393395 UEY393390:UEY393395 UOU393390:UOU393395 UYQ393390:UYQ393395 VIM393390:VIM393395 VSI393390:VSI393395 WCE393390:WCE393395 WMA393390:WMA393395 WVW393390:WVW393395 O458926:O458931 JK458926:JK458931 TG458926:TG458931 ADC458926:ADC458931 AMY458926:AMY458931 AWU458926:AWU458931 BGQ458926:BGQ458931 BQM458926:BQM458931 CAI458926:CAI458931 CKE458926:CKE458931 CUA458926:CUA458931 DDW458926:DDW458931 DNS458926:DNS458931 DXO458926:DXO458931 EHK458926:EHK458931 ERG458926:ERG458931 FBC458926:FBC458931 FKY458926:FKY458931 FUU458926:FUU458931 GEQ458926:GEQ458931 GOM458926:GOM458931 GYI458926:GYI458931 HIE458926:HIE458931 HSA458926:HSA458931 IBW458926:IBW458931 ILS458926:ILS458931 IVO458926:IVO458931 JFK458926:JFK458931 JPG458926:JPG458931 JZC458926:JZC458931 KIY458926:KIY458931 KSU458926:KSU458931 LCQ458926:LCQ458931 LMM458926:LMM458931 LWI458926:LWI458931 MGE458926:MGE458931 MQA458926:MQA458931 MZW458926:MZW458931 NJS458926:NJS458931 NTO458926:NTO458931 ODK458926:ODK458931 ONG458926:ONG458931 OXC458926:OXC458931 PGY458926:PGY458931 PQU458926:PQU458931 QAQ458926:QAQ458931 QKM458926:QKM458931 QUI458926:QUI458931 REE458926:REE458931 ROA458926:ROA458931 RXW458926:RXW458931 SHS458926:SHS458931 SRO458926:SRO458931 TBK458926:TBK458931 TLG458926:TLG458931 TVC458926:TVC458931 UEY458926:UEY458931 UOU458926:UOU458931 UYQ458926:UYQ458931 VIM458926:VIM458931 VSI458926:VSI458931 WCE458926:WCE458931 WMA458926:WMA458931 WVW458926:WVW458931 O524462:O524467 JK524462:JK524467 TG524462:TG524467 ADC524462:ADC524467 AMY524462:AMY524467 AWU524462:AWU524467 BGQ524462:BGQ524467 BQM524462:BQM524467 CAI524462:CAI524467 CKE524462:CKE524467 CUA524462:CUA524467 DDW524462:DDW524467 DNS524462:DNS524467 DXO524462:DXO524467 EHK524462:EHK524467 ERG524462:ERG524467 FBC524462:FBC524467 FKY524462:FKY524467 FUU524462:FUU524467 GEQ524462:GEQ524467 GOM524462:GOM524467 GYI524462:GYI524467 HIE524462:HIE524467 HSA524462:HSA524467 IBW524462:IBW524467 ILS524462:ILS524467 IVO524462:IVO524467 JFK524462:JFK524467 JPG524462:JPG524467 JZC524462:JZC524467 KIY524462:KIY524467 KSU524462:KSU524467 LCQ524462:LCQ524467 LMM524462:LMM524467 LWI524462:LWI524467 MGE524462:MGE524467 MQA524462:MQA524467 MZW524462:MZW524467 NJS524462:NJS524467 NTO524462:NTO524467 ODK524462:ODK524467 ONG524462:ONG524467 OXC524462:OXC524467 PGY524462:PGY524467 PQU524462:PQU524467 QAQ524462:QAQ524467 QKM524462:QKM524467 QUI524462:QUI524467 REE524462:REE524467 ROA524462:ROA524467 RXW524462:RXW524467 SHS524462:SHS524467 SRO524462:SRO524467 TBK524462:TBK524467 TLG524462:TLG524467 TVC524462:TVC524467 UEY524462:UEY524467 UOU524462:UOU524467 UYQ524462:UYQ524467 VIM524462:VIM524467 VSI524462:VSI524467 WCE524462:WCE524467 WMA524462:WMA524467 WVW524462:WVW524467 O589998:O590003 JK589998:JK590003 TG589998:TG590003 ADC589998:ADC590003 AMY589998:AMY590003 AWU589998:AWU590003 BGQ589998:BGQ590003 BQM589998:BQM590003 CAI589998:CAI590003 CKE589998:CKE590003 CUA589998:CUA590003 DDW589998:DDW590003 DNS589998:DNS590003 DXO589998:DXO590003 EHK589998:EHK590003 ERG589998:ERG590003 FBC589998:FBC590003 FKY589998:FKY590003 FUU589998:FUU590003 GEQ589998:GEQ590003 GOM589998:GOM590003 GYI589998:GYI590003 HIE589998:HIE590003 HSA589998:HSA590003 IBW589998:IBW590003 ILS589998:ILS590003 IVO589998:IVO590003 JFK589998:JFK590003 JPG589998:JPG590003 JZC589998:JZC590003 KIY589998:KIY590003 KSU589998:KSU590003 LCQ589998:LCQ590003 LMM589998:LMM590003 LWI589998:LWI590003 MGE589998:MGE590003 MQA589998:MQA590003 MZW589998:MZW590003 NJS589998:NJS590003 NTO589998:NTO590003 ODK589998:ODK590003 ONG589998:ONG590003 OXC589998:OXC590003 PGY589998:PGY590003 PQU589998:PQU590003 QAQ589998:QAQ590003 QKM589998:QKM590003 QUI589998:QUI590003 REE589998:REE590003 ROA589998:ROA590003 RXW589998:RXW590003 SHS589998:SHS590003 SRO589998:SRO590003 TBK589998:TBK590003 TLG589998:TLG590003 TVC589998:TVC590003 UEY589998:UEY590003 UOU589998:UOU590003 UYQ589998:UYQ590003 VIM589998:VIM590003 VSI589998:VSI590003 WCE589998:WCE590003 WMA589998:WMA590003 WVW589998:WVW590003 O655534:O655539 JK655534:JK655539 TG655534:TG655539 ADC655534:ADC655539 AMY655534:AMY655539 AWU655534:AWU655539 BGQ655534:BGQ655539 BQM655534:BQM655539 CAI655534:CAI655539 CKE655534:CKE655539 CUA655534:CUA655539 DDW655534:DDW655539 DNS655534:DNS655539 DXO655534:DXO655539 EHK655534:EHK655539 ERG655534:ERG655539 FBC655534:FBC655539 FKY655534:FKY655539 FUU655534:FUU655539 GEQ655534:GEQ655539 GOM655534:GOM655539 GYI655534:GYI655539 HIE655534:HIE655539 HSA655534:HSA655539 IBW655534:IBW655539 ILS655534:ILS655539 IVO655534:IVO655539 JFK655534:JFK655539 JPG655534:JPG655539 JZC655534:JZC655539 KIY655534:KIY655539 KSU655534:KSU655539 LCQ655534:LCQ655539 LMM655534:LMM655539 LWI655534:LWI655539 MGE655534:MGE655539 MQA655534:MQA655539 MZW655534:MZW655539 NJS655534:NJS655539 NTO655534:NTO655539 ODK655534:ODK655539 ONG655534:ONG655539 OXC655534:OXC655539 PGY655534:PGY655539 PQU655534:PQU655539 QAQ655534:QAQ655539 QKM655534:QKM655539 QUI655534:QUI655539 REE655534:REE655539 ROA655534:ROA655539 RXW655534:RXW655539 SHS655534:SHS655539 SRO655534:SRO655539 TBK655534:TBK655539 TLG655534:TLG655539 TVC655534:TVC655539 UEY655534:UEY655539 UOU655534:UOU655539 UYQ655534:UYQ655539 VIM655534:VIM655539 VSI655534:VSI655539 WCE655534:WCE655539 WMA655534:WMA655539 WVW655534:WVW655539 O721070:O721075 JK721070:JK721075 TG721070:TG721075 ADC721070:ADC721075 AMY721070:AMY721075 AWU721070:AWU721075 BGQ721070:BGQ721075 BQM721070:BQM721075 CAI721070:CAI721075 CKE721070:CKE721075 CUA721070:CUA721075 DDW721070:DDW721075 DNS721070:DNS721075 DXO721070:DXO721075 EHK721070:EHK721075 ERG721070:ERG721075 FBC721070:FBC721075 FKY721070:FKY721075 FUU721070:FUU721075 GEQ721070:GEQ721075 GOM721070:GOM721075 GYI721070:GYI721075 HIE721070:HIE721075 HSA721070:HSA721075 IBW721070:IBW721075 ILS721070:ILS721075 IVO721070:IVO721075 JFK721070:JFK721075 JPG721070:JPG721075 JZC721070:JZC721075 KIY721070:KIY721075 KSU721070:KSU721075 LCQ721070:LCQ721075 LMM721070:LMM721075 LWI721070:LWI721075 MGE721070:MGE721075 MQA721070:MQA721075 MZW721070:MZW721075 NJS721070:NJS721075 NTO721070:NTO721075 ODK721070:ODK721075 ONG721070:ONG721075 OXC721070:OXC721075 PGY721070:PGY721075 PQU721070:PQU721075 QAQ721070:QAQ721075 QKM721070:QKM721075 QUI721070:QUI721075 REE721070:REE721075 ROA721070:ROA721075 RXW721070:RXW721075 SHS721070:SHS721075 SRO721070:SRO721075 TBK721070:TBK721075 TLG721070:TLG721075 TVC721070:TVC721075 UEY721070:UEY721075 UOU721070:UOU721075 UYQ721070:UYQ721075 VIM721070:VIM721075 VSI721070:VSI721075 WCE721070:WCE721075 WMA721070:WMA721075 WVW721070:WVW721075 O786606:O786611 JK786606:JK786611 TG786606:TG786611 ADC786606:ADC786611 AMY786606:AMY786611 AWU786606:AWU786611 BGQ786606:BGQ786611 BQM786606:BQM786611 CAI786606:CAI786611 CKE786606:CKE786611 CUA786606:CUA786611 DDW786606:DDW786611 DNS786606:DNS786611 DXO786606:DXO786611 EHK786606:EHK786611 ERG786606:ERG786611 FBC786606:FBC786611 FKY786606:FKY786611 FUU786606:FUU786611 GEQ786606:GEQ786611 GOM786606:GOM786611 GYI786606:GYI786611 HIE786606:HIE786611 HSA786606:HSA786611 IBW786606:IBW786611 ILS786606:ILS786611 IVO786606:IVO786611 JFK786606:JFK786611 JPG786606:JPG786611 JZC786606:JZC786611 KIY786606:KIY786611 KSU786606:KSU786611 LCQ786606:LCQ786611 LMM786606:LMM786611 LWI786606:LWI786611 MGE786606:MGE786611 MQA786606:MQA786611 MZW786606:MZW786611 NJS786606:NJS786611 NTO786606:NTO786611 ODK786606:ODK786611 ONG786606:ONG786611 OXC786606:OXC786611 PGY786606:PGY786611 PQU786606:PQU786611 QAQ786606:QAQ786611 QKM786606:QKM786611 QUI786606:QUI786611 REE786606:REE786611 ROA786606:ROA786611 RXW786606:RXW786611 SHS786606:SHS786611 SRO786606:SRO786611 TBK786606:TBK786611 TLG786606:TLG786611 TVC786606:TVC786611 UEY786606:UEY786611 UOU786606:UOU786611 UYQ786606:UYQ786611 VIM786606:VIM786611 VSI786606:VSI786611 WCE786606:WCE786611 WMA786606:WMA786611 WVW786606:WVW786611 O852142:O852147 JK852142:JK852147 TG852142:TG852147 ADC852142:ADC852147 AMY852142:AMY852147 AWU852142:AWU852147 BGQ852142:BGQ852147 BQM852142:BQM852147 CAI852142:CAI852147 CKE852142:CKE852147 CUA852142:CUA852147 DDW852142:DDW852147 DNS852142:DNS852147 DXO852142:DXO852147 EHK852142:EHK852147 ERG852142:ERG852147 FBC852142:FBC852147 FKY852142:FKY852147 FUU852142:FUU852147 GEQ852142:GEQ852147 GOM852142:GOM852147 GYI852142:GYI852147 HIE852142:HIE852147 HSA852142:HSA852147 IBW852142:IBW852147 ILS852142:ILS852147 IVO852142:IVO852147 JFK852142:JFK852147 JPG852142:JPG852147 JZC852142:JZC852147 KIY852142:KIY852147 KSU852142:KSU852147 LCQ852142:LCQ852147 LMM852142:LMM852147 LWI852142:LWI852147 MGE852142:MGE852147 MQA852142:MQA852147 MZW852142:MZW852147 NJS852142:NJS852147 NTO852142:NTO852147 ODK852142:ODK852147 ONG852142:ONG852147 OXC852142:OXC852147 PGY852142:PGY852147 PQU852142:PQU852147 QAQ852142:QAQ852147 QKM852142:QKM852147 QUI852142:QUI852147 REE852142:REE852147 ROA852142:ROA852147 RXW852142:RXW852147 SHS852142:SHS852147 SRO852142:SRO852147 TBK852142:TBK852147 TLG852142:TLG852147 TVC852142:TVC852147 UEY852142:UEY852147 UOU852142:UOU852147 UYQ852142:UYQ852147 VIM852142:VIM852147 VSI852142:VSI852147 WCE852142:WCE852147 WMA852142:WMA852147 WVW852142:WVW852147 O917678:O917683 JK917678:JK917683 TG917678:TG917683 ADC917678:ADC917683 AMY917678:AMY917683 AWU917678:AWU917683 BGQ917678:BGQ917683 BQM917678:BQM917683 CAI917678:CAI917683 CKE917678:CKE917683 CUA917678:CUA917683 DDW917678:DDW917683 DNS917678:DNS917683 DXO917678:DXO917683 EHK917678:EHK917683 ERG917678:ERG917683 FBC917678:FBC917683 FKY917678:FKY917683 FUU917678:FUU917683 GEQ917678:GEQ917683 GOM917678:GOM917683 GYI917678:GYI917683 HIE917678:HIE917683 HSA917678:HSA917683 IBW917678:IBW917683 ILS917678:ILS917683 IVO917678:IVO917683 JFK917678:JFK917683 JPG917678:JPG917683 JZC917678:JZC917683 KIY917678:KIY917683 KSU917678:KSU917683 LCQ917678:LCQ917683 LMM917678:LMM917683 LWI917678:LWI917683 MGE917678:MGE917683 MQA917678:MQA917683 MZW917678:MZW917683 NJS917678:NJS917683 NTO917678:NTO917683 ODK917678:ODK917683 ONG917678:ONG917683 OXC917678:OXC917683 PGY917678:PGY917683 PQU917678:PQU917683 QAQ917678:QAQ917683 QKM917678:QKM917683 QUI917678:QUI917683 REE917678:REE917683 ROA917678:ROA917683 RXW917678:RXW917683 SHS917678:SHS917683 SRO917678:SRO917683 TBK917678:TBK917683 TLG917678:TLG917683 TVC917678:TVC917683 UEY917678:UEY917683 UOU917678:UOU917683 UYQ917678:UYQ917683 VIM917678:VIM917683 VSI917678:VSI917683 WCE917678:WCE917683 WMA917678:WMA917683 WVW917678:WVW917683 O983214:O983219 JK983214:JK983219 TG983214:TG983219 ADC983214:ADC983219 AMY983214:AMY983219 AWU983214:AWU983219 BGQ983214:BGQ983219 BQM983214:BQM983219 CAI983214:CAI983219 CKE983214:CKE983219 CUA983214:CUA983219 DDW983214:DDW983219 DNS983214:DNS983219 DXO983214:DXO983219 EHK983214:EHK983219 ERG983214:ERG983219 FBC983214:FBC983219 FKY983214:FKY983219 FUU983214:FUU983219 GEQ983214:GEQ983219 GOM983214:GOM983219 GYI983214:GYI983219 HIE983214:HIE983219 HSA983214:HSA983219 IBW983214:IBW983219 ILS983214:ILS983219 IVO983214:IVO983219 JFK983214:JFK983219 JPG983214:JPG983219 JZC983214:JZC983219 KIY983214:KIY983219 KSU983214:KSU983219 LCQ983214:LCQ983219 LMM983214:LMM983219 LWI983214:LWI983219 MGE983214:MGE983219 MQA983214:MQA983219 MZW983214:MZW983219 NJS983214:NJS983219 NTO983214:NTO983219 ODK983214:ODK983219 ONG983214:ONG983219 OXC983214:OXC983219 PGY983214:PGY983219 PQU983214:PQU983219 QAQ983214:QAQ983219 QKM983214:QKM983219 QUI983214:QUI983219 REE983214:REE983219 ROA983214:ROA983219 RXW983214:RXW983219 SHS983214:SHS983219 SRO983214:SRO983219 TBK983214:TBK983219 TLG983214:TLG983219 TVC983214:TVC983219 UEY983214:UEY983219 UOU983214:UOU983219 UYQ983214:UYQ983219 VIM983214:VIM983219 VSI983214:VSI983219 WCE983214:WCE983219 WMA983214:WMA983219 WVW983214:WVW983219" xr:uid="{1D6C23E7-CF29-EE46-9943-DA5EE102445F}"/>
    <dataValidation type="list" allowBlank="1" showInputMessage="1" showErrorMessage="1" promptTitle="Materialidades:" prompt="A-Acero_x000a_B-Hormigón_x000a_C-Albañilería_x000a_D-Piedra/Bloque_x000a_E-Madera_x000a_F-Adobe_x000a_G-Metalcom_x000a_H-Prefab. Madera_x000a_I-Prefab. Hormigón_x000a_J-Otros" sqref="N174:N179 JJ174:JJ179 TF174:TF179 ADB174:ADB179 AMX174:AMX179 AWT174:AWT179 BGP174:BGP179 BQL174:BQL179 CAH174:CAH179 CKD174:CKD179 CTZ174:CTZ179 DDV174:DDV179 DNR174:DNR179 DXN174:DXN179 EHJ174:EHJ179 ERF174:ERF179 FBB174:FBB179 FKX174:FKX179 FUT174:FUT179 GEP174:GEP179 GOL174:GOL179 GYH174:GYH179 HID174:HID179 HRZ174:HRZ179 IBV174:IBV179 ILR174:ILR179 IVN174:IVN179 JFJ174:JFJ179 JPF174:JPF179 JZB174:JZB179 KIX174:KIX179 KST174:KST179 LCP174:LCP179 LML174:LML179 LWH174:LWH179 MGD174:MGD179 MPZ174:MPZ179 MZV174:MZV179 NJR174:NJR179 NTN174:NTN179 ODJ174:ODJ179 ONF174:ONF179 OXB174:OXB179 PGX174:PGX179 PQT174:PQT179 QAP174:QAP179 QKL174:QKL179 QUH174:QUH179 RED174:RED179 RNZ174:RNZ179 RXV174:RXV179 SHR174:SHR179 SRN174:SRN179 TBJ174:TBJ179 TLF174:TLF179 TVB174:TVB179 UEX174:UEX179 UOT174:UOT179 UYP174:UYP179 VIL174:VIL179 VSH174:VSH179 WCD174:WCD179 WLZ174:WLZ179 WVV174:WVV179 N65710:N65715 JJ65710:JJ65715 TF65710:TF65715 ADB65710:ADB65715 AMX65710:AMX65715 AWT65710:AWT65715 BGP65710:BGP65715 BQL65710:BQL65715 CAH65710:CAH65715 CKD65710:CKD65715 CTZ65710:CTZ65715 DDV65710:DDV65715 DNR65710:DNR65715 DXN65710:DXN65715 EHJ65710:EHJ65715 ERF65710:ERF65715 FBB65710:FBB65715 FKX65710:FKX65715 FUT65710:FUT65715 GEP65710:GEP65715 GOL65710:GOL65715 GYH65710:GYH65715 HID65710:HID65715 HRZ65710:HRZ65715 IBV65710:IBV65715 ILR65710:ILR65715 IVN65710:IVN65715 JFJ65710:JFJ65715 JPF65710:JPF65715 JZB65710:JZB65715 KIX65710:KIX65715 KST65710:KST65715 LCP65710:LCP65715 LML65710:LML65715 LWH65710:LWH65715 MGD65710:MGD65715 MPZ65710:MPZ65715 MZV65710:MZV65715 NJR65710:NJR65715 NTN65710:NTN65715 ODJ65710:ODJ65715 ONF65710:ONF65715 OXB65710:OXB65715 PGX65710:PGX65715 PQT65710:PQT65715 QAP65710:QAP65715 QKL65710:QKL65715 QUH65710:QUH65715 RED65710:RED65715 RNZ65710:RNZ65715 RXV65710:RXV65715 SHR65710:SHR65715 SRN65710:SRN65715 TBJ65710:TBJ65715 TLF65710:TLF65715 TVB65710:TVB65715 UEX65710:UEX65715 UOT65710:UOT65715 UYP65710:UYP65715 VIL65710:VIL65715 VSH65710:VSH65715 WCD65710:WCD65715 WLZ65710:WLZ65715 WVV65710:WVV65715 N131246:N131251 JJ131246:JJ131251 TF131246:TF131251 ADB131246:ADB131251 AMX131246:AMX131251 AWT131246:AWT131251 BGP131246:BGP131251 BQL131246:BQL131251 CAH131246:CAH131251 CKD131246:CKD131251 CTZ131246:CTZ131251 DDV131246:DDV131251 DNR131246:DNR131251 DXN131246:DXN131251 EHJ131246:EHJ131251 ERF131246:ERF131251 FBB131246:FBB131251 FKX131246:FKX131251 FUT131246:FUT131251 GEP131246:GEP131251 GOL131246:GOL131251 GYH131246:GYH131251 HID131246:HID131251 HRZ131246:HRZ131251 IBV131246:IBV131251 ILR131246:ILR131251 IVN131246:IVN131251 JFJ131246:JFJ131251 JPF131246:JPF131251 JZB131246:JZB131251 KIX131246:KIX131251 KST131246:KST131251 LCP131246:LCP131251 LML131246:LML131251 LWH131246:LWH131251 MGD131246:MGD131251 MPZ131246:MPZ131251 MZV131246:MZV131251 NJR131246:NJR131251 NTN131246:NTN131251 ODJ131246:ODJ131251 ONF131246:ONF131251 OXB131246:OXB131251 PGX131246:PGX131251 PQT131246:PQT131251 QAP131246:QAP131251 QKL131246:QKL131251 QUH131246:QUH131251 RED131246:RED131251 RNZ131246:RNZ131251 RXV131246:RXV131251 SHR131246:SHR131251 SRN131246:SRN131251 TBJ131246:TBJ131251 TLF131246:TLF131251 TVB131246:TVB131251 UEX131246:UEX131251 UOT131246:UOT131251 UYP131246:UYP131251 VIL131246:VIL131251 VSH131246:VSH131251 WCD131246:WCD131251 WLZ131246:WLZ131251 WVV131246:WVV131251 N196782:N196787 JJ196782:JJ196787 TF196782:TF196787 ADB196782:ADB196787 AMX196782:AMX196787 AWT196782:AWT196787 BGP196782:BGP196787 BQL196782:BQL196787 CAH196782:CAH196787 CKD196782:CKD196787 CTZ196782:CTZ196787 DDV196782:DDV196787 DNR196782:DNR196787 DXN196782:DXN196787 EHJ196782:EHJ196787 ERF196782:ERF196787 FBB196782:FBB196787 FKX196782:FKX196787 FUT196782:FUT196787 GEP196782:GEP196787 GOL196782:GOL196787 GYH196782:GYH196787 HID196782:HID196787 HRZ196782:HRZ196787 IBV196782:IBV196787 ILR196782:ILR196787 IVN196782:IVN196787 JFJ196782:JFJ196787 JPF196782:JPF196787 JZB196782:JZB196787 KIX196782:KIX196787 KST196782:KST196787 LCP196782:LCP196787 LML196782:LML196787 LWH196782:LWH196787 MGD196782:MGD196787 MPZ196782:MPZ196787 MZV196782:MZV196787 NJR196782:NJR196787 NTN196782:NTN196787 ODJ196782:ODJ196787 ONF196782:ONF196787 OXB196782:OXB196787 PGX196782:PGX196787 PQT196782:PQT196787 QAP196782:QAP196787 QKL196782:QKL196787 QUH196782:QUH196787 RED196782:RED196787 RNZ196782:RNZ196787 RXV196782:RXV196787 SHR196782:SHR196787 SRN196782:SRN196787 TBJ196782:TBJ196787 TLF196782:TLF196787 TVB196782:TVB196787 UEX196782:UEX196787 UOT196782:UOT196787 UYP196782:UYP196787 VIL196782:VIL196787 VSH196782:VSH196787 WCD196782:WCD196787 WLZ196782:WLZ196787 WVV196782:WVV196787 N262318:N262323 JJ262318:JJ262323 TF262318:TF262323 ADB262318:ADB262323 AMX262318:AMX262323 AWT262318:AWT262323 BGP262318:BGP262323 BQL262318:BQL262323 CAH262318:CAH262323 CKD262318:CKD262323 CTZ262318:CTZ262323 DDV262318:DDV262323 DNR262318:DNR262323 DXN262318:DXN262323 EHJ262318:EHJ262323 ERF262318:ERF262323 FBB262318:FBB262323 FKX262318:FKX262323 FUT262318:FUT262323 GEP262318:GEP262323 GOL262318:GOL262323 GYH262318:GYH262323 HID262318:HID262323 HRZ262318:HRZ262323 IBV262318:IBV262323 ILR262318:ILR262323 IVN262318:IVN262323 JFJ262318:JFJ262323 JPF262318:JPF262323 JZB262318:JZB262323 KIX262318:KIX262323 KST262318:KST262323 LCP262318:LCP262323 LML262318:LML262323 LWH262318:LWH262323 MGD262318:MGD262323 MPZ262318:MPZ262323 MZV262318:MZV262323 NJR262318:NJR262323 NTN262318:NTN262323 ODJ262318:ODJ262323 ONF262318:ONF262323 OXB262318:OXB262323 PGX262318:PGX262323 PQT262318:PQT262323 QAP262318:QAP262323 QKL262318:QKL262323 QUH262318:QUH262323 RED262318:RED262323 RNZ262318:RNZ262323 RXV262318:RXV262323 SHR262318:SHR262323 SRN262318:SRN262323 TBJ262318:TBJ262323 TLF262318:TLF262323 TVB262318:TVB262323 UEX262318:UEX262323 UOT262318:UOT262323 UYP262318:UYP262323 VIL262318:VIL262323 VSH262318:VSH262323 WCD262318:WCD262323 WLZ262318:WLZ262323 WVV262318:WVV262323 N327854:N327859 JJ327854:JJ327859 TF327854:TF327859 ADB327854:ADB327859 AMX327854:AMX327859 AWT327854:AWT327859 BGP327854:BGP327859 BQL327854:BQL327859 CAH327854:CAH327859 CKD327854:CKD327859 CTZ327854:CTZ327859 DDV327854:DDV327859 DNR327854:DNR327859 DXN327854:DXN327859 EHJ327854:EHJ327859 ERF327854:ERF327859 FBB327854:FBB327859 FKX327854:FKX327859 FUT327854:FUT327859 GEP327854:GEP327859 GOL327854:GOL327859 GYH327854:GYH327859 HID327854:HID327859 HRZ327854:HRZ327859 IBV327854:IBV327859 ILR327854:ILR327859 IVN327854:IVN327859 JFJ327854:JFJ327859 JPF327854:JPF327859 JZB327854:JZB327859 KIX327854:KIX327859 KST327854:KST327859 LCP327854:LCP327859 LML327854:LML327859 LWH327854:LWH327859 MGD327854:MGD327859 MPZ327854:MPZ327859 MZV327854:MZV327859 NJR327854:NJR327859 NTN327854:NTN327859 ODJ327854:ODJ327859 ONF327854:ONF327859 OXB327854:OXB327859 PGX327854:PGX327859 PQT327854:PQT327859 QAP327854:QAP327859 QKL327854:QKL327859 QUH327854:QUH327859 RED327854:RED327859 RNZ327854:RNZ327859 RXV327854:RXV327859 SHR327854:SHR327859 SRN327854:SRN327859 TBJ327854:TBJ327859 TLF327854:TLF327859 TVB327854:TVB327859 UEX327854:UEX327859 UOT327854:UOT327859 UYP327854:UYP327859 VIL327854:VIL327859 VSH327854:VSH327859 WCD327854:WCD327859 WLZ327854:WLZ327859 WVV327854:WVV327859 N393390:N393395 JJ393390:JJ393395 TF393390:TF393395 ADB393390:ADB393395 AMX393390:AMX393395 AWT393390:AWT393395 BGP393390:BGP393395 BQL393390:BQL393395 CAH393390:CAH393395 CKD393390:CKD393395 CTZ393390:CTZ393395 DDV393390:DDV393395 DNR393390:DNR393395 DXN393390:DXN393395 EHJ393390:EHJ393395 ERF393390:ERF393395 FBB393390:FBB393395 FKX393390:FKX393395 FUT393390:FUT393395 GEP393390:GEP393395 GOL393390:GOL393395 GYH393390:GYH393395 HID393390:HID393395 HRZ393390:HRZ393395 IBV393390:IBV393395 ILR393390:ILR393395 IVN393390:IVN393395 JFJ393390:JFJ393395 JPF393390:JPF393395 JZB393390:JZB393395 KIX393390:KIX393395 KST393390:KST393395 LCP393390:LCP393395 LML393390:LML393395 LWH393390:LWH393395 MGD393390:MGD393395 MPZ393390:MPZ393395 MZV393390:MZV393395 NJR393390:NJR393395 NTN393390:NTN393395 ODJ393390:ODJ393395 ONF393390:ONF393395 OXB393390:OXB393395 PGX393390:PGX393395 PQT393390:PQT393395 QAP393390:QAP393395 QKL393390:QKL393395 QUH393390:QUH393395 RED393390:RED393395 RNZ393390:RNZ393395 RXV393390:RXV393395 SHR393390:SHR393395 SRN393390:SRN393395 TBJ393390:TBJ393395 TLF393390:TLF393395 TVB393390:TVB393395 UEX393390:UEX393395 UOT393390:UOT393395 UYP393390:UYP393395 VIL393390:VIL393395 VSH393390:VSH393395 WCD393390:WCD393395 WLZ393390:WLZ393395 WVV393390:WVV393395 N458926:N458931 JJ458926:JJ458931 TF458926:TF458931 ADB458926:ADB458931 AMX458926:AMX458931 AWT458926:AWT458931 BGP458926:BGP458931 BQL458926:BQL458931 CAH458926:CAH458931 CKD458926:CKD458931 CTZ458926:CTZ458931 DDV458926:DDV458931 DNR458926:DNR458931 DXN458926:DXN458931 EHJ458926:EHJ458931 ERF458926:ERF458931 FBB458926:FBB458931 FKX458926:FKX458931 FUT458926:FUT458931 GEP458926:GEP458931 GOL458926:GOL458931 GYH458926:GYH458931 HID458926:HID458931 HRZ458926:HRZ458931 IBV458926:IBV458931 ILR458926:ILR458931 IVN458926:IVN458931 JFJ458926:JFJ458931 JPF458926:JPF458931 JZB458926:JZB458931 KIX458926:KIX458931 KST458926:KST458931 LCP458926:LCP458931 LML458926:LML458931 LWH458926:LWH458931 MGD458926:MGD458931 MPZ458926:MPZ458931 MZV458926:MZV458931 NJR458926:NJR458931 NTN458926:NTN458931 ODJ458926:ODJ458931 ONF458926:ONF458931 OXB458926:OXB458931 PGX458926:PGX458931 PQT458926:PQT458931 QAP458926:QAP458931 QKL458926:QKL458931 QUH458926:QUH458931 RED458926:RED458931 RNZ458926:RNZ458931 RXV458926:RXV458931 SHR458926:SHR458931 SRN458926:SRN458931 TBJ458926:TBJ458931 TLF458926:TLF458931 TVB458926:TVB458931 UEX458926:UEX458931 UOT458926:UOT458931 UYP458926:UYP458931 VIL458926:VIL458931 VSH458926:VSH458931 WCD458926:WCD458931 WLZ458926:WLZ458931 WVV458926:WVV458931 N524462:N524467 JJ524462:JJ524467 TF524462:TF524467 ADB524462:ADB524467 AMX524462:AMX524467 AWT524462:AWT524467 BGP524462:BGP524467 BQL524462:BQL524467 CAH524462:CAH524467 CKD524462:CKD524467 CTZ524462:CTZ524467 DDV524462:DDV524467 DNR524462:DNR524467 DXN524462:DXN524467 EHJ524462:EHJ524467 ERF524462:ERF524467 FBB524462:FBB524467 FKX524462:FKX524467 FUT524462:FUT524467 GEP524462:GEP524467 GOL524462:GOL524467 GYH524462:GYH524467 HID524462:HID524467 HRZ524462:HRZ524467 IBV524462:IBV524467 ILR524462:ILR524467 IVN524462:IVN524467 JFJ524462:JFJ524467 JPF524462:JPF524467 JZB524462:JZB524467 KIX524462:KIX524467 KST524462:KST524467 LCP524462:LCP524467 LML524462:LML524467 LWH524462:LWH524467 MGD524462:MGD524467 MPZ524462:MPZ524467 MZV524462:MZV524467 NJR524462:NJR524467 NTN524462:NTN524467 ODJ524462:ODJ524467 ONF524462:ONF524467 OXB524462:OXB524467 PGX524462:PGX524467 PQT524462:PQT524467 QAP524462:QAP524467 QKL524462:QKL524467 QUH524462:QUH524467 RED524462:RED524467 RNZ524462:RNZ524467 RXV524462:RXV524467 SHR524462:SHR524467 SRN524462:SRN524467 TBJ524462:TBJ524467 TLF524462:TLF524467 TVB524462:TVB524467 UEX524462:UEX524467 UOT524462:UOT524467 UYP524462:UYP524467 VIL524462:VIL524467 VSH524462:VSH524467 WCD524462:WCD524467 WLZ524462:WLZ524467 WVV524462:WVV524467 N589998:N590003 JJ589998:JJ590003 TF589998:TF590003 ADB589998:ADB590003 AMX589998:AMX590003 AWT589998:AWT590003 BGP589998:BGP590003 BQL589998:BQL590003 CAH589998:CAH590003 CKD589998:CKD590003 CTZ589998:CTZ590003 DDV589998:DDV590003 DNR589998:DNR590003 DXN589998:DXN590003 EHJ589998:EHJ590003 ERF589998:ERF590003 FBB589998:FBB590003 FKX589998:FKX590003 FUT589998:FUT590003 GEP589998:GEP590003 GOL589998:GOL590003 GYH589998:GYH590003 HID589998:HID590003 HRZ589998:HRZ590003 IBV589998:IBV590003 ILR589998:ILR590003 IVN589998:IVN590003 JFJ589998:JFJ590003 JPF589998:JPF590003 JZB589998:JZB590003 KIX589998:KIX590003 KST589998:KST590003 LCP589998:LCP590003 LML589998:LML590003 LWH589998:LWH590003 MGD589998:MGD590003 MPZ589998:MPZ590003 MZV589998:MZV590003 NJR589998:NJR590003 NTN589998:NTN590003 ODJ589998:ODJ590003 ONF589998:ONF590003 OXB589998:OXB590003 PGX589998:PGX590003 PQT589998:PQT590003 QAP589998:QAP590003 QKL589998:QKL590003 QUH589998:QUH590003 RED589998:RED590003 RNZ589998:RNZ590003 RXV589998:RXV590003 SHR589998:SHR590003 SRN589998:SRN590003 TBJ589998:TBJ590003 TLF589998:TLF590003 TVB589998:TVB590003 UEX589998:UEX590003 UOT589998:UOT590003 UYP589998:UYP590003 VIL589998:VIL590003 VSH589998:VSH590003 WCD589998:WCD590003 WLZ589998:WLZ590003 WVV589998:WVV590003 N655534:N655539 JJ655534:JJ655539 TF655534:TF655539 ADB655534:ADB655539 AMX655534:AMX655539 AWT655534:AWT655539 BGP655534:BGP655539 BQL655534:BQL655539 CAH655534:CAH655539 CKD655534:CKD655539 CTZ655534:CTZ655539 DDV655534:DDV655539 DNR655534:DNR655539 DXN655534:DXN655539 EHJ655534:EHJ655539 ERF655534:ERF655539 FBB655534:FBB655539 FKX655534:FKX655539 FUT655534:FUT655539 GEP655534:GEP655539 GOL655534:GOL655539 GYH655534:GYH655539 HID655534:HID655539 HRZ655534:HRZ655539 IBV655534:IBV655539 ILR655534:ILR655539 IVN655534:IVN655539 JFJ655534:JFJ655539 JPF655534:JPF655539 JZB655534:JZB655539 KIX655534:KIX655539 KST655534:KST655539 LCP655534:LCP655539 LML655534:LML655539 LWH655534:LWH655539 MGD655534:MGD655539 MPZ655534:MPZ655539 MZV655534:MZV655539 NJR655534:NJR655539 NTN655534:NTN655539 ODJ655534:ODJ655539 ONF655534:ONF655539 OXB655534:OXB655539 PGX655534:PGX655539 PQT655534:PQT655539 QAP655534:QAP655539 QKL655534:QKL655539 QUH655534:QUH655539 RED655534:RED655539 RNZ655534:RNZ655539 RXV655534:RXV655539 SHR655534:SHR655539 SRN655534:SRN655539 TBJ655534:TBJ655539 TLF655534:TLF655539 TVB655534:TVB655539 UEX655534:UEX655539 UOT655534:UOT655539 UYP655534:UYP655539 VIL655534:VIL655539 VSH655534:VSH655539 WCD655534:WCD655539 WLZ655534:WLZ655539 WVV655534:WVV655539 N721070:N721075 JJ721070:JJ721075 TF721070:TF721075 ADB721070:ADB721075 AMX721070:AMX721075 AWT721070:AWT721075 BGP721070:BGP721075 BQL721070:BQL721075 CAH721070:CAH721075 CKD721070:CKD721075 CTZ721070:CTZ721075 DDV721070:DDV721075 DNR721070:DNR721075 DXN721070:DXN721075 EHJ721070:EHJ721075 ERF721070:ERF721075 FBB721070:FBB721075 FKX721070:FKX721075 FUT721070:FUT721075 GEP721070:GEP721075 GOL721070:GOL721075 GYH721070:GYH721075 HID721070:HID721075 HRZ721070:HRZ721075 IBV721070:IBV721075 ILR721070:ILR721075 IVN721070:IVN721075 JFJ721070:JFJ721075 JPF721070:JPF721075 JZB721070:JZB721075 KIX721070:KIX721075 KST721070:KST721075 LCP721070:LCP721075 LML721070:LML721075 LWH721070:LWH721075 MGD721070:MGD721075 MPZ721070:MPZ721075 MZV721070:MZV721075 NJR721070:NJR721075 NTN721070:NTN721075 ODJ721070:ODJ721075 ONF721070:ONF721075 OXB721070:OXB721075 PGX721070:PGX721075 PQT721070:PQT721075 QAP721070:QAP721075 QKL721070:QKL721075 QUH721070:QUH721075 RED721070:RED721075 RNZ721070:RNZ721075 RXV721070:RXV721075 SHR721070:SHR721075 SRN721070:SRN721075 TBJ721070:TBJ721075 TLF721070:TLF721075 TVB721070:TVB721075 UEX721070:UEX721075 UOT721070:UOT721075 UYP721070:UYP721075 VIL721070:VIL721075 VSH721070:VSH721075 WCD721070:WCD721075 WLZ721070:WLZ721075 WVV721070:WVV721075 N786606:N786611 JJ786606:JJ786611 TF786606:TF786611 ADB786606:ADB786611 AMX786606:AMX786611 AWT786606:AWT786611 BGP786606:BGP786611 BQL786606:BQL786611 CAH786606:CAH786611 CKD786606:CKD786611 CTZ786606:CTZ786611 DDV786606:DDV786611 DNR786606:DNR786611 DXN786606:DXN786611 EHJ786606:EHJ786611 ERF786606:ERF786611 FBB786606:FBB786611 FKX786606:FKX786611 FUT786606:FUT786611 GEP786606:GEP786611 GOL786606:GOL786611 GYH786606:GYH786611 HID786606:HID786611 HRZ786606:HRZ786611 IBV786606:IBV786611 ILR786606:ILR786611 IVN786606:IVN786611 JFJ786606:JFJ786611 JPF786606:JPF786611 JZB786606:JZB786611 KIX786606:KIX786611 KST786606:KST786611 LCP786606:LCP786611 LML786606:LML786611 LWH786606:LWH786611 MGD786606:MGD786611 MPZ786606:MPZ786611 MZV786606:MZV786611 NJR786606:NJR786611 NTN786606:NTN786611 ODJ786606:ODJ786611 ONF786606:ONF786611 OXB786606:OXB786611 PGX786606:PGX786611 PQT786606:PQT786611 QAP786606:QAP786611 QKL786606:QKL786611 QUH786606:QUH786611 RED786606:RED786611 RNZ786606:RNZ786611 RXV786606:RXV786611 SHR786606:SHR786611 SRN786606:SRN786611 TBJ786606:TBJ786611 TLF786606:TLF786611 TVB786606:TVB786611 UEX786606:UEX786611 UOT786606:UOT786611 UYP786606:UYP786611 VIL786606:VIL786611 VSH786606:VSH786611 WCD786606:WCD786611 WLZ786606:WLZ786611 WVV786606:WVV786611 N852142:N852147 JJ852142:JJ852147 TF852142:TF852147 ADB852142:ADB852147 AMX852142:AMX852147 AWT852142:AWT852147 BGP852142:BGP852147 BQL852142:BQL852147 CAH852142:CAH852147 CKD852142:CKD852147 CTZ852142:CTZ852147 DDV852142:DDV852147 DNR852142:DNR852147 DXN852142:DXN852147 EHJ852142:EHJ852147 ERF852142:ERF852147 FBB852142:FBB852147 FKX852142:FKX852147 FUT852142:FUT852147 GEP852142:GEP852147 GOL852142:GOL852147 GYH852142:GYH852147 HID852142:HID852147 HRZ852142:HRZ852147 IBV852142:IBV852147 ILR852142:ILR852147 IVN852142:IVN852147 JFJ852142:JFJ852147 JPF852142:JPF852147 JZB852142:JZB852147 KIX852142:KIX852147 KST852142:KST852147 LCP852142:LCP852147 LML852142:LML852147 LWH852142:LWH852147 MGD852142:MGD852147 MPZ852142:MPZ852147 MZV852142:MZV852147 NJR852142:NJR852147 NTN852142:NTN852147 ODJ852142:ODJ852147 ONF852142:ONF852147 OXB852142:OXB852147 PGX852142:PGX852147 PQT852142:PQT852147 QAP852142:QAP852147 QKL852142:QKL852147 QUH852142:QUH852147 RED852142:RED852147 RNZ852142:RNZ852147 RXV852142:RXV852147 SHR852142:SHR852147 SRN852142:SRN852147 TBJ852142:TBJ852147 TLF852142:TLF852147 TVB852142:TVB852147 UEX852142:UEX852147 UOT852142:UOT852147 UYP852142:UYP852147 VIL852142:VIL852147 VSH852142:VSH852147 WCD852142:WCD852147 WLZ852142:WLZ852147 WVV852142:WVV852147 N917678:N917683 JJ917678:JJ917683 TF917678:TF917683 ADB917678:ADB917683 AMX917678:AMX917683 AWT917678:AWT917683 BGP917678:BGP917683 BQL917678:BQL917683 CAH917678:CAH917683 CKD917678:CKD917683 CTZ917678:CTZ917683 DDV917678:DDV917683 DNR917678:DNR917683 DXN917678:DXN917683 EHJ917678:EHJ917683 ERF917678:ERF917683 FBB917678:FBB917683 FKX917678:FKX917683 FUT917678:FUT917683 GEP917678:GEP917683 GOL917678:GOL917683 GYH917678:GYH917683 HID917678:HID917683 HRZ917678:HRZ917683 IBV917678:IBV917683 ILR917678:ILR917683 IVN917678:IVN917683 JFJ917678:JFJ917683 JPF917678:JPF917683 JZB917678:JZB917683 KIX917678:KIX917683 KST917678:KST917683 LCP917678:LCP917683 LML917678:LML917683 LWH917678:LWH917683 MGD917678:MGD917683 MPZ917678:MPZ917683 MZV917678:MZV917683 NJR917678:NJR917683 NTN917678:NTN917683 ODJ917678:ODJ917683 ONF917678:ONF917683 OXB917678:OXB917683 PGX917678:PGX917683 PQT917678:PQT917683 QAP917678:QAP917683 QKL917678:QKL917683 QUH917678:QUH917683 RED917678:RED917683 RNZ917678:RNZ917683 RXV917678:RXV917683 SHR917678:SHR917683 SRN917678:SRN917683 TBJ917678:TBJ917683 TLF917678:TLF917683 TVB917678:TVB917683 UEX917678:UEX917683 UOT917678:UOT917683 UYP917678:UYP917683 VIL917678:VIL917683 VSH917678:VSH917683 WCD917678:WCD917683 WLZ917678:WLZ917683 WVV917678:WVV917683 N983214:N983219 JJ983214:JJ983219 TF983214:TF983219 ADB983214:ADB983219 AMX983214:AMX983219 AWT983214:AWT983219 BGP983214:BGP983219 BQL983214:BQL983219 CAH983214:CAH983219 CKD983214:CKD983219 CTZ983214:CTZ983219 DDV983214:DDV983219 DNR983214:DNR983219 DXN983214:DXN983219 EHJ983214:EHJ983219 ERF983214:ERF983219 FBB983214:FBB983219 FKX983214:FKX983219 FUT983214:FUT983219 GEP983214:GEP983219 GOL983214:GOL983219 GYH983214:GYH983219 HID983214:HID983219 HRZ983214:HRZ983219 IBV983214:IBV983219 ILR983214:ILR983219 IVN983214:IVN983219 JFJ983214:JFJ983219 JPF983214:JPF983219 JZB983214:JZB983219 KIX983214:KIX983219 KST983214:KST983219 LCP983214:LCP983219 LML983214:LML983219 LWH983214:LWH983219 MGD983214:MGD983219 MPZ983214:MPZ983219 MZV983214:MZV983219 NJR983214:NJR983219 NTN983214:NTN983219 ODJ983214:ODJ983219 ONF983214:ONF983219 OXB983214:OXB983219 PGX983214:PGX983219 PQT983214:PQT983219 QAP983214:QAP983219 QKL983214:QKL983219 QUH983214:QUH983219 RED983214:RED983219 RNZ983214:RNZ983219 RXV983214:RXV983219 SHR983214:SHR983219 SRN983214:SRN983219 TBJ983214:TBJ983219 TLF983214:TLF983219 TVB983214:TVB983219 UEX983214:UEX983219 UOT983214:UOT983219 UYP983214:UYP983219 VIL983214:VIL983219 VSH983214:VSH983219 WCD983214:WCD983219 WLZ983214:WLZ983219 WVV983214:WVV983219" xr:uid="{DD073208-2007-5C47-BEA2-859408E305B7}">
      <formula1>$AB$466:$AB$475</formula1>
    </dataValidation>
    <dataValidation type="list" allowBlank="1" showInputMessage="1" showErrorMessage="1" sqref="Q174:Q179 JM174:JM179 TI174:TI179 ADE174:ADE179 ANA174:ANA179 AWW174:AWW179 BGS174:BGS179 BQO174:BQO179 CAK174:CAK179 CKG174:CKG179 CUC174:CUC179 DDY174:DDY179 DNU174:DNU179 DXQ174:DXQ179 EHM174:EHM179 ERI174:ERI179 FBE174:FBE179 FLA174:FLA179 FUW174:FUW179 GES174:GES179 GOO174:GOO179 GYK174:GYK179 HIG174:HIG179 HSC174:HSC179 IBY174:IBY179 ILU174:ILU179 IVQ174:IVQ179 JFM174:JFM179 JPI174:JPI179 JZE174:JZE179 KJA174:KJA179 KSW174:KSW179 LCS174:LCS179 LMO174:LMO179 LWK174:LWK179 MGG174:MGG179 MQC174:MQC179 MZY174:MZY179 NJU174:NJU179 NTQ174:NTQ179 ODM174:ODM179 ONI174:ONI179 OXE174:OXE179 PHA174:PHA179 PQW174:PQW179 QAS174:QAS179 QKO174:QKO179 QUK174:QUK179 REG174:REG179 ROC174:ROC179 RXY174:RXY179 SHU174:SHU179 SRQ174:SRQ179 TBM174:TBM179 TLI174:TLI179 TVE174:TVE179 UFA174:UFA179 UOW174:UOW179 UYS174:UYS179 VIO174:VIO179 VSK174:VSK179 WCG174:WCG179 WMC174:WMC179 WVY174:WVY179 Q65710:Q65715 JM65710:JM65715 TI65710:TI65715 ADE65710:ADE65715 ANA65710:ANA65715 AWW65710:AWW65715 BGS65710:BGS65715 BQO65710:BQO65715 CAK65710:CAK65715 CKG65710:CKG65715 CUC65710:CUC65715 DDY65710:DDY65715 DNU65710:DNU65715 DXQ65710:DXQ65715 EHM65710:EHM65715 ERI65710:ERI65715 FBE65710:FBE65715 FLA65710:FLA65715 FUW65710:FUW65715 GES65710:GES65715 GOO65710:GOO65715 GYK65710:GYK65715 HIG65710:HIG65715 HSC65710:HSC65715 IBY65710:IBY65715 ILU65710:ILU65715 IVQ65710:IVQ65715 JFM65710:JFM65715 JPI65710:JPI65715 JZE65710:JZE65715 KJA65710:KJA65715 KSW65710:KSW65715 LCS65710:LCS65715 LMO65710:LMO65715 LWK65710:LWK65715 MGG65710:MGG65715 MQC65710:MQC65715 MZY65710:MZY65715 NJU65710:NJU65715 NTQ65710:NTQ65715 ODM65710:ODM65715 ONI65710:ONI65715 OXE65710:OXE65715 PHA65710:PHA65715 PQW65710:PQW65715 QAS65710:QAS65715 QKO65710:QKO65715 QUK65710:QUK65715 REG65710:REG65715 ROC65710:ROC65715 RXY65710:RXY65715 SHU65710:SHU65715 SRQ65710:SRQ65715 TBM65710:TBM65715 TLI65710:TLI65715 TVE65710:TVE65715 UFA65710:UFA65715 UOW65710:UOW65715 UYS65710:UYS65715 VIO65710:VIO65715 VSK65710:VSK65715 WCG65710:WCG65715 WMC65710:WMC65715 WVY65710:WVY65715 Q131246:Q131251 JM131246:JM131251 TI131246:TI131251 ADE131246:ADE131251 ANA131246:ANA131251 AWW131246:AWW131251 BGS131246:BGS131251 BQO131246:BQO131251 CAK131246:CAK131251 CKG131246:CKG131251 CUC131246:CUC131251 DDY131246:DDY131251 DNU131246:DNU131251 DXQ131246:DXQ131251 EHM131246:EHM131251 ERI131246:ERI131251 FBE131246:FBE131251 FLA131246:FLA131251 FUW131246:FUW131251 GES131246:GES131251 GOO131246:GOO131251 GYK131246:GYK131251 HIG131246:HIG131251 HSC131246:HSC131251 IBY131246:IBY131251 ILU131246:ILU131251 IVQ131246:IVQ131251 JFM131246:JFM131251 JPI131246:JPI131251 JZE131246:JZE131251 KJA131246:KJA131251 KSW131246:KSW131251 LCS131246:LCS131251 LMO131246:LMO131251 LWK131246:LWK131251 MGG131246:MGG131251 MQC131246:MQC131251 MZY131246:MZY131251 NJU131246:NJU131251 NTQ131246:NTQ131251 ODM131246:ODM131251 ONI131246:ONI131251 OXE131246:OXE131251 PHA131246:PHA131251 PQW131246:PQW131251 QAS131246:QAS131251 QKO131246:QKO131251 QUK131246:QUK131251 REG131246:REG131251 ROC131246:ROC131251 RXY131246:RXY131251 SHU131246:SHU131251 SRQ131246:SRQ131251 TBM131246:TBM131251 TLI131246:TLI131251 TVE131246:TVE131251 UFA131246:UFA131251 UOW131246:UOW131251 UYS131246:UYS131251 VIO131246:VIO131251 VSK131246:VSK131251 WCG131246:WCG131251 WMC131246:WMC131251 WVY131246:WVY131251 Q196782:Q196787 JM196782:JM196787 TI196782:TI196787 ADE196782:ADE196787 ANA196782:ANA196787 AWW196782:AWW196787 BGS196782:BGS196787 BQO196782:BQO196787 CAK196782:CAK196787 CKG196782:CKG196787 CUC196782:CUC196787 DDY196782:DDY196787 DNU196782:DNU196787 DXQ196782:DXQ196787 EHM196782:EHM196787 ERI196782:ERI196787 FBE196782:FBE196787 FLA196782:FLA196787 FUW196782:FUW196787 GES196782:GES196787 GOO196782:GOO196787 GYK196782:GYK196787 HIG196782:HIG196787 HSC196782:HSC196787 IBY196782:IBY196787 ILU196782:ILU196787 IVQ196782:IVQ196787 JFM196782:JFM196787 JPI196782:JPI196787 JZE196782:JZE196787 KJA196782:KJA196787 KSW196782:KSW196787 LCS196782:LCS196787 LMO196782:LMO196787 LWK196782:LWK196787 MGG196782:MGG196787 MQC196782:MQC196787 MZY196782:MZY196787 NJU196782:NJU196787 NTQ196782:NTQ196787 ODM196782:ODM196787 ONI196782:ONI196787 OXE196782:OXE196787 PHA196782:PHA196787 PQW196782:PQW196787 QAS196782:QAS196787 QKO196782:QKO196787 QUK196782:QUK196787 REG196782:REG196787 ROC196782:ROC196787 RXY196782:RXY196787 SHU196782:SHU196787 SRQ196782:SRQ196787 TBM196782:TBM196787 TLI196782:TLI196787 TVE196782:TVE196787 UFA196782:UFA196787 UOW196782:UOW196787 UYS196782:UYS196787 VIO196782:VIO196787 VSK196782:VSK196787 WCG196782:WCG196787 WMC196782:WMC196787 WVY196782:WVY196787 Q262318:Q262323 JM262318:JM262323 TI262318:TI262323 ADE262318:ADE262323 ANA262318:ANA262323 AWW262318:AWW262323 BGS262318:BGS262323 BQO262318:BQO262323 CAK262318:CAK262323 CKG262318:CKG262323 CUC262318:CUC262323 DDY262318:DDY262323 DNU262318:DNU262323 DXQ262318:DXQ262323 EHM262318:EHM262323 ERI262318:ERI262323 FBE262318:FBE262323 FLA262318:FLA262323 FUW262318:FUW262323 GES262318:GES262323 GOO262318:GOO262323 GYK262318:GYK262323 HIG262318:HIG262323 HSC262318:HSC262323 IBY262318:IBY262323 ILU262318:ILU262323 IVQ262318:IVQ262323 JFM262318:JFM262323 JPI262318:JPI262323 JZE262318:JZE262323 KJA262318:KJA262323 KSW262318:KSW262323 LCS262318:LCS262323 LMO262318:LMO262323 LWK262318:LWK262323 MGG262318:MGG262323 MQC262318:MQC262323 MZY262318:MZY262323 NJU262318:NJU262323 NTQ262318:NTQ262323 ODM262318:ODM262323 ONI262318:ONI262323 OXE262318:OXE262323 PHA262318:PHA262323 PQW262318:PQW262323 QAS262318:QAS262323 QKO262318:QKO262323 QUK262318:QUK262323 REG262318:REG262323 ROC262318:ROC262323 RXY262318:RXY262323 SHU262318:SHU262323 SRQ262318:SRQ262323 TBM262318:TBM262323 TLI262318:TLI262323 TVE262318:TVE262323 UFA262318:UFA262323 UOW262318:UOW262323 UYS262318:UYS262323 VIO262318:VIO262323 VSK262318:VSK262323 WCG262318:WCG262323 WMC262318:WMC262323 WVY262318:WVY262323 Q327854:Q327859 JM327854:JM327859 TI327854:TI327859 ADE327854:ADE327859 ANA327854:ANA327859 AWW327854:AWW327859 BGS327854:BGS327859 BQO327854:BQO327859 CAK327854:CAK327859 CKG327854:CKG327859 CUC327854:CUC327859 DDY327854:DDY327859 DNU327854:DNU327859 DXQ327854:DXQ327859 EHM327854:EHM327859 ERI327854:ERI327859 FBE327854:FBE327859 FLA327854:FLA327859 FUW327854:FUW327859 GES327854:GES327859 GOO327854:GOO327859 GYK327854:GYK327859 HIG327854:HIG327859 HSC327854:HSC327859 IBY327854:IBY327859 ILU327854:ILU327859 IVQ327854:IVQ327859 JFM327854:JFM327859 JPI327854:JPI327859 JZE327854:JZE327859 KJA327854:KJA327859 KSW327854:KSW327859 LCS327854:LCS327859 LMO327854:LMO327859 LWK327854:LWK327859 MGG327854:MGG327859 MQC327854:MQC327859 MZY327854:MZY327859 NJU327854:NJU327859 NTQ327854:NTQ327859 ODM327854:ODM327859 ONI327854:ONI327859 OXE327854:OXE327859 PHA327854:PHA327859 PQW327854:PQW327859 QAS327854:QAS327859 QKO327854:QKO327859 QUK327854:QUK327859 REG327854:REG327859 ROC327854:ROC327859 RXY327854:RXY327859 SHU327854:SHU327859 SRQ327854:SRQ327859 TBM327854:TBM327859 TLI327854:TLI327859 TVE327854:TVE327859 UFA327854:UFA327859 UOW327854:UOW327859 UYS327854:UYS327859 VIO327854:VIO327859 VSK327854:VSK327859 WCG327854:WCG327859 WMC327854:WMC327859 WVY327854:WVY327859 Q393390:Q393395 JM393390:JM393395 TI393390:TI393395 ADE393390:ADE393395 ANA393390:ANA393395 AWW393390:AWW393395 BGS393390:BGS393395 BQO393390:BQO393395 CAK393390:CAK393395 CKG393390:CKG393395 CUC393390:CUC393395 DDY393390:DDY393395 DNU393390:DNU393395 DXQ393390:DXQ393395 EHM393390:EHM393395 ERI393390:ERI393395 FBE393390:FBE393395 FLA393390:FLA393395 FUW393390:FUW393395 GES393390:GES393395 GOO393390:GOO393395 GYK393390:GYK393395 HIG393390:HIG393395 HSC393390:HSC393395 IBY393390:IBY393395 ILU393390:ILU393395 IVQ393390:IVQ393395 JFM393390:JFM393395 JPI393390:JPI393395 JZE393390:JZE393395 KJA393390:KJA393395 KSW393390:KSW393395 LCS393390:LCS393395 LMO393390:LMO393395 LWK393390:LWK393395 MGG393390:MGG393395 MQC393390:MQC393395 MZY393390:MZY393395 NJU393390:NJU393395 NTQ393390:NTQ393395 ODM393390:ODM393395 ONI393390:ONI393395 OXE393390:OXE393395 PHA393390:PHA393395 PQW393390:PQW393395 QAS393390:QAS393395 QKO393390:QKO393395 QUK393390:QUK393395 REG393390:REG393395 ROC393390:ROC393395 RXY393390:RXY393395 SHU393390:SHU393395 SRQ393390:SRQ393395 TBM393390:TBM393395 TLI393390:TLI393395 TVE393390:TVE393395 UFA393390:UFA393395 UOW393390:UOW393395 UYS393390:UYS393395 VIO393390:VIO393395 VSK393390:VSK393395 WCG393390:WCG393395 WMC393390:WMC393395 WVY393390:WVY393395 Q458926:Q458931 JM458926:JM458931 TI458926:TI458931 ADE458926:ADE458931 ANA458926:ANA458931 AWW458926:AWW458931 BGS458926:BGS458931 BQO458926:BQO458931 CAK458926:CAK458931 CKG458926:CKG458931 CUC458926:CUC458931 DDY458926:DDY458931 DNU458926:DNU458931 DXQ458926:DXQ458931 EHM458926:EHM458931 ERI458926:ERI458931 FBE458926:FBE458931 FLA458926:FLA458931 FUW458926:FUW458931 GES458926:GES458931 GOO458926:GOO458931 GYK458926:GYK458931 HIG458926:HIG458931 HSC458926:HSC458931 IBY458926:IBY458931 ILU458926:ILU458931 IVQ458926:IVQ458931 JFM458926:JFM458931 JPI458926:JPI458931 JZE458926:JZE458931 KJA458926:KJA458931 KSW458926:KSW458931 LCS458926:LCS458931 LMO458926:LMO458931 LWK458926:LWK458931 MGG458926:MGG458931 MQC458926:MQC458931 MZY458926:MZY458931 NJU458926:NJU458931 NTQ458926:NTQ458931 ODM458926:ODM458931 ONI458926:ONI458931 OXE458926:OXE458931 PHA458926:PHA458931 PQW458926:PQW458931 QAS458926:QAS458931 QKO458926:QKO458931 QUK458926:QUK458931 REG458926:REG458931 ROC458926:ROC458931 RXY458926:RXY458931 SHU458926:SHU458931 SRQ458926:SRQ458931 TBM458926:TBM458931 TLI458926:TLI458931 TVE458926:TVE458931 UFA458926:UFA458931 UOW458926:UOW458931 UYS458926:UYS458931 VIO458926:VIO458931 VSK458926:VSK458931 WCG458926:WCG458931 WMC458926:WMC458931 WVY458926:WVY458931 Q524462:Q524467 JM524462:JM524467 TI524462:TI524467 ADE524462:ADE524467 ANA524462:ANA524467 AWW524462:AWW524467 BGS524462:BGS524467 BQO524462:BQO524467 CAK524462:CAK524467 CKG524462:CKG524467 CUC524462:CUC524467 DDY524462:DDY524467 DNU524462:DNU524467 DXQ524462:DXQ524467 EHM524462:EHM524467 ERI524462:ERI524467 FBE524462:FBE524467 FLA524462:FLA524467 FUW524462:FUW524467 GES524462:GES524467 GOO524462:GOO524467 GYK524462:GYK524467 HIG524462:HIG524467 HSC524462:HSC524467 IBY524462:IBY524467 ILU524462:ILU524467 IVQ524462:IVQ524467 JFM524462:JFM524467 JPI524462:JPI524467 JZE524462:JZE524467 KJA524462:KJA524467 KSW524462:KSW524467 LCS524462:LCS524467 LMO524462:LMO524467 LWK524462:LWK524467 MGG524462:MGG524467 MQC524462:MQC524467 MZY524462:MZY524467 NJU524462:NJU524467 NTQ524462:NTQ524467 ODM524462:ODM524467 ONI524462:ONI524467 OXE524462:OXE524467 PHA524462:PHA524467 PQW524462:PQW524467 QAS524462:QAS524467 QKO524462:QKO524467 QUK524462:QUK524467 REG524462:REG524467 ROC524462:ROC524467 RXY524462:RXY524467 SHU524462:SHU524467 SRQ524462:SRQ524467 TBM524462:TBM524467 TLI524462:TLI524467 TVE524462:TVE524467 UFA524462:UFA524467 UOW524462:UOW524467 UYS524462:UYS524467 VIO524462:VIO524467 VSK524462:VSK524467 WCG524462:WCG524467 WMC524462:WMC524467 WVY524462:WVY524467 Q589998:Q590003 JM589998:JM590003 TI589998:TI590003 ADE589998:ADE590003 ANA589998:ANA590003 AWW589998:AWW590003 BGS589998:BGS590003 BQO589998:BQO590003 CAK589998:CAK590003 CKG589998:CKG590003 CUC589998:CUC590003 DDY589998:DDY590003 DNU589998:DNU590003 DXQ589998:DXQ590003 EHM589998:EHM590003 ERI589998:ERI590003 FBE589998:FBE590003 FLA589998:FLA590003 FUW589998:FUW590003 GES589998:GES590003 GOO589998:GOO590003 GYK589998:GYK590003 HIG589998:HIG590003 HSC589998:HSC590003 IBY589998:IBY590003 ILU589998:ILU590003 IVQ589998:IVQ590003 JFM589998:JFM590003 JPI589998:JPI590003 JZE589998:JZE590003 KJA589998:KJA590003 KSW589998:KSW590003 LCS589998:LCS590003 LMO589998:LMO590003 LWK589998:LWK590003 MGG589998:MGG590003 MQC589998:MQC590003 MZY589998:MZY590003 NJU589998:NJU590003 NTQ589998:NTQ590003 ODM589998:ODM590003 ONI589998:ONI590003 OXE589998:OXE590003 PHA589998:PHA590003 PQW589998:PQW590003 QAS589998:QAS590003 QKO589998:QKO590003 QUK589998:QUK590003 REG589998:REG590003 ROC589998:ROC590003 RXY589998:RXY590003 SHU589998:SHU590003 SRQ589998:SRQ590003 TBM589998:TBM590003 TLI589998:TLI590003 TVE589998:TVE590003 UFA589998:UFA590003 UOW589998:UOW590003 UYS589998:UYS590003 VIO589998:VIO590003 VSK589998:VSK590003 WCG589998:WCG590003 WMC589998:WMC590003 WVY589998:WVY590003 Q655534:Q655539 JM655534:JM655539 TI655534:TI655539 ADE655534:ADE655539 ANA655534:ANA655539 AWW655534:AWW655539 BGS655534:BGS655539 BQO655534:BQO655539 CAK655534:CAK655539 CKG655534:CKG655539 CUC655534:CUC655539 DDY655534:DDY655539 DNU655534:DNU655539 DXQ655534:DXQ655539 EHM655534:EHM655539 ERI655534:ERI655539 FBE655534:FBE655539 FLA655534:FLA655539 FUW655534:FUW655539 GES655534:GES655539 GOO655534:GOO655539 GYK655534:GYK655539 HIG655534:HIG655539 HSC655534:HSC655539 IBY655534:IBY655539 ILU655534:ILU655539 IVQ655534:IVQ655539 JFM655534:JFM655539 JPI655534:JPI655539 JZE655534:JZE655539 KJA655534:KJA655539 KSW655534:KSW655539 LCS655534:LCS655539 LMO655534:LMO655539 LWK655534:LWK655539 MGG655534:MGG655539 MQC655534:MQC655539 MZY655534:MZY655539 NJU655534:NJU655539 NTQ655534:NTQ655539 ODM655534:ODM655539 ONI655534:ONI655539 OXE655534:OXE655539 PHA655534:PHA655539 PQW655534:PQW655539 QAS655534:QAS655539 QKO655534:QKO655539 QUK655534:QUK655539 REG655534:REG655539 ROC655534:ROC655539 RXY655534:RXY655539 SHU655534:SHU655539 SRQ655534:SRQ655539 TBM655534:TBM655539 TLI655534:TLI655539 TVE655534:TVE655539 UFA655534:UFA655539 UOW655534:UOW655539 UYS655534:UYS655539 VIO655534:VIO655539 VSK655534:VSK655539 WCG655534:WCG655539 WMC655534:WMC655539 WVY655534:WVY655539 Q721070:Q721075 JM721070:JM721075 TI721070:TI721075 ADE721070:ADE721075 ANA721070:ANA721075 AWW721070:AWW721075 BGS721070:BGS721075 BQO721070:BQO721075 CAK721070:CAK721075 CKG721070:CKG721075 CUC721070:CUC721075 DDY721070:DDY721075 DNU721070:DNU721075 DXQ721070:DXQ721075 EHM721070:EHM721075 ERI721070:ERI721075 FBE721070:FBE721075 FLA721070:FLA721075 FUW721070:FUW721075 GES721070:GES721075 GOO721070:GOO721075 GYK721070:GYK721075 HIG721070:HIG721075 HSC721070:HSC721075 IBY721070:IBY721075 ILU721070:ILU721075 IVQ721070:IVQ721075 JFM721070:JFM721075 JPI721070:JPI721075 JZE721070:JZE721075 KJA721070:KJA721075 KSW721070:KSW721075 LCS721070:LCS721075 LMO721070:LMO721075 LWK721070:LWK721075 MGG721070:MGG721075 MQC721070:MQC721075 MZY721070:MZY721075 NJU721070:NJU721075 NTQ721070:NTQ721075 ODM721070:ODM721075 ONI721070:ONI721075 OXE721070:OXE721075 PHA721070:PHA721075 PQW721070:PQW721075 QAS721070:QAS721075 QKO721070:QKO721075 QUK721070:QUK721075 REG721070:REG721075 ROC721070:ROC721075 RXY721070:RXY721075 SHU721070:SHU721075 SRQ721070:SRQ721075 TBM721070:TBM721075 TLI721070:TLI721075 TVE721070:TVE721075 UFA721070:UFA721075 UOW721070:UOW721075 UYS721070:UYS721075 VIO721070:VIO721075 VSK721070:VSK721075 WCG721070:WCG721075 WMC721070:WMC721075 WVY721070:WVY721075 Q786606:Q786611 JM786606:JM786611 TI786606:TI786611 ADE786606:ADE786611 ANA786606:ANA786611 AWW786606:AWW786611 BGS786606:BGS786611 BQO786606:BQO786611 CAK786606:CAK786611 CKG786606:CKG786611 CUC786606:CUC786611 DDY786606:DDY786611 DNU786606:DNU786611 DXQ786606:DXQ786611 EHM786606:EHM786611 ERI786606:ERI786611 FBE786606:FBE786611 FLA786606:FLA786611 FUW786606:FUW786611 GES786606:GES786611 GOO786606:GOO786611 GYK786606:GYK786611 HIG786606:HIG786611 HSC786606:HSC786611 IBY786606:IBY786611 ILU786606:ILU786611 IVQ786606:IVQ786611 JFM786606:JFM786611 JPI786606:JPI786611 JZE786606:JZE786611 KJA786606:KJA786611 KSW786606:KSW786611 LCS786606:LCS786611 LMO786606:LMO786611 LWK786606:LWK786611 MGG786606:MGG786611 MQC786606:MQC786611 MZY786606:MZY786611 NJU786606:NJU786611 NTQ786606:NTQ786611 ODM786606:ODM786611 ONI786606:ONI786611 OXE786606:OXE786611 PHA786606:PHA786611 PQW786606:PQW786611 QAS786606:QAS786611 QKO786606:QKO786611 QUK786606:QUK786611 REG786606:REG786611 ROC786606:ROC786611 RXY786606:RXY786611 SHU786606:SHU786611 SRQ786606:SRQ786611 TBM786606:TBM786611 TLI786606:TLI786611 TVE786606:TVE786611 UFA786606:UFA786611 UOW786606:UOW786611 UYS786606:UYS786611 VIO786606:VIO786611 VSK786606:VSK786611 WCG786606:WCG786611 WMC786606:WMC786611 WVY786606:WVY786611 Q852142:Q852147 JM852142:JM852147 TI852142:TI852147 ADE852142:ADE852147 ANA852142:ANA852147 AWW852142:AWW852147 BGS852142:BGS852147 BQO852142:BQO852147 CAK852142:CAK852147 CKG852142:CKG852147 CUC852142:CUC852147 DDY852142:DDY852147 DNU852142:DNU852147 DXQ852142:DXQ852147 EHM852142:EHM852147 ERI852142:ERI852147 FBE852142:FBE852147 FLA852142:FLA852147 FUW852142:FUW852147 GES852142:GES852147 GOO852142:GOO852147 GYK852142:GYK852147 HIG852142:HIG852147 HSC852142:HSC852147 IBY852142:IBY852147 ILU852142:ILU852147 IVQ852142:IVQ852147 JFM852142:JFM852147 JPI852142:JPI852147 JZE852142:JZE852147 KJA852142:KJA852147 KSW852142:KSW852147 LCS852142:LCS852147 LMO852142:LMO852147 LWK852142:LWK852147 MGG852142:MGG852147 MQC852142:MQC852147 MZY852142:MZY852147 NJU852142:NJU852147 NTQ852142:NTQ852147 ODM852142:ODM852147 ONI852142:ONI852147 OXE852142:OXE852147 PHA852142:PHA852147 PQW852142:PQW852147 QAS852142:QAS852147 QKO852142:QKO852147 QUK852142:QUK852147 REG852142:REG852147 ROC852142:ROC852147 RXY852142:RXY852147 SHU852142:SHU852147 SRQ852142:SRQ852147 TBM852142:TBM852147 TLI852142:TLI852147 TVE852142:TVE852147 UFA852142:UFA852147 UOW852142:UOW852147 UYS852142:UYS852147 VIO852142:VIO852147 VSK852142:VSK852147 WCG852142:WCG852147 WMC852142:WMC852147 WVY852142:WVY852147 Q917678:Q917683 JM917678:JM917683 TI917678:TI917683 ADE917678:ADE917683 ANA917678:ANA917683 AWW917678:AWW917683 BGS917678:BGS917683 BQO917678:BQO917683 CAK917678:CAK917683 CKG917678:CKG917683 CUC917678:CUC917683 DDY917678:DDY917683 DNU917678:DNU917683 DXQ917678:DXQ917683 EHM917678:EHM917683 ERI917678:ERI917683 FBE917678:FBE917683 FLA917678:FLA917683 FUW917678:FUW917683 GES917678:GES917683 GOO917678:GOO917683 GYK917678:GYK917683 HIG917678:HIG917683 HSC917678:HSC917683 IBY917678:IBY917683 ILU917678:ILU917683 IVQ917678:IVQ917683 JFM917678:JFM917683 JPI917678:JPI917683 JZE917678:JZE917683 KJA917678:KJA917683 KSW917678:KSW917683 LCS917678:LCS917683 LMO917678:LMO917683 LWK917678:LWK917683 MGG917678:MGG917683 MQC917678:MQC917683 MZY917678:MZY917683 NJU917678:NJU917683 NTQ917678:NTQ917683 ODM917678:ODM917683 ONI917678:ONI917683 OXE917678:OXE917683 PHA917678:PHA917683 PQW917678:PQW917683 QAS917678:QAS917683 QKO917678:QKO917683 QUK917678:QUK917683 REG917678:REG917683 ROC917678:ROC917683 RXY917678:RXY917683 SHU917678:SHU917683 SRQ917678:SRQ917683 TBM917678:TBM917683 TLI917678:TLI917683 TVE917678:TVE917683 UFA917678:UFA917683 UOW917678:UOW917683 UYS917678:UYS917683 VIO917678:VIO917683 VSK917678:VSK917683 WCG917678:WCG917683 WMC917678:WMC917683 WVY917678:WVY917683 Q983214:Q983219 JM983214:JM983219 TI983214:TI983219 ADE983214:ADE983219 ANA983214:ANA983219 AWW983214:AWW983219 BGS983214:BGS983219 BQO983214:BQO983219 CAK983214:CAK983219 CKG983214:CKG983219 CUC983214:CUC983219 DDY983214:DDY983219 DNU983214:DNU983219 DXQ983214:DXQ983219 EHM983214:EHM983219 ERI983214:ERI983219 FBE983214:FBE983219 FLA983214:FLA983219 FUW983214:FUW983219 GES983214:GES983219 GOO983214:GOO983219 GYK983214:GYK983219 HIG983214:HIG983219 HSC983214:HSC983219 IBY983214:IBY983219 ILU983214:ILU983219 IVQ983214:IVQ983219 JFM983214:JFM983219 JPI983214:JPI983219 JZE983214:JZE983219 KJA983214:KJA983219 KSW983214:KSW983219 LCS983214:LCS983219 LMO983214:LMO983219 LWK983214:LWK983219 MGG983214:MGG983219 MQC983214:MQC983219 MZY983214:MZY983219 NJU983214:NJU983219 NTQ983214:NTQ983219 ODM983214:ODM983219 ONI983214:ONI983219 OXE983214:OXE983219 PHA983214:PHA983219 PQW983214:PQW983219 QAS983214:QAS983219 QKO983214:QKO983219 QUK983214:QUK983219 REG983214:REG983219 ROC983214:ROC983219 RXY983214:RXY983219 SHU983214:SHU983219 SRQ983214:SRQ983219 TBM983214:TBM983219 TLI983214:TLI983219 TVE983214:TVE983219 UFA983214:UFA983219 UOW983214:UOW983219 UYS983214:UYS983219 VIO983214:VIO983219 VSK983214:VSK983219 WCG983214:WCG983219 WMC983214:WMC983219 WVY983214:WVY983219" xr:uid="{0080F218-7940-514E-9990-A1C8CFA43AEF}">
      <formula1>"Con R/F,Sin R/F,Sin P/E,Sin Ant.,N/R"</formula1>
    </dataValidation>
    <dataValidation type="list" allowBlank="1" showInputMessage="1" showErrorMessage="1" sqref="P174:P179 JL174:JL179 TH174:TH179 ADD174:ADD179 AMZ174:AMZ179 AWV174:AWV179 BGR174:BGR179 BQN174:BQN179 CAJ174:CAJ179 CKF174:CKF179 CUB174:CUB179 DDX174:DDX179 DNT174:DNT179 DXP174:DXP179 EHL174:EHL179 ERH174:ERH179 FBD174:FBD179 FKZ174:FKZ179 FUV174:FUV179 GER174:GER179 GON174:GON179 GYJ174:GYJ179 HIF174:HIF179 HSB174:HSB179 IBX174:IBX179 ILT174:ILT179 IVP174:IVP179 JFL174:JFL179 JPH174:JPH179 JZD174:JZD179 KIZ174:KIZ179 KSV174:KSV179 LCR174:LCR179 LMN174:LMN179 LWJ174:LWJ179 MGF174:MGF179 MQB174:MQB179 MZX174:MZX179 NJT174:NJT179 NTP174:NTP179 ODL174:ODL179 ONH174:ONH179 OXD174:OXD179 PGZ174:PGZ179 PQV174:PQV179 QAR174:QAR179 QKN174:QKN179 QUJ174:QUJ179 REF174:REF179 ROB174:ROB179 RXX174:RXX179 SHT174:SHT179 SRP174:SRP179 TBL174:TBL179 TLH174:TLH179 TVD174:TVD179 UEZ174:UEZ179 UOV174:UOV179 UYR174:UYR179 VIN174:VIN179 VSJ174:VSJ179 WCF174:WCF179 WMB174:WMB179 WVX174:WVX179 P65710:P65715 JL65710:JL65715 TH65710:TH65715 ADD65710:ADD65715 AMZ65710:AMZ65715 AWV65710:AWV65715 BGR65710:BGR65715 BQN65710:BQN65715 CAJ65710:CAJ65715 CKF65710:CKF65715 CUB65710:CUB65715 DDX65710:DDX65715 DNT65710:DNT65715 DXP65710:DXP65715 EHL65710:EHL65715 ERH65710:ERH65715 FBD65710:FBD65715 FKZ65710:FKZ65715 FUV65710:FUV65715 GER65710:GER65715 GON65710:GON65715 GYJ65710:GYJ65715 HIF65710:HIF65715 HSB65710:HSB65715 IBX65710:IBX65715 ILT65710:ILT65715 IVP65710:IVP65715 JFL65710:JFL65715 JPH65710:JPH65715 JZD65710:JZD65715 KIZ65710:KIZ65715 KSV65710:KSV65715 LCR65710:LCR65715 LMN65710:LMN65715 LWJ65710:LWJ65715 MGF65710:MGF65715 MQB65710:MQB65715 MZX65710:MZX65715 NJT65710:NJT65715 NTP65710:NTP65715 ODL65710:ODL65715 ONH65710:ONH65715 OXD65710:OXD65715 PGZ65710:PGZ65715 PQV65710:PQV65715 QAR65710:QAR65715 QKN65710:QKN65715 QUJ65710:QUJ65715 REF65710:REF65715 ROB65710:ROB65715 RXX65710:RXX65715 SHT65710:SHT65715 SRP65710:SRP65715 TBL65710:TBL65715 TLH65710:TLH65715 TVD65710:TVD65715 UEZ65710:UEZ65715 UOV65710:UOV65715 UYR65710:UYR65715 VIN65710:VIN65715 VSJ65710:VSJ65715 WCF65710:WCF65715 WMB65710:WMB65715 WVX65710:WVX65715 P131246:P131251 JL131246:JL131251 TH131246:TH131251 ADD131246:ADD131251 AMZ131246:AMZ131251 AWV131246:AWV131251 BGR131246:BGR131251 BQN131246:BQN131251 CAJ131246:CAJ131251 CKF131246:CKF131251 CUB131246:CUB131251 DDX131246:DDX131251 DNT131246:DNT131251 DXP131246:DXP131251 EHL131246:EHL131251 ERH131246:ERH131251 FBD131246:FBD131251 FKZ131246:FKZ131251 FUV131246:FUV131251 GER131246:GER131251 GON131246:GON131251 GYJ131246:GYJ131251 HIF131246:HIF131251 HSB131246:HSB131251 IBX131246:IBX131251 ILT131246:ILT131251 IVP131246:IVP131251 JFL131246:JFL131251 JPH131246:JPH131251 JZD131246:JZD131251 KIZ131246:KIZ131251 KSV131246:KSV131251 LCR131246:LCR131251 LMN131246:LMN131251 LWJ131246:LWJ131251 MGF131246:MGF131251 MQB131246:MQB131251 MZX131246:MZX131251 NJT131246:NJT131251 NTP131246:NTP131251 ODL131246:ODL131251 ONH131246:ONH131251 OXD131246:OXD131251 PGZ131246:PGZ131251 PQV131246:PQV131251 QAR131246:QAR131251 QKN131246:QKN131251 QUJ131246:QUJ131251 REF131246:REF131251 ROB131246:ROB131251 RXX131246:RXX131251 SHT131246:SHT131251 SRP131246:SRP131251 TBL131246:TBL131251 TLH131246:TLH131251 TVD131246:TVD131251 UEZ131246:UEZ131251 UOV131246:UOV131251 UYR131246:UYR131251 VIN131246:VIN131251 VSJ131246:VSJ131251 WCF131246:WCF131251 WMB131246:WMB131251 WVX131246:WVX131251 P196782:P196787 JL196782:JL196787 TH196782:TH196787 ADD196782:ADD196787 AMZ196782:AMZ196787 AWV196782:AWV196787 BGR196782:BGR196787 BQN196782:BQN196787 CAJ196782:CAJ196787 CKF196782:CKF196787 CUB196782:CUB196787 DDX196782:DDX196787 DNT196782:DNT196787 DXP196782:DXP196787 EHL196782:EHL196787 ERH196782:ERH196787 FBD196782:FBD196787 FKZ196782:FKZ196787 FUV196782:FUV196787 GER196782:GER196787 GON196782:GON196787 GYJ196782:GYJ196787 HIF196782:HIF196787 HSB196782:HSB196787 IBX196782:IBX196787 ILT196782:ILT196787 IVP196782:IVP196787 JFL196782:JFL196787 JPH196782:JPH196787 JZD196782:JZD196787 KIZ196782:KIZ196787 KSV196782:KSV196787 LCR196782:LCR196787 LMN196782:LMN196787 LWJ196782:LWJ196787 MGF196782:MGF196787 MQB196782:MQB196787 MZX196782:MZX196787 NJT196782:NJT196787 NTP196782:NTP196787 ODL196782:ODL196787 ONH196782:ONH196787 OXD196782:OXD196787 PGZ196782:PGZ196787 PQV196782:PQV196787 QAR196782:QAR196787 QKN196782:QKN196787 QUJ196782:QUJ196787 REF196782:REF196787 ROB196782:ROB196787 RXX196782:RXX196787 SHT196782:SHT196787 SRP196782:SRP196787 TBL196782:TBL196787 TLH196782:TLH196787 TVD196782:TVD196787 UEZ196782:UEZ196787 UOV196782:UOV196787 UYR196782:UYR196787 VIN196782:VIN196787 VSJ196782:VSJ196787 WCF196782:WCF196787 WMB196782:WMB196787 WVX196782:WVX196787 P262318:P262323 JL262318:JL262323 TH262318:TH262323 ADD262318:ADD262323 AMZ262318:AMZ262323 AWV262318:AWV262323 BGR262318:BGR262323 BQN262318:BQN262323 CAJ262318:CAJ262323 CKF262318:CKF262323 CUB262318:CUB262323 DDX262318:DDX262323 DNT262318:DNT262323 DXP262318:DXP262323 EHL262318:EHL262323 ERH262318:ERH262323 FBD262318:FBD262323 FKZ262318:FKZ262323 FUV262318:FUV262323 GER262318:GER262323 GON262318:GON262323 GYJ262318:GYJ262323 HIF262318:HIF262323 HSB262318:HSB262323 IBX262318:IBX262323 ILT262318:ILT262323 IVP262318:IVP262323 JFL262318:JFL262323 JPH262318:JPH262323 JZD262318:JZD262323 KIZ262318:KIZ262323 KSV262318:KSV262323 LCR262318:LCR262323 LMN262318:LMN262323 LWJ262318:LWJ262323 MGF262318:MGF262323 MQB262318:MQB262323 MZX262318:MZX262323 NJT262318:NJT262323 NTP262318:NTP262323 ODL262318:ODL262323 ONH262318:ONH262323 OXD262318:OXD262323 PGZ262318:PGZ262323 PQV262318:PQV262323 QAR262318:QAR262323 QKN262318:QKN262323 QUJ262318:QUJ262323 REF262318:REF262323 ROB262318:ROB262323 RXX262318:RXX262323 SHT262318:SHT262323 SRP262318:SRP262323 TBL262318:TBL262323 TLH262318:TLH262323 TVD262318:TVD262323 UEZ262318:UEZ262323 UOV262318:UOV262323 UYR262318:UYR262323 VIN262318:VIN262323 VSJ262318:VSJ262323 WCF262318:WCF262323 WMB262318:WMB262323 WVX262318:WVX262323 P327854:P327859 JL327854:JL327859 TH327854:TH327859 ADD327854:ADD327859 AMZ327854:AMZ327859 AWV327854:AWV327859 BGR327854:BGR327859 BQN327854:BQN327859 CAJ327854:CAJ327859 CKF327854:CKF327859 CUB327854:CUB327859 DDX327854:DDX327859 DNT327854:DNT327859 DXP327854:DXP327859 EHL327854:EHL327859 ERH327854:ERH327859 FBD327854:FBD327859 FKZ327854:FKZ327859 FUV327854:FUV327859 GER327854:GER327859 GON327854:GON327859 GYJ327854:GYJ327859 HIF327854:HIF327859 HSB327854:HSB327859 IBX327854:IBX327859 ILT327854:ILT327859 IVP327854:IVP327859 JFL327854:JFL327859 JPH327854:JPH327859 JZD327854:JZD327859 KIZ327854:KIZ327859 KSV327854:KSV327859 LCR327854:LCR327859 LMN327854:LMN327859 LWJ327854:LWJ327859 MGF327854:MGF327859 MQB327854:MQB327859 MZX327854:MZX327859 NJT327854:NJT327859 NTP327854:NTP327859 ODL327854:ODL327859 ONH327854:ONH327859 OXD327854:OXD327859 PGZ327854:PGZ327859 PQV327854:PQV327859 QAR327854:QAR327859 QKN327854:QKN327859 QUJ327854:QUJ327859 REF327854:REF327859 ROB327854:ROB327859 RXX327854:RXX327859 SHT327854:SHT327859 SRP327854:SRP327859 TBL327854:TBL327859 TLH327854:TLH327859 TVD327854:TVD327859 UEZ327854:UEZ327859 UOV327854:UOV327859 UYR327854:UYR327859 VIN327854:VIN327859 VSJ327854:VSJ327859 WCF327854:WCF327859 WMB327854:WMB327859 WVX327854:WVX327859 P393390:P393395 JL393390:JL393395 TH393390:TH393395 ADD393390:ADD393395 AMZ393390:AMZ393395 AWV393390:AWV393395 BGR393390:BGR393395 BQN393390:BQN393395 CAJ393390:CAJ393395 CKF393390:CKF393395 CUB393390:CUB393395 DDX393390:DDX393395 DNT393390:DNT393395 DXP393390:DXP393395 EHL393390:EHL393395 ERH393390:ERH393395 FBD393390:FBD393395 FKZ393390:FKZ393395 FUV393390:FUV393395 GER393390:GER393395 GON393390:GON393395 GYJ393390:GYJ393395 HIF393390:HIF393395 HSB393390:HSB393395 IBX393390:IBX393395 ILT393390:ILT393395 IVP393390:IVP393395 JFL393390:JFL393395 JPH393390:JPH393395 JZD393390:JZD393395 KIZ393390:KIZ393395 KSV393390:KSV393395 LCR393390:LCR393395 LMN393390:LMN393395 LWJ393390:LWJ393395 MGF393390:MGF393395 MQB393390:MQB393395 MZX393390:MZX393395 NJT393390:NJT393395 NTP393390:NTP393395 ODL393390:ODL393395 ONH393390:ONH393395 OXD393390:OXD393395 PGZ393390:PGZ393395 PQV393390:PQV393395 QAR393390:QAR393395 QKN393390:QKN393395 QUJ393390:QUJ393395 REF393390:REF393395 ROB393390:ROB393395 RXX393390:RXX393395 SHT393390:SHT393395 SRP393390:SRP393395 TBL393390:TBL393395 TLH393390:TLH393395 TVD393390:TVD393395 UEZ393390:UEZ393395 UOV393390:UOV393395 UYR393390:UYR393395 VIN393390:VIN393395 VSJ393390:VSJ393395 WCF393390:WCF393395 WMB393390:WMB393395 WVX393390:WVX393395 P458926:P458931 JL458926:JL458931 TH458926:TH458931 ADD458926:ADD458931 AMZ458926:AMZ458931 AWV458926:AWV458931 BGR458926:BGR458931 BQN458926:BQN458931 CAJ458926:CAJ458931 CKF458926:CKF458931 CUB458926:CUB458931 DDX458926:DDX458931 DNT458926:DNT458931 DXP458926:DXP458931 EHL458926:EHL458931 ERH458926:ERH458931 FBD458926:FBD458931 FKZ458926:FKZ458931 FUV458926:FUV458931 GER458926:GER458931 GON458926:GON458931 GYJ458926:GYJ458931 HIF458926:HIF458931 HSB458926:HSB458931 IBX458926:IBX458931 ILT458926:ILT458931 IVP458926:IVP458931 JFL458926:JFL458931 JPH458926:JPH458931 JZD458926:JZD458931 KIZ458926:KIZ458931 KSV458926:KSV458931 LCR458926:LCR458931 LMN458926:LMN458931 LWJ458926:LWJ458931 MGF458926:MGF458931 MQB458926:MQB458931 MZX458926:MZX458931 NJT458926:NJT458931 NTP458926:NTP458931 ODL458926:ODL458931 ONH458926:ONH458931 OXD458926:OXD458931 PGZ458926:PGZ458931 PQV458926:PQV458931 QAR458926:QAR458931 QKN458926:QKN458931 QUJ458926:QUJ458931 REF458926:REF458931 ROB458926:ROB458931 RXX458926:RXX458931 SHT458926:SHT458931 SRP458926:SRP458931 TBL458926:TBL458931 TLH458926:TLH458931 TVD458926:TVD458931 UEZ458926:UEZ458931 UOV458926:UOV458931 UYR458926:UYR458931 VIN458926:VIN458931 VSJ458926:VSJ458931 WCF458926:WCF458931 WMB458926:WMB458931 WVX458926:WVX458931 P524462:P524467 JL524462:JL524467 TH524462:TH524467 ADD524462:ADD524467 AMZ524462:AMZ524467 AWV524462:AWV524467 BGR524462:BGR524467 BQN524462:BQN524467 CAJ524462:CAJ524467 CKF524462:CKF524467 CUB524462:CUB524467 DDX524462:DDX524467 DNT524462:DNT524467 DXP524462:DXP524467 EHL524462:EHL524467 ERH524462:ERH524467 FBD524462:FBD524467 FKZ524462:FKZ524467 FUV524462:FUV524467 GER524462:GER524467 GON524462:GON524467 GYJ524462:GYJ524467 HIF524462:HIF524467 HSB524462:HSB524467 IBX524462:IBX524467 ILT524462:ILT524467 IVP524462:IVP524467 JFL524462:JFL524467 JPH524462:JPH524467 JZD524462:JZD524467 KIZ524462:KIZ524467 KSV524462:KSV524467 LCR524462:LCR524467 LMN524462:LMN524467 LWJ524462:LWJ524467 MGF524462:MGF524467 MQB524462:MQB524467 MZX524462:MZX524467 NJT524462:NJT524467 NTP524462:NTP524467 ODL524462:ODL524467 ONH524462:ONH524467 OXD524462:OXD524467 PGZ524462:PGZ524467 PQV524462:PQV524467 QAR524462:QAR524467 QKN524462:QKN524467 QUJ524462:QUJ524467 REF524462:REF524467 ROB524462:ROB524467 RXX524462:RXX524467 SHT524462:SHT524467 SRP524462:SRP524467 TBL524462:TBL524467 TLH524462:TLH524467 TVD524462:TVD524467 UEZ524462:UEZ524467 UOV524462:UOV524467 UYR524462:UYR524467 VIN524462:VIN524467 VSJ524462:VSJ524467 WCF524462:WCF524467 WMB524462:WMB524467 WVX524462:WVX524467 P589998:P590003 JL589998:JL590003 TH589998:TH590003 ADD589998:ADD590003 AMZ589998:AMZ590003 AWV589998:AWV590003 BGR589998:BGR590003 BQN589998:BQN590003 CAJ589998:CAJ590003 CKF589998:CKF590003 CUB589998:CUB590003 DDX589998:DDX590003 DNT589998:DNT590003 DXP589998:DXP590003 EHL589998:EHL590003 ERH589998:ERH590003 FBD589998:FBD590003 FKZ589998:FKZ590003 FUV589998:FUV590003 GER589998:GER590003 GON589998:GON590003 GYJ589998:GYJ590003 HIF589998:HIF590003 HSB589998:HSB590003 IBX589998:IBX590003 ILT589998:ILT590003 IVP589998:IVP590003 JFL589998:JFL590003 JPH589998:JPH590003 JZD589998:JZD590003 KIZ589998:KIZ590003 KSV589998:KSV590003 LCR589998:LCR590003 LMN589998:LMN590003 LWJ589998:LWJ590003 MGF589998:MGF590003 MQB589998:MQB590003 MZX589998:MZX590003 NJT589998:NJT590003 NTP589998:NTP590003 ODL589998:ODL590003 ONH589998:ONH590003 OXD589998:OXD590003 PGZ589998:PGZ590003 PQV589998:PQV590003 QAR589998:QAR590003 QKN589998:QKN590003 QUJ589998:QUJ590003 REF589998:REF590003 ROB589998:ROB590003 RXX589998:RXX590003 SHT589998:SHT590003 SRP589998:SRP590003 TBL589998:TBL590003 TLH589998:TLH590003 TVD589998:TVD590003 UEZ589998:UEZ590003 UOV589998:UOV590003 UYR589998:UYR590003 VIN589998:VIN590003 VSJ589998:VSJ590003 WCF589998:WCF590003 WMB589998:WMB590003 WVX589998:WVX590003 P655534:P655539 JL655534:JL655539 TH655534:TH655539 ADD655534:ADD655539 AMZ655534:AMZ655539 AWV655534:AWV655539 BGR655534:BGR655539 BQN655534:BQN655539 CAJ655534:CAJ655539 CKF655534:CKF655539 CUB655534:CUB655539 DDX655534:DDX655539 DNT655534:DNT655539 DXP655534:DXP655539 EHL655534:EHL655539 ERH655534:ERH655539 FBD655534:FBD655539 FKZ655534:FKZ655539 FUV655534:FUV655539 GER655534:GER655539 GON655534:GON655539 GYJ655534:GYJ655539 HIF655534:HIF655539 HSB655534:HSB655539 IBX655534:IBX655539 ILT655534:ILT655539 IVP655534:IVP655539 JFL655534:JFL655539 JPH655534:JPH655539 JZD655534:JZD655539 KIZ655534:KIZ655539 KSV655534:KSV655539 LCR655534:LCR655539 LMN655534:LMN655539 LWJ655534:LWJ655539 MGF655534:MGF655539 MQB655534:MQB655539 MZX655534:MZX655539 NJT655534:NJT655539 NTP655534:NTP655539 ODL655534:ODL655539 ONH655534:ONH655539 OXD655534:OXD655539 PGZ655534:PGZ655539 PQV655534:PQV655539 QAR655534:QAR655539 QKN655534:QKN655539 QUJ655534:QUJ655539 REF655534:REF655539 ROB655534:ROB655539 RXX655534:RXX655539 SHT655534:SHT655539 SRP655534:SRP655539 TBL655534:TBL655539 TLH655534:TLH655539 TVD655534:TVD655539 UEZ655534:UEZ655539 UOV655534:UOV655539 UYR655534:UYR655539 VIN655534:VIN655539 VSJ655534:VSJ655539 WCF655534:WCF655539 WMB655534:WMB655539 WVX655534:WVX655539 P721070:P721075 JL721070:JL721075 TH721070:TH721075 ADD721070:ADD721075 AMZ721070:AMZ721075 AWV721070:AWV721075 BGR721070:BGR721075 BQN721070:BQN721075 CAJ721070:CAJ721075 CKF721070:CKF721075 CUB721070:CUB721075 DDX721070:DDX721075 DNT721070:DNT721075 DXP721070:DXP721075 EHL721070:EHL721075 ERH721070:ERH721075 FBD721070:FBD721075 FKZ721070:FKZ721075 FUV721070:FUV721075 GER721070:GER721075 GON721070:GON721075 GYJ721070:GYJ721075 HIF721070:HIF721075 HSB721070:HSB721075 IBX721070:IBX721075 ILT721070:ILT721075 IVP721070:IVP721075 JFL721070:JFL721075 JPH721070:JPH721075 JZD721070:JZD721075 KIZ721070:KIZ721075 KSV721070:KSV721075 LCR721070:LCR721075 LMN721070:LMN721075 LWJ721070:LWJ721075 MGF721070:MGF721075 MQB721070:MQB721075 MZX721070:MZX721075 NJT721070:NJT721075 NTP721070:NTP721075 ODL721070:ODL721075 ONH721070:ONH721075 OXD721070:OXD721075 PGZ721070:PGZ721075 PQV721070:PQV721075 QAR721070:QAR721075 QKN721070:QKN721075 QUJ721070:QUJ721075 REF721070:REF721075 ROB721070:ROB721075 RXX721070:RXX721075 SHT721070:SHT721075 SRP721070:SRP721075 TBL721070:TBL721075 TLH721070:TLH721075 TVD721070:TVD721075 UEZ721070:UEZ721075 UOV721070:UOV721075 UYR721070:UYR721075 VIN721070:VIN721075 VSJ721070:VSJ721075 WCF721070:WCF721075 WMB721070:WMB721075 WVX721070:WVX721075 P786606:P786611 JL786606:JL786611 TH786606:TH786611 ADD786606:ADD786611 AMZ786606:AMZ786611 AWV786606:AWV786611 BGR786606:BGR786611 BQN786606:BQN786611 CAJ786606:CAJ786611 CKF786606:CKF786611 CUB786606:CUB786611 DDX786606:DDX786611 DNT786606:DNT786611 DXP786606:DXP786611 EHL786606:EHL786611 ERH786606:ERH786611 FBD786606:FBD786611 FKZ786606:FKZ786611 FUV786606:FUV786611 GER786606:GER786611 GON786606:GON786611 GYJ786606:GYJ786611 HIF786606:HIF786611 HSB786606:HSB786611 IBX786606:IBX786611 ILT786606:ILT786611 IVP786606:IVP786611 JFL786606:JFL786611 JPH786606:JPH786611 JZD786606:JZD786611 KIZ786606:KIZ786611 KSV786606:KSV786611 LCR786606:LCR786611 LMN786606:LMN786611 LWJ786606:LWJ786611 MGF786606:MGF786611 MQB786606:MQB786611 MZX786606:MZX786611 NJT786606:NJT786611 NTP786606:NTP786611 ODL786606:ODL786611 ONH786606:ONH786611 OXD786606:OXD786611 PGZ786606:PGZ786611 PQV786606:PQV786611 QAR786606:QAR786611 QKN786606:QKN786611 QUJ786606:QUJ786611 REF786606:REF786611 ROB786606:ROB786611 RXX786606:RXX786611 SHT786606:SHT786611 SRP786606:SRP786611 TBL786606:TBL786611 TLH786606:TLH786611 TVD786606:TVD786611 UEZ786606:UEZ786611 UOV786606:UOV786611 UYR786606:UYR786611 VIN786606:VIN786611 VSJ786606:VSJ786611 WCF786606:WCF786611 WMB786606:WMB786611 WVX786606:WVX786611 P852142:P852147 JL852142:JL852147 TH852142:TH852147 ADD852142:ADD852147 AMZ852142:AMZ852147 AWV852142:AWV852147 BGR852142:BGR852147 BQN852142:BQN852147 CAJ852142:CAJ852147 CKF852142:CKF852147 CUB852142:CUB852147 DDX852142:DDX852147 DNT852142:DNT852147 DXP852142:DXP852147 EHL852142:EHL852147 ERH852142:ERH852147 FBD852142:FBD852147 FKZ852142:FKZ852147 FUV852142:FUV852147 GER852142:GER852147 GON852142:GON852147 GYJ852142:GYJ852147 HIF852142:HIF852147 HSB852142:HSB852147 IBX852142:IBX852147 ILT852142:ILT852147 IVP852142:IVP852147 JFL852142:JFL852147 JPH852142:JPH852147 JZD852142:JZD852147 KIZ852142:KIZ852147 KSV852142:KSV852147 LCR852142:LCR852147 LMN852142:LMN852147 LWJ852142:LWJ852147 MGF852142:MGF852147 MQB852142:MQB852147 MZX852142:MZX852147 NJT852142:NJT852147 NTP852142:NTP852147 ODL852142:ODL852147 ONH852142:ONH852147 OXD852142:OXD852147 PGZ852142:PGZ852147 PQV852142:PQV852147 QAR852142:QAR852147 QKN852142:QKN852147 QUJ852142:QUJ852147 REF852142:REF852147 ROB852142:ROB852147 RXX852142:RXX852147 SHT852142:SHT852147 SRP852142:SRP852147 TBL852142:TBL852147 TLH852142:TLH852147 TVD852142:TVD852147 UEZ852142:UEZ852147 UOV852142:UOV852147 UYR852142:UYR852147 VIN852142:VIN852147 VSJ852142:VSJ852147 WCF852142:WCF852147 WMB852142:WMB852147 WVX852142:WVX852147 P917678:P917683 JL917678:JL917683 TH917678:TH917683 ADD917678:ADD917683 AMZ917678:AMZ917683 AWV917678:AWV917683 BGR917678:BGR917683 BQN917678:BQN917683 CAJ917678:CAJ917683 CKF917678:CKF917683 CUB917678:CUB917683 DDX917678:DDX917683 DNT917678:DNT917683 DXP917678:DXP917683 EHL917678:EHL917683 ERH917678:ERH917683 FBD917678:FBD917683 FKZ917678:FKZ917683 FUV917678:FUV917683 GER917678:GER917683 GON917678:GON917683 GYJ917678:GYJ917683 HIF917678:HIF917683 HSB917678:HSB917683 IBX917678:IBX917683 ILT917678:ILT917683 IVP917678:IVP917683 JFL917678:JFL917683 JPH917678:JPH917683 JZD917678:JZD917683 KIZ917678:KIZ917683 KSV917678:KSV917683 LCR917678:LCR917683 LMN917678:LMN917683 LWJ917678:LWJ917683 MGF917678:MGF917683 MQB917678:MQB917683 MZX917678:MZX917683 NJT917678:NJT917683 NTP917678:NTP917683 ODL917678:ODL917683 ONH917678:ONH917683 OXD917678:OXD917683 PGZ917678:PGZ917683 PQV917678:PQV917683 QAR917678:QAR917683 QKN917678:QKN917683 QUJ917678:QUJ917683 REF917678:REF917683 ROB917678:ROB917683 RXX917678:RXX917683 SHT917678:SHT917683 SRP917678:SRP917683 TBL917678:TBL917683 TLH917678:TLH917683 TVD917678:TVD917683 UEZ917678:UEZ917683 UOV917678:UOV917683 UYR917678:UYR917683 VIN917678:VIN917683 VSJ917678:VSJ917683 WCF917678:WCF917683 WMB917678:WMB917683 WVX917678:WVX917683 P983214:P983219 JL983214:JL983219 TH983214:TH983219 ADD983214:ADD983219 AMZ983214:AMZ983219 AWV983214:AWV983219 BGR983214:BGR983219 BQN983214:BQN983219 CAJ983214:CAJ983219 CKF983214:CKF983219 CUB983214:CUB983219 DDX983214:DDX983219 DNT983214:DNT983219 DXP983214:DXP983219 EHL983214:EHL983219 ERH983214:ERH983219 FBD983214:FBD983219 FKZ983214:FKZ983219 FUV983214:FUV983219 GER983214:GER983219 GON983214:GON983219 GYJ983214:GYJ983219 HIF983214:HIF983219 HSB983214:HSB983219 IBX983214:IBX983219 ILT983214:ILT983219 IVP983214:IVP983219 JFL983214:JFL983219 JPH983214:JPH983219 JZD983214:JZD983219 KIZ983214:KIZ983219 KSV983214:KSV983219 LCR983214:LCR983219 LMN983214:LMN983219 LWJ983214:LWJ983219 MGF983214:MGF983219 MQB983214:MQB983219 MZX983214:MZX983219 NJT983214:NJT983219 NTP983214:NTP983219 ODL983214:ODL983219 ONH983214:ONH983219 OXD983214:OXD983219 PGZ983214:PGZ983219 PQV983214:PQV983219 QAR983214:QAR983219 QKN983214:QKN983219 QUJ983214:QUJ983219 REF983214:REF983219 ROB983214:ROB983219 RXX983214:RXX983219 SHT983214:SHT983219 SRP983214:SRP983219 TBL983214:TBL983219 TLH983214:TLH983219 TVD983214:TVD983219 UEZ983214:UEZ983219 UOV983214:UOV983219 UYR983214:UYR983219 VIN983214:VIN983219 VSJ983214:VSJ983219 WCF983214:WCF983219 WMB983214:WMB983219 WVX983214:WVX983219" xr:uid="{6F545C14-5437-EC43-93FC-0C565E1EA142}">
      <formula1>"Si,No"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Martínez</dc:creator>
  <cp:lastModifiedBy>Francisco Martínez</cp:lastModifiedBy>
  <dcterms:created xsi:type="dcterms:W3CDTF">2018-09-05T01:13:29Z</dcterms:created>
  <dcterms:modified xsi:type="dcterms:W3CDTF">2018-09-05T01:39:59Z</dcterms:modified>
</cp:coreProperties>
</file>