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3DB506E3-568B-4B39-B58F-A724F8BAB1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<sst xmlns="http://schemas.openxmlformats.org/spreadsheetml/2006/main" count="378" uniqueCount="201">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</sst>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sz val="11"/>
      <color rgb="FFFF0000"/>
      <name val="Fira Code"/>
    </font>
    <font>
      <sz val="11"/>
      <color theme="1"/>
      <name val="Fira Code"/>
    </font>
    <font>
      <sz val="11"/>
      <color rgb="FFFF0000"/>
      <name val="Ebri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4" borderId="6" xfId="0" applyFont="1" applyFill="1" applyBorder="1" applyAlignment="1">
      <alignment horizontal="center" vertical="center" wrapText="1" readingOrder="2"/>
    </xf>
    <xf numFmtId="0" fontId="0" fillId="4" borderId="10" xfId="0" applyFont="1" applyFill="1" applyBorder="1" applyAlignment="1">
      <alignment horizontal="left" vertical="center" wrapText="1" readingOrder="2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1" fontId="0" fillId="3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1" fontId="17" fillId="2" borderId="10" xfId="3" applyNumberFormat="1" applyFont="1" applyFill="1" applyBorder="1" applyAlignment="1">
      <alignment horizontal="right" vertical="center" readingOrder="2"/>
    </xf>
    <xf numFmtId="0" fontId="16" fillId="0" borderId="10" xfId="0" applyFont="1" applyBorder="1" applyAlignment="1">
      <alignment horizontal="right" vertical="center" wrapText="1" readingOrder="2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3" fillId="4" borderId="1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right" vertical="center" wrapText="1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70" zoomScaleNormal="70" workbookViewId="0">
      <pane ySplit="3" topLeftCell="A22" activePane="bottomLeft" state="frozen"/>
      <selection pane="bottomLeft" activeCell="N26" sqref="N26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2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7" t="s">
        <v>122</v>
      </c>
      <c r="B2" s="7"/>
      <c r="C2" s="91" t="s">
        <v>104</v>
      </c>
      <c r="D2" s="95" t="s">
        <v>21</v>
      </c>
      <c r="E2" s="95" t="s">
        <v>52</v>
      </c>
      <c r="F2" s="8"/>
      <c r="G2" s="8"/>
      <c r="H2" s="91" t="s">
        <v>113</v>
      </c>
      <c r="I2" s="99" t="s">
        <v>19</v>
      </c>
      <c r="J2" s="101" t="s">
        <v>123</v>
      </c>
      <c r="K2" s="93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8"/>
      <c r="B3" s="9" t="s">
        <v>103</v>
      </c>
      <c r="C3" s="92" t="s">
        <v>47</v>
      </c>
      <c r="D3" s="96"/>
      <c r="E3" s="96"/>
      <c r="F3" s="9" t="s">
        <v>105</v>
      </c>
      <c r="G3" s="9" t="s">
        <v>106</v>
      </c>
      <c r="H3" s="92"/>
      <c r="I3" s="100"/>
      <c r="J3" s="102"/>
      <c r="K3" s="94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3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4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80.25" customHeight="1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4" t="s">
        <v>54</v>
      </c>
      <c r="L6" s="61" t="s">
        <v>173</v>
      </c>
      <c r="M6" s="67">
        <v>300</v>
      </c>
      <c r="N6" s="67" t="s">
        <v>195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5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97.5" customHeight="1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5" t="s">
        <v>125</v>
      </c>
      <c r="L8" s="61" t="s">
        <v>169</v>
      </c>
      <c r="M8" s="67">
        <v>301</v>
      </c>
      <c r="N8" s="67" t="s">
        <v>195</v>
      </c>
      <c r="O8" s="65" t="s">
        <v>190</v>
      </c>
    </row>
    <row r="9" spans="1:17" s="1" customFormat="1" ht="93.75" customHeight="1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5" t="s">
        <v>126</v>
      </c>
      <c r="L9" s="61" t="s">
        <v>169</v>
      </c>
      <c r="M9" s="67">
        <v>302</v>
      </c>
      <c r="N9" s="67" t="s">
        <v>195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6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84.75" customHeight="1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5" t="s">
        <v>127</v>
      </c>
      <c r="L11" s="61" t="s">
        <v>169</v>
      </c>
      <c r="M11" s="67">
        <v>303</v>
      </c>
      <c r="N11" s="67" t="s">
        <v>195</v>
      </c>
      <c r="O11" s="65"/>
    </row>
    <row r="12" spans="1:17" s="1" customFormat="1" ht="89.25" customHeight="1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90" t="s">
        <v>128</v>
      </c>
      <c r="L12" s="62" t="s">
        <v>169</v>
      </c>
      <c r="M12" s="68">
        <v>172</v>
      </c>
      <c r="N12" s="89" t="s">
        <v>195</v>
      </c>
      <c r="O12" s="65">
        <v>172</v>
      </c>
      <c r="P12" s="1" t="s">
        <v>192</v>
      </c>
    </row>
    <row r="13" spans="1:17" s="1" customFormat="1" ht="102" customHeight="1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5" t="s">
        <v>129</v>
      </c>
      <c r="L13" s="61" t="s">
        <v>169</v>
      </c>
      <c r="M13" s="67">
        <v>304</v>
      </c>
      <c r="N13" s="67" t="s">
        <v>195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5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95.25" customHeight="1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90" t="s">
        <v>131</v>
      </c>
      <c r="L15" s="62" t="s">
        <v>169</v>
      </c>
      <c r="M15" s="68">
        <v>305</v>
      </c>
      <c r="N15" s="68" t="s">
        <v>195</v>
      </c>
      <c r="O15" s="65"/>
    </row>
    <row r="16" spans="1:17" s="1" customFormat="1" ht="82.5" customHeight="1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5" t="s">
        <v>132</v>
      </c>
      <c r="L16" s="61" t="s">
        <v>169</v>
      </c>
      <c r="M16" s="67">
        <v>306</v>
      </c>
      <c r="N16" s="67" t="s">
        <v>195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5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86.25" customHeight="1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90" t="s">
        <v>134</v>
      </c>
      <c r="L18" s="62" t="s">
        <v>169</v>
      </c>
      <c r="M18" s="68">
        <v>307</v>
      </c>
      <c r="N18" s="68" t="s">
        <v>195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77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77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77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77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86.25" customHeight="1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77" t="s">
        <v>96</v>
      </c>
      <c r="L23" s="61" t="s">
        <v>169</v>
      </c>
      <c r="M23" s="67">
        <v>308</v>
      </c>
      <c r="N23" s="67" t="s">
        <v>195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78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84" customHeight="1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5" t="s">
        <v>135</v>
      </c>
      <c r="L25" s="61" t="s">
        <v>173</v>
      </c>
      <c r="M25" s="67">
        <v>309</v>
      </c>
      <c r="N25" s="67" t="s">
        <v>195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5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77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83" t="s">
        <v>137</v>
      </c>
      <c r="L28" s="61" t="s">
        <v>169</v>
      </c>
      <c r="M28" s="67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77" t="s">
        <v>99</v>
      </c>
      <c r="L29" s="61" t="s">
        <v>169</v>
      </c>
      <c r="M29" s="67">
        <v>181</v>
      </c>
      <c r="N29" s="67" t="s">
        <v>195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77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77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2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1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5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79" t="s">
        <v>0</v>
      </c>
      <c r="L35" s="63" t="s">
        <v>169</v>
      </c>
      <c r="M35" s="69">
        <v>161</v>
      </c>
      <c r="N35" s="69" t="s">
        <v>195</v>
      </c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79" t="s">
        <v>3</v>
      </c>
      <c r="L36" s="63" t="s">
        <v>169</v>
      </c>
      <c r="M36" s="69">
        <v>163</v>
      </c>
      <c r="N36" s="69" t="s">
        <v>195</v>
      </c>
      <c r="O36" s="65"/>
      <c r="P36" s="88" t="s">
        <v>199</v>
      </c>
      <c r="Q36" s="85">
        <f>COUNTIF(N4:N38,"CERO")</f>
        <v>1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0" t="s">
        <v>138</v>
      </c>
      <c r="L37" s="63" t="s">
        <v>169</v>
      </c>
      <c r="M37" s="69">
        <v>177</v>
      </c>
      <c r="N37" s="69" t="s">
        <v>195</v>
      </c>
      <c r="O37" s="65"/>
      <c r="P37" s="86" t="s">
        <v>196</v>
      </c>
      <c r="Q37" s="87">
        <f>COUNTIF(N4:N38,"OK")</f>
        <v>34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79" t="s">
        <v>55</v>
      </c>
      <c r="L38" s="63" t="s">
        <v>169</v>
      </c>
      <c r="M38" s="70">
        <v>162</v>
      </c>
      <c r="N38" s="70" t="s">
        <v>195</v>
      </c>
      <c r="O38" s="65"/>
      <c r="P38" s="84" t="s">
        <v>197</v>
      </c>
      <c r="Q38" s="87">
        <f>COUNTIF(N4:N38,"FALTA")</f>
        <v>0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1"/>
      <c r="L39" s="5"/>
      <c r="M39" s="5"/>
      <c r="N39" s="5"/>
      <c r="O39" s="59"/>
      <c r="P39" s="86" t="s">
        <v>198</v>
      </c>
      <c r="Q39" s="87">
        <f>COUNTIF(N4:N38,"")</f>
        <v>0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1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1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1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1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2024-08-29T13:36:59Z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