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a9909a59bbad7d/AzureDV/ExternalData/"/>
    </mc:Choice>
  </mc:AlternateContent>
  <xr:revisionPtr revIDLastSave="237" documentId="8_{53B6843D-2D14-45ED-A2B5-CF02CD8794DB}" xr6:coauthVersionLast="47" xr6:coauthVersionMax="47" xr10:uidLastSave="{C2EF0D5E-7445-4275-885D-CA2BC109223E}"/>
  <bookViews>
    <workbookView xWindow="-110" yWindow="-110" windowWidth="38620" windowHeight="21100" activeTab="3" xr2:uid="{00000000-000D-0000-FFFF-FFFF00000000}"/>
  </bookViews>
  <sheets>
    <sheet name="Columns" sheetId="1" r:id="rId1"/>
    <sheet name="VaultTables" sheetId="2" r:id="rId2"/>
    <sheet name="Map" sheetId="3" r:id="rId3"/>
    <sheet name="SysGenVaultAttributes" sheetId="4" r:id="rId4"/>
  </sheets>
  <definedNames>
    <definedName name="SourceTableColumn">Columns[ColumnName]</definedName>
    <definedName name="SourceTableList">_xlfn.ANCHORARRAY('Columns'!$K$2)</definedName>
    <definedName name="SrcTblColumns">Columns[[TableName]:[ColumnName]]</definedName>
    <definedName name="TableName">'Columns'!$L$1:$AF$1</definedName>
    <definedName name="VaultTable">Tables[TableName]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3" i="3" l="1"/>
  <c r="L14" i="3"/>
  <c r="L15" i="3"/>
  <c r="L16" i="3"/>
  <c r="L17" i="3"/>
  <c r="L18" i="3"/>
  <c r="L12" i="3"/>
  <c r="L11" i="3"/>
  <c r="L10" i="3"/>
  <c r="L9" i="3"/>
  <c r="L8" i="3"/>
  <c r="L7" i="3"/>
  <c r="L6" i="3"/>
  <c r="L5" i="3"/>
  <c r="L4" i="3"/>
  <c r="L3" i="3"/>
  <c r="L2" i="3"/>
  <c r="A98" i="3" a="1"/>
  <c r="A98" i="3" s="1"/>
  <c r="B98" i="3" a="1"/>
  <c r="B98" i="3" s="1"/>
  <c r="E98" i="3" a="1"/>
  <c r="E98" i="3" s="1"/>
  <c r="J98" i="3" s="1"/>
  <c r="A95" i="3" a="1"/>
  <c r="A95" i="3" s="1"/>
  <c r="B95" i="3" a="1"/>
  <c r="B95" i="3" s="1"/>
  <c r="E95" i="3" a="1"/>
  <c r="E95" i="3" s="1"/>
  <c r="J95" i="3" s="1"/>
  <c r="A19" i="3" a="1"/>
  <c r="A19" i="3" s="1"/>
  <c r="B19" i="3" a="1"/>
  <c r="B19" i="3" s="1"/>
  <c r="E19" i="3" a="1"/>
  <c r="E19" i="3" s="1"/>
  <c r="J19" i="3" s="1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A99" i="3" a="1"/>
  <c r="A99" i="3" s="1"/>
  <c r="B99" i="3" a="1"/>
  <c r="B99" i="3" s="1"/>
  <c r="A100" i="3" a="1"/>
  <c r="A100" i="3" s="1"/>
  <c r="B100" i="3" a="1"/>
  <c r="B100" i="3" s="1"/>
  <c r="A101" i="3" a="1"/>
  <c r="A101" i="3" s="1"/>
  <c r="B101" i="3" a="1"/>
  <c r="B101" i="3" s="1"/>
  <c r="A102" i="3" a="1"/>
  <c r="A102" i="3" s="1"/>
  <c r="B102" i="3" a="1"/>
  <c r="B102" i="3" s="1"/>
  <c r="A103" i="3" a="1"/>
  <c r="A103" i="3" s="1"/>
  <c r="B103" i="3" a="1"/>
  <c r="B103" i="3" s="1"/>
  <c r="A104" i="3" a="1"/>
  <c r="A104" i="3" s="1"/>
  <c r="B104" i="3" a="1"/>
  <c r="B104" i="3" s="1"/>
  <c r="A105" i="3" a="1"/>
  <c r="A105" i="3" s="1"/>
  <c r="B105" i="3" a="1"/>
  <c r="B105" i="3" s="1"/>
  <c r="A106" i="3" a="1"/>
  <c r="A106" i="3" s="1"/>
  <c r="B106" i="3" a="1"/>
  <c r="B106" i="3" s="1"/>
  <c r="A107" i="3" a="1"/>
  <c r="A107" i="3" s="1"/>
  <c r="B107" i="3" a="1"/>
  <c r="B107" i="3" s="1"/>
  <c r="A108" i="3" a="1"/>
  <c r="A108" i="3" s="1"/>
  <c r="B108" i="3" a="1"/>
  <c r="B108" i="3" s="1"/>
  <c r="A109" i="3" a="1"/>
  <c r="A109" i="3" s="1"/>
  <c r="B109" i="3" a="1"/>
  <c r="B109" i="3" s="1"/>
  <c r="A110" i="3" a="1"/>
  <c r="A110" i="3" s="1"/>
  <c r="B110" i="3" a="1"/>
  <c r="B110" i="3" s="1"/>
  <c r="A111" i="3" a="1"/>
  <c r="A111" i="3" s="1"/>
  <c r="B111" i="3" a="1"/>
  <c r="B111" i="3" s="1"/>
  <c r="A112" i="3" a="1"/>
  <c r="A112" i="3" s="1"/>
  <c r="B112" i="3" a="1"/>
  <c r="B112" i="3" s="1"/>
  <c r="A113" i="3" a="1"/>
  <c r="A113" i="3" s="1"/>
  <c r="B113" i="3" a="1"/>
  <c r="B113" i="3" s="1"/>
  <c r="A114" i="3" a="1"/>
  <c r="A114" i="3" s="1"/>
  <c r="B114" i="3" a="1"/>
  <c r="B114" i="3" s="1"/>
  <c r="A115" i="3" a="1"/>
  <c r="A115" i="3" s="1"/>
  <c r="B115" i="3" a="1"/>
  <c r="B115" i="3" s="1"/>
  <c r="A116" i="3" a="1"/>
  <c r="A116" i="3" s="1"/>
  <c r="B116" i="3" a="1"/>
  <c r="B116" i="3" s="1"/>
  <c r="A117" i="3" a="1"/>
  <c r="A117" i="3" s="1"/>
  <c r="B117" i="3" a="1"/>
  <c r="B117" i="3" s="1"/>
  <c r="A118" i="3" a="1"/>
  <c r="A118" i="3" s="1"/>
  <c r="B118" i="3" a="1"/>
  <c r="B118" i="3" s="1"/>
  <c r="A119" i="3" a="1"/>
  <c r="A119" i="3" s="1"/>
  <c r="B119" i="3" a="1"/>
  <c r="B119" i="3" s="1"/>
  <c r="A120" i="3" a="1"/>
  <c r="A120" i="3" s="1"/>
  <c r="B120" i="3" a="1"/>
  <c r="B120" i="3" s="1"/>
  <c r="A121" i="3" a="1"/>
  <c r="A121" i="3" s="1"/>
  <c r="B121" i="3" a="1"/>
  <c r="B121" i="3" s="1"/>
  <c r="E99" i="3" a="1"/>
  <c r="E99" i="3" s="1"/>
  <c r="J99" i="3" s="1"/>
  <c r="E100" i="3" a="1"/>
  <c r="E100" i="3" s="1"/>
  <c r="J100" i="3" s="1"/>
  <c r="E101" i="3" a="1"/>
  <c r="E101" i="3" s="1"/>
  <c r="J101" i="3" s="1"/>
  <c r="E102" i="3" a="1"/>
  <c r="E102" i="3" s="1"/>
  <c r="J102" i="3" s="1"/>
  <c r="E103" i="3" a="1"/>
  <c r="E103" i="3" s="1"/>
  <c r="J103" i="3" s="1"/>
  <c r="E104" i="3" a="1"/>
  <c r="E104" i="3" s="1"/>
  <c r="J104" i="3" s="1"/>
  <c r="E105" i="3" a="1"/>
  <c r="E105" i="3" s="1"/>
  <c r="J105" i="3" s="1"/>
  <c r="E106" i="3" a="1"/>
  <c r="E106" i="3" s="1"/>
  <c r="J106" i="3" s="1"/>
  <c r="E107" i="3" a="1"/>
  <c r="E107" i="3" s="1"/>
  <c r="J107" i="3" s="1"/>
  <c r="E108" i="3" a="1"/>
  <c r="E108" i="3" s="1"/>
  <c r="J108" i="3" s="1"/>
  <c r="E109" i="3" a="1"/>
  <c r="E109" i="3" s="1"/>
  <c r="J109" i="3" s="1"/>
  <c r="E110" i="3" a="1"/>
  <c r="E110" i="3" s="1"/>
  <c r="J110" i="3" s="1"/>
  <c r="E111" i="3" a="1"/>
  <c r="E111" i="3" s="1"/>
  <c r="J111" i="3" s="1"/>
  <c r="E112" i="3" a="1"/>
  <c r="E112" i="3" s="1"/>
  <c r="J112" i="3" s="1"/>
  <c r="E113" i="3" a="1"/>
  <c r="E113" i="3" s="1"/>
  <c r="J113" i="3" s="1"/>
  <c r="E114" i="3" a="1"/>
  <c r="E114" i="3" s="1"/>
  <c r="J114" i="3" s="1"/>
  <c r="E115" i="3" a="1"/>
  <c r="E115" i="3" s="1"/>
  <c r="J115" i="3" s="1"/>
  <c r="E116" i="3" a="1"/>
  <c r="E116" i="3" s="1"/>
  <c r="J116" i="3" s="1"/>
  <c r="E117" i="3" a="1"/>
  <c r="E117" i="3" s="1"/>
  <c r="J117" i="3" s="1"/>
  <c r="E118" i="3" a="1"/>
  <c r="E118" i="3" s="1"/>
  <c r="J118" i="3" s="1"/>
  <c r="E119" i="3" a="1"/>
  <c r="E119" i="3" s="1"/>
  <c r="J119" i="3" s="1"/>
  <c r="E120" i="3" a="1"/>
  <c r="E120" i="3" s="1"/>
  <c r="J120" i="3" s="1"/>
  <c r="E121" i="3" a="1"/>
  <c r="E121" i="3" s="1"/>
  <c r="J121" i="3" s="1"/>
  <c r="G96" i="3"/>
  <c r="G97" i="3"/>
  <c r="E96" i="3" a="1"/>
  <c r="E96" i="3" s="1"/>
  <c r="J96" i="3" s="1"/>
  <c r="E97" i="3" a="1"/>
  <c r="E97" i="3" s="1"/>
  <c r="J97" i="3" s="1"/>
  <c r="A96" i="3" a="1"/>
  <c r="A96" i="3" s="1"/>
  <c r="B96" i="3" a="1"/>
  <c r="B96" i="3" s="1"/>
  <c r="A97" i="3" a="1"/>
  <c r="A97" i="3" s="1"/>
  <c r="B97" i="3" a="1"/>
  <c r="B97" i="3" s="1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20" i="3"/>
  <c r="A20" i="3" a="1"/>
  <c r="A20" i="3" s="1"/>
  <c r="B20" i="3" a="1"/>
  <c r="B20" i="3" s="1"/>
  <c r="A21" i="3" a="1"/>
  <c r="A21" i="3" s="1"/>
  <c r="B21" i="3" a="1"/>
  <c r="B21" i="3" s="1"/>
  <c r="A22" i="3" a="1"/>
  <c r="A22" i="3" s="1"/>
  <c r="B22" i="3" a="1"/>
  <c r="B22" i="3" s="1"/>
  <c r="A23" i="3" a="1"/>
  <c r="A23" i="3" s="1"/>
  <c r="B23" i="3" a="1"/>
  <c r="B23" i="3" s="1"/>
  <c r="A24" i="3" a="1"/>
  <c r="A24" i="3" s="1"/>
  <c r="B24" i="3" a="1"/>
  <c r="B24" i="3" s="1"/>
  <c r="A25" i="3" a="1"/>
  <c r="A25" i="3" s="1"/>
  <c r="B25" i="3" a="1"/>
  <c r="B25" i="3" s="1"/>
  <c r="A26" i="3" a="1"/>
  <c r="A26" i="3" s="1"/>
  <c r="B26" i="3" a="1"/>
  <c r="B26" i="3" s="1"/>
  <c r="A27" i="3" a="1"/>
  <c r="A27" i="3" s="1"/>
  <c r="B27" i="3" a="1"/>
  <c r="B27" i="3" s="1"/>
  <c r="A28" i="3" a="1"/>
  <c r="A28" i="3" s="1"/>
  <c r="B28" i="3" a="1"/>
  <c r="B28" i="3" s="1"/>
  <c r="A29" i="3" a="1"/>
  <c r="A29" i="3" s="1"/>
  <c r="B29" i="3" a="1"/>
  <c r="B29" i="3" s="1"/>
  <c r="A30" i="3" a="1"/>
  <c r="A30" i="3" s="1"/>
  <c r="B30" i="3" a="1"/>
  <c r="B30" i="3" s="1"/>
  <c r="A31" i="3" a="1"/>
  <c r="A31" i="3" s="1"/>
  <c r="B31" i="3" a="1"/>
  <c r="B31" i="3" s="1"/>
  <c r="A32" i="3" a="1"/>
  <c r="A32" i="3" s="1"/>
  <c r="B32" i="3" a="1"/>
  <c r="B32" i="3" s="1"/>
  <c r="A33" i="3" a="1"/>
  <c r="A33" i="3" s="1"/>
  <c r="B33" i="3" a="1"/>
  <c r="B33" i="3" s="1"/>
  <c r="A34" i="3" a="1"/>
  <c r="A34" i="3" s="1"/>
  <c r="B34" i="3" a="1"/>
  <c r="B34" i="3" s="1"/>
  <c r="A35" i="3" a="1"/>
  <c r="A35" i="3" s="1"/>
  <c r="B35" i="3" a="1"/>
  <c r="B35" i="3" s="1"/>
  <c r="A36" i="3" a="1"/>
  <c r="A36" i="3" s="1"/>
  <c r="B36" i="3" a="1"/>
  <c r="B36" i="3" s="1"/>
  <c r="A37" i="3" a="1"/>
  <c r="A37" i="3" s="1"/>
  <c r="B37" i="3" a="1"/>
  <c r="B37" i="3" s="1"/>
  <c r="A38" i="3" a="1"/>
  <c r="A38" i="3" s="1"/>
  <c r="B38" i="3" a="1"/>
  <c r="B38" i="3" s="1"/>
  <c r="A39" i="3" a="1"/>
  <c r="A39" i="3" s="1"/>
  <c r="B39" i="3" a="1"/>
  <c r="B39" i="3" s="1"/>
  <c r="A40" i="3" a="1"/>
  <c r="A40" i="3" s="1"/>
  <c r="B40" i="3" a="1"/>
  <c r="B40" i="3" s="1"/>
  <c r="A41" i="3" a="1"/>
  <c r="A41" i="3" s="1"/>
  <c r="B41" i="3" a="1"/>
  <c r="B41" i="3" s="1"/>
  <c r="A42" i="3" a="1"/>
  <c r="A42" i="3" s="1"/>
  <c r="B42" i="3" a="1"/>
  <c r="B42" i="3" s="1"/>
  <c r="A43" i="3" a="1"/>
  <c r="A43" i="3" s="1"/>
  <c r="B43" i="3" a="1"/>
  <c r="B43" i="3" s="1"/>
  <c r="A44" i="3" a="1"/>
  <c r="A44" i="3" s="1"/>
  <c r="B44" i="3" a="1"/>
  <c r="B44" i="3" s="1"/>
  <c r="A45" i="3" a="1"/>
  <c r="A45" i="3" s="1"/>
  <c r="B45" i="3" a="1"/>
  <c r="B45" i="3" s="1"/>
  <c r="A46" i="3" a="1"/>
  <c r="A46" i="3" s="1"/>
  <c r="B46" i="3" a="1"/>
  <c r="B46" i="3" s="1"/>
  <c r="A47" i="3" a="1"/>
  <c r="A47" i="3" s="1"/>
  <c r="B47" i="3" a="1"/>
  <c r="B47" i="3" s="1"/>
  <c r="A48" i="3" a="1"/>
  <c r="A48" i="3" s="1"/>
  <c r="B48" i="3" a="1"/>
  <c r="B48" i="3" s="1"/>
  <c r="A49" i="3" a="1"/>
  <c r="A49" i="3" s="1"/>
  <c r="B49" i="3" a="1"/>
  <c r="B49" i="3" s="1"/>
  <c r="A50" i="3" a="1"/>
  <c r="A50" i="3" s="1"/>
  <c r="B50" i="3" a="1"/>
  <c r="B50" i="3" s="1"/>
  <c r="A51" i="3" a="1"/>
  <c r="A51" i="3" s="1"/>
  <c r="B51" i="3" a="1"/>
  <c r="B51" i="3" s="1"/>
  <c r="A52" i="3" a="1"/>
  <c r="A52" i="3" s="1"/>
  <c r="B52" i="3" a="1"/>
  <c r="B52" i="3" s="1"/>
  <c r="A53" i="3" a="1"/>
  <c r="A53" i="3" s="1"/>
  <c r="B53" i="3" a="1"/>
  <c r="B53" i="3" s="1"/>
  <c r="A54" i="3" a="1"/>
  <c r="A54" i="3" s="1"/>
  <c r="B54" i="3" a="1"/>
  <c r="B54" i="3" s="1"/>
  <c r="A55" i="3" a="1"/>
  <c r="A55" i="3" s="1"/>
  <c r="B55" i="3" a="1"/>
  <c r="B55" i="3" s="1"/>
  <c r="A56" i="3" a="1"/>
  <c r="A56" i="3" s="1"/>
  <c r="B56" i="3" a="1"/>
  <c r="B56" i="3" s="1"/>
  <c r="A57" i="3" a="1"/>
  <c r="A57" i="3" s="1"/>
  <c r="B57" i="3" a="1"/>
  <c r="B57" i="3" s="1"/>
  <c r="A58" i="3" a="1"/>
  <c r="A58" i="3" s="1"/>
  <c r="B58" i="3" a="1"/>
  <c r="B58" i="3" s="1"/>
  <c r="A59" i="3" a="1"/>
  <c r="A59" i="3" s="1"/>
  <c r="B59" i="3" a="1"/>
  <c r="B59" i="3" s="1"/>
  <c r="A60" i="3" a="1"/>
  <c r="A60" i="3" s="1"/>
  <c r="B60" i="3" a="1"/>
  <c r="B60" i="3" s="1"/>
  <c r="A61" i="3" a="1"/>
  <c r="A61" i="3" s="1"/>
  <c r="B61" i="3" a="1"/>
  <c r="B61" i="3" s="1"/>
  <c r="A62" i="3" a="1"/>
  <c r="A62" i="3" s="1"/>
  <c r="B62" i="3" a="1"/>
  <c r="B62" i="3" s="1"/>
  <c r="A63" i="3" a="1"/>
  <c r="A63" i="3" s="1"/>
  <c r="B63" i="3" a="1"/>
  <c r="B63" i="3" s="1"/>
  <c r="A64" i="3" a="1"/>
  <c r="A64" i="3" s="1"/>
  <c r="B64" i="3" a="1"/>
  <c r="B64" i="3" s="1"/>
  <c r="A65" i="3" a="1"/>
  <c r="A65" i="3" s="1"/>
  <c r="B65" i="3" a="1"/>
  <c r="B65" i="3" s="1"/>
  <c r="A66" i="3" a="1"/>
  <c r="A66" i="3" s="1"/>
  <c r="B66" i="3" a="1"/>
  <c r="B66" i="3" s="1"/>
  <c r="A67" i="3" a="1"/>
  <c r="A67" i="3" s="1"/>
  <c r="B67" i="3" a="1"/>
  <c r="B67" i="3" s="1"/>
  <c r="A68" i="3" a="1"/>
  <c r="A68" i="3" s="1"/>
  <c r="B68" i="3" a="1"/>
  <c r="B68" i="3" s="1"/>
  <c r="A69" i="3" a="1"/>
  <c r="A69" i="3" s="1"/>
  <c r="B69" i="3" a="1"/>
  <c r="B69" i="3" s="1"/>
  <c r="A70" i="3" a="1"/>
  <c r="A70" i="3" s="1"/>
  <c r="B70" i="3" a="1"/>
  <c r="B70" i="3" s="1"/>
  <c r="A71" i="3" a="1"/>
  <c r="A71" i="3" s="1"/>
  <c r="B71" i="3" a="1"/>
  <c r="B71" i="3" s="1"/>
  <c r="A72" i="3" a="1"/>
  <c r="A72" i="3" s="1"/>
  <c r="B72" i="3" a="1"/>
  <c r="B72" i="3" s="1"/>
  <c r="A73" i="3" a="1"/>
  <c r="A73" i="3" s="1"/>
  <c r="B73" i="3" a="1"/>
  <c r="B73" i="3" s="1"/>
  <c r="A74" i="3" a="1"/>
  <c r="A74" i="3" s="1"/>
  <c r="B74" i="3" a="1"/>
  <c r="B74" i="3" s="1"/>
  <c r="A75" i="3" a="1"/>
  <c r="A75" i="3" s="1"/>
  <c r="B75" i="3" a="1"/>
  <c r="B75" i="3" s="1"/>
  <c r="A76" i="3" a="1"/>
  <c r="A76" i="3" s="1"/>
  <c r="B76" i="3" a="1"/>
  <c r="B76" i="3" s="1"/>
  <c r="A77" i="3" a="1"/>
  <c r="A77" i="3" s="1"/>
  <c r="B77" i="3" a="1"/>
  <c r="B77" i="3" s="1"/>
  <c r="A78" i="3" a="1"/>
  <c r="A78" i="3" s="1"/>
  <c r="B78" i="3" a="1"/>
  <c r="B78" i="3" s="1"/>
  <c r="A79" i="3" a="1"/>
  <c r="A79" i="3" s="1"/>
  <c r="B79" i="3" a="1"/>
  <c r="B79" i="3" s="1"/>
  <c r="A80" i="3" a="1"/>
  <c r="A80" i="3" s="1"/>
  <c r="B80" i="3" a="1"/>
  <c r="B80" i="3" s="1"/>
  <c r="A81" i="3" a="1"/>
  <c r="A81" i="3" s="1"/>
  <c r="B81" i="3" a="1"/>
  <c r="B81" i="3" s="1"/>
  <c r="A82" i="3" a="1"/>
  <c r="A82" i="3" s="1"/>
  <c r="B82" i="3" a="1"/>
  <c r="B82" i="3" s="1"/>
  <c r="A83" i="3" a="1"/>
  <c r="A83" i="3" s="1"/>
  <c r="B83" i="3" a="1"/>
  <c r="B83" i="3" s="1"/>
  <c r="A84" i="3" a="1"/>
  <c r="A84" i="3" s="1"/>
  <c r="B84" i="3" a="1"/>
  <c r="B84" i="3" s="1"/>
  <c r="A85" i="3" a="1"/>
  <c r="A85" i="3" s="1"/>
  <c r="B85" i="3" a="1"/>
  <c r="B85" i="3" s="1"/>
  <c r="A86" i="3" a="1"/>
  <c r="A86" i="3" s="1"/>
  <c r="B86" i="3" a="1"/>
  <c r="B86" i="3" s="1"/>
  <c r="A87" i="3" a="1"/>
  <c r="A87" i="3" s="1"/>
  <c r="B87" i="3" a="1"/>
  <c r="B87" i="3" s="1"/>
  <c r="A88" i="3" a="1"/>
  <c r="A88" i="3" s="1"/>
  <c r="B88" i="3" a="1"/>
  <c r="B88" i="3" s="1"/>
  <c r="A89" i="3" a="1"/>
  <c r="A89" i="3" s="1"/>
  <c r="B89" i="3" a="1"/>
  <c r="B89" i="3" s="1"/>
  <c r="A90" i="3" a="1"/>
  <c r="A90" i="3" s="1"/>
  <c r="B90" i="3" a="1"/>
  <c r="B90" i="3" s="1"/>
  <c r="A91" i="3" a="1"/>
  <c r="A91" i="3" s="1"/>
  <c r="B91" i="3" a="1"/>
  <c r="B91" i="3" s="1"/>
  <c r="A92" i="3" a="1"/>
  <c r="A92" i="3" s="1"/>
  <c r="B92" i="3" a="1"/>
  <c r="B92" i="3" s="1"/>
  <c r="A93" i="3" a="1"/>
  <c r="A93" i="3" s="1"/>
  <c r="B93" i="3" a="1"/>
  <c r="B93" i="3" s="1"/>
  <c r="A94" i="3" a="1"/>
  <c r="A94" i="3" s="1"/>
  <c r="B94" i="3" a="1"/>
  <c r="B94" i="3" s="1"/>
  <c r="E20" i="3" a="1"/>
  <c r="E20" i="3" s="1"/>
  <c r="J20" i="3" s="1"/>
  <c r="E21" i="3" a="1"/>
  <c r="E21" i="3" s="1"/>
  <c r="J21" i="3" s="1"/>
  <c r="E22" i="3" a="1"/>
  <c r="E22" i="3" s="1"/>
  <c r="J22" i="3" s="1"/>
  <c r="E23" i="3" a="1"/>
  <c r="E23" i="3" s="1"/>
  <c r="J23" i="3" s="1"/>
  <c r="E24" i="3" a="1"/>
  <c r="E24" i="3" s="1"/>
  <c r="J24" i="3" s="1"/>
  <c r="E25" i="3" a="1"/>
  <c r="E25" i="3" s="1"/>
  <c r="J25" i="3" s="1"/>
  <c r="E26" i="3" a="1"/>
  <c r="E26" i="3" s="1"/>
  <c r="J26" i="3" s="1"/>
  <c r="E27" i="3" a="1"/>
  <c r="E27" i="3" s="1"/>
  <c r="J27" i="3" s="1"/>
  <c r="E28" i="3" a="1"/>
  <c r="E28" i="3" s="1"/>
  <c r="J28" i="3" s="1"/>
  <c r="E29" i="3" a="1"/>
  <c r="E29" i="3" s="1"/>
  <c r="J29" i="3" s="1"/>
  <c r="E30" i="3" a="1"/>
  <c r="E30" i="3" s="1"/>
  <c r="J30" i="3" s="1"/>
  <c r="E31" i="3" a="1"/>
  <c r="E31" i="3" s="1"/>
  <c r="J31" i="3" s="1"/>
  <c r="E32" i="3" a="1"/>
  <c r="E32" i="3" s="1"/>
  <c r="J32" i="3" s="1"/>
  <c r="E33" i="3" a="1"/>
  <c r="E33" i="3" s="1"/>
  <c r="J33" i="3" s="1"/>
  <c r="E34" i="3" a="1"/>
  <c r="E34" i="3" s="1"/>
  <c r="J34" i="3" s="1"/>
  <c r="E35" i="3" a="1"/>
  <c r="E35" i="3" s="1"/>
  <c r="J35" i="3" s="1"/>
  <c r="E36" i="3" a="1"/>
  <c r="E36" i="3" s="1"/>
  <c r="J36" i="3" s="1"/>
  <c r="E37" i="3" a="1"/>
  <c r="E37" i="3" s="1"/>
  <c r="J37" i="3" s="1"/>
  <c r="E38" i="3" a="1"/>
  <c r="E38" i="3" s="1"/>
  <c r="J38" i="3" s="1"/>
  <c r="E39" i="3" a="1"/>
  <c r="E39" i="3" s="1"/>
  <c r="J39" i="3" s="1"/>
  <c r="E40" i="3" a="1"/>
  <c r="E40" i="3" s="1"/>
  <c r="J40" i="3" s="1"/>
  <c r="E41" i="3" a="1"/>
  <c r="E41" i="3" s="1"/>
  <c r="J41" i="3" s="1"/>
  <c r="E42" i="3" a="1"/>
  <c r="E42" i="3" s="1"/>
  <c r="J42" i="3" s="1"/>
  <c r="E43" i="3" a="1"/>
  <c r="E43" i="3" s="1"/>
  <c r="J43" i="3" s="1"/>
  <c r="E44" i="3" a="1"/>
  <c r="E44" i="3" s="1"/>
  <c r="J44" i="3" s="1"/>
  <c r="E45" i="3" a="1"/>
  <c r="E45" i="3" s="1"/>
  <c r="J45" i="3" s="1"/>
  <c r="E46" i="3" a="1"/>
  <c r="E46" i="3" s="1"/>
  <c r="J46" i="3" s="1"/>
  <c r="E47" i="3" a="1"/>
  <c r="E47" i="3" s="1"/>
  <c r="J47" i="3" s="1"/>
  <c r="E48" i="3" a="1"/>
  <c r="E48" i="3" s="1"/>
  <c r="J48" i="3" s="1"/>
  <c r="E49" i="3" a="1"/>
  <c r="E49" i="3" s="1"/>
  <c r="J49" i="3" s="1"/>
  <c r="E50" i="3" a="1"/>
  <c r="E50" i="3" s="1"/>
  <c r="J50" i="3" s="1"/>
  <c r="E51" i="3" a="1"/>
  <c r="E51" i="3" s="1"/>
  <c r="J51" i="3" s="1"/>
  <c r="E52" i="3" a="1"/>
  <c r="E52" i="3" s="1"/>
  <c r="J52" i="3" s="1"/>
  <c r="E53" i="3" a="1"/>
  <c r="E53" i="3" s="1"/>
  <c r="J53" i="3" s="1"/>
  <c r="E54" i="3" a="1"/>
  <c r="E54" i="3" s="1"/>
  <c r="J54" i="3" s="1"/>
  <c r="E55" i="3" a="1"/>
  <c r="E55" i="3" s="1"/>
  <c r="J55" i="3" s="1"/>
  <c r="E56" i="3" a="1"/>
  <c r="E56" i="3" s="1"/>
  <c r="J56" i="3" s="1"/>
  <c r="E57" i="3" a="1"/>
  <c r="E57" i="3" s="1"/>
  <c r="J57" i="3" s="1"/>
  <c r="E58" i="3" a="1"/>
  <c r="E58" i="3" s="1"/>
  <c r="J58" i="3" s="1"/>
  <c r="E59" i="3" a="1"/>
  <c r="E59" i="3" s="1"/>
  <c r="J59" i="3" s="1"/>
  <c r="E60" i="3" a="1"/>
  <c r="E60" i="3" s="1"/>
  <c r="J60" i="3" s="1"/>
  <c r="E61" i="3" a="1"/>
  <c r="E61" i="3" s="1"/>
  <c r="J61" i="3" s="1"/>
  <c r="E62" i="3" a="1"/>
  <c r="E62" i="3" s="1"/>
  <c r="J62" i="3" s="1"/>
  <c r="E63" i="3" a="1"/>
  <c r="E63" i="3" s="1"/>
  <c r="J63" i="3" s="1"/>
  <c r="E64" i="3" a="1"/>
  <c r="E64" i="3" s="1"/>
  <c r="J64" i="3" s="1"/>
  <c r="E65" i="3" a="1"/>
  <c r="E65" i="3" s="1"/>
  <c r="J65" i="3" s="1"/>
  <c r="E66" i="3" a="1"/>
  <c r="E66" i="3" s="1"/>
  <c r="J66" i="3" s="1"/>
  <c r="E67" i="3" a="1"/>
  <c r="E67" i="3" s="1"/>
  <c r="J67" i="3" s="1"/>
  <c r="E68" i="3" a="1"/>
  <c r="E68" i="3" s="1"/>
  <c r="J68" i="3" s="1"/>
  <c r="E69" i="3" a="1"/>
  <c r="E69" i="3" s="1"/>
  <c r="J69" i="3" s="1"/>
  <c r="E70" i="3" a="1"/>
  <c r="E70" i="3" s="1"/>
  <c r="J70" i="3" s="1"/>
  <c r="E71" i="3" a="1"/>
  <c r="E71" i="3" s="1"/>
  <c r="J71" i="3" s="1"/>
  <c r="E72" i="3" a="1"/>
  <c r="E72" i="3" s="1"/>
  <c r="J72" i="3" s="1"/>
  <c r="E73" i="3" a="1"/>
  <c r="E73" i="3" s="1"/>
  <c r="J73" i="3" s="1"/>
  <c r="E74" i="3" a="1"/>
  <c r="E74" i="3" s="1"/>
  <c r="J74" i="3" s="1"/>
  <c r="E75" i="3" a="1"/>
  <c r="E75" i="3" s="1"/>
  <c r="J75" i="3" s="1"/>
  <c r="E76" i="3" a="1"/>
  <c r="E76" i="3" s="1"/>
  <c r="J76" i="3" s="1"/>
  <c r="E77" i="3" a="1"/>
  <c r="E77" i="3" s="1"/>
  <c r="J77" i="3" s="1"/>
  <c r="E78" i="3" a="1"/>
  <c r="E78" i="3" s="1"/>
  <c r="J78" i="3" s="1"/>
  <c r="E79" i="3" a="1"/>
  <c r="E79" i="3" s="1"/>
  <c r="J79" i="3" s="1"/>
  <c r="E80" i="3" a="1"/>
  <c r="E80" i="3" s="1"/>
  <c r="J80" i="3" s="1"/>
  <c r="E81" i="3" a="1"/>
  <c r="E81" i="3" s="1"/>
  <c r="J81" i="3" s="1"/>
  <c r="E82" i="3" a="1"/>
  <c r="E82" i="3" s="1"/>
  <c r="J82" i="3" s="1"/>
  <c r="E83" i="3" a="1"/>
  <c r="E83" i="3" s="1"/>
  <c r="J83" i="3" s="1"/>
  <c r="E84" i="3" a="1"/>
  <c r="E84" i="3" s="1"/>
  <c r="J84" i="3" s="1"/>
  <c r="E85" i="3" a="1"/>
  <c r="E85" i="3" s="1"/>
  <c r="J85" i="3" s="1"/>
  <c r="E86" i="3" a="1"/>
  <c r="E86" i="3" s="1"/>
  <c r="J86" i="3" s="1"/>
  <c r="E87" i="3" a="1"/>
  <c r="E87" i="3" s="1"/>
  <c r="J87" i="3" s="1"/>
  <c r="E88" i="3" a="1"/>
  <c r="E88" i="3" s="1"/>
  <c r="J88" i="3" s="1"/>
  <c r="E89" i="3" a="1"/>
  <c r="E89" i="3" s="1"/>
  <c r="J89" i="3" s="1"/>
  <c r="E90" i="3" a="1"/>
  <c r="E90" i="3" s="1"/>
  <c r="J90" i="3" s="1"/>
  <c r="E91" i="3" a="1"/>
  <c r="E91" i="3" s="1"/>
  <c r="J91" i="3" s="1"/>
  <c r="E92" i="3" a="1"/>
  <c r="E92" i="3" s="1"/>
  <c r="J92" i="3" s="1"/>
  <c r="E93" i="3" a="1"/>
  <c r="E93" i="3" s="1"/>
  <c r="J93" i="3" s="1"/>
  <c r="E94" i="3" a="1"/>
  <c r="E94" i="3" s="1"/>
  <c r="J94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2" i="3" a="1"/>
  <c r="E2" i="3" s="1"/>
  <c r="A13" i="3" a="1"/>
  <c r="A13" i="3" s="1"/>
  <c r="B13" i="3" a="1"/>
  <c r="B13" i="3" s="1"/>
  <c r="A14" i="3" a="1"/>
  <c r="A14" i="3" s="1"/>
  <c r="B14" i="3" a="1"/>
  <c r="B14" i="3" s="1"/>
  <c r="A15" i="3" a="1"/>
  <c r="A15" i="3" s="1"/>
  <c r="B15" i="3" a="1"/>
  <c r="B15" i="3" s="1"/>
  <c r="A16" i="3" a="1"/>
  <c r="A16" i="3" s="1"/>
  <c r="B16" i="3" a="1"/>
  <c r="B16" i="3" s="1"/>
  <c r="A17" i="3" a="1"/>
  <c r="A17" i="3" s="1"/>
  <c r="B17" i="3" a="1"/>
  <c r="B17" i="3" s="1"/>
  <c r="A18" i="3" a="1"/>
  <c r="A18" i="3" s="1"/>
  <c r="B18" i="3" a="1"/>
  <c r="B18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5" i="3" a="1"/>
  <c r="B5" i="3" s="1"/>
  <c r="B4" i="3" a="1"/>
  <c r="B4" i="3" s="1"/>
  <c r="B3" i="3" a="1"/>
  <c r="B3" i="3" s="1"/>
  <c r="B2" i="3" a="1"/>
  <c r="B2" i="3" s="1"/>
  <c r="A3" i="3" a="1"/>
  <c r="A3" i="3" s="1"/>
  <c r="A4" i="3" a="1"/>
  <c r="A4" i="3" s="1"/>
  <c r="A5" i="3" a="1"/>
  <c r="A5" i="3" s="1"/>
  <c r="A6" i="3" a="1"/>
  <c r="A6" i="3" s="1"/>
  <c r="A7" i="3" a="1"/>
  <c r="A7" i="3" s="1"/>
  <c r="A8" i="3" a="1"/>
  <c r="A8" i="3" s="1"/>
  <c r="A9" i="3" a="1"/>
  <c r="A9" i="3" s="1"/>
  <c r="A10" i="3" a="1"/>
  <c r="A10" i="3" s="1"/>
  <c r="A11" i="3" a="1"/>
  <c r="A11" i="3" s="1"/>
  <c r="A12" i="3" a="1"/>
  <c r="A12" i="3" s="1"/>
  <c r="A2" i="3" a="1"/>
  <c r="A2" i="3" s="1"/>
  <c r="J1" i="1" a="1"/>
  <c r="J1" i="1" s="1"/>
  <c r="J2" i="1" s="1" a="1"/>
  <c r="J2" i="1" s="1"/>
  <c r="K2" i="1" l="1" a="1"/>
  <c r="K2" i="1" s="1"/>
  <c r="P2" i="1" a="1"/>
  <c r="P2" i="1" s="1"/>
  <c r="V2" i="1" a="1"/>
  <c r="V2" i="1" s="1"/>
  <c r="AB2" i="1" a="1"/>
  <c r="AB2" i="1" s="1"/>
  <c r="W2" i="1" a="1"/>
  <c r="W2" i="1" s="1"/>
  <c r="AC2" i="1" a="1"/>
  <c r="AC2" i="1" s="1"/>
  <c r="L2" i="1" a="1"/>
  <c r="L2" i="1" s="1"/>
  <c r="R2" i="1" a="1"/>
  <c r="R2" i="1" s="1"/>
  <c r="X2" i="1" a="1"/>
  <c r="X2" i="1" s="1"/>
  <c r="AD2" i="1" a="1"/>
  <c r="AD2" i="1" s="1"/>
  <c r="Q2" i="1" a="1"/>
  <c r="Q2" i="1" s="1"/>
  <c r="M2" i="1" a="1"/>
  <c r="M2" i="1" s="1"/>
  <c r="S2" i="1" a="1"/>
  <c r="S2" i="1" s="1"/>
  <c r="Y2" i="1" a="1"/>
  <c r="Y2" i="1" s="1"/>
  <c r="AE2" i="1" a="1"/>
  <c r="AE2" i="1" s="1"/>
  <c r="N2" i="1" a="1"/>
  <c r="N2" i="1" s="1"/>
  <c r="T2" i="1" a="1"/>
  <c r="T2" i="1" s="1"/>
  <c r="Z2" i="1" a="1"/>
  <c r="Z2" i="1" s="1"/>
  <c r="AF2" i="1" a="1"/>
  <c r="AF2" i="1" s="1"/>
  <c r="O2" i="1" a="1"/>
  <c r="O2" i="1" s="1"/>
  <c r="U2" i="1" a="1"/>
  <c r="U2" i="1" s="1"/>
  <c r="AA2" i="1" a="1"/>
  <c r="A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232D31-B6D0-42E2-A32E-A27A984DC16A}" keepAlive="1" name="Query - Query1" description="Connection to the 'Query1' query in the workbook." type="5" refreshedVersion="0" background="1" saveData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<sst xmlns="http://schemas.openxmlformats.org/spreadsheetml/2006/main" count="1953" uniqueCount="205">
  <si>
    <t>ColumnId</t>
  </si>
  <si>
    <t>TableSchema</t>
  </si>
  <si>
    <t>TableName</t>
  </si>
  <si>
    <t>ColumnName</t>
  </si>
  <si>
    <t>OrdinalPosition</t>
  </si>
  <si>
    <t>TargetTableSchema</t>
  </si>
  <si>
    <t>TargetTableName</t>
  </si>
  <si>
    <t>TargetColumnName</t>
  </si>
  <si>
    <t>stage1</t>
  </si>
  <si>
    <t>kaggle_superhero</t>
  </si>
  <si>
    <t>name</t>
  </si>
  <si>
    <t>vault</t>
  </si>
  <si>
    <t>real_name</t>
  </si>
  <si>
    <t>full_name</t>
  </si>
  <si>
    <t>overall_score</t>
  </si>
  <si>
    <t>history_text</t>
  </si>
  <si>
    <t>powers_text</t>
  </si>
  <si>
    <t>intelligence_score</t>
  </si>
  <si>
    <t>strength_score</t>
  </si>
  <si>
    <t>speed_score</t>
  </si>
  <si>
    <t>durability_score</t>
  </si>
  <si>
    <t>power_score</t>
  </si>
  <si>
    <t>combat_score</t>
  </si>
  <si>
    <t>superpowers</t>
  </si>
  <si>
    <t>alter_egos</t>
  </si>
  <si>
    <t>aliases</t>
  </si>
  <si>
    <t>place_of_birth</t>
  </si>
  <si>
    <t>first_appearance</t>
  </si>
  <si>
    <t>creator</t>
  </si>
  <si>
    <t>alignment</t>
  </si>
  <si>
    <t>occupation</t>
  </si>
  <si>
    <t>base</t>
  </si>
  <si>
    <t>teams</t>
  </si>
  <si>
    <t>relatives</t>
  </si>
  <si>
    <t>gender</t>
  </si>
  <si>
    <t>type_race</t>
  </si>
  <si>
    <t>height</t>
  </si>
  <si>
    <t>weight</t>
  </si>
  <si>
    <t>eye_color</t>
  </si>
  <si>
    <t>hair_color</t>
  </si>
  <si>
    <t>skin_color</t>
  </si>
  <si>
    <t>img</t>
  </si>
  <si>
    <t>has_electrokinesis</t>
  </si>
  <si>
    <t>has_energy_constructs</t>
  </si>
  <si>
    <t>has_mind_control_resistance</t>
  </si>
  <si>
    <t>has_matter_manipulation</t>
  </si>
  <si>
    <t>has_telepathy_resistance</t>
  </si>
  <si>
    <t>has_mind_control</t>
  </si>
  <si>
    <t>has_enhanced_hearing</t>
  </si>
  <si>
    <t>has_dimensional_travel</t>
  </si>
  <si>
    <t>has_element_control</t>
  </si>
  <si>
    <t>has_size_changing</t>
  </si>
  <si>
    <t>has_fire_resistance</t>
  </si>
  <si>
    <t>has_fire_control</t>
  </si>
  <si>
    <t>has_dexterity</t>
  </si>
  <si>
    <t>has_reality_warping</t>
  </si>
  <si>
    <t>has_illusions</t>
  </si>
  <si>
    <t>has_energy_beams</t>
  </si>
  <si>
    <t>has_peak_human_condition</t>
  </si>
  <si>
    <t>has_shapeshifting</t>
  </si>
  <si>
    <t>has_heat_resistance</t>
  </si>
  <si>
    <t>has_jump</t>
  </si>
  <si>
    <t>has_self-sustenance</t>
  </si>
  <si>
    <t>has_energy_absorption</t>
  </si>
  <si>
    <t>has_cold_resistance</t>
  </si>
  <si>
    <t>has_magic</t>
  </si>
  <si>
    <t>has_telekinesis</t>
  </si>
  <si>
    <t>has_toxin_and_disease_resistance</t>
  </si>
  <si>
    <t>has_telepathy</t>
  </si>
  <si>
    <t>has_regeneration</t>
  </si>
  <si>
    <t>has_immortality</t>
  </si>
  <si>
    <t>has_teleportation</t>
  </si>
  <si>
    <t>has_force_fields</t>
  </si>
  <si>
    <t>has_energy_manipulation</t>
  </si>
  <si>
    <t>has_endurance</t>
  </si>
  <si>
    <t>has_longevity</t>
  </si>
  <si>
    <t>has_weapon-based_powers</t>
  </si>
  <si>
    <t>has_energy_blasts</t>
  </si>
  <si>
    <t>has_enhanced_senses</t>
  </si>
  <si>
    <t>has_invulnerability</t>
  </si>
  <si>
    <t>has_stealth</t>
  </si>
  <si>
    <t>has_marksmanship</t>
  </si>
  <si>
    <t>has_flight</t>
  </si>
  <si>
    <t>has_accelerated_healing</t>
  </si>
  <si>
    <t>has_weapons_master</t>
  </si>
  <si>
    <t>has_intelligence</t>
  </si>
  <si>
    <t>has_reflexes</t>
  </si>
  <si>
    <t>has_super_speed</t>
  </si>
  <si>
    <t>has_durability</t>
  </si>
  <si>
    <t>has_stamina</t>
  </si>
  <si>
    <t>has_agility</t>
  </si>
  <si>
    <t>has_super_strength</t>
  </si>
  <si>
    <t>marvel_hero_aliases</t>
  </si>
  <si>
    <t>superName</t>
  </si>
  <si>
    <t>marvel_hero_authors</t>
  </si>
  <si>
    <t>authors</t>
  </si>
  <si>
    <t>marvel_hero_base</t>
  </si>
  <si>
    <t>supername</t>
  </si>
  <si>
    <t>description</t>
  </si>
  <si>
    <t>species</t>
  </si>
  <si>
    <t>ranking</t>
  </si>
  <si>
    <t>images</t>
  </si>
  <si>
    <t>partners</t>
  </si>
  <si>
    <t>powers</t>
  </si>
  <si>
    <t>secretIdentities</t>
  </si>
  <si>
    <t>urls</t>
  </si>
  <si>
    <t>marvel_hero_images</t>
  </si>
  <si>
    <t>ImageType</t>
  </si>
  <si>
    <t>ImageURL</t>
  </si>
  <si>
    <t>marvel_hero_partners</t>
  </si>
  <si>
    <t>marvel_hero_powers</t>
  </si>
  <si>
    <t>marvel_hero_ranking</t>
  </si>
  <si>
    <t>RankType</t>
  </si>
  <si>
    <t>RankValue</t>
  </si>
  <si>
    <t>marvel_hero_raw</t>
  </si>
  <si>
    <t>doc</t>
  </si>
  <si>
    <t>marvel_hero_secretIdentities</t>
  </si>
  <si>
    <t>marvel_hero_species</t>
  </si>
  <si>
    <t>marvel_hero_teams</t>
  </si>
  <si>
    <t>marvel_hero_urls</t>
  </si>
  <si>
    <t>URL_Source</t>
  </si>
  <si>
    <t>URL</t>
  </si>
  <si>
    <t>STG_kaggle_superhero_aliases</t>
  </si>
  <si>
    <t>alias</t>
  </si>
  <si>
    <t>STG_kaggle_superhero_alter_egos</t>
  </si>
  <si>
    <t>alter_ego</t>
  </si>
  <si>
    <t>STG_kaggle_superhero_base</t>
  </si>
  <si>
    <t>STG_kaggle_superhero_superpowers</t>
  </si>
  <si>
    <t>superpower</t>
  </si>
  <si>
    <t>STG_kaggle_superhero_teams</t>
  </si>
  <si>
    <t>team</t>
  </si>
  <si>
    <t>STG_superhero_raw_aliases</t>
  </si>
  <si>
    <t>STG_superhero_raw_alter_egos</t>
  </si>
  <si>
    <t>STG_superhero_raw_base</t>
  </si>
  <si>
    <t>NAME</t>
  </si>
  <si>
    <t>INTELLIGENCE</t>
  </si>
  <si>
    <t>STRENGTH</t>
  </si>
  <si>
    <t>SPEED</t>
  </si>
  <si>
    <t>DURABILITY</t>
  </si>
  <si>
    <t>POWER</t>
  </si>
  <si>
    <t>COMBAT</t>
  </si>
  <si>
    <t>FULL_NAME</t>
  </si>
  <si>
    <t>PLACE_OF_BIRTH</t>
  </si>
  <si>
    <t>FIRST_APPEARANCE</t>
  </si>
  <si>
    <t>CREATOR</t>
  </si>
  <si>
    <t>ALIGNMENT</t>
  </si>
  <si>
    <t>GENDER</t>
  </si>
  <si>
    <t>RACE</t>
  </si>
  <si>
    <t>HEIGHT</t>
  </si>
  <si>
    <t>WEIGHT</t>
  </si>
  <si>
    <t>EYE_COLOR</t>
  </si>
  <si>
    <t>HAIR_COLOR</t>
  </si>
  <si>
    <t>OCCUPATION</t>
  </si>
  <si>
    <t>BASE</t>
  </si>
  <si>
    <t>RELATIVES</t>
  </si>
  <si>
    <t>SKIN_COLOR</t>
  </si>
  <si>
    <t>TOTAL_POWER</t>
  </si>
  <si>
    <t>STG_superhero_raw_team_affiliation</t>
  </si>
  <si>
    <t>TEAM_AFFILIATION</t>
  </si>
  <si>
    <t>superhero_raw</t>
  </si>
  <si>
    <t>ALTER_EGOS</t>
  </si>
  <si>
    <t>ALIASES</t>
  </si>
  <si>
    <t>HUB_BEING</t>
  </si>
  <si>
    <t>SAT_KAGGLE_SUPERHERO</t>
  </si>
  <si>
    <t>SAT_MARVEL_HERO</t>
  </si>
  <si>
    <t>SAT_SUPERHERODB</t>
  </si>
  <si>
    <t>HUB_TEAM</t>
  </si>
  <si>
    <t>LINK_BEING_TEAM</t>
  </si>
  <si>
    <t>SALNK_BEING</t>
  </si>
  <si>
    <t>SourceSchema</t>
  </si>
  <si>
    <t>SourceTable</t>
  </si>
  <si>
    <t>SourceColumn</t>
  </si>
  <si>
    <t>TargetTableColumn</t>
  </si>
  <si>
    <t>SourceColumnId</t>
  </si>
  <si>
    <t>BEING_NAME</t>
  </si>
  <si>
    <t>TEAM_NAME</t>
  </si>
  <si>
    <t>IsBusinessKey</t>
  </si>
  <si>
    <t>HUB</t>
  </si>
  <si>
    <t>LINK</t>
  </si>
  <si>
    <t>SAT</t>
  </si>
  <si>
    <t>BEING</t>
  </si>
  <si>
    <t>TEAM</t>
  </si>
  <si>
    <t>BEING_TEAM</t>
  </si>
  <si>
    <t>KAGGLE_SUPERHERO</t>
  </si>
  <si>
    <t>MARVEL_HERO</t>
  </si>
  <si>
    <t>SUPERHERODB</t>
  </si>
  <si>
    <t>TargetEntityAbbreviation</t>
  </si>
  <si>
    <t>TargetColumnOrdinalPosition</t>
  </si>
  <si>
    <t>HUB_BEING_BKEY</t>
  </si>
  <si>
    <t>HUB_TEAM_BKEY</t>
  </si>
  <si>
    <t>TargetColumnAlias</t>
  </si>
  <si>
    <t>TargetTableKey</t>
  </si>
  <si>
    <t>EntityType</t>
  </si>
  <si>
    <t>AttributeType</t>
  </si>
  <si>
    <t>DataType</t>
  </si>
  <si>
    <t>CharacterMaxLength</t>
  </si>
  <si>
    <t>IsNullable</t>
  </si>
  <si>
    <t>BKEY</t>
  </si>
  <si>
    <t>VARCHAR</t>
  </si>
  <si>
    <t>NO</t>
  </si>
  <si>
    <t>RSRC</t>
  </si>
  <si>
    <t>LDDTS</t>
  </si>
  <si>
    <t>DATETIME2</t>
  </si>
  <si>
    <t>HDIFF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</si>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</sst>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4A968-C99D-44FA-9097-538B0C1D765A}" name="Columns" displayName="Columns" ref="A1:H273" totalsRowShown="0">
  <autoFilter ref="A1:H273" xr:uid="{0B34A968-C99D-44FA-9097-538B0C1D765A}">
    <filterColumn colId="2">
      <filters>
        <filter val="STG_superhero_raw_base"/>
      </filters>
    </filterColumn>
  </autoFilter>
  <tableColumns count="8">
    <tableColumn id="1" xr3:uid="{250C59D9-BB90-48F9-A5F6-2F75463DABB1}" name="ColumnId"/>
    <tableColumn id="2" xr3:uid="{BCA4371A-0E60-4B1D-99B7-5D3DDA369961}" name="TableSchema"/>
    <tableColumn id="3" xr3:uid="{5FF17117-2E57-4785-B44F-30B5DDA4C5B9}" name="TableName"/>
    <tableColumn id="4" xr3:uid="{51077F1E-258C-497F-808D-5D729CF98D59}" name="ColumnName"/>
    <tableColumn id="5" xr3:uid="{9AB06979-DF68-49C3-A398-AF68CF16D3CC}" name="OrdinalPosition"/>
    <tableColumn id="6" xr3:uid="{431F430A-B9BD-4C96-9C8F-8B145BF3D2D5}" name="TargetTableSchema"/>
    <tableColumn id="7" xr3:uid="{B10856F2-C54E-4D7B-91D4-A949055846A3}" name="TargetTableName"/>
    <tableColumn id="8" xr3:uid="{612FDEA9-EE9A-4AA2-9221-41AD74868373}" name="TargetColumn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CD29F4-A672-4AE3-AA99-724692EC197B}" name="Tables" displayName="Tables" ref="A1:B8" totalsRowShown="0">
  <autoFilter ref="A1:B8" xr:uid="{D7CD29F4-A672-4AE3-AA99-724692EC197B}"/>
  <tableColumns count="2">
    <tableColumn id="1" xr3:uid="{B3E8F616-C889-482E-9E7E-363E08BCE93C}" name="TableSchema"/>
    <tableColumn id="2" xr3:uid="{2291D5D1-24D5-4218-B98D-1D7BAB2732B8}" name="Table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0B90F6-73D7-4A3F-A67E-09CD26222DC7}" name="TableColumnMap" displayName="TableColumnMap" ref="A1:L121" totalsRowShown="0">
  <autoFilter ref="A1:L121" xr:uid="{8F0B90F6-73D7-4A3F-A67E-09CD26222DC7}"/>
  <tableColumns count="12">
    <tableColumn id="1" xr3:uid="{F7A7B836-D21F-4561-A533-C75364F233A3}" name="SourceColumnId">
      <calculatedColumnFormula array="1">_xlfn.XLOOKUP(D2&amp;C2,Columns[ColumnName]&amp;Columns[TableName],Columns[ColumnId],"")</calculatedColumnFormula>
    </tableColumn>
    <tableColumn id="2" xr3:uid="{18B4CAE8-CCCE-4F4F-9797-9EEA87F23FB9}" name="SourceSchema">
      <calculatedColumnFormula array="1">_xlfn.XLOOKUP(D2&amp;C2,Columns[ColumnName]&amp;Columns[TableName],Columns[TableSchema],"")</calculatedColumnFormula>
    </tableColumn>
    <tableColumn id="3" xr3:uid="{C0D422B1-C7E6-4B6E-8236-62F4F3F66B0D}" name="SourceTable"/>
    <tableColumn id="4" xr3:uid="{E39C397C-EC6F-4283-A9E0-77F05F1E7851}" name="SourceColumn"/>
    <tableColumn id="5" xr3:uid="{D2C2E34A-9A91-43DC-A353-5FBCBD8371AE}" name="OrdinalPosition">
      <calculatedColumnFormula array="1">_xlfn.XLOOKUP(D2&amp;C2,Columns[ColumnName]&amp;Columns[TableName],Columns[OrdinalPosition],"")</calculatedColumnFormula>
    </tableColumn>
    <tableColumn id="6" xr3:uid="{8DA81EBC-8E18-4175-BE70-4B4C2172B5CA}" name="TargetTableName"/>
    <tableColumn id="7" xr3:uid="{9FC75762-6946-4B0B-8B99-6231FB1D43F2}" name="TargetTableColumn">
      <calculatedColumnFormula>$D2</calculatedColumnFormula>
    </tableColumn>
    <tableColumn id="8" xr3:uid="{0F4F7E4D-9837-4224-BBD0-3AA326989A2D}" name="IsBusinessKey"/>
    <tableColumn id="9" xr3:uid="{FC4AFA23-307B-4FCF-A050-42B2BB4ED2AF}" name="TargetEntityAbbreviation"/>
    <tableColumn id="10" xr3:uid="{B291A690-63D9-4DB1-992A-278A1FE213D1}" name="TargetColumnOrdinalPosition"/>
    <tableColumn id="11" xr3:uid="{76BD7A00-3AC8-46EB-A646-BF8A69B7084D}" name="TargetColumnAlias"/>
    <tableColumn id="12" xr3:uid="{91B461A1-E80D-4F6E-9DA6-2FD9FA752CBE}" name="TargetTable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711A25-9138-4F97-96C1-DA27653A4FCE}" name="Table4" displayName="Table4" ref="A1:E11" totalsRowShown="0">
  <autoFilter ref="A1:E11" xr:uid="{CC711A25-9138-4F97-96C1-DA27653A4FCE}"/>
  <sortState xmlns:xlrd2="http://schemas.microsoft.com/office/spreadsheetml/2017/richdata2" ref="A2:E11">
    <sortCondition ref="A1:A11"/>
  </sortState>
  <tableColumns count="5">
    <tableColumn id="1" xr3:uid="{1B3D1BF9-4AAA-4098-BCD5-74287248B134}" name="EntityType"/>
    <tableColumn id="2" xr3:uid="{6362C2B1-BF0F-44E6-AC64-B6C287792ADE}" name="AttributeType"/>
    <tableColumn id="3" xr3:uid="{DCBC0057-86EB-464C-9996-A7591AB06A01}" name="DataType"/>
    <tableColumn id="4" xr3:uid="{EEEBF398-EC49-40F5-95F3-928AE17FD4E5}" name="CharacterMaxLength"/>
    <tableColumn id="5" xr3:uid="{5A3BEB84-C264-4736-B416-372B0F21E4FB}" name="IsNull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3"/>
  <sheetViews>
    <sheetView workbookViewId="0">
      <selection activeCell="C222" sqref="C222:D244"/>
    </sheetView>
  </sheetViews>
  <sheetFormatPr defaultRowHeight="14.5" x14ac:dyDescent="0.35"/>
  <cols>
    <col min="1" max="1" width="10.453125" customWidth="1"/>
    <col min="2" max="2" width="13.36328125" customWidth="1"/>
    <col min="3" max="3" width="32.453125" bestFit="1" customWidth="1"/>
    <col min="4" max="4" width="30.08984375" bestFit="1" customWidth="1"/>
    <col min="5" max="5" width="15.1796875" customWidth="1"/>
    <col min="6" max="6" width="18.453125" customWidth="1"/>
    <col min="7" max="7" width="16.90625" customWidth="1"/>
    <col min="8" max="8" width="18.81640625" customWidth="1"/>
    <col min="11" max="11" width="30.36328125" bestFit="1" customWidth="1"/>
    <col min="12" max="12" width="3.90625" customWidth="1"/>
    <col min="13" max="13" width="12.816406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tr" cm="1">
        <f t="array" ref="J1:AF1">TRANSPOSE(_xlfn._xlws.SORT(_xlfn.UNIQUE(Columns[TableName])))</f>
        <v>kaggle_superhero</v>
      </c>
      <c r="K1" t="str">
        <v>marvel_hero_aliases</v>
      </c>
      <c r="L1" t="str">
        <v>marvel_hero_authors</v>
      </c>
      <c r="M1" t="str">
        <v>marvel_hero_base</v>
      </c>
      <c r="N1" t="str">
        <v>marvel_hero_images</v>
      </c>
      <c r="O1" t="str">
        <v>marvel_hero_partners</v>
      </c>
      <c r="P1" t="str">
        <v>marvel_hero_powers</v>
      </c>
      <c r="Q1" t="str">
        <v>marvel_hero_ranking</v>
      </c>
      <c r="R1" t="str">
        <v>marvel_hero_raw</v>
      </c>
      <c r="S1" t="str">
        <v>marvel_hero_secretIdentities</v>
      </c>
      <c r="T1" t="str">
        <v>marvel_hero_species</v>
      </c>
      <c r="U1" t="str">
        <v>marvel_hero_teams</v>
      </c>
      <c r="V1" t="str">
        <v>marvel_hero_urls</v>
      </c>
      <c r="W1" t="str">
        <v>STG_kaggle_superhero_aliases</v>
      </c>
      <c r="X1" t="str">
        <v>STG_kaggle_superhero_alter_egos</v>
      </c>
      <c r="Y1" t="str">
        <v>STG_kaggle_superhero_base</v>
      </c>
      <c r="Z1" t="str">
        <v>STG_kaggle_superhero_superpowers</v>
      </c>
      <c r="AA1" t="str">
        <v>STG_kaggle_superhero_teams</v>
      </c>
      <c r="AB1" t="str">
        <v>STG_superhero_raw_aliases</v>
      </c>
      <c r="AC1" t="str">
        <v>STG_superhero_raw_alter_egos</v>
      </c>
      <c r="AD1" t="str">
        <v>STG_superhero_raw_base</v>
      </c>
      <c r="AE1" t="str">
        <v>STG_superhero_raw_team_affiliation</v>
      </c>
      <c r="AF1" t="str">
        <v>superhero_raw</v>
      </c>
    </row>
    <row r="2" spans="1:32" hidden="1" x14ac:dyDescent="0.35">
      <c r="A2">
        <v>1</v>
      </c>
      <c r="B2" t="s">
        <v>8</v>
      </c>
      <c r="C2" t="s">
        <v>9</v>
      </c>
      <c r="D2" t="s">
        <v>10</v>
      </c>
      <c r="E2">
        <v>1</v>
      </c>
      <c r="F2" t="s">
        <v>11</v>
      </c>
      <c r="H2" t="s">
        <v>10</v>
      </c>
      <c r="J2" t="str" cm="1">
        <f t="array" ref="J2:J82">_xlfn._xlws.SORT(_xlfn._xlws.FILTER(Columns[ColumnName],Columns[TableName]=J1))</f>
        <v>aliases</v>
      </c>
      <c r="K2" t="str" cm="1">
        <f t="array" ref="K2:K4">_xlfn._xlws.SORT(_xlfn._xlws.FILTER(Columns[ColumnName],Columns[TableName]=K1))</f>
        <v>aliases</v>
      </c>
      <c r="L2" t="str" cm="1">
        <f t="array" ref="L2:L4">_xlfn._xlws.SORT(_xlfn._xlws.FILTER(Columns[ColumnName],Columns[TableName]=L1))</f>
        <v>authors</v>
      </c>
      <c r="M2" t="str" cm="1">
        <f t="array" ref="M2:M14">_xlfn._xlws.SORT(_xlfn._xlws.FILTER(Columns[ColumnName],Columns[TableName]=M1))</f>
        <v>aliases</v>
      </c>
      <c r="N2" t="str" cm="1">
        <f t="array" ref="N2:N6">_xlfn._xlws.SORT(_xlfn._xlws.FILTER(Columns[ColumnName],Columns[TableName]=N1))</f>
        <v>images</v>
      </c>
      <c r="O2" t="str" cm="1">
        <f t="array" ref="O2:O4">_xlfn._xlws.SORT(_xlfn._xlws.FILTER(Columns[ColumnName],Columns[TableName]=O1))</f>
        <v>name</v>
      </c>
      <c r="P2" t="str" cm="1">
        <f t="array" ref="P2:P4">_xlfn._xlws.SORT(_xlfn._xlws.FILTER(Columns[ColumnName],Columns[TableName]=P1))</f>
        <v>name</v>
      </c>
      <c r="Q2" t="str" cm="1">
        <f t="array" ref="Q2:Q6">_xlfn._xlws.SORT(_xlfn._xlws.FILTER(Columns[ColumnName],Columns[TableName]=Q1))</f>
        <v>name</v>
      </c>
      <c r="R2" t="str" cm="1">
        <f t="array" ref="R2">_xlfn._xlws.SORT(_xlfn._xlws.FILTER(Columns[ColumnName],Columns[TableName]=R1))</f>
        <v>doc</v>
      </c>
      <c r="S2" t="str" cm="1">
        <f t="array" ref="S2:S4">_xlfn._xlws.SORT(_xlfn._xlws.FILTER(Columns[ColumnName],Columns[TableName]=S1))</f>
        <v>name</v>
      </c>
      <c r="T2" t="str" cm="1">
        <f t="array" ref="T2:T4">_xlfn._xlws.SORT(_xlfn._xlws.FILTER(Columns[ColumnName],Columns[TableName]=T1))</f>
        <v>name</v>
      </c>
      <c r="U2" t="str" cm="1">
        <f t="array" ref="U2:U4">_xlfn._xlws.SORT(_xlfn._xlws.FILTER(Columns[ColumnName],Columns[TableName]=U1))</f>
        <v>name</v>
      </c>
      <c r="V2" t="str" cm="1">
        <f t="array" ref="V2:V6">_xlfn._xlws.SORT(_xlfn._xlws.FILTER(Columns[ColumnName],Columns[TableName]=V1))</f>
        <v>name</v>
      </c>
      <c r="W2" t="str" cm="1">
        <f t="array" ref="W2:W3">_xlfn._xlws.SORT(_xlfn._xlws.FILTER(Columns[ColumnName],Columns[TableName]=W1))</f>
        <v>alias</v>
      </c>
      <c r="X2" t="str" cm="1">
        <f t="array" ref="X2:X3">_xlfn._xlws.SORT(_xlfn._xlws.FILTER(Columns[ColumnName],Columns[TableName]=X1))</f>
        <v>alter_ego</v>
      </c>
      <c r="Y2" t="str" cm="1">
        <f t="array" ref="Y2:Y77">_xlfn._xlws.SORT(_xlfn._xlws.FILTER(Columns[ColumnName],Columns[TableName]=Y1))</f>
        <v>alignment</v>
      </c>
      <c r="Z2" t="str" cm="1">
        <f t="array" ref="Z2:Z3">_xlfn._xlws.SORT(_xlfn._xlws.FILTER(Columns[ColumnName],Columns[TableName]=Z1))</f>
        <v>name</v>
      </c>
      <c r="AA2" t="str" cm="1">
        <f t="array" ref="AA2:AA3">_xlfn._xlws.SORT(_xlfn._xlws.FILTER(Columns[ColumnName],Columns[TableName]=AA1))</f>
        <v>name</v>
      </c>
      <c r="AB2" t="str" cm="1">
        <f t="array" ref="AB2:AB3">_xlfn._xlws.SORT(_xlfn._xlws.FILTER(Columns[ColumnName],Columns[TableName]=AB1))</f>
        <v>aliases</v>
      </c>
      <c r="AC2" t="str" cm="1">
        <f t="array" ref="AC2:AC3">_xlfn._xlws.SORT(_xlfn._xlws.FILTER(Columns[ColumnName],Columns[TableName]=AC1))</f>
        <v>alter_egos</v>
      </c>
      <c r="AD2" t="str" cm="1">
        <f t="array" ref="AD2:AD25">_xlfn._xlws.SORT(_xlfn._xlws.FILTER(Columns[ColumnName],Columns[TableName]=AD1))</f>
        <v>ALIGNMENT</v>
      </c>
      <c r="AE2" t="str" cm="1">
        <f t="array" ref="AE2:AE3">_xlfn._xlws.SORT(_xlfn._xlws.FILTER(Columns[ColumnName],Columns[TableName]=AE1))</f>
        <v>name</v>
      </c>
      <c r="AF2" t="str" cm="1">
        <f t="array" ref="AF2:AF28">_xlfn._xlws.SORT(_xlfn._xlws.FILTER(Columns[ColumnName],Columns[TableName]=AF1))</f>
        <v>ALIASES</v>
      </c>
    </row>
    <row r="3" spans="1:32" hidden="1" x14ac:dyDescent="0.35">
      <c r="A3">
        <v>2</v>
      </c>
      <c r="B3" t="s">
        <v>8</v>
      </c>
      <c r="C3" t="s">
        <v>9</v>
      </c>
      <c r="D3" t="s">
        <v>12</v>
      </c>
      <c r="E3">
        <v>2</v>
      </c>
      <c r="F3" t="s">
        <v>11</v>
      </c>
      <c r="H3" t="s">
        <v>12</v>
      </c>
      <c r="J3" t="str">
        <v>alignment</v>
      </c>
      <c r="K3" t="str">
        <v>name</v>
      </c>
      <c r="L3" t="str">
        <v>name</v>
      </c>
      <c r="M3" t="str">
        <v>authors</v>
      </c>
      <c r="N3" t="str">
        <v>ImageType</v>
      </c>
      <c r="O3" t="str">
        <v>partners</v>
      </c>
      <c r="P3" t="str">
        <v>powers</v>
      </c>
      <c r="Q3" t="str">
        <v>ranking</v>
      </c>
      <c r="S3" t="str">
        <v>secretIdentities</v>
      </c>
      <c r="T3" t="str">
        <v>species</v>
      </c>
      <c r="U3" t="str">
        <v>superName</v>
      </c>
      <c r="V3" t="str">
        <v>superName</v>
      </c>
      <c r="W3" t="str">
        <v>name</v>
      </c>
      <c r="X3" t="str">
        <v>name</v>
      </c>
      <c r="Y3" t="str">
        <v>base</v>
      </c>
      <c r="Z3" t="str">
        <v>superpower</v>
      </c>
      <c r="AA3" t="str">
        <v>team</v>
      </c>
      <c r="AB3" t="str">
        <v>name</v>
      </c>
      <c r="AC3" t="str">
        <v>name</v>
      </c>
      <c r="AD3" t="str">
        <v>BASE</v>
      </c>
      <c r="AE3" t="str">
        <v>TEAM_AFFILIATION</v>
      </c>
      <c r="AF3" t="str">
        <v>ALIGNMENT</v>
      </c>
    </row>
    <row r="4" spans="1:32" hidden="1" x14ac:dyDescent="0.35">
      <c r="A4">
        <v>3</v>
      </c>
      <c r="B4" t="s">
        <v>8</v>
      </c>
      <c r="C4" t="s">
        <v>9</v>
      </c>
      <c r="D4" t="s">
        <v>13</v>
      </c>
      <c r="E4">
        <v>3</v>
      </c>
      <c r="F4" t="s">
        <v>11</v>
      </c>
      <c r="H4" t="s">
        <v>13</v>
      </c>
      <c r="J4" t="str">
        <v>alter_egos</v>
      </c>
      <c r="K4" t="str">
        <v>superName</v>
      </c>
      <c r="L4" t="str">
        <v>superName</v>
      </c>
      <c r="M4" t="str">
        <v>description</v>
      </c>
      <c r="N4" t="str">
        <v>ImageURL</v>
      </c>
      <c r="O4" t="str">
        <v>superName</v>
      </c>
      <c r="P4" t="str">
        <v>superName</v>
      </c>
      <c r="Q4" t="str">
        <v>RankType</v>
      </c>
      <c r="S4" t="str">
        <v>superName</v>
      </c>
      <c r="T4" t="str">
        <v>superName</v>
      </c>
      <c r="U4" t="str">
        <v>teams</v>
      </c>
      <c r="V4" t="str">
        <v>URL</v>
      </c>
      <c r="Y4" t="str">
        <v>combat_score</v>
      </c>
      <c r="AD4" t="str">
        <v>COMBAT</v>
      </c>
      <c r="AF4" t="str">
        <v>ALTER_EGOS</v>
      </c>
    </row>
    <row r="5" spans="1:32" hidden="1" x14ac:dyDescent="0.35">
      <c r="A5">
        <v>4</v>
      </c>
      <c r="B5" t="s">
        <v>8</v>
      </c>
      <c r="C5" t="s">
        <v>9</v>
      </c>
      <c r="D5" t="s">
        <v>14</v>
      </c>
      <c r="E5">
        <v>4</v>
      </c>
      <c r="F5" t="s">
        <v>11</v>
      </c>
      <c r="H5" t="s">
        <v>14</v>
      </c>
      <c r="J5" t="str">
        <v>base</v>
      </c>
      <c r="M5" t="str">
        <v>images</v>
      </c>
      <c r="N5" t="str">
        <v>name</v>
      </c>
      <c r="Q5" t="str">
        <v>RankValue</v>
      </c>
      <c r="V5" t="str">
        <v>URL_Source</v>
      </c>
      <c r="Y5" t="str">
        <v>creator</v>
      </c>
      <c r="AD5" t="str">
        <v>CREATOR</v>
      </c>
      <c r="AF5" t="str">
        <v>BASE</v>
      </c>
    </row>
    <row r="6" spans="1:32" hidden="1" x14ac:dyDescent="0.35">
      <c r="A6">
        <v>5</v>
      </c>
      <c r="B6" t="s">
        <v>8</v>
      </c>
      <c r="C6" t="s">
        <v>9</v>
      </c>
      <c r="D6" t="s">
        <v>15</v>
      </c>
      <c r="E6">
        <v>5</v>
      </c>
      <c r="F6" t="s">
        <v>11</v>
      </c>
      <c r="H6" t="s">
        <v>15</v>
      </c>
      <c r="J6" t="str">
        <v>combat_score</v>
      </c>
      <c r="M6" t="str">
        <v>name</v>
      </c>
      <c r="N6" t="str">
        <v>superName</v>
      </c>
      <c r="Q6" t="str">
        <v>superName</v>
      </c>
      <c r="V6" t="str">
        <v>urls</v>
      </c>
      <c r="Y6" t="str">
        <v>durability_score</v>
      </c>
      <c r="AD6" t="str">
        <v>DURABILITY</v>
      </c>
      <c r="AF6" t="str">
        <v>COMBAT</v>
      </c>
    </row>
    <row r="7" spans="1:32" hidden="1" x14ac:dyDescent="0.35">
      <c r="A7">
        <v>6</v>
      </c>
      <c r="B7" t="s">
        <v>8</v>
      </c>
      <c r="C7" t="s">
        <v>9</v>
      </c>
      <c r="D7" t="s">
        <v>16</v>
      </c>
      <c r="E7">
        <v>6</v>
      </c>
      <c r="F7" t="s">
        <v>11</v>
      </c>
      <c r="H7" t="s">
        <v>16</v>
      </c>
      <c r="J7" t="str">
        <v>creator</v>
      </c>
      <c r="M7" t="str">
        <v>partners</v>
      </c>
      <c r="Y7" t="str">
        <v>eye_color</v>
      </c>
      <c r="AD7" t="str">
        <v>EYE_COLOR</v>
      </c>
      <c r="AF7" t="str">
        <v>CREATOR</v>
      </c>
    </row>
    <row r="8" spans="1:32" hidden="1" x14ac:dyDescent="0.35">
      <c r="A8">
        <v>7</v>
      </c>
      <c r="B8" t="s">
        <v>8</v>
      </c>
      <c r="C8" t="s">
        <v>9</v>
      </c>
      <c r="D8" t="s">
        <v>17</v>
      </c>
      <c r="E8">
        <v>7</v>
      </c>
      <c r="F8" t="s">
        <v>11</v>
      </c>
      <c r="H8" t="s">
        <v>17</v>
      </c>
      <c r="J8" t="str">
        <v>durability_score</v>
      </c>
      <c r="M8" t="str">
        <v>powers</v>
      </c>
      <c r="Y8" t="str">
        <v>first_appearance</v>
      </c>
      <c r="AD8" t="str">
        <v>FIRST_APPEARANCE</v>
      </c>
      <c r="AF8" t="str">
        <v>DURABILITY</v>
      </c>
    </row>
    <row r="9" spans="1:32" hidden="1" x14ac:dyDescent="0.35">
      <c r="A9">
        <v>8</v>
      </c>
      <c r="B9" t="s">
        <v>8</v>
      </c>
      <c r="C9" t="s">
        <v>9</v>
      </c>
      <c r="D9" t="s">
        <v>18</v>
      </c>
      <c r="E9">
        <v>8</v>
      </c>
      <c r="F9" t="s">
        <v>11</v>
      </c>
      <c r="H9" t="s">
        <v>18</v>
      </c>
      <c r="J9" t="str">
        <v>eye_color</v>
      </c>
      <c r="M9" t="str">
        <v>ranking</v>
      </c>
      <c r="Y9" t="str">
        <v>full_name</v>
      </c>
      <c r="AD9" t="str">
        <v>FULL_NAME</v>
      </c>
      <c r="AF9" t="str">
        <v>EYE_COLOR</v>
      </c>
    </row>
    <row r="10" spans="1:32" hidden="1" x14ac:dyDescent="0.35">
      <c r="A10">
        <v>9</v>
      </c>
      <c r="B10" t="s">
        <v>8</v>
      </c>
      <c r="C10" t="s">
        <v>9</v>
      </c>
      <c r="D10" t="s">
        <v>19</v>
      </c>
      <c r="E10">
        <v>9</v>
      </c>
      <c r="F10" t="s">
        <v>11</v>
      </c>
      <c r="H10" t="s">
        <v>19</v>
      </c>
      <c r="J10" t="str">
        <v>first_appearance</v>
      </c>
      <c r="M10" t="str">
        <v>secretIdentities</v>
      </c>
      <c r="Y10" t="str">
        <v>gender</v>
      </c>
      <c r="AD10" t="str">
        <v>GENDER</v>
      </c>
      <c r="AF10" t="str">
        <v>FIRST_APPEARANCE</v>
      </c>
    </row>
    <row r="11" spans="1:32" hidden="1" x14ac:dyDescent="0.35">
      <c r="A11">
        <v>10</v>
      </c>
      <c r="B11" t="s">
        <v>8</v>
      </c>
      <c r="C11" t="s">
        <v>9</v>
      </c>
      <c r="D11" t="s">
        <v>20</v>
      </c>
      <c r="E11">
        <v>10</v>
      </c>
      <c r="F11" t="s">
        <v>11</v>
      </c>
      <c r="H11" t="s">
        <v>20</v>
      </c>
      <c r="J11" t="str">
        <v>full_name</v>
      </c>
      <c r="M11" t="str">
        <v>species</v>
      </c>
      <c r="Y11" t="str">
        <v>hair_color</v>
      </c>
      <c r="AD11" t="str">
        <v>HAIR_COLOR</v>
      </c>
      <c r="AF11" t="str">
        <v>FULL_NAME</v>
      </c>
    </row>
    <row r="12" spans="1:32" hidden="1" x14ac:dyDescent="0.35">
      <c r="A12">
        <v>11</v>
      </c>
      <c r="B12" t="s">
        <v>8</v>
      </c>
      <c r="C12" t="s">
        <v>9</v>
      </c>
      <c r="D12" t="s">
        <v>21</v>
      </c>
      <c r="E12">
        <v>11</v>
      </c>
      <c r="F12" t="s">
        <v>11</v>
      </c>
      <c r="H12" t="s">
        <v>21</v>
      </c>
      <c r="J12" t="str">
        <v>gender</v>
      </c>
      <c r="M12" t="str">
        <v>supername</v>
      </c>
      <c r="Y12" t="str">
        <v>has_accelerated_healing</v>
      </c>
      <c r="AD12" t="str">
        <v>HEIGHT</v>
      </c>
      <c r="AF12" t="str">
        <v>GENDER</v>
      </c>
    </row>
    <row r="13" spans="1:32" hidden="1" x14ac:dyDescent="0.35">
      <c r="A13">
        <v>12</v>
      </c>
      <c r="B13" t="s">
        <v>8</v>
      </c>
      <c r="C13" t="s">
        <v>9</v>
      </c>
      <c r="D13" t="s">
        <v>22</v>
      </c>
      <c r="E13">
        <v>12</v>
      </c>
      <c r="F13" t="s">
        <v>11</v>
      </c>
      <c r="H13" t="s">
        <v>22</v>
      </c>
      <c r="J13" t="str">
        <v>hair_color</v>
      </c>
      <c r="M13" t="str">
        <v>teams</v>
      </c>
      <c r="Y13" t="str">
        <v>has_agility</v>
      </c>
      <c r="AD13" t="str">
        <v>INTELLIGENCE</v>
      </c>
      <c r="AF13" t="str">
        <v>HAIR_COLOR</v>
      </c>
    </row>
    <row r="14" spans="1:32" hidden="1" x14ac:dyDescent="0.35">
      <c r="A14">
        <v>13</v>
      </c>
      <c r="B14" t="s">
        <v>8</v>
      </c>
      <c r="C14" t="s">
        <v>9</v>
      </c>
      <c r="D14" t="s">
        <v>23</v>
      </c>
      <c r="E14">
        <v>13</v>
      </c>
      <c r="F14" t="s">
        <v>11</v>
      </c>
      <c r="H14" t="s">
        <v>23</v>
      </c>
      <c r="J14" t="str">
        <v>has_accelerated_healing</v>
      </c>
      <c r="M14" t="str">
        <v>urls</v>
      </c>
      <c r="Y14" t="str">
        <v>has_cold_resistance</v>
      </c>
      <c r="AD14" t="str">
        <v>NAME</v>
      </c>
      <c r="AF14" t="str">
        <v>HEIGHT</v>
      </c>
    </row>
    <row r="15" spans="1:32" hidden="1" x14ac:dyDescent="0.35">
      <c r="A15">
        <v>14</v>
      </c>
      <c r="B15" t="s">
        <v>8</v>
      </c>
      <c r="C15" t="s">
        <v>9</v>
      </c>
      <c r="D15" t="s">
        <v>24</v>
      </c>
      <c r="E15">
        <v>14</v>
      </c>
      <c r="F15" t="s">
        <v>11</v>
      </c>
      <c r="H15" t="s">
        <v>24</v>
      </c>
      <c r="J15" t="str">
        <v>has_agility</v>
      </c>
      <c r="Y15" t="str">
        <v>has_dexterity</v>
      </c>
      <c r="AD15" t="str">
        <v>OCCUPATION</v>
      </c>
      <c r="AF15" t="str">
        <v>INTELLIGENCE</v>
      </c>
    </row>
    <row r="16" spans="1:32" hidden="1" x14ac:dyDescent="0.35">
      <c r="A16">
        <v>15</v>
      </c>
      <c r="B16" t="s">
        <v>8</v>
      </c>
      <c r="C16" t="s">
        <v>9</v>
      </c>
      <c r="D16" t="s">
        <v>25</v>
      </c>
      <c r="E16">
        <v>15</v>
      </c>
      <c r="F16" t="s">
        <v>11</v>
      </c>
      <c r="H16" t="s">
        <v>25</v>
      </c>
      <c r="J16" t="str">
        <v>has_cold_resistance</v>
      </c>
      <c r="Y16" t="str">
        <v>has_dimensional_travel</v>
      </c>
      <c r="AD16" t="str">
        <v>PLACE_OF_BIRTH</v>
      </c>
      <c r="AF16" t="str">
        <v>NAME</v>
      </c>
    </row>
    <row r="17" spans="1:32" hidden="1" x14ac:dyDescent="0.35">
      <c r="A17">
        <v>16</v>
      </c>
      <c r="B17" t="s">
        <v>8</v>
      </c>
      <c r="C17" t="s">
        <v>9</v>
      </c>
      <c r="D17" t="s">
        <v>26</v>
      </c>
      <c r="E17">
        <v>16</v>
      </c>
      <c r="F17" t="s">
        <v>11</v>
      </c>
      <c r="H17" t="s">
        <v>26</v>
      </c>
      <c r="J17" t="str">
        <v>has_dexterity</v>
      </c>
      <c r="Y17" t="str">
        <v>has_durability</v>
      </c>
      <c r="AD17" t="str">
        <v>POWER</v>
      </c>
      <c r="AF17" t="str">
        <v>OCCUPATION</v>
      </c>
    </row>
    <row r="18" spans="1:32" hidden="1" x14ac:dyDescent="0.35">
      <c r="A18">
        <v>17</v>
      </c>
      <c r="B18" t="s">
        <v>8</v>
      </c>
      <c r="C18" t="s">
        <v>9</v>
      </c>
      <c r="D18" t="s">
        <v>27</v>
      </c>
      <c r="E18">
        <v>17</v>
      </c>
      <c r="F18" t="s">
        <v>11</v>
      </c>
      <c r="H18" t="s">
        <v>27</v>
      </c>
      <c r="J18" t="str">
        <v>has_dimensional_travel</v>
      </c>
      <c r="Y18" t="str">
        <v>has_electrokinesis</v>
      </c>
      <c r="AD18" t="str">
        <v>RACE</v>
      </c>
      <c r="AF18" t="str">
        <v>PLACE_OF_BIRTH</v>
      </c>
    </row>
    <row r="19" spans="1:32" hidden="1" x14ac:dyDescent="0.35">
      <c r="A19">
        <v>18</v>
      </c>
      <c r="B19" t="s">
        <v>8</v>
      </c>
      <c r="C19" t="s">
        <v>9</v>
      </c>
      <c r="D19" t="s">
        <v>28</v>
      </c>
      <c r="E19">
        <v>18</v>
      </c>
      <c r="F19" t="s">
        <v>11</v>
      </c>
      <c r="H19" t="s">
        <v>28</v>
      </c>
      <c r="J19" t="str">
        <v>has_durability</v>
      </c>
      <c r="Y19" t="str">
        <v>has_element_control</v>
      </c>
      <c r="AD19" t="str">
        <v>RELATIVES</v>
      </c>
      <c r="AF19" t="str">
        <v>POWER</v>
      </c>
    </row>
    <row r="20" spans="1:32" hidden="1" x14ac:dyDescent="0.35">
      <c r="A20">
        <v>19</v>
      </c>
      <c r="B20" t="s">
        <v>8</v>
      </c>
      <c r="C20" t="s">
        <v>9</v>
      </c>
      <c r="D20" t="s">
        <v>29</v>
      </c>
      <c r="E20">
        <v>19</v>
      </c>
      <c r="F20" t="s">
        <v>11</v>
      </c>
      <c r="H20" t="s">
        <v>29</v>
      </c>
      <c r="J20" t="str">
        <v>has_electrokinesis</v>
      </c>
      <c r="Y20" t="str">
        <v>has_endurance</v>
      </c>
      <c r="AD20" t="str">
        <v>SKIN_COLOR</v>
      </c>
      <c r="AF20" t="str">
        <v>RACE</v>
      </c>
    </row>
    <row r="21" spans="1:32" hidden="1" x14ac:dyDescent="0.35">
      <c r="A21">
        <v>20</v>
      </c>
      <c r="B21" t="s">
        <v>8</v>
      </c>
      <c r="C21" t="s">
        <v>9</v>
      </c>
      <c r="D21" t="s">
        <v>30</v>
      </c>
      <c r="E21">
        <v>20</v>
      </c>
      <c r="F21" t="s">
        <v>11</v>
      </c>
      <c r="H21" t="s">
        <v>30</v>
      </c>
      <c r="J21" t="str">
        <v>has_element_control</v>
      </c>
      <c r="Y21" t="str">
        <v>has_energy_absorption</v>
      </c>
      <c r="AD21" t="str">
        <v>SPEED</v>
      </c>
      <c r="AF21" t="str">
        <v>RELATIVES</v>
      </c>
    </row>
    <row r="22" spans="1:32" hidden="1" x14ac:dyDescent="0.35">
      <c r="A22">
        <v>21</v>
      </c>
      <c r="B22" t="s">
        <v>8</v>
      </c>
      <c r="C22" t="s">
        <v>9</v>
      </c>
      <c r="D22" t="s">
        <v>31</v>
      </c>
      <c r="E22">
        <v>21</v>
      </c>
      <c r="F22" t="s">
        <v>11</v>
      </c>
      <c r="H22" t="s">
        <v>31</v>
      </c>
      <c r="J22" t="str">
        <v>has_endurance</v>
      </c>
      <c r="Y22" t="str">
        <v>has_energy_beams</v>
      </c>
      <c r="AD22" t="str">
        <v>STRENGTH</v>
      </c>
      <c r="AF22" t="str">
        <v>SKIN_COLOR</v>
      </c>
    </row>
    <row r="23" spans="1:32" hidden="1" x14ac:dyDescent="0.35">
      <c r="A23">
        <v>22</v>
      </c>
      <c r="B23" t="s">
        <v>8</v>
      </c>
      <c r="C23" t="s">
        <v>9</v>
      </c>
      <c r="D23" t="s">
        <v>32</v>
      </c>
      <c r="E23">
        <v>22</v>
      </c>
      <c r="F23" t="s">
        <v>11</v>
      </c>
      <c r="H23" t="s">
        <v>32</v>
      </c>
      <c r="J23" t="str">
        <v>has_energy_absorption</v>
      </c>
      <c r="Y23" t="str">
        <v>has_energy_blasts</v>
      </c>
      <c r="AD23" t="str">
        <v>TOTAL_POWER</v>
      </c>
      <c r="AF23" t="str">
        <v>SPEED</v>
      </c>
    </row>
    <row r="24" spans="1:32" hidden="1" x14ac:dyDescent="0.35">
      <c r="A24">
        <v>23</v>
      </c>
      <c r="B24" t="s">
        <v>8</v>
      </c>
      <c r="C24" t="s">
        <v>9</v>
      </c>
      <c r="D24" t="s">
        <v>33</v>
      </c>
      <c r="E24">
        <v>23</v>
      </c>
      <c r="F24" t="s">
        <v>11</v>
      </c>
      <c r="H24" t="s">
        <v>33</v>
      </c>
      <c r="J24" t="str">
        <v>has_energy_beams</v>
      </c>
      <c r="Y24" t="str">
        <v>has_energy_constructs</v>
      </c>
      <c r="AD24" t="str">
        <v>URL</v>
      </c>
      <c r="AF24" t="str">
        <v>STRENGTH</v>
      </c>
    </row>
    <row r="25" spans="1:32" hidden="1" x14ac:dyDescent="0.35">
      <c r="A25">
        <v>24</v>
      </c>
      <c r="B25" t="s">
        <v>8</v>
      </c>
      <c r="C25" t="s">
        <v>9</v>
      </c>
      <c r="D25" t="s">
        <v>34</v>
      </c>
      <c r="E25">
        <v>24</v>
      </c>
      <c r="F25" t="s">
        <v>11</v>
      </c>
      <c r="H25" t="s">
        <v>34</v>
      </c>
      <c r="J25" t="str">
        <v>has_energy_blasts</v>
      </c>
      <c r="Y25" t="str">
        <v>has_energy_manipulation</v>
      </c>
      <c r="AD25" t="str">
        <v>WEIGHT</v>
      </c>
      <c r="AF25" t="str">
        <v>TEAM_AFFILIATION</v>
      </c>
    </row>
    <row r="26" spans="1:32" hidden="1" x14ac:dyDescent="0.35">
      <c r="A26">
        <v>25</v>
      </c>
      <c r="B26" t="s">
        <v>8</v>
      </c>
      <c r="C26" t="s">
        <v>9</v>
      </c>
      <c r="D26" t="s">
        <v>35</v>
      </c>
      <c r="E26">
        <v>25</v>
      </c>
      <c r="F26" t="s">
        <v>11</v>
      </c>
      <c r="H26" t="s">
        <v>35</v>
      </c>
      <c r="J26" t="str">
        <v>has_energy_constructs</v>
      </c>
      <c r="Y26" t="str">
        <v>has_enhanced_hearing</v>
      </c>
      <c r="AF26" t="str">
        <v>TOTAL_POWER</v>
      </c>
    </row>
    <row r="27" spans="1:32" hidden="1" x14ac:dyDescent="0.35">
      <c r="A27">
        <v>26</v>
      </c>
      <c r="B27" t="s">
        <v>8</v>
      </c>
      <c r="C27" t="s">
        <v>9</v>
      </c>
      <c r="D27" t="s">
        <v>36</v>
      </c>
      <c r="E27">
        <v>26</v>
      </c>
      <c r="F27" t="s">
        <v>11</v>
      </c>
      <c r="H27" t="s">
        <v>36</v>
      </c>
      <c r="J27" t="str">
        <v>has_energy_manipulation</v>
      </c>
      <c r="Y27" t="str">
        <v>has_enhanced_senses</v>
      </c>
      <c r="AF27" t="str">
        <v>URL</v>
      </c>
    </row>
    <row r="28" spans="1:32" hidden="1" x14ac:dyDescent="0.35">
      <c r="A28">
        <v>27</v>
      </c>
      <c r="B28" t="s">
        <v>8</v>
      </c>
      <c r="C28" t="s">
        <v>9</v>
      </c>
      <c r="D28" t="s">
        <v>37</v>
      </c>
      <c r="E28">
        <v>27</v>
      </c>
      <c r="F28" t="s">
        <v>11</v>
      </c>
      <c r="H28" t="s">
        <v>37</v>
      </c>
      <c r="J28" t="str">
        <v>has_enhanced_hearing</v>
      </c>
      <c r="Y28" t="str">
        <v>has_fire_control</v>
      </c>
      <c r="AF28" t="str">
        <v>WEIGHT</v>
      </c>
    </row>
    <row r="29" spans="1:32" hidden="1" x14ac:dyDescent="0.35">
      <c r="A29">
        <v>28</v>
      </c>
      <c r="B29" t="s">
        <v>8</v>
      </c>
      <c r="C29" t="s">
        <v>9</v>
      </c>
      <c r="D29" t="s">
        <v>38</v>
      </c>
      <c r="E29">
        <v>28</v>
      </c>
      <c r="F29" t="s">
        <v>11</v>
      </c>
      <c r="H29" t="s">
        <v>38</v>
      </c>
      <c r="J29" t="str">
        <v>has_enhanced_senses</v>
      </c>
      <c r="Y29" t="str">
        <v>has_fire_resistance</v>
      </c>
    </row>
    <row r="30" spans="1:32" hidden="1" x14ac:dyDescent="0.35">
      <c r="A30">
        <v>29</v>
      </c>
      <c r="B30" t="s">
        <v>8</v>
      </c>
      <c r="C30" t="s">
        <v>9</v>
      </c>
      <c r="D30" t="s">
        <v>39</v>
      </c>
      <c r="E30">
        <v>29</v>
      </c>
      <c r="F30" t="s">
        <v>11</v>
      </c>
      <c r="H30" t="s">
        <v>39</v>
      </c>
      <c r="J30" t="str">
        <v>has_fire_control</v>
      </c>
      <c r="Y30" t="str">
        <v>has_flight</v>
      </c>
    </row>
    <row r="31" spans="1:32" hidden="1" x14ac:dyDescent="0.35">
      <c r="A31">
        <v>30</v>
      </c>
      <c r="B31" t="s">
        <v>8</v>
      </c>
      <c r="C31" t="s">
        <v>9</v>
      </c>
      <c r="D31" t="s">
        <v>40</v>
      </c>
      <c r="E31">
        <v>30</v>
      </c>
      <c r="F31" t="s">
        <v>11</v>
      </c>
      <c r="H31" t="s">
        <v>40</v>
      </c>
      <c r="J31" t="str">
        <v>has_fire_resistance</v>
      </c>
      <c r="Y31" t="str">
        <v>has_force_fields</v>
      </c>
    </row>
    <row r="32" spans="1:32" hidden="1" x14ac:dyDescent="0.35">
      <c r="A32">
        <v>31</v>
      </c>
      <c r="B32" t="s">
        <v>8</v>
      </c>
      <c r="C32" t="s">
        <v>9</v>
      </c>
      <c r="D32" t="s">
        <v>41</v>
      </c>
      <c r="E32">
        <v>31</v>
      </c>
      <c r="F32" t="s">
        <v>11</v>
      </c>
      <c r="H32" t="s">
        <v>41</v>
      </c>
      <c r="J32" t="str">
        <v>has_flight</v>
      </c>
      <c r="Y32" t="str">
        <v>has_heat_resistance</v>
      </c>
    </row>
    <row r="33" spans="1:25" hidden="1" x14ac:dyDescent="0.35">
      <c r="A33">
        <v>32</v>
      </c>
      <c r="B33" t="s">
        <v>8</v>
      </c>
      <c r="C33" t="s">
        <v>9</v>
      </c>
      <c r="D33" t="s">
        <v>42</v>
      </c>
      <c r="E33">
        <v>32</v>
      </c>
      <c r="F33" t="s">
        <v>11</v>
      </c>
      <c r="H33" t="s">
        <v>42</v>
      </c>
      <c r="J33" t="str">
        <v>has_force_fields</v>
      </c>
      <c r="Y33" t="str">
        <v>has_illusions</v>
      </c>
    </row>
    <row r="34" spans="1:25" hidden="1" x14ac:dyDescent="0.35">
      <c r="A34">
        <v>33</v>
      </c>
      <c r="B34" t="s">
        <v>8</v>
      </c>
      <c r="C34" t="s">
        <v>9</v>
      </c>
      <c r="D34" t="s">
        <v>43</v>
      </c>
      <c r="E34">
        <v>33</v>
      </c>
      <c r="F34" t="s">
        <v>11</v>
      </c>
      <c r="H34" t="s">
        <v>43</v>
      </c>
      <c r="J34" t="str">
        <v>has_heat_resistance</v>
      </c>
      <c r="Y34" t="str">
        <v>has_immortality</v>
      </c>
    </row>
    <row r="35" spans="1:25" hidden="1" x14ac:dyDescent="0.35">
      <c r="A35">
        <v>34</v>
      </c>
      <c r="B35" t="s">
        <v>8</v>
      </c>
      <c r="C35" t="s">
        <v>9</v>
      </c>
      <c r="D35" t="s">
        <v>44</v>
      </c>
      <c r="E35">
        <v>34</v>
      </c>
      <c r="F35" t="s">
        <v>11</v>
      </c>
      <c r="H35" t="s">
        <v>44</v>
      </c>
      <c r="J35" t="str">
        <v>has_illusions</v>
      </c>
      <c r="Y35" t="str">
        <v>has_intelligence</v>
      </c>
    </row>
    <row r="36" spans="1:25" hidden="1" x14ac:dyDescent="0.35">
      <c r="A36">
        <v>35</v>
      </c>
      <c r="B36" t="s">
        <v>8</v>
      </c>
      <c r="C36" t="s">
        <v>9</v>
      </c>
      <c r="D36" t="s">
        <v>45</v>
      </c>
      <c r="E36">
        <v>35</v>
      </c>
      <c r="F36" t="s">
        <v>11</v>
      </c>
      <c r="H36" t="s">
        <v>45</v>
      </c>
      <c r="J36" t="str">
        <v>has_immortality</v>
      </c>
      <c r="Y36" t="str">
        <v>has_invulnerability</v>
      </c>
    </row>
    <row r="37" spans="1:25" hidden="1" x14ac:dyDescent="0.35">
      <c r="A37">
        <v>36</v>
      </c>
      <c r="B37" t="s">
        <v>8</v>
      </c>
      <c r="C37" t="s">
        <v>9</v>
      </c>
      <c r="D37" t="s">
        <v>46</v>
      </c>
      <c r="E37">
        <v>36</v>
      </c>
      <c r="F37" t="s">
        <v>11</v>
      </c>
      <c r="H37" t="s">
        <v>46</v>
      </c>
      <c r="J37" t="str">
        <v>has_intelligence</v>
      </c>
      <c r="Y37" t="str">
        <v>has_jump</v>
      </c>
    </row>
    <row r="38" spans="1:25" hidden="1" x14ac:dyDescent="0.35">
      <c r="A38">
        <v>37</v>
      </c>
      <c r="B38" t="s">
        <v>8</v>
      </c>
      <c r="C38" t="s">
        <v>9</v>
      </c>
      <c r="D38" t="s">
        <v>47</v>
      </c>
      <c r="E38">
        <v>37</v>
      </c>
      <c r="F38" t="s">
        <v>11</v>
      </c>
      <c r="H38" t="s">
        <v>47</v>
      </c>
      <c r="J38" t="str">
        <v>has_invulnerability</v>
      </c>
      <c r="Y38" t="str">
        <v>has_longevity</v>
      </c>
    </row>
    <row r="39" spans="1:25" hidden="1" x14ac:dyDescent="0.35">
      <c r="A39">
        <v>38</v>
      </c>
      <c r="B39" t="s">
        <v>8</v>
      </c>
      <c r="C39" t="s">
        <v>9</v>
      </c>
      <c r="D39" t="s">
        <v>48</v>
      </c>
      <c r="E39">
        <v>38</v>
      </c>
      <c r="F39" t="s">
        <v>11</v>
      </c>
      <c r="H39" t="s">
        <v>48</v>
      </c>
      <c r="J39" t="str">
        <v>has_jump</v>
      </c>
      <c r="Y39" t="str">
        <v>has_magic</v>
      </c>
    </row>
    <row r="40" spans="1:25" hidden="1" x14ac:dyDescent="0.35">
      <c r="A40">
        <v>39</v>
      </c>
      <c r="B40" t="s">
        <v>8</v>
      </c>
      <c r="C40" t="s">
        <v>9</v>
      </c>
      <c r="D40" t="s">
        <v>49</v>
      </c>
      <c r="E40">
        <v>39</v>
      </c>
      <c r="F40" t="s">
        <v>11</v>
      </c>
      <c r="H40" t="s">
        <v>49</v>
      </c>
      <c r="J40" t="str">
        <v>has_longevity</v>
      </c>
      <c r="Y40" t="str">
        <v>has_marksmanship</v>
      </c>
    </row>
    <row r="41" spans="1:25" hidden="1" x14ac:dyDescent="0.35">
      <c r="A41">
        <v>40</v>
      </c>
      <c r="B41" t="s">
        <v>8</v>
      </c>
      <c r="C41" t="s">
        <v>9</v>
      </c>
      <c r="D41" t="s">
        <v>50</v>
      </c>
      <c r="E41">
        <v>40</v>
      </c>
      <c r="F41" t="s">
        <v>11</v>
      </c>
      <c r="H41" t="s">
        <v>50</v>
      </c>
      <c r="J41" t="str">
        <v>has_magic</v>
      </c>
      <c r="Y41" t="str">
        <v>has_matter_manipulation</v>
      </c>
    </row>
    <row r="42" spans="1:25" hidden="1" x14ac:dyDescent="0.35">
      <c r="A42">
        <v>41</v>
      </c>
      <c r="B42" t="s">
        <v>8</v>
      </c>
      <c r="C42" t="s">
        <v>9</v>
      </c>
      <c r="D42" t="s">
        <v>51</v>
      </c>
      <c r="E42">
        <v>41</v>
      </c>
      <c r="F42" t="s">
        <v>11</v>
      </c>
      <c r="H42" t="s">
        <v>51</v>
      </c>
      <c r="J42" t="str">
        <v>has_marksmanship</v>
      </c>
      <c r="Y42" t="str">
        <v>has_mind_control</v>
      </c>
    </row>
    <row r="43" spans="1:25" hidden="1" x14ac:dyDescent="0.35">
      <c r="A43">
        <v>42</v>
      </c>
      <c r="B43" t="s">
        <v>8</v>
      </c>
      <c r="C43" t="s">
        <v>9</v>
      </c>
      <c r="D43" t="s">
        <v>52</v>
      </c>
      <c r="E43">
        <v>42</v>
      </c>
      <c r="F43" t="s">
        <v>11</v>
      </c>
      <c r="H43" t="s">
        <v>52</v>
      </c>
      <c r="J43" t="str">
        <v>has_matter_manipulation</v>
      </c>
      <c r="Y43" t="str">
        <v>has_mind_control_resistance</v>
      </c>
    </row>
    <row r="44" spans="1:25" hidden="1" x14ac:dyDescent="0.35">
      <c r="A44">
        <v>43</v>
      </c>
      <c r="B44" t="s">
        <v>8</v>
      </c>
      <c r="C44" t="s">
        <v>9</v>
      </c>
      <c r="D44" t="s">
        <v>53</v>
      </c>
      <c r="E44">
        <v>43</v>
      </c>
      <c r="F44" t="s">
        <v>11</v>
      </c>
      <c r="H44" t="s">
        <v>53</v>
      </c>
      <c r="J44" t="str">
        <v>has_mind_control</v>
      </c>
      <c r="Y44" t="str">
        <v>has_peak_human_condition</v>
      </c>
    </row>
    <row r="45" spans="1:25" hidden="1" x14ac:dyDescent="0.35">
      <c r="A45">
        <v>44</v>
      </c>
      <c r="B45" t="s">
        <v>8</v>
      </c>
      <c r="C45" t="s">
        <v>9</v>
      </c>
      <c r="D45" t="s">
        <v>54</v>
      </c>
      <c r="E45">
        <v>44</v>
      </c>
      <c r="F45" t="s">
        <v>11</v>
      </c>
      <c r="H45" t="s">
        <v>54</v>
      </c>
      <c r="J45" t="str">
        <v>has_mind_control_resistance</v>
      </c>
      <c r="Y45" t="str">
        <v>has_reality_warping</v>
      </c>
    </row>
    <row r="46" spans="1:25" hidden="1" x14ac:dyDescent="0.35">
      <c r="A46">
        <v>45</v>
      </c>
      <c r="B46" t="s">
        <v>8</v>
      </c>
      <c r="C46" t="s">
        <v>9</v>
      </c>
      <c r="D46" t="s">
        <v>55</v>
      </c>
      <c r="E46">
        <v>45</v>
      </c>
      <c r="F46" t="s">
        <v>11</v>
      </c>
      <c r="H46" t="s">
        <v>55</v>
      </c>
      <c r="J46" t="str">
        <v>has_peak_human_condition</v>
      </c>
      <c r="Y46" t="str">
        <v>has_reflexes</v>
      </c>
    </row>
    <row r="47" spans="1:25" hidden="1" x14ac:dyDescent="0.35">
      <c r="A47">
        <v>46</v>
      </c>
      <c r="B47" t="s">
        <v>8</v>
      </c>
      <c r="C47" t="s">
        <v>9</v>
      </c>
      <c r="D47" t="s">
        <v>56</v>
      </c>
      <c r="E47">
        <v>46</v>
      </c>
      <c r="F47" t="s">
        <v>11</v>
      </c>
      <c r="H47" t="s">
        <v>56</v>
      </c>
      <c r="J47" t="str">
        <v>has_reality_warping</v>
      </c>
      <c r="Y47" t="str">
        <v>has_regeneration</v>
      </c>
    </row>
    <row r="48" spans="1:25" hidden="1" x14ac:dyDescent="0.35">
      <c r="A48">
        <v>47</v>
      </c>
      <c r="B48" t="s">
        <v>8</v>
      </c>
      <c r="C48" t="s">
        <v>9</v>
      </c>
      <c r="D48" t="s">
        <v>57</v>
      </c>
      <c r="E48">
        <v>47</v>
      </c>
      <c r="F48" t="s">
        <v>11</v>
      </c>
      <c r="H48" t="s">
        <v>57</v>
      </c>
      <c r="J48" t="str">
        <v>has_reflexes</v>
      </c>
      <c r="Y48" t="str">
        <v>has_self-sustenance</v>
      </c>
    </row>
    <row r="49" spans="1:25" hidden="1" x14ac:dyDescent="0.35">
      <c r="A49">
        <v>48</v>
      </c>
      <c r="B49" t="s">
        <v>8</v>
      </c>
      <c r="C49" t="s">
        <v>9</v>
      </c>
      <c r="D49" t="s">
        <v>58</v>
      </c>
      <c r="E49">
        <v>48</v>
      </c>
      <c r="F49" t="s">
        <v>11</v>
      </c>
      <c r="H49" t="s">
        <v>58</v>
      </c>
      <c r="J49" t="str">
        <v>has_regeneration</v>
      </c>
      <c r="Y49" t="str">
        <v>has_shapeshifting</v>
      </c>
    </row>
    <row r="50" spans="1:25" hidden="1" x14ac:dyDescent="0.35">
      <c r="A50">
        <v>49</v>
      </c>
      <c r="B50" t="s">
        <v>8</v>
      </c>
      <c r="C50" t="s">
        <v>9</v>
      </c>
      <c r="D50" t="s">
        <v>59</v>
      </c>
      <c r="E50">
        <v>49</v>
      </c>
      <c r="F50" t="s">
        <v>11</v>
      </c>
      <c r="H50" t="s">
        <v>59</v>
      </c>
      <c r="J50" t="str">
        <v>has_self-sustenance</v>
      </c>
      <c r="Y50" t="str">
        <v>has_size_changing</v>
      </c>
    </row>
    <row r="51" spans="1:25" hidden="1" x14ac:dyDescent="0.35">
      <c r="A51">
        <v>50</v>
      </c>
      <c r="B51" t="s">
        <v>8</v>
      </c>
      <c r="C51" t="s">
        <v>9</v>
      </c>
      <c r="D51" t="s">
        <v>60</v>
      </c>
      <c r="E51">
        <v>50</v>
      </c>
      <c r="F51" t="s">
        <v>11</v>
      </c>
      <c r="H51" t="s">
        <v>60</v>
      </c>
      <c r="J51" t="str">
        <v>has_shapeshifting</v>
      </c>
      <c r="Y51" t="str">
        <v>has_stamina</v>
      </c>
    </row>
    <row r="52" spans="1:25" hidden="1" x14ac:dyDescent="0.35">
      <c r="A52">
        <v>51</v>
      </c>
      <c r="B52" t="s">
        <v>8</v>
      </c>
      <c r="C52" t="s">
        <v>9</v>
      </c>
      <c r="D52" t="s">
        <v>61</v>
      </c>
      <c r="E52">
        <v>51</v>
      </c>
      <c r="F52" t="s">
        <v>11</v>
      </c>
      <c r="H52" t="s">
        <v>61</v>
      </c>
      <c r="J52" t="str">
        <v>has_size_changing</v>
      </c>
      <c r="Y52" t="str">
        <v>has_stealth</v>
      </c>
    </row>
    <row r="53" spans="1:25" hidden="1" x14ac:dyDescent="0.35">
      <c r="A53">
        <v>52</v>
      </c>
      <c r="B53" t="s">
        <v>8</v>
      </c>
      <c r="C53" t="s">
        <v>9</v>
      </c>
      <c r="D53" t="s">
        <v>62</v>
      </c>
      <c r="E53">
        <v>52</v>
      </c>
      <c r="F53" t="s">
        <v>11</v>
      </c>
      <c r="H53" t="s">
        <v>62</v>
      </c>
      <c r="J53" t="str">
        <v>has_stamina</v>
      </c>
      <c r="Y53" t="str">
        <v>has_super_speed</v>
      </c>
    </row>
    <row r="54" spans="1:25" hidden="1" x14ac:dyDescent="0.35">
      <c r="A54">
        <v>53</v>
      </c>
      <c r="B54" t="s">
        <v>8</v>
      </c>
      <c r="C54" t="s">
        <v>9</v>
      </c>
      <c r="D54" t="s">
        <v>63</v>
      </c>
      <c r="E54">
        <v>53</v>
      </c>
      <c r="F54" t="s">
        <v>11</v>
      </c>
      <c r="H54" t="s">
        <v>63</v>
      </c>
      <c r="J54" t="str">
        <v>has_stealth</v>
      </c>
      <c r="Y54" t="str">
        <v>has_super_strength</v>
      </c>
    </row>
    <row r="55" spans="1:25" hidden="1" x14ac:dyDescent="0.35">
      <c r="A55">
        <v>54</v>
      </c>
      <c r="B55" t="s">
        <v>8</v>
      </c>
      <c r="C55" t="s">
        <v>9</v>
      </c>
      <c r="D55" t="s">
        <v>64</v>
      </c>
      <c r="E55">
        <v>54</v>
      </c>
      <c r="F55" t="s">
        <v>11</v>
      </c>
      <c r="H55" t="s">
        <v>64</v>
      </c>
      <c r="J55" t="str">
        <v>has_super_speed</v>
      </c>
      <c r="Y55" t="str">
        <v>has_telekinesis</v>
      </c>
    </row>
    <row r="56" spans="1:25" hidden="1" x14ac:dyDescent="0.35">
      <c r="A56">
        <v>55</v>
      </c>
      <c r="B56" t="s">
        <v>8</v>
      </c>
      <c r="C56" t="s">
        <v>9</v>
      </c>
      <c r="D56" t="s">
        <v>65</v>
      </c>
      <c r="E56">
        <v>55</v>
      </c>
      <c r="F56" t="s">
        <v>11</v>
      </c>
      <c r="H56" t="s">
        <v>65</v>
      </c>
      <c r="J56" t="str">
        <v>has_super_strength</v>
      </c>
      <c r="Y56" t="str">
        <v>has_telepathy</v>
      </c>
    </row>
    <row r="57" spans="1:25" hidden="1" x14ac:dyDescent="0.35">
      <c r="A57">
        <v>56</v>
      </c>
      <c r="B57" t="s">
        <v>8</v>
      </c>
      <c r="C57" t="s">
        <v>9</v>
      </c>
      <c r="D57" t="s">
        <v>66</v>
      </c>
      <c r="E57">
        <v>56</v>
      </c>
      <c r="F57" t="s">
        <v>11</v>
      </c>
      <c r="H57" t="s">
        <v>66</v>
      </c>
      <c r="J57" t="str">
        <v>has_telekinesis</v>
      </c>
      <c r="Y57" t="str">
        <v>has_telepathy_resistance</v>
      </c>
    </row>
    <row r="58" spans="1:25" hidden="1" x14ac:dyDescent="0.35">
      <c r="A58">
        <v>57</v>
      </c>
      <c r="B58" t="s">
        <v>8</v>
      </c>
      <c r="C58" t="s">
        <v>9</v>
      </c>
      <c r="D58" t="s">
        <v>67</v>
      </c>
      <c r="E58">
        <v>57</v>
      </c>
      <c r="F58" t="s">
        <v>11</v>
      </c>
      <c r="H58" t="s">
        <v>67</v>
      </c>
      <c r="J58" t="str">
        <v>has_telepathy</v>
      </c>
      <c r="Y58" t="str">
        <v>has_teleportation</v>
      </c>
    </row>
    <row r="59" spans="1:25" hidden="1" x14ac:dyDescent="0.35">
      <c r="A59">
        <v>58</v>
      </c>
      <c r="B59" t="s">
        <v>8</v>
      </c>
      <c r="C59" t="s">
        <v>9</v>
      </c>
      <c r="D59" t="s">
        <v>68</v>
      </c>
      <c r="E59">
        <v>58</v>
      </c>
      <c r="F59" t="s">
        <v>11</v>
      </c>
      <c r="H59" t="s">
        <v>68</v>
      </c>
      <c r="J59" t="str">
        <v>has_telepathy_resistance</v>
      </c>
      <c r="Y59" t="str">
        <v>has_toxin_and_disease_resistance</v>
      </c>
    </row>
    <row r="60" spans="1:25" hidden="1" x14ac:dyDescent="0.35">
      <c r="A60">
        <v>59</v>
      </c>
      <c r="B60" t="s">
        <v>8</v>
      </c>
      <c r="C60" t="s">
        <v>9</v>
      </c>
      <c r="D60" t="s">
        <v>69</v>
      </c>
      <c r="E60">
        <v>59</v>
      </c>
      <c r="F60" t="s">
        <v>11</v>
      </c>
      <c r="H60" t="s">
        <v>69</v>
      </c>
      <c r="J60" t="str">
        <v>has_teleportation</v>
      </c>
      <c r="Y60" t="str">
        <v>has_weapon-based_powers</v>
      </c>
    </row>
    <row r="61" spans="1:25" hidden="1" x14ac:dyDescent="0.35">
      <c r="A61">
        <v>60</v>
      </c>
      <c r="B61" t="s">
        <v>8</v>
      </c>
      <c r="C61" t="s">
        <v>9</v>
      </c>
      <c r="D61" t="s">
        <v>70</v>
      </c>
      <c r="E61">
        <v>60</v>
      </c>
      <c r="F61" t="s">
        <v>11</v>
      </c>
      <c r="H61" t="s">
        <v>70</v>
      </c>
      <c r="J61" t="str">
        <v>has_toxin_and_disease_resistance</v>
      </c>
      <c r="Y61" t="str">
        <v>has_weapons_master</v>
      </c>
    </row>
    <row r="62" spans="1:25" hidden="1" x14ac:dyDescent="0.35">
      <c r="A62">
        <v>61</v>
      </c>
      <c r="B62" t="s">
        <v>8</v>
      </c>
      <c r="C62" t="s">
        <v>9</v>
      </c>
      <c r="D62" t="s">
        <v>71</v>
      </c>
      <c r="E62">
        <v>61</v>
      </c>
      <c r="F62" t="s">
        <v>11</v>
      </c>
      <c r="H62" t="s">
        <v>71</v>
      </c>
      <c r="J62" t="str">
        <v>has_weapon-based_powers</v>
      </c>
      <c r="Y62" t="str">
        <v>height</v>
      </c>
    </row>
    <row r="63" spans="1:25" hidden="1" x14ac:dyDescent="0.35">
      <c r="A63">
        <v>62</v>
      </c>
      <c r="B63" t="s">
        <v>8</v>
      </c>
      <c r="C63" t="s">
        <v>9</v>
      </c>
      <c r="D63" t="s">
        <v>72</v>
      </c>
      <c r="E63">
        <v>62</v>
      </c>
      <c r="F63" t="s">
        <v>11</v>
      </c>
      <c r="H63" t="s">
        <v>72</v>
      </c>
      <c r="J63" t="str">
        <v>has_weapons_master</v>
      </c>
      <c r="Y63" t="str">
        <v>history_text</v>
      </c>
    </row>
    <row r="64" spans="1:25" hidden="1" x14ac:dyDescent="0.35">
      <c r="A64">
        <v>63</v>
      </c>
      <c r="B64" t="s">
        <v>8</v>
      </c>
      <c r="C64" t="s">
        <v>9</v>
      </c>
      <c r="D64" t="s">
        <v>73</v>
      </c>
      <c r="E64">
        <v>63</v>
      </c>
      <c r="F64" t="s">
        <v>11</v>
      </c>
      <c r="H64" t="s">
        <v>73</v>
      </c>
      <c r="J64" t="str">
        <v>height</v>
      </c>
      <c r="Y64" t="str">
        <v>img</v>
      </c>
    </row>
    <row r="65" spans="1:25" hidden="1" x14ac:dyDescent="0.35">
      <c r="A65">
        <v>64</v>
      </c>
      <c r="B65" t="s">
        <v>8</v>
      </c>
      <c r="C65" t="s">
        <v>9</v>
      </c>
      <c r="D65" t="s">
        <v>74</v>
      </c>
      <c r="E65">
        <v>64</v>
      </c>
      <c r="F65" t="s">
        <v>11</v>
      </c>
      <c r="H65" t="s">
        <v>74</v>
      </c>
      <c r="J65" t="str">
        <v>history_text</v>
      </c>
      <c r="Y65" t="str">
        <v>intelligence_score</v>
      </c>
    </row>
    <row r="66" spans="1:25" hidden="1" x14ac:dyDescent="0.35">
      <c r="A66">
        <v>65</v>
      </c>
      <c r="B66" t="s">
        <v>8</v>
      </c>
      <c r="C66" t="s">
        <v>9</v>
      </c>
      <c r="D66" t="s">
        <v>75</v>
      </c>
      <c r="E66">
        <v>65</v>
      </c>
      <c r="F66" t="s">
        <v>11</v>
      </c>
      <c r="H66" t="s">
        <v>75</v>
      </c>
      <c r="J66" t="str">
        <v>img</v>
      </c>
      <c r="Y66" t="str">
        <v>name</v>
      </c>
    </row>
    <row r="67" spans="1:25" hidden="1" x14ac:dyDescent="0.35">
      <c r="A67">
        <v>66</v>
      </c>
      <c r="B67" t="s">
        <v>8</v>
      </c>
      <c r="C67" t="s">
        <v>9</v>
      </c>
      <c r="D67" t="s">
        <v>76</v>
      </c>
      <c r="E67">
        <v>66</v>
      </c>
      <c r="F67" t="s">
        <v>11</v>
      </c>
      <c r="H67" t="s">
        <v>76</v>
      </c>
      <c r="J67" t="str">
        <v>intelligence_score</v>
      </c>
      <c r="Y67" t="str">
        <v>occupation</v>
      </c>
    </row>
    <row r="68" spans="1:25" hidden="1" x14ac:dyDescent="0.35">
      <c r="A68">
        <v>67</v>
      </c>
      <c r="B68" t="s">
        <v>8</v>
      </c>
      <c r="C68" t="s">
        <v>9</v>
      </c>
      <c r="D68" t="s">
        <v>77</v>
      </c>
      <c r="E68">
        <v>67</v>
      </c>
      <c r="F68" t="s">
        <v>11</v>
      </c>
      <c r="H68" t="s">
        <v>77</v>
      </c>
      <c r="J68" t="str">
        <v>name</v>
      </c>
      <c r="Y68" t="str">
        <v>overall_score</v>
      </c>
    </row>
    <row r="69" spans="1:25" hidden="1" x14ac:dyDescent="0.35">
      <c r="A69">
        <v>68</v>
      </c>
      <c r="B69" t="s">
        <v>8</v>
      </c>
      <c r="C69" t="s">
        <v>9</v>
      </c>
      <c r="D69" t="s">
        <v>78</v>
      </c>
      <c r="E69">
        <v>68</v>
      </c>
      <c r="F69" t="s">
        <v>11</v>
      </c>
      <c r="H69" t="s">
        <v>78</v>
      </c>
      <c r="J69" t="str">
        <v>occupation</v>
      </c>
      <c r="Y69" t="str">
        <v>place_of_birth</v>
      </c>
    </row>
    <row r="70" spans="1:25" hidden="1" x14ac:dyDescent="0.35">
      <c r="A70">
        <v>69</v>
      </c>
      <c r="B70" t="s">
        <v>8</v>
      </c>
      <c r="C70" t="s">
        <v>9</v>
      </c>
      <c r="D70" t="s">
        <v>79</v>
      </c>
      <c r="E70">
        <v>69</v>
      </c>
      <c r="F70" t="s">
        <v>11</v>
      </c>
      <c r="H70" t="s">
        <v>79</v>
      </c>
      <c r="J70" t="str">
        <v>overall_score</v>
      </c>
      <c r="Y70" t="str">
        <v>power_score</v>
      </c>
    </row>
    <row r="71" spans="1:25" hidden="1" x14ac:dyDescent="0.35">
      <c r="A71">
        <v>70</v>
      </c>
      <c r="B71" t="s">
        <v>8</v>
      </c>
      <c r="C71" t="s">
        <v>9</v>
      </c>
      <c r="D71" t="s">
        <v>80</v>
      </c>
      <c r="E71">
        <v>70</v>
      </c>
      <c r="F71" t="s">
        <v>11</v>
      </c>
      <c r="H71" t="s">
        <v>80</v>
      </c>
      <c r="J71" t="str">
        <v>place_of_birth</v>
      </c>
      <c r="Y71" t="str">
        <v>powers_text</v>
      </c>
    </row>
    <row r="72" spans="1:25" hidden="1" x14ac:dyDescent="0.35">
      <c r="A72">
        <v>71</v>
      </c>
      <c r="B72" t="s">
        <v>8</v>
      </c>
      <c r="C72" t="s">
        <v>9</v>
      </c>
      <c r="D72" t="s">
        <v>81</v>
      </c>
      <c r="E72">
        <v>71</v>
      </c>
      <c r="F72" t="s">
        <v>11</v>
      </c>
      <c r="H72" t="s">
        <v>81</v>
      </c>
      <c r="J72" t="str">
        <v>power_score</v>
      </c>
      <c r="Y72" t="str">
        <v>real_name</v>
      </c>
    </row>
    <row r="73" spans="1:25" hidden="1" x14ac:dyDescent="0.35">
      <c r="A73">
        <v>72</v>
      </c>
      <c r="B73" t="s">
        <v>8</v>
      </c>
      <c r="C73" t="s">
        <v>9</v>
      </c>
      <c r="D73" t="s">
        <v>82</v>
      </c>
      <c r="E73">
        <v>72</v>
      </c>
      <c r="F73" t="s">
        <v>11</v>
      </c>
      <c r="H73" t="s">
        <v>82</v>
      </c>
      <c r="J73" t="str">
        <v>powers_text</v>
      </c>
      <c r="Y73" t="str">
        <v>skin_color</v>
      </c>
    </row>
    <row r="74" spans="1:25" hidden="1" x14ac:dyDescent="0.35">
      <c r="A74">
        <v>73</v>
      </c>
      <c r="B74" t="s">
        <v>8</v>
      </c>
      <c r="C74" t="s">
        <v>9</v>
      </c>
      <c r="D74" t="s">
        <v>83</v>
      </c>
      <c r="E74">
        <v>73</v>
      </c>
      <c r="F74" t="s">
        <v>11</v>
      </c>
      <c r="H74" t="s">
        <v>83</v>
      </c>
      <c r="J74" t="str">
        <v>real_name</v>
      </c>
      <c r="Y74" t="str">
        <v>speed_score</v>
      </c>
    </row>
    <row r="75" spans="1:25" hidden="1" x14ac:dyDescent="0.35">
      <c r="A75">
        <v>74</v>
      </c>
      <c r="B75" t="s">
        <v>8</v>
      </c>
      <c r="C75" t="s">
        <v>9</v>
      </c>
      <c r="D75" t="s">
        <v>84</v>
      </c>
      <c r="E75">
        <v>74</v>
      </c>
      <c r="F75" t="s">
        <v>11</v>
      </c>
      <c r="H75" t="s">
        <v>84</v>
      </c>
      <c r="J75" t="str">
        <v>relatives</v>
      </c>
      <c r="Y75" t="str">
        <v>strength_score</v>
      </c>
    </row>
    <row r="76" spans="1:25" hidden="1" x14ac:dyDescent="0.35">
      <c r="A76">
        <v>75</v>
      </c>
      <c r="B76" t="s">
        <v>8</v>
      </c>
      <c r="C76" t="s">
        <v>9</v>
      </c>
      <c r="D76" t="s">
        <v>85</v>
      </c>
      <c r="E76">
        <v>75</v>
      </c>
      <c r="F76" t="s">
        <v>11</v>
      </c>
      <c r="H76" t="s">
        <v>85</v>
      </c>
      <c r="J76" t="str">
        <v>skin_color</v>
      </c>
      <c r="Y76" t="str">
        <v>type_race</v>
      </c>
    </row>
    <row r="77" spans="1:25" hidden="1" x14ac:dyDescent="0.35">
      <c r="A77">
        <v>76</v>
      </c>
      <c r="B77" t="s">
        <v>8</v>
      </c>
      <c r="C77" t="s">
        <v>9</v>
      </c>
      <c r="D77" t="s">
        <v>86</v>
      </c>
      <c r="E77">
        <v>76</v>
      </c>
      <c r="F77" t="s">
        <v>11</v>
      </c>
      <c r="H77" t="s">
        <v>86</v>
      </c>
      <c r="J77" t="str">
        <v>speed_score</v>
      </c>
      <c r="Y77" t="str">
        <v>weight</v>
      </c>
    </row>
    <row r="78" spans="1:25" hidden="1" x14ac:dyDescent="0.35">
      <c r="A78">
        <v>77</v>
      </c>
      <c r="B78" t="s">
        <v>8</v>
      </c>
      <c r="C78" t="s">
        <v>9</v>
      </c>
      <c r="D78" t="s">
        <v>87</v>
      </c>
      <c r="E78">
        <v>77</v>
      </c>
      <c r="F78" t="s">
        <v>11</v>
      </c>
      <c r="H78" t="s">
        <v>87</v>
      </c>
      <c r="J78" t="str">
        <v>strength_score</v>
      </c>
    </row>
    <row r="79" spans="1:25" hidden="1" x14ac:dyDescent="0.35">
      <c r="A79">
        <v>78</v>
      </c>
      <c r="B79" t="s">
        <v>8</v>
      </c>
      <c r="C79" t="s">
        <v>9</v>
      </c>
      <c r="D79" t="s">
        <v>88</v>
      </c>
      <c r="E79">
        <v>78</v>
      </c>
      <c r="F79" t="s">
        <v>11</v>
      </c>
      <c r="H79" t="s">
        <v>88</v>
      </c>
      <c r="J79" t="str">
        <v>superpowers</v>
      </c>
    </row>
    <row r="80" spans="1:25" hidden="1" x14ac:dyDescent="0.35">
      <c r="A80">
        <v>79</v>
      </c>
      <c r="B80" t="s">
        <v>8</v>
      </c>
      <c r="C80" t="s">
        <v>9</v>
      </c>
      <c r="D80" t="s">
        <v>89</v>
      </c>
      <c r="E80">
        <v>79</v>
      </c>
      <c r="F80" t="s">
        <v>11</v>
      </c>
      <c r="H80" t="s">
        <v>89</v>
      </c>
      <c r="J80" t="str">
        <v>teams</v>
      </c>
    </row>
    <row r="81" spans="1:10" hidden="1" x14ac:dyDescent="0.35">
      <c r="A81">
        <v>80</v>
      </c>
      <c r="B81" t="s">
        <v>8</v>
      </c>
      <c r="C81" t="s">
        <v>9</v>
      </c>
      <c r="D81" t="s">
        <v>90</v>
      </c>
      <c r="E81">
        <v>80</v>
      </c>
      <c r="F81" t="s">
        <v>11</v>
      </c>
      <c r="H81" t="s">
        <v>90</v>
      </c>
      <c r="J81" t="str">
        <v>type_race</v>
      </c>
    </row>
    <row r="82" spans="1:10" hidden="1" x14ac:dyDescent="0.35">
      <c r="A82">
        <v>81</v>
      </c>
      <c r="B82" t="s">
        <v>8</v>
      </c>
      <c r="C82" t="s">
        <v>9</v>
      </c>
      <c r="D82" t="s">
        <v>91</v>
      </c>
      <c r="E82">
        <v>81</v>
      </c>
      <c r="F82" t="s">
        <v>11</v>
      </c>
      <c r="H82" t="s">
        <v>91</v>
      </c>
      <c r="J82" t="str">
        <v>weight</v>
      </c>
    </row>
    <row r="83" spans="1:10" hidden="1" x14ac:dyDescent="0.35">
      <c r="A83">
        <v>110</v>
      </c>
      <c r="B83" t="s">
        <v>8</v>
      </c>
      <c r="C83" t="s">
        <v>92</v>
      </c>
      <c r="D83" t="s">
        <v>10</v>
      </c>
      <c r="E83">
        <v>1</v>
      </c>
      <c r="F83" t="s">
        <v>11</v>
      </c>
      <c r="H83" t="s">
        <v>10</v>
      </c>
    </row>
    <row r="84" spans="1:10" hidden="1" x14ac:dyDescent="0.35">
      <c r="A84">
        <v>111</v>
      </c>
      <c r="B84" t="s">
        <v>8</v>
      </c>
      <c r="C84" t="s">
        <v>92</v>
      </c>
      <c r="D84" t="s">
        <v>93</v>
      </c>
      <c r="E84">
        <v>2</v>
      </c>
      <c r="F84" t="s">
        <v>11</v>
      </c>
      <c r="H84" t="s">
        <v>93</v>
      </c>
    </row>
    <row r="85" spans="1:10" hidden="1" x14ac:dyDescent="0.35">
      <c r="A85">
        <v>112</v>
      </c>
      <c r="B85" t="s">
        <v>8</v>
      </c>
      <c r="C85" t="s">
        <v>92</v>
      </c>
      <c r="D85" t="s">
        <v>25</v>
      </c>
      <c r="E85">
        <v>3</v>
      </c>
      <c r="F85" t="s">
        <v>11</v>
      </c>
      <c r="H85" t="s">
        <v>25</v>
      </c>
    </row>
    <row r="86" spans="1:10" hidden="1" x14ac:dyDescent="0.35">
      <c r="A86">
        <v>113</v>
      </c>
      <c r="B86" t="s">
        <v>8</v>
      </c>
      <c r="C86" t="s">
        <v>94</v>
      </c>
      <c r="D86" t="s">
        <v>10</v>
      </c>
      <c r="E86">
        <v>1</v>
      </c>
      <c r="F86" t="s">
        <v>11</v>
      </c>
      <c r="H86" t="s">
        <v>10</v>
      </c>
    </row>
    <row r="87" spans="1:10" hidden="1" x14ac:dyDescent="0.35">
      <c r="A87">
        <v>114</v>
      </c>
      <c r="B87" t="s">
        <v>8</v>
      </c>
      <c r="C87" t="s">
        <v>94</v>
      </c>
      <c r="D87" t="s">
        <v>93</v>
      </c>
      <c r="E87">
        <v>2</v>
      </c>
      <c r="F87" t="s">
        <v>11</v>
      </c>
      <c r="H87" t="s">
        <v>93</v>
      </c>
    </row>
    <row r="88" spans="1:10" hidden="1" x14ac:dyDescent="0.35">
      <c r="A88">
        <v>115</v>
      </c>
      <c r="B88" t="s">
        <v>8</v>
      </c>
      <c r="C88" t="s">
        <v>94</v>
      </c>
      <c r="D88" t="s">
        <v>95</v>
      </c>
      <c r="E88">
        <v>3</v>
      </c>
      <c r="F88" t="s">
        <v>11</v>
      </c>
      <c r="H88" t="s">
        <v>95</v>
      </c>
    </row>
    <row r="89" spans="1:10" hidden="1" x14ac:dyDescent="0.35">
      <c r="A89">
        <v>116</v>
      </c>
      <c r="B89" t="s">
        <v>8</v>
      </c>
      <c r="C89" t="s">
        <v>96</v>
      </c>
      <c r="D89" t="s">
        <v>10</v>
      </c>
      <c r="E89">
        <v>1</v>
      </c>
      <c r="F89" t="s">
        <v>11</v>
      </c>
      <c r="H89" t="s">
        <v>10</v>
      </c>
    </row>
    <row r="90" spans="1:10" hidden="1" x14ac:dyDescent="0.35">
      <c r="A90">
        <v>117</v>
      </c>
      <c r="B90" t="s">
        <v>8</v>
      </c>
      <c r="C90" t="s">
        <v>96</v>
      </c>
      <c r="D90" t="s">
        <v>97</v>
      </c>
      <c r="E90">
        <v>2</v>
      </c>
      <c r="F90" t="s">
        <v>11</v>
      </c>
      <c r="H90" t="s">
        <v>97</v>
      </c>
    </row>
    <row r="91" spans="1:10" hidden="1" x14ac:dyDescent="0.35">
      <c r="A91">
        <v>118</v>
      </c>
      <c r="B91" t="s">
        <v>8</v>
      </c>
      <c r="C91" t="s">
        <v>96</v>
      </c>
      <c r="D91" t="s">
        <v>98</v>
      </c>
      <c r="E91">
        <v>3</v>
      </c>
      <c r="F91" t="s">
        <v>11</v>
      </c>
      <c r="H91" t="s">
        <v>98</v>
      </c>
    </row>
    <row r="92" spans="1:10" hidden="1" x14ac:dyDescent="0.35">
      <c r="A92">
        <v>119</v>
      </c>
      <c r="B92" t="s">
        <v>8</v>
      </c>
      <c r="C92" t="s">
        <v>96</v>
      </c>
      <c r="D92" t="s">
        <v>99</v>
      </c>
      <c r="E92">
        <v>4</v>
      </c>
      <c r="F92" t="s">
        <v>11</v>
      </c>
      <c r="H92" t="s">
        <v>99</v>
      </c>
    </row>
    <row r="93" spans="1:10" hidden="1" x14ac:dyDescent="0.35">
      <c r="A93">
        <v>120</v>
      </c>
      <c r="B93" t="s">
        <v>8</v>
      </c>
      <c r="C93" t="s">
        <v>96</v>
      </c>
      <c r="D93" t="s">
        <v>100</v>
      </c>
      <c r="E93">
        <v>5</v>
      </c>
      <c r="F93" t="s">
        <v>11</v>
      </c>
      <c r="H93" t="s">
        <v>100</v>
      </c>
    </row>
    <row r="94" spans="1:10" hidden="1" x14ac:dyDescent="0.35">
      <c r="A94">
        <v>121</v>
      </c>
      <c r="B94" t="s">
        <v>8</v>
      </c>
      <c r="C94" t="s">
        <v>96</v>
      </c>
      <c r="D94" t="s">
        <v>25</v>
      </c>
      <c r="E94">
        <v>6</v>
      </c>
      <c r="F94" t="s">
        <v>11</v>
      </c>
      <c r="H94" t="s">
        <v>25</v>
      </c>
    </row>
    <row r="95" spans="1:10" hidden="1" x14ac:dyDescent="0.35">
      <c r="A95">
        <v>122</v>
      </c>
      <c r="B95" t="s">
        <v>8</v>
      </c>
      <c r="C95" t="s">
        <v>96</v>
      </c>
      <c r="D95" t="s">
        <v>95</v>
      </c>
      <c r="E95">
        <v>7</v>
      </c>
      <c r="F95" t="s">
        <v>11</v>
      </c>
      <c r="H95" t="s">
        <v>95</v>
      </c>
    </row>
    <row r="96" spans="1:10" hidden="1" x14ac:dyDescent="0.35">
      <c r="A96">
        <v>123</v>
      </c>
      <c r="B96" t="s">
        <v>8</v>
      </c>
      <c r="C96" t="s">
        <v>96</v>
      </c>
      <c r="D96" t="s">
        <v>101</v>
      </c>
      <c r="E96">
        <v>8</v>
      </c>
      <c r="F96" t="s">
        <v>11</v>
      </c>
      <c r="H96" t="s">
        <v>101</v>
      </c>
    </row>
    <row r="97" spans="1:8" hidden="1" x14ac:dyDescent="0.35">
      <c r="A97">
        <v>124</v>
      </c>
      <c r="B97" t="s">
        <v>8</v>
      </c>
      <c r="C97" t="s">
        <v>96</v>
      </c>
      <c r="D97" t="s">
        <v>102</v>
      </c>
      <c r="E97">
        <v>9</v>
      </c>
      <c r="F97" t="s">
        <v>11</v>
      </c>
      <c r="H97" t="s">
        <v>102</v>
      </c>
    </row>
    <row r="98" spans="1:8" hidden="1" x14ac:dyDescent="0.35">
      <c r="A98">
        <v>125</v>
      </c>
      <c r="B98" t="s">
        <v>8</v>
      </c>
      <c r="C98" t="s">
        <v>96</v>
      </c>
      <c r="D98" t="s">
        <v>103</v>
      </c>
      <c r="E98">
        <v>10</v>
      </c>
      <c r="F98" t="s">
        <v>11</v>
      </c>
      <c r="H98" t="s">
        <v>103</v>
      </c>
    </row>
    <row r="99" spans="1:8" hidden="1" x14ac:dyDescent="0.35">
      <c r="A99">
        <v>126</v>
      </c>
      <c r="B99" t="s">
        <v>8</v>
      </c>
      <c r="C99" t="s">
        <v>96</v>
      </c>
      <c r="D99" t="s">
        <v>104</v>
      </c>
      <c r="E99">
        <v>11</v>
      </c>
      <c r="F99" t="s">
        <v>11</v>
      </c>
      <c r="H99" t="s">
        <v>104</v>
      </c>
    </row>
    <row r="100" spans="1:8" hidden="1" x14ac:dyDescent="0.35">
      <c r="A100">
        <v>127</v>
      </c>
      <c r="B100" t="s">
        <v>8</v>
      </c>
      <c r="C100" t="s">
        <v>96</v>
      </c>
      <c r="D100" t="s">
        <v>32</v>
      </c>
      <c r="E100">
        <v>12</v>
      </c>
      <c r="F100" t="s">
        <v>11</v>
      </c>
      <c r="H100" t="s">
        <v>32</v>
      </c>
    </row>
    <row r="101" spans="1:8" hidden="1" x14ac:dyDescent="0.35">
      <c r="A101">
        <v>128</v>
      </c>
      <c r="B101" t="s">
        <v>8</v>
      </c>
      <c r="C101" t="s">
        <v>96</v>
      </c>
      <c r="D101" t="s">
        <v>105</v>
      </c>
      <c r="E101">
        <v>13</v>
      </c>
      <c r="F101" t="s">
        <v>11</v>
      </c>
      <c r="H101" t="s">
        <v>105</v>
      </c>
    </row>
    <row r="102" spans="1:8" hidden="1" x14ac:dyDescent="0.35">
      <c r="A102">
        <v>129</v>
      </c>
      <c r="B102" t="s">
        <v>8</v>
      </c>
      <c r="C102" t="s">
        <v>106</v>
      </c>
      <c r="D102" t="s">
        <v>10</v>
      </c>
      <c r="E102">
        <v>1</v>
      </c>
      <c r="F102" t="s">
        <v>11</v>
      </c>
      <c r="H102" t="s">
        <v>10</v>
      </c>
    </row>
    <row r="103" spans="1:8" hidden="1" x14ac:dyDescent="0.35">
      <c r="A103">
        <v>130</v>
      </c>
      <c r="B103" t="s">
        <v>8</v>
      </c>
      <c r="C103" t="s">
        <v>106</v>
      </c>
      <c r="D103" t="s">
        <v>93</v>
      </c>
      <c r="E103">
        <v>2</v>
      </c>
      <c r="F103" t="s">
        <v>11</v>
      </c>
      <c r="H103" t="s">
        <v>93</v>
      </c>
    </row>
    <row r="104" spans="1:8" hidden="1" x14ac:dyDescent="0.35">
      <c r="A104">
        <v>131</v>
      </c>
      <c r="B104" t="s">
        <v>8</v>
      </c>
      <c r="C104" t="s">
        <v>106</v>
      </c>
      <c r="D104" t="s">
        <v>101</v>
      </c>
      <c r="E104">
        <v>3</v>
      </c>
      <c r="F104" t="s">
        <v>11</v>
      </c>
      <c r="H104" t="s">
        <v>101</v>
      </c>
    </row>
    <row r="105" spans="1:8" hidden="1" x14ac:dyDescent="0.35">
      <c r="A105">
        <v>862</v>
      </c>
      <c r="B105" t="s">
        <v>8</v>
      </c>
      <c r="C105" t="s">
        <v>106</v>
      </c>
      <c r="D105" t="s">
        <v>107</v>
      </c>
      <c r="E105">
        <v>3</v>
      </c>
      <c r="F105" t="s">
        <v>11</v>
      </c>
      <c r="H105" t="s">
        <v>107</v>
      </c>
    </row>
    <row r="106" spans="1:8" hidden="1" x14ac:dyDescent="0.35">
      <c r="A106">
        <v>774</v>
      </c>
      <c r="B106" t="s">
        <v>8</v>
      </c>
      <c r="C106" t="s">
        <v>106</v>
      </c>
      <c r="D106" t="s">
        <v>108</v>
      </c>
      <c r="E106">
        <v>4</v>
      </c>
      <c r="F106" t="s">
        <v>11</v>
      </c>
      <c r="H106" t="s">
        <v>108</v>
      </c>
    </row>
    <row r="107" spans="1:8" hidden="1" x14ac:dyDescent="0.35">
      <c r="A107">
        <v>132</v>
      </c>
      <c r="B107" t="s">
        <v>8</v>
      </c>
      <c r="C107" t="s">
        <v>109</v>
      </c>
      <c r="D107" t="s">
        <v>10</v>
      </c>
      <c r="E107">
        <v>1</v>
      </c>
      <c r="F107" t="s">
        <v>11</v>
      </c>
      <c r="H107" t="s">
        <v>10</v>
      </c>
    </row>
    <row r="108" spans="1:8" hidden="1" x14ac:dyDescent="0.35">
      <c r="A108">
        <v>133</v>
      </c>
      <c r="B108" t="s">
        <v>8</v>
      </c>
      <c r="C108" t="s">
        <v>109</v>
      </c>
      <c r="D108" t="s">
        <v>93</v>
      </c>
      <c r="E108">
        <v>2</v>
      </c>
      <c r="F108" t="s">
        <v>11</v>
      </c>
      <c r="H108" t="s">
        <v>93</v>
      </c>
    </row>
    <row r="109" spans="1:8" hidden="1" x14ac:dyDescent="0.35">
      <c r="A109">
        <v>134</v>
      </c>
      <c r="B109" t="s">
        <v>8</v>
      </c>
      <c r="C109" t="s">
        <v>109</v>
      </c>
      <c r="D109" t="s">
        <v>102</v>
      </c>
      <c r="E109">
        <v>3</v>
      </c>
      <c r="F109" t="s">
        <v>11</v>
      </c>
      <c r="H109" t="s">
        <v>102</v>
      </c>
    </row>
    <row r="110" spans="1:8" hidden="1" x14ac:dyDescent="0.35">
      <c r="A110">
        <v>135</v>
      </c>
      <c r="B110" t="s">
        <v>8</v>
      </c>
      <c r="C110" t="s">
        <v>110</v>
      </c>
      <c r="D110" t="s">
        <v>10</v>
      </c>
      <c r="E110">
        <v>1</v>
      </c>
      <c r="F110" t="s">
        <v>11</v>
      </c>
      <c r="H110" t="s">
        <v>10</v>
      </c>
    </row>
    <row r="111" spans="1:8" hidden="1" x14ac:dyDescent="0.35">
      <c r="A111">
        <v>136</v>
      </c>
      <c r="B111" t="s">
        <v>8</v>
      </c>
      <c r="C111" t="s">
        <v>110</v>
      </c>
      <c r="D111" t="s">
        <v>93</v>
      </c>
      <c r="E111">
        <v>2</v>
      </c>
      <c r="F111" t="s">
        <v>11</v>
      </c>
      <c r="H111" t="s">
        <v>93</v>
      </c>
    </row>
    <row r="112" spans="1:8" hidden="1" x14ac:dyDescent="0.35">
      <c r="A112">
        <v>137</v>
      </c>
      <c r="B112" t="s">
        <v>8</v>
      </c>
      <c r="C112" t="s">
        <v>110</v>
      </c>
      <c r="D112" t="s">
        <v>103</v>
      </c>
      <c r="E112">
        <v>3</v>
      </c>
      <c r="F112" t="s">
        <v>11</v>
      </c>
      <c r="H112" t="s">
        <v>103</v>
      </c>
    </row>
    <row r="113" spans="1:8" hidden="1" x14ac:dyDescent="0.35">
      <c r="A113">
        <v>138</v>
      </c>
      <c r="B113" t="s">
        <v>8</v>
      </c>
      <c r="C113" t="s">
        <v>111</v>
      </c>
      <c r="D113" t="s">
        <v>10</v>
      </c>
      <c r="E113">
        <v>1</v>
      </c>
      <c r="F113" t="s">
        <v>11</v>
      </c>
      <c r="H113" t="s">
        <v>10</v>
      </c>
    </row>
    <row r="114" spans="1:8" hidden="1" x14ac:dyDescent="0.35">
      <c r="A114">
        <v>139</v>
      </c>
      <c r="B114" t="s">
        <v>8</v>
      </c>
      <c r="C114" t="s">
        <v>111</v>
      </c>
      <c r="D114" t="s">
        <v>93</v>
      </c>
      <c r="E114">
        <v>2</v>
      </c>
      <c r="F114" t="s">
        <v>11</v>
      </c>
      <c r="H114" t="s">
        <v>93</v>
      </c>
    </row>
    <row r="115" spans="1:8" hidden="1" x14ac:dyDescent="0.35">
      <c r="A115">
        <v>140</v>
      </c>
      <c r="B115" t="s">
        <v>8</v>
      </c>
      <c r="C115" t="s">
        <v>111</v>
      </c>
      <c r="D115" t="s">
        <v>100</v>
      </c>
      <c r="E115">
        <v>3</v>
      </c>
      <c r="F115" t="s">
        <v>11</v>
      </c>
      <c r="H115" t="s">
        <v>100</v>
      </c>
    </row>
    <row r="116" spans="1:8" hidden="1" x14ac:dyDescent="0.35">
      <c r="A116">
        <v>798</v>
      </c>
      <c r="B116" t="s">
        <v>8</v>
      </c>
      <c r="C116" t="s">
        <v>111</v>
      </c>
      <c r="D116" t="s">
        <v>112</v>
      </c>
      <c r="E116">
        <v>3</v>
      </c>
      <c r="F116" t="s">
        <v>11</v>
      </c>
      <c r="H116" t="s">
        <v>112</v>
      </c>
    </row>
    <row r="117" spans="1:8" hidden="1" x14ac:dyDescent="0.35">
      <c r="A117">
        <v>791</v>
      </c>
      <c r="B117" t="s">
        <v>8</v>
      </c>
      <c r="C117" t="s">
        <v>111</v>
      </c>
      <c r="D117" t="s">
        <v>113</v>
      </c>
      <c r="E117">
        <v>4</v>
      </c>
      <c r="F117" t="s">
        <v>11</v>
      </c>
      <c r="H117" t="s">
        <v>113</v>
      </c>
    </row>
    <row r="118" spans="1:8" hidden="1" x14ac:dyDescent="0.35">
      <c r="A118">
        <v>82</v>
      </c>
      <c r="B118" t="s">
        <v>8</v>
      </c>
      <c r="C118" t="s">
        <v>114</v>
      </c>
      <c r="D118" t="s">
        <v>115</v>
      </c>
      <c r="E118">
        <v>1</v>
      </c>
      <c r="F118" t="s">
        <v>11</v>
      </c>
      <c r="H118" t="s">
        <v>115</v>
      </c>
    </row>
    <row r="119" spans="1:8" hidden="1" x14ac:dyDescent="0.35">
      <c r="A119">
        <v>141</v>
      </c>
      <c r="B119" t="s">
        <v>8</v>
      </c>
      <c r="C119" t="s">
        <v>116</v>
      </c>
      <c r="D119" t="s">
        <v>10</v>
      </c>
      <c r="E119">
        <v>1</v>
      </c>
      <c r="F119" t="s">
        <v>11</v>
      </c>
      <c r="H119" t="s">
        <v>10</v>
      </c>
    </row>
    <row r="120" spans="1:8" hidden="1" x14ac:dyDescent="0.35">
      <c r="A120">
        <v>142</v>
      </c>
      <c r="B120" t="s">
        <v>8</v>
      </c>
      <c r="C120" t="s">
        <v>116</v>
      </c>
      <c r="D120" t="s">
        <v>93</v>
      </c>
      <c r="E120">
        <v>2</v>
      </c>
      <c r="F120" t="s">
        <v>11</v>
      </c>
      <c r="H120" t="s">
        <v>93</v>
      </c>
    </row>
    <row r="121" spans="1:8" hidden="1" x14ac:dyDescent="0.35">
      <c r="A121">
        <v>143</v>
      </c>
      <c r="B121" t="s">
        <v>8</v>
      </c>
      <c r="C121" t="s">
        <v>116</v>
      </c>
      <c r="D121" t="s">
        <v>104</v>
      </c>
      <c r="E121">
        <v>3</v>
      </c>
      <c r="F121" t="s">
        <v>11</v>
      </c>
      <c r="H121" t="s">
        <v>104</v>
      </c>
    </row>
    <row r="122" spans="1:8" hidden="1" x14ac:dyDescent="0.35">
      <c r="A122">
        <v>144</v>
      </c>
      <c r="B122" t="s">
        <v>8</v>
      </c>
      <c r="C122" t="s">
        <v>117</v>
      </c>
      <c r="D122" t="s">
        <v>10</v>
      </c>
      <c r="E122">
        <v>1</v>
      </c>
      <c r="F122" t="s">
        <v>11</v>
      </c>
      <c r="H122" t="s">
        <v>10</v>
      </c>
    </row>
    <row r="123" spans="1:8" hidden="1" x14ac:dyDescent="0.35">
      <c r="A123">
        <v>145</v>
      </c>
      <c r="B123" t="s">
        <v>8</v>
      </c>
      <c r="C123" t="s">
        <v>117</v>
      </c>
      <c r="D123" t="s">
        <v>93</v>
      </c>
      <c r="E123">
        <v>2</v>
      </c>
      <c r="F123" t="s">
        <v>11</v>
      </c>
      <c r="H123" t="s">
        <v>93</v>
      </c>
    </row>
    <row r="124" spans="1:8" hidden="1" x14ac:dyDescent="0.35">
      <c r="A124">
        <v>146</v>
      </c>
      <c r="B124" t="s">
        <v>8</v>
      </c>
      <c r="C124" t="s">
        <v>117</v>
      </c>
      <c r="D124" t="s">
        <v>99</v>
      </c>
      <c r="E124">
        <v>3</v>
      </c>
      <c r="F124" t="s">
        <v>11</v>
      </c>
      <c r="H124" t="s">
        <v>99</v>
      </c>
    </row>
    <row r="125" spans="1:8" hidden="1" x14ac:dyDescent="0.35">
      <c r="A125">
        <v>147</v>
      </c>
      <c r="B125" t="s">
        <v>8</v>
      </c>
      <c r="C125" t="s">
        <v>118</v>
      </c>
      <c r="D125" t="s">
        <v>10</v>
      </c>
      <c r="E125">
        <v>1</v>
      </c>
      <c r="F125" t="s">
        <v>11</v>
      </c>
      <c r="H125" t="s">
        <v>10</v>
      </c>
    </row>
    <row r="126" spans="1:8" hidden="1" x14ac:dyDescent="0.35">
      <c r="A126">
        <v>148</v>
      </c>
      <c r="B126" t="s">
        <v>8</v>
      </c>
      <c r="C126" t="s">
        <v>118</v>
      </c>
      <c r="D126" t="s">
        <v>93</v>
      </c>
      <c r="E126">
        <v>2</v>
      </c>
      <c r="F126" t="s">
        <v>11</v>
      </c>
      <c r="H126" t="s">
        <v>93</v>
      </c>
    </row>
    <row r="127" spans="1:8" hidden="1" x14ac:dyDescent="0.35">
      <c r="A127">
        <v>149</v>
      </c>
      <c r="B127" t="s">
        <v>8</v>
      </c>
      <c r="C127" t="s">
        <v>118</v>
      </c>
      <c r="D127" t="s">
        <v>32</v>
      </c>
      <c r="E127">
        <v>3</v>
      </c>
      <c r="F127" t="s">
        <v>11</v>
      </c>
      <c r="H127" t="s">
        <v>32</v>
      </c>
    </row>
    <row r="128" spans="1:8" hidden="1" x14ac:dyDescent="0.35">
      <c r="A128">
        <v>150</v>
      </c>
      <c r="B128" t="s">
        <v>8</v>
      </c>
      <c r="C128" t="s">
        <v>119</v>
      </c>
      <c r="D128" t="s">
        <v>10</v>
      </c>
      <c r="E128">
        <v>1</v>
      </c>
      <c r="F128" t="s">
        <v>11</v>
      </c>
      <c r="H128" t="s">
        <v>10</v>
      </c>
    </row>
    <row r="129" spans="1:8" hidden="1" x14ac:dyDescent="0.35">
      <c r="A129">
        <v>151</v>
      </c>
      <c r="B129" t="s">
        <v>8</v>
      </c>
      <c r="C129" t="s">
        <v>119</v>
      </c>
      <c r="D129" t="s">
        <v>93</v>
      </c>
      <c r="E129">
        <v>2</v>
      </c>
      <c r="F129" t="s">
        <v>11</v>
      </c>
      <c r="H129" t="s">
        <v>93</v>
      </c>
    </row>
    <row r="130" spans="1:8" hidden="1" x14ac:dyDescent="0.35">
      <c r="A130">
        <v>843</v>
      </c>
      <c r="B130" t="s">
        <v>8</v>
      </c>
      <c r="C130" t="s">
        <v>119</v>
      </c>
      <c r="D130" t="s">
        <v>120</v>
      </c>
      <c r="E130">
        <v>3</v>
      </c>
      <c r="F130" t="s">
        <v>11</v>
      </c>
      <c r="H130" t="s">
        <v>120</v>
      </c>
    </row>
    <row r="131" spans="1:8" hidden="1" x14ac:dyDescent="0.35">
      <c r="A131">
        <v>152</v>
      </c>
      <c r="B131" t="s">
        <v>8</v>
      </c>
      <c r="C131" t="s">
        <v>119</v>
      </c>
      <c r="D131" t="s">
        <v>105</v>
      </c>
      <c r="E131">
        <v>3</v>
      </c>
      <c r="F131" t="s">
        <v>11</v>
      </c>
      <c r="H131" t="s">
        <v>105</v>
      </c>
    </row>
    <row r="132" spans="1:8" hidden="1" x14ac:dyDescent="0.35">
      <c r="A132">
        <v>844</v>
      </c>
      <c r="B132" t="s">
        <v>8</v>
      </c>
      <c r="C132" t="s">
        <v>119</v>
      </c>
      <c r="D132" t="s">
        <v>121</v>
      </c>
      <c r="E132">
        <v>4</v>
      </c>
      <c r="F132" t="s">
        <v>11</v>
      </c>
      <c r="H132" t="s">
        <v>121</v>
      </c>
    </row>
    <row r="133" spans="1:8" hidden="1" x14ac:dyDescent="0.35">
      <c r="A133">
        <v>799</v>
      </c>
      <c r="B133" t="s">
        <v>8</v>
      </c>
      <c r="C133" t="s">
        <v>122</v>
      </c>
      <c r="D133" t="s">
        <v>10</v>
      </c>
      <c r="E133">
        <v>1</v>
      </c>
      <c r="F133" t="s">
        <v>11</v>
      </c>
      <c r="H133" t="s">
        <v>10</v>
      </c>
    </row>
    <row r="134" spans="1:8" hidden="1" x14ac:dyDescent="0.35">
      <c r="A134">
        <v>797</v>
      </c>
      <c r="B134" t="s">
        <v>8</v>
      </c>
      <c r="C134" t="s">
        <v>122</v>
      </c>
      <c r="D134" t="s">
        <v>123</v>
      </c>
      <c r="E134">
        <v>2</v>
      </c>
      <c r="F134" t="s">
        <v>11</v>
      </c>
      <c r="H134" t="s">
        <v>123</v>
      </c>
    </row>
    <row r="135" spans="1:8" hidden="1" x14ac:dyDescent="0.35">
      <c r="A135">
        <v>779</v>
      </c>
      <c r="B135" t="s">
        <v>8</v>
      </c>
      <c r="C135" t="s">
        <v>124</v>
      </c>
      <c r="D135" t="s">
        <v>10</v>
      </c>
      <c r="E135">
        <v>1</v>
      </c>
      <c r="F135" t="s">
        <v>11</v>
      </c>
      <c r="H135" t="s">
        <v>10</v>
      </c>
    </row>
    <row r="136" spans="1:8" hidden="1" x14ac:dyDescent="0.35">
      <c r="A136">
        <v>793</v>
      </c>
      <c r="B136" t="s">
        <v>8</v>
      </c>
      <c r="C136" t="s">
        <v>124</v>
      </c>
      <c r="D136" t="s">
        <v>125</v>
      </c>
      <c r="E136">
        <v>2</v>
      </c>
      <c r="F136" t="s">
        <v>11</v>
      </c>
      <c r="H136" t="s">
        <v>125</v>
      </c>
    </row>
    <row r="137" spans="1:8" hidden="1" x14ac:dyDescent="0.35">
      <c r="A137">
        <v>841</v>
      </c>
      <c r="B137" t="s">
        <v>8</v>
      </c>
      <c r="C137" t="s">
        <v>126</v>
      </c>
      <c r="D137" t="s">
        <v>10</v>
      </c>
      <c r="E137">
        <v>1</v>
      </c>
      <c r="F137" t="s">
        <v>11</v>
      </c>
      <c r="H137" t="s">
        <v>10</v>
      </c>
    </row>
    <row r="138" spans="1:8" hidden="1" x14ac:dyDescent="0.35">
      <c r="A138">
        <v>761</v>
      </c>
      <c r="B138" t="s">
        <v>8</v>
      </c>
      <c r="C138" t="s">
        <v>126</v>
      </c>
      <c r="D138" t="s">
        <v>12</v>
      </c>
      <c r="E138">
        <v>2</v>
      </c>
      <c r="F138" t="s">
        <v>11</v>
      </c>
      <c r="H138" t="s">
        <v>12</v>
      </c>
    </row>
    <row r="139" spans="1:8" hidden="1" x14ac:dyDescent="0.35">
      <c r="A139">
        <v>831</v>
      </c>
      <c r="B139" t="s">
        <v>8</v>
      </c>
      <c r="C139" t="s">
        <v>126</v>
      </c>
      <c r="D139" t="s">
        <v>13</v>
      </c>
      <c r="E139">
        <v>3</v>
      </c>
      <c r="F139" t="s">
        <v>11</v>
      </c>
      <c r="H139" t="s">
        <v>13</v>
      </c>
    </row>
    <row r="140" spans="1:8" hidden="1" x14ac:dyDescent="0.35">
      <c r="A140">
        <v>851</v>
      </c>
      <c r="B140" t="s">
        <v>8</v>
      </c>
      <c r="C140" t="s">
        <v>126</v>
      </c>
      <c r="D140" t="s">
        <v>14</v>
      </c>
      <c r="E140">
        <v>4</v>
      </c>
      <c r="F140" t="s">
        <v>11</v>
      </c>
      <c r="H140" t="s">
        <v>14</v>
      </c>
    </row>
    <row r="141" spans="1:8" hidden="1" x14ac:dyDescent="0.35">
      <c r="A141">
        <v>780</v>
      </c>
      <c r="B141" t="s">
        <v>8</v>
      </c>
      <c r="C141" t="s">
        <v>126</v>
      </c>
      <c r="D141" t="s">
        <v>15</v>
      </c>
      <c r="E141">
        <v>5</v>
      </c>
      <c r="F141" t="s">
        <v>11</v>
      </c>
      <c r="H141" t="s">
        <v>15</v>
      </c>
    </row>
    <row r="142" spans="1:8" hidden="1" x14ac:dyDescent="0.35">
      <c r="A142">
        <v>794</v>
      </c>
      <c r="B142" t="s">
        <v>8</v>
      </c>
      <c r="C142" t="s">
        <v>126</v>
      </c>
      <c r="D142" t="s">
        <v>16</v>
      </c>
      <c r="E142">
        <v>6</v>
      </c>
      <c r="F142" t="s">
        <v>11</v>
      </c>
      <c r="H142" t="s">
        <v>16</v>
      </c>
    </row>
    <row r="143" spans="1:8" hidden="1" x14ac:dyDescent="0.35">
      <c r="A143">
        <v>877</v>
      </c>
      <c r="B143" t="s">
        <v>8</v>
      </c>
      <c r="C143" t="s">
        <v>126</v>
      </c>
      <c r="D143" t="s">
        <v>17</v>
      </c>
      <c r="E143">
        <v>7</v>
      </c>
      <c r="F143" t="s">
        <v>11</v>
      </c>
      <c r="H143" t="s">
        <v>17</v>
      </c>
    </row>
    <row r="144" spans="1:8" hidden="1" x14ac:dyDescent="0.35">
      <c r="A144">
        <v>747</v>
      </c>
      <c r="B144" t="s">
        <v>8</v>
      </c>
      <c r="C144" t="s">
        <v>126</v>
      </c>
      <c r="D144" t="s">
        <v>18</v>
      </c>
      <c r="E144">
        <v>8</v>
      </c>
      <c r="F144" t="s">
        <v>11</v>
      </c>
      <c r="H144" t="s">
        <v>18</v>
      </c>
    </row>
    <row r="145" spans="1:8" hidden="1" x14ac:dyDescent="0.35">
      <c r="A145">
        <v>809</v>
      </c>
      <c r="B145" t="s">
        <v>8</v>
      </c>
      <c r="C145" t="s">
        <v>126</v>
      </c>
      <c r="D145" t="s">
        <v>19</v>
      </c>
      <c r="E145">
        <v>9</v>
      </c>
      <c r="F145" t="s">
        <v>11</v>
      </c>
      <c r="H145" t="s">
        <v>19</v>
      </c>
    </row>
    <row r="146" spans="1:8" hidden="1" x14ac:dyDescent="0.35">
      <c r="A146">
        <v>854</v>
      </c>
      <c r="B146" t="s">
        <v>8</v>
      </c>
      <c r="C146" t="s">
        <v>126</v>
      </c>
      <c r="D146" t="s">
        <v>20</v>
      </c>
      <c r="E146">
        <v>10</v>
      </c>
      <c r="F146" t="s">
        <v>11</v>
      </c>
      <c r="H146" t="s">
        <v>20</v>
      </c>
    </row>
    <row r="147" spans="1:8" hidden="1" x14ac:dyDescent="0.35">
      <c r="A147">
        <v>830</v>
      </c>
      <c r="B147" t="s">
        <v>8</v>
      </c>
      <c r="C147" t="s">
        <v>126</v>
      </c>
      <c r="D147" t="s">
        <v>21</v>
      </c>
      <c r="E147">
        <v>11</v>
      </c>
      <c r="F147" t="s">
        <v>11</v>
      </c>
      <c r="H147" t="s">
        <v>21</v>
      </c>
    </row>
    <row r="148" spans="1:8" hidden="1" x14ac:dyDescent="0.35">
      <c r="A148">
        <v>802</v>
      </c>
      <c r="B148" t="s">
        <v>8</v>
      </c>
      <c r="C148" t="s">
        <v>126</v>
      </c>
      <c r="D148" t="s">
        <v>22</v>
      </c>
      <c r="E148">
        <v>12</v>
      </c>
      <c r="F148" t="s">
        <v>11</v>
      </c>
      <c r="H148" t="s">
        <v>22</v>
      </c>
    </row>
    <row r="149" spans="1:8" hidden="1" x14ac:dyDescent="0.35">
      <c r="A149">
        <v>832</v>
      </c>
      <c r="B149" t="s">
        <v>8</v>
      </c>
      <c r="C149" t="s">
        <v>126</v>
      </c>
      <c r="D149" t="s">
        <v>26</v>
      </c>
      <c r="E149">
        <v>13</v>
      </c>
      <c r="F149" t="s">
        <v>11</v>
      </c>
      <c r="H149" t="s">
        <v>26</v>
      </c>
    </row>
    <row r="150" spans="1:8" hidden="1" x14ac:dyDescent="0.35">
      <c r="A150">
        <v>849</v>
      </c>
      <c r="B150" t="s">
        <v>8</v>
      </c>
      <c r="C150" t="s">
        <v>126</v>
      </c>
      <c r="D150" t="s">
        <v>27</v>
      </c>
      <c r="E150">
        <v>14</v>
      </c>
      <c r="F150" t="s">
        <v>11</v>
      </c>
      <c r="H150" t="s">
        <v>27</v>
      </c>
    </row>
    <row r="151" spans="1:8" hidden="1" x14ac:dyDescent="0.35">
      <c r="A151">
        <v>852</v>
      </c>
      <c r="B151" t="s">
        <v>8</v>
      </c>
      <c r="C151" t="s">
        <v>126</v>
      </c>
      <c r="D151" t="s">
        <v>28</v>
      </c>
      <c r="E151">
        <v>15</v>
      </c>
      <c r="F151" t="s">
        <v>11</v>
      </c>
      <c r="H151" t="s">
        <v>28</v>
      </c>
    </row>
    <row r="152" spans="1:8" hidden="1" x14ac:dyDescent="0.35">
      <c r="A152">
        <v>863</v>
      </c>
      <c r="B152" t="s">
        <v>8</v>
      </c>
      <c r="C152" t="s">
        <v>126</v>
      </c>
      <c r="D152" t="s">
        <v>29</v>
      </c>
      <c r="E152">
        <v>16</v>
      </c>
      <c r="F152" t="s">
        <v>11</v>
      </c>
      <c r="H152" t="s">
        <v>29</v>
      </c>
    </row>
    <row r="153" spans="1:8" hidden="1" x14ac:dyDescent="0.35">
      <c r="A153">
        <v>878</v>
      </c>
      <c r="B153" t="s">
        <v>8</v>
      </c>
      <c r="C153" t="s">
        <v>126</v>
      </c>
      <c r="D153" t="s">
        <v>30</v>
      </c>
      <c r="E153">
        <v>17</v>
      </c>
      <c r="F153" t="s">
        <v>11</v>
      </c>
      <c r="H153" t="s">
        <v>30</v>
      </c>
    </row>
    <row r="154" spans="1:8" hidden="1" x14ac:dyDescent="0.35">
      <c r="A154">
        <v>858</v>
      </c>
      <c r="B154" t="s">
        <v>8</v>
      </c>
      <c r="C154" t="s">
        <v>126</v>
      </c>
      <c r="D154" t="s">
        <v>31</v>
      </c>
      <c r="E154">
        <v>18</v>
      </c>
      <c r="F154" t="s">
        <v>11</v>
      </c>
      <c r="H154" t="s">
        <v>31</v>
      </c>
    </row>
    <row r="155" spans="1:8" hidden="1" x14ac:dyDescent="0.35">
      <c r="A155">
        <v>775</v>
      </c>
      <c r="B155" t="s">
        <v>8</v>
      </c>
      <c r="C155" t="s">
        <v>126</v>
      </c>
      <c r="D155" t="s">
        <v>34</v>
      </c>
      <c r="E155">
        <v>19</v>
      </c>
      <c r="F155" t="s">
        <v>11</v>
      </c>
      <c r="H155" t="s">
        <v>34</v>
      </c>
    </row>
    <row r="156" spans="1:8" hidden="1" x14ac:dyDescent="0.35">
      <c r="A156">
        <v>792</v>
      </c>
      <c r="B156" t="s">
        <v>8</v>
      </c>
      <c r="C156" t="s">
        <v>126</v>
      </c>
      <c r="D156" t="s">
        <v>35</v>
      </c>
      <c r="E156">
        <v>20</v>
      </c>
      <c r="F156" t="s">
        <v>11</v>
      </c>
      <c r="H156" t="s">
        <v>35</v>
      </c>
    </row>
    <row r="157" spans="1:8" hidden="1" x14ac:dyDescent="0.35">
      <c r="A157">
        <v>764</v>
      </c>
      <c r="B157" t="s">
        <v>8</v>
      </c>
      <c r="C157" t="s">
        <v>126</v>
      </c>
      <c r="D157" t="s">
        <v>36</v>
      </c>
      <c r="E157">
        <v>21</v>
      </c>
      <c r="F157" t="s">
        <v>11</v>
      </c>
      <c r="H157" t="s">
        <v>36</v>
      </c>
    </row>
    <row r="158" spans="1:8" hidden="1" x14ac:dyDescent="0.35">
      <c r="A158">
        <v>773</v>
      </c>
      <c r="B158" t="s">
        <v>8</v>
      </c>
      <c r="C158" t="s">
        <v>126</v>
      </c>
      <c r="D158" t="s">
        <v>37</v>
      </c>
      <c r="E158">
        <v>22</v>
      </c>
      <c r="F158" t="s">
        <v>11</v>
      </c>
      <c r="H158" t="s">
        <v>37</v>
      </c>
    </row>
    <row r="159" spans="1:8" hidden="1" x14ac:dyDescent="0.35">
      <c r="A159">
        <v>837</v>
      </c>
      <c r="B159" t="s">
        <v>8</v>
      </c>
      <c r="C159" t="s">
        <v>126</v>
      </c>
      <c r="D159" t="s">
        <v>38</v>
      </c>
      <c r="E159">
        <v>23</v>
      </c>
      <c r="F159" t="s">
        <v>11</v>
      </c>
      <c r="H159" t="s">
        <v>38</v>
      </c>
    </row>
    <row r="160" spans="1:8" hidden="1" x14ac:dyDescent="0.35">
      <c r="A160">
        <v>786</v>
      </c>
      <c r="B160" t="s">
        <v>8</v>
      </c>
      <c r="C160" t="s">
        <v>126</v>
      </c>
      <c r="D160" t="s">
        <v>39</v>
      </c>
      <c r="E160">
        <v>24</v>
      </c>
      <c r="F160" t="s">
        <v>11</v>
      </c>
      <c r="H160" t="s">
        <v>39</v>
      </c>
    </row>
    <row r="161" spans="1:8" hidden="1" x14ac:dyDescent="0.35">
      <c r="A161">
        <v>866</v>
      </c>
      <c r="B161" t="s">
        <v>8</v>
      </c>
      <c r="C161" t="s">
        <v>126</v>
      </c>
      <c r="D161" t="s">
        <v>40</v>
      </c>
      <c r="E161">
        <v>25</v>
      </c>
      <c r="F161" t="s">
        <v>11</v>
      </c>
      <c r="H161" t="s">
        <v>40</v>
      </c>
    </row>
    <row r="162" spans="1:8" hidden="1" x14ac:dyDescent="0.35">
      <c r="A162">
        <v>811</v>
      </c>
      <c r="B162" t="s">
        <v>8</v>
      </c>
      <c r="C162" t="s">
        <v>126</v>
      </c>
      <c r="D162" t="s">
        <v>41</v>
      </c>
      <c r="E162">
        <v>26</v>
      </c>
      <c r="F162" t="s">
        <v>11</v>
      </c>
      <c r="H162" t="s">
        <v>41</v>
      </c>
    </row>
    <row r="163" spans="1:8" hidden="1" x14ac:dyDescent="0.35">
      <c r="A163">
        <v>788</v>
      </c>
      <c r="B163" t="s">
        <v>8</v>
      </c>
      <c r="C163" t="s">
        <v>126</v>
      </c>
      <c r="D163" t="s">
        <v>42</v>
      </c>
      <c r="E163">
        <v>27</v>
      </c>
      <c r="F163" t="s">
        <v>11</v>
      </c>
      <c r="H163" t="s">
        <v>42</v>
      </c>
    </row>
    <row r="164" spans="1:8" hidden="1" x14ac:dyDescent="0.35">
      <c r="A164">
        <v>807</v>
      </c>
      <c r="B164" t="s">
        <v>8</v>
      </c>
      <c r="C164" t="s">
        <v>126</v>
      </c>
      <c r="D164" t="s">
        <v>43</v>
      </c>
      <c r="E164">
        <v>28</v>
      </c>
      <c r="F164" t="s">
        <v>11</v>
      </c>
      <c r="H164" t="s">
        <v>43</v>
      </c>
    </row>
    <row r="165" spans="1:8" hidden="1" x14ac:dyDescent="0.35">
      <c r="A165">
        <v>810</v>
      </c>
      <c r="B165" t="s">
        <v>8</v>
      </c>
      <c r="C165" t="s">
        <v>126</v>
      </c>
      <c r="D165" t="s">
        <v>44</v>
      </c>
      <c r="E165">
        <v>29</v>
      </c>
      <c r="F165" t="s">
        <v>11</v>
      </c>
      <c r="H165" t="s">
        <v>44</v>
      </c>
    </row>
    <row r="166" spans="1:8" hidden="1" x14ac:dyDescent="0.35">
      <c r="A166">
        <v>754</v>
      </c>
      <c r="B166" t="s">
        <v>8</v>
      </c>
      <c r="C166" t="s">
        <v>126</v>
      </c>
      <c r="D166" t="s">
        <v>45</v>
      </c>
      <c r="E166">
        <v>30</v>
      </c>
      <c r="F166" t="s">
        <v>11</v>
      </c>
      <c r="H166" t="s">
        <v>45</v>
      </c>
    </row>
    <row r="167" spans="1:8" hidden="1" x14ac:dyDescent="0.35">
      <c r="A167">
        <v>823</v>
      </c>
      <c r="B167" t="s">
        <v>8</v>
      </c>
      <c r="C167" t="s">
        <v>126</v>
      </c>
      <c r="D167" t="s">
        <v>46</v>
      </c>
      <c r="E167">
        <v>31</v>
      </c>
      <c r="F167" t="s">
        <v>11</v>
      </c>
      <c r="H167" t="s">
        <v>46</v>
      </c>
    </row>
    <row r="168" spans="1:8" hidden="1" x14ac:dyDescent="0.35">
      <c r="A168">
        <v>870</v>
      </c>
      <c r="B168" t="s">
        <v>8</v>
      </c>
      <c r="C168" t="s">
        <v>126</v>
      </c>
      <c r="D168" t="s">
        <v>47</v>
      </c>
      <c r="E168">
        <v>32</v>
      </c>
      <c r="F168" t="s">
        <v>11</v>
      </c>
      <c r="H168" t="s">
        <v>47</v>
      </c>
    </row>
    <row r="169" spans="1:8" hidden="1" x14ac:dyDescent="0.35">
      <c r="A169">
        <v>855</v>
      </c>
      <c r="B169" t="s">
        <v>8</v>
      </c>
      <c r="C169" t="s">
        <v>126</v>
      </c>
      <c r="D169" t="s">
        <v>48</v>
      </c>
      <c r="E169">
        <v>33</v>
      </c>
      <c r="F169" t="s">
        <v>11</v>
      </c>
      <c r="H169" t="s">
        <v>48</v>
      </c>
    </row>
    <row r="170" spans="1:8" hidden="1" x14ac:dyDescent="0.35">
      <c r="A170">
        <v>868</v>
      </c>
      <c r="B170" t="s">
        <v>8</v>
      </c>
      <c r="C170" t="s">
        <v>126</v>
      </c>
      <c r="D170" t="s">
        <v>49</v>
      </c>
      <c r="E170">
        <v>34</v>
      </c>
      <c r="F170" t="s">
        <v>11</v>
      </c>
      <c r="H170" t="s">
        <v>49</v>
      </c>
    </row>
    <row r="171" spans="1:8" hidden="1" x14ac:dyDescent="0.35">
      <c r="A171">
        <v>845</v>
      </c>
      <c r="B171" t="s">
        <v>8</v>
      </c>
      <c r="C171" t="s">
        <v>126</v>
      </c>
      <c r="D171" t="s">
        <v>50</v>
      </c>
      <c r="E171">
        <v>35</v>
      </c>
      <c r="F171" t="s">
        <v>11</v>
      </c>
      <c r="H171" t="s">
        <v>50</v>
      </c>
    </row>
    <row r="172" spans="1:8" hidden="1" x14ac:dyDescent="0.35">
      <c r="A172">
        <v>839</v>
      </c>
      <c r="B172" t="s">
        <v>8</v>
      </c>
      <c r="C172" t="s">
        <v>126</v>
      </c>
      <c r="D172" t="s">
        <v>51</v>
      </c>
      <c r="E172">
        <v>36</v>
      </c>
      <c r="F172" t="s">
        <v>11</v>
      </c>
      <c r="H172" t="s">
        <v>51</v>
      </c>
    </row>
    <row r="173" spans="1:8" hidden="1" x14ac:dyDescent="0.35">
      <c r="A173">
        <v>808</v>
      </c>
      <c r="B173" t="s">
        <v>8</v>
      </c>
      <c r="C173" t="s">
        <v>126</v>
      </c>
      <c r="D173" t="s">
        <v>52</v>
      </c>
      <c r="E173">
        <v>37</v>
      </c>
      <c r="F173" t="s">
        <v>11</v>
      </c>
      <c r="H173" t="s">
        <v>52</v>
      </c>
    </row>
    <row r="174" spans="1:8" hidden="1" x14ac:dyDescent="0.35">
      <c r="A174">
        <v>782</v>
      </c>
      <c r="B174" t="s">
        <v>8</v>
      </c>
      <c r="C174" t="s">
        <v>126</v>
      </c>
      <c r="D174" t="s">
        <v>53</v>
      </c>
      <c r="E174">
        <v>38</v>
      </c>
      <c r="F174" t="s">
        <v>11</v>
      </c>
      <c r="H174" t="s">
        <v>53</v>
      </c>
    </row>
    <row r="175" spans="1:8" hidden="1" x14ac:dyDescent="0.35">
      <c r="A175">
        <v>781</v>
      </c>
      <c r="B175" t="s">
        <v>8</v>
      </c>
      <c r="C175" t="s">
        <v>126</v>
      </c>
      <c r="D175" t="s">
        <v>54</v>
      </c>
      <c r="E175">
        <v>39</v>
      </c>
      <c r="F175" t="s">
        <v>11</v>
      </c>
      <c r="H175" t="s">
        <v>54</v>
      </c>
    </row>
    <row r="176" spans="1:8" hidden="1" x14ac:dyDescent="0.35">
      <c r="A176">
        <v>859</v>
      </c>
      <c r="B176" t="s">
        <v>8</v>
      </c>
      <c r="C176" t="s">
        <v>126</v>
      </c>
      <c r="D176" t="s">
        <v>55</v>
      </c>
      <c r="E176">
        <v>40</v>
      </c>
      <c r="F176" t="s">
        <v>11</v>
      </c>
      <c r="H176" t="s">
        <v>55</v>
      </c>
    </row>
    <row r="177" spans="1:8" hidden="1" x14ac:dyDescent="0.35">
      <c r="A177">
        <v>815</v>
      </c>
      <c r="B177" t="s">
        <v>8</v>
      </c>
      <c r="C177" t="s">
        <v>126</v>
      </c>
      <c r="D177" t="s">
        <v>56</v>
      </c>
      <c r="E177">
        <v>41</v>
      </c>
      <c r="F177" t="s">
        <v>11</v>
      </c>
      <c r="H177" t="s">
        <v>56</v>
      </c>
    </row>
    <row r="178" spans="1:8" hidden="1" x14ac:dyDescent="0.35">
      <c r="A178">
        <v>789</v>
      </c>
      <c r="B178" t="s">
        <v>8</v>
      </c>
      <c r="C178" t="s">
        <v>126</v>
      </c>
      <c r="D178" t="s">
        <v>57</v>
      </c>
      <c r="E178">
        <v>42</v>
      </c>
      <c r="F178" t="s">
        <v>11</v>
      </c>
      <c r="H178" t="s">
        <v>57</v>
      </c>
    </row>
    <row r="179" spans="1:8" hidden="1" x14ac:dyDescent="0.35">
      <c r="A179">
        <v>827</v>
      </c>
      <c r="B179" t="s">
        <v>8</v>
      </c>
      <c r="C179" t="s">
        <v>126</v>
      </c>
      <c r="D179" t="s">
        <v>58</v>
      </c>
      <c r="E179">
        <v>43</v>
      </c>
      <c r="F179" t="s">
        <v>11</v>
      </c>
      <c r="H179" t="s">
        <v>58</v>
      </c>
    </row>
    <row r="180" spans="1:8" hidden="1" x14ac:dyDescent="0.35">
      <c r="A180">
        <v>801</v>
      </c>
      <c r="B180" t="s">
        <v>8</v>
      </c>
      <c r="C180" t="s">
        <v>126</v>
      </c>
      <c r="D180" t="s">
        <v>59</v>
      </c>
      <c r="E180">
        <v>44</v>
      </c>
      <c r="F180" t="s">
        <v>11</v>
      </c>
      <c r="H180" t="s">
        <v>59</v>
      </c>
    </row>
    <row r="181" spans="1:8" hidden="1" x14ac:dyDescent="0.35">
      <c r="A181">
        <v>816</v>
      </c>
      <c r="B181" t="s">
        <v>8</v>
      </c>
      <c r="C181" t="s">
        <v>126</v>
      </c>
      <c r="D181" t="s">
        <v>60</v>
      </c>
      <c r="E181">
        <v>45</v>
      </c>
      <c r="F181" t="s">
        <v>11</v>
      </c>
      <c r="H181" t="s">
        <v>60</v>
      </c>
    </row>
    <row r="182" spans="1:8" hidden="1" x14ac:dyDescent="0.35">
      <c r="A182">
        <v>835</v>
      </c>
      <c r="B182" t="s">
        <v>8</v>
      </c>
      <c r="C182" t="s">
        <v>126</v>
      </c>
      <c r="D182" t="s">
        <v>61</v>
      </c>
      <c r="E182">
        <v>46</v>
      </c>
      <c r="F182" t="s">
        <v>11</v>
      </c>
      <c r="H182" t="s">
        <v>61</v>
      </c>
    </row>
    <row r="183" spans="1:8" hidden="1" x14ac:dyDescent="0.35">
      <c r="A183">
        <v>759</v>
      </c>
      <c r="B183" t="s">
        <v>8</v>
      </c>
      <c r="C183" t="s">
        <v>126</v>
      </c>
      <c r="D183" t="s">
        <v>62</v>
      </c>
      <c r="E183">
        <v>47</v>
      </c>
      <c r="F183" t="s">
        <v>11</v>
      </c>
      <c r="H183" t="s">
        <v>62</v>
      </c>
    </row>
    <row r="184" spans="1:8" hidden="1" x14ac:dyDescent="0.35">
      <c r="A184">
        <v>755</v>
      </c>
      <c r="B184" t="s">
        <v>8</v>
      </c>
      <c r="C184" t="s">
        <v>126</v>
      </c>
      <c r="D184" t="s">
        <v>63</v>
      </c>
      <c r="E184">
        <v>48</v>
      </c>
      <c r="F184" t="s">
        <v>11</v>
      </c>
      <c r="H184" t="s">
        <v>63</v>
      </c>
    </row>
    <row r="185" spans="1:8" hidden="1" x14ac:dyDescent="0.35">
      <c r="A185">
        <v>804</v>
      </c>
      <c r="B185" t="s">
        <v>8</v>
      </c>
      <c r="C185" t="s">
        <v>126</v>
      </c>
      <c r="D185" t="s">
        <v>64</v>
      </c>
      <c r="E185">
        <v>49</v>
      </c>
      <c r="F185" t="s">
        <v>11</v>
      </c>
      <c r="H185" t="s">
        <v>64</v>
      </c>
    </row>
    <row r="186" spans="1:8" hidden="1" x14ac:dyDescent="0.35">
      <c r="A186">
        <v>760</v>
      </c>
      <c r="B186" t="s">
        <v>8</v>
      </c>
      <c r="C186" t="s">
        <v>126</v>
      </c>
      <c r="D186" t="s">
        <v>65</v>
      </c>
      <c r="E186">
        <v>50</v>
      </c>
      <c r="F186" t="s">
        <v>11</v>
      </c>
      <c r="H186" t="s">
        <v>65</v>
      </c>
    </row>
    <row r="187" spans="1:8" hidden="1" x14ac:dyDescent="0.35">
      <c r="A187">
        <v>750</v>
      </c>
      <c r="B187" t="s">
        <v>8</v>
      </c>
      <c r="C187" t="s">
        <v>126</v>
      </c>
      <c r="D187" t="s">
        <v>66</v>
      </c>
      <c r="E187">
        <v>51</v>
      </c>
      <c r="F187" t="s">
        <v>11</v>
      </c>
      <c r="H187" t="s">
        <v>66</v>
      </c>
    </row>
    <row r="188" spans="1:8" hidden="1" x14ac:dyDescent="0.35">
      <c r="A188">
        <v>873</v>
      </c>
      <c r="B188" t="s">
        <v>8</v>
      </c>
      <c r="C188" t="s">
        <v>126</v>
      </c>
      <c r="D188" t="s">
        <v>67</v>
      </c>
      <c r="E188">
        <v>52</v>
      </c>
      <c r="F188" t="s">
        <v>11</v>
      </c>
      <c r="H188" t="s">
        <v>67</v>
      </c>
    </row>
    <row r="189" spans="1:8" hidden="1" x14ac:dyDescent="0.35">
      <c r="A189">
        <v>874</v>
      </c>
      <c r="B189" t="s">
        <v>8</v>
      </c>
      <c r="C189" t="s">
        <v>126</v>
      </c>
      <c r="D189" t="s">
        <v>68</v>
      </c>
      <c r="E189">
        <v>53</v>
      </c>
      <c r="F189" t="s">
        <v>11</v>
      </c>
      <c r="H189" t="s">
        <v>68</v>
      </c>
    </row>
    <row r="190" spans="1:8" hidden="1" x14ac:dyDescent="0.35">
      <c r="A190">
        <v>879</v>
      </c>
      <c r="B190" t="s">
        <v>8</v>
      </c>
      <c r="C190" t="s">
        <v>126</v>
      </c>
      <c r="D190" t="s">
        <v>69</v>
      </c>
      <c r="E190">
        <v>54</v>
      </c>
      <c r="F190" t="s">
        <v>11</v>
      </c>
      <c r="H190" t="s">
        <v>69</v>
      </c>
    </row>
    <row r="191" spans="1:8" hidden="1" x14ac:dyDescent="0.35">
      <c r="A191">
        <v>748</v>
      </c>
      <c r="B191" t="s">
        <v>8</v>
      </c>
      <c r="C191" t="s">
        <v>126</v>
      </c>
      <c r="D191" t="s">
        <v>70</v>
      </c>
      <c r="E191">
        <v>55</v>
      </c>
      <c r="F191" t="s">
        <v>11</v>
      </c>
      <c r="H191" t="s">
        <v>70</v>
      </c>
    </row>
    <row r="192" spans="1:8" hidden="1" x14ac:dyDescent="0.35">
      <c r="A192">
        <v>795</v>
      </c>
      <c r="B192" t="s">
        <v>8</v>
      </c>
      <c r="C192" t="s">
        <v>126</v>
      </c>
      <c r="D192" t="s">
        <v>71</v>
      </c>
      <c r="E192">
        <v>56</v>
      </c>
      <c r="F192" t="s">
        <v>11</v>
      </c>
      <c r="H192" t="s">
        <v>71</v>
      </c>
    </row>
    <row r="193" spans="1:8" hidden="1" x14ac:dyDescent="0.35">
      <c r="A193">
        <v>766</v>
      </c>
      <c r="B193" t="s">
        <v>8</v>
      </c>
      <c r="C193" t="s">
        <v>126</v>
      </c>
      <c r="D193" t="s">
        <v>72</v>
      </c>
      <c r="E193">
        <v>57</v>
      </c>
      <c r="F193" t="s">
        <v>11</v>
      </c>
      <c r="H193" t="s">
        <v>72</v>
      </c>
    </row>
    <row r="194" spans="1:8" hidden="1" x14ac:dyDescent="0.35">
      <c r="A194">
        <v>856</v>
      </c>
      <c r="B194" t="s">
        <v>8</v>
      </c>
      <c r="C194" t="s">
        <v>126</v>
      </c>
      <c r="D194" t="s">
        <v>73</v>
      </c>
      <c r="E194">
        <v>58</v>
      </c>
      <c r="F194" t="s">
        <v>11</v>
      </c>
      <c r="H194" t="s">
        <v>73</v>
      </c>
    </row>
    <row r="195" spans="1:8" hidden="1" x14ac:dyDescent="0.35">
      <c r="A195">
        <v>777</v>
      </c>
      <c r="B195" t="s">
        <v>8</v>
      </c>
      <c r="C195" t="s">
        <v>126</v>
      </c>
      <c r="D195" t="s">
        <v>74</v>
      </c>
      <c r="E195">
        <v>59</v>
      </c>
      <c r="F195" t="s">
        <v>11</v>
      </c>
      <c r="H195" t="s">
        <v>74</v>
      </c>
    </row>
    <row r="196" spans="1:8" hidden="1" x14ac:dyDescent="0.35">
      <c r="A196">
        <v>778</v>
      </c>
      <c r="B196" t="s">
        <v>8</v>
      </c>
      <c r="C196" t="s">
        <v>126</v>
      </c>
      <c r="D196" t="s">
        <v>75</v>
      </c>
      <c r="E196">
        <v>60</v>
      </c>
      <c r="F196" t="s">
        <v>11</v>
      </c>
      <c r="H196" t="s">
        <v>75</v>
      </c>
    </row>
    <row r="197" spans="1:8" hidden="1" x14ac:dyDescent="0.35">
      <c r="A197">
        <v>819</v>
      </c>
      <c r="B197" t="s">
        <v>8</v>
      </c>
      <c r="C197" t="s">
        <v>126</v>
      </c>
      <c r="D197" t="s">
        <v>76</v>
      </c>
      <c r="E197">
        <v>61</v>
      </c>
      <c r="F197" t="s">
        <v>11</v>
      </c>
      <c r="H197" t="s">
        <v>76</v>
      </c>
    </row>
    <row r="198" spans="1:8" hidden="1" x14ac:dyDescent="0.35">
      <c r="A198">
        <v>836</v>
      </c>
      <c r="B198" t="s">
        <v>8</v>
      </c>
      <c r="C198" t="s">
        <v>126</v>
      </c>
      <c r="D198" t="s">
        <v>77</v>
      </c>
      <c r="E198">
        <v>62</v>
      </c>
      <c r="F198" t="s">
        <v>11</v>
      </c>
      <c r="H198" t="s">
        <v>77</v>
      </c>
    </row>
    <row r="199" spans="1:8" hidden="1" x14ac:dyDescent="0.35">
      <c r="A199">
        <v>751</v>
      </c>
      <c r="B199" t="s">
        <v>8</v>
      </c>
      <c r="C199" t="s">
        <v>126</v>
      </c>
      <c r="D199" t="s">
        <v>78</v>
      </c>
      <c r="E199">
        <v>63</v>
      </c>
      <c r="F199" t="s">
        <v>11</v>
      </c>
      <c r="H199" t="s">
        <v>78</v>
      </c>
    </row>
    <row r="200" spans="1:8" hidden="1" x14ac:dyDescent="0.35">
      <c r="A200">
        <v>813</v>
      </c>
      <c r="B200" t="s">
        <v>8</v>
      </c>
      <c r="C200" t="s">
        <v>126</v>
      </c>
      <c r="D200" t="s">
        <v>79</v>
      </c>
      <c r="E200">
        <v>64</v>
      </c>
      <c r="F200" t="s">
        <v>11</v>
      </c>
      <c r="H200" t="s">
        <v>79</v>
      </c>
    </row>
    <row r="201" spans="1:8" hidden="1" x14ac:dyDescent="0.35">
      <c r="A201">
        <v>783</v>
      </c>
      <c r="B201" t="s">
        <v>8</v>
      </c>
      <c r="C201" t="s">
        <v>126</v>
      </c>
      <c r="D201" t="s">
        <v>80</v>
      </c>
      <c r="E201">
        <v>65</v>
      </c>
      <c r="F201" t="s">
        <v>11</v>
      </c>
      <c r="H201" t="s">
        <v>80</v>
      </c>
    </row>
    <row r="202" spans="1:8" hidden="1" x14ac:dyDescent="0.35">
      <c r="A202">
        <v>770</v>
      </c>
      <c r="B202" t="s">
        <v>8</v>
      </c>
      <c r="C202" t="s">
        <v>126</v>
      </c>
      <c r="D202" t="s">
        <v>81</v>
      </c>
      <c r="E202">
        <v>66</v>
      </c>
      <c r="F202" t="s">
        <v>11</v>
      </c>
      <c r="H202" t="s">
        <v>81</v>
      </c>
    </row>
    <row r="203" spans="1:8" hidden="1" x14ac:dyDescent="0.35">
      <c r="A203">
        <v>818</v>
      </c>
      <c r="B203" t="s">
        <v>8</v>
      </c>
      <c r="C203" t="s">
        <v>126</v>
      </c>
      <c r="D203" t="s">
        <v>82</v>
      </c>
      <c r="E203">
        <v>67</v>
      </c>
      <c r="F203" t="s">
        <v>11</v>
      </c>
      <c r="H203" t="s">
        <v>82</v>
      </c>
    </row>
    <row r="204" spans="1:8" hidden="1" x14ac:dyDescent="0.35">
      <c r="A204">
        <v>826</v>
      </c>
      <c r="B204" t="s">
        <v>8</v>
      </c>
      <c r="C204" t="s">
        <v>126</v>
      </c>
      <c r="D204" t="s">
        <v>83</v>
      </c>
      <c r="E204">
        <v>68</v>
      </c>
      <c r="F204" t="s">
        <v>11</v>
      </c>
      <c r="H204" t="s">
        <v>83</v>
      </c>
    </row>
    <row r="205" spans="1:8" hidden="1" x14ac:dyDescent="0.35">
      <c r="A205">
        <v>829</v>
      </c>
      <c r="B205" t="s">
        <v>8</v>
      </c>
      <c r="C205" t="s">
        <v>126</v>
      </c>
      <c r="D205" t="s">
        <v>84</v>
      </c>
      <c r="E205">
        <v>69</v>
      </c>
      <c r="F205" t="s">
        <v>11</v>
      </c>
      <c r="H205" t="s">
        <v>84</v>
      </c>
    </row>
    <row r="206" spans="1:8" hidden="1" x14ac:dyDescent="0.35">
      <c r="A206">
        <v>767</v>
      </c>
      <c r="B206" t="s">
        <v>8</v>
      </c>
      <c r="C206" t="s">
        <v>126</v>
      </c>
      <c r="D206" t="s">
        <v>85</v>
      </c>
      <c r="E206">
        <v>70</v>
      </c>
      <c r="F206" t="s">
        <v>11</v>
      </c>
      <c r="H206" t="s">
        <v>85</v>
      </c>
    </row>
    <row r="207" spans="1:8" hidden="1" x14ac:dyDescent="0.35">
      <c r="A207">
        <v>805</v>
      </c>
      <c r="B207" t="s">
        <v>8</v>
      </c>
      <c r="C207" t="s">
        <v>126</v>
      </c>
      <c r="D207" t="s">
        <v>86</v>
      </c>
      <c r="E207">
        <v>71</v>
      </c>
      <c r="F207" t="s">
        <v>11</v>
      </c>
      <c r="H207" t="s">
        <v>86</v>
      </c>
    </row>
    <row r="208" spans="1:8" hidden="1" x14ac:dyDescent="0.35">
      <c r="A208">
        <v>822</v>
      </c>
      <c r="B208" t="s">
        <v>8</v>
      </c>
      <c r="C208" t="s">
        <v>126</v>
      </c>
      <c r="D208" t="s">
        <v>87</v>
      </c>
      <c r="E208">
        <v>72</v>
      </c>
      <c r="F208" t="s">
        <v>11</v>
      </c>
      <c r="H208" t="s">
        <v>87</v>
      </c>
    </row>
    <row r="209" spans="1:8" hidden="1" x14ac:dyDescent="0.35">
      <c r="A209">
        <v>765</v>
      </c>
      <c r="B209" t="s">
        <v>8</v>
      </c>
      <c r="C209" t="s">
        <v>126</v>
      </c>
      <c r="D209" t="s">
        <v>88</v>
      </c>
      <c r="E209">
        <v>73</v>
      </c>
      <c r="F209" t="s">
        <v>11</v>
      </c>
      <c r="H209" t="s">
        <v>88</v>
      </c>
    </row>
    <row r="210" spans="1:8" hidden="1" x14ac:dyDescent="0.35">
      <c r="A210">
        <v>824</v>
      </c>
      <c r="B210" t="s">
        <v>8</v>
      </c>
      <c r="C210" t="s">
        <v>126</v>
      </c>
      <c r="D210" t="s">
        <v>89</v>
      </c>
      <c r="E210">
        <v>74</v>
      </c>
      <c r="F210" t="s">
        <v>11</v>
      </c>
      <c r="H210" t="s">
        <v>89</v>
      </c>
    </row>
    <row r="211" spans="1:8" hidden="1" x14ac:dyDescent="0.35">
      <c r="A211">
        <v>864</v>
      </c>
      <c r="B211" t="s">
        <v>8</v>
      </c>
      <c r="C211" t="s">
        <v>126</v>
      </c>
      <c r="D211" t="s">
        <v>90</v>
      </c>
      <c r="E211">
        <v>75</v>
      </c>
      <c r="F211" t="s">
        <v>11</v>
      </c>
      <c r="H211" t="s">
        <v>90</v>
      </c>
    </row>
    <row r="212" spans="1:8" hidden="1" x14ac:dyDescent="0.35">
      <c r="A212">
        <v>820</v>
      </c>
      <c r="B212" t="s">
        <v>8</v>
      </c>
      <c r="C212" t="s">
        <v>126</v>
      </c>
      <c r="D212" t="s">
        <v>91</v>
      </c>
      <c r="E212">
        <v>76</v>
      </c>
      <c r="F212" t="s">
        <v>11</v>
      </c>
      <c r="H212" t="s">
        <v>91</v>
      </c>
    </row>
    <row r="213" spans="1:8" hidden="1" x14ac:dyDescent="0.35">
      <c r="A213">
        <v>752</v>
      </c>
      <c r="B213" t="s">
        <v>8</v>
      </c>
      <c r="C213" t="s">
        <v>127</v>
      </c>
      <c r="D213" t="s">
        <v>10</v>
      </c>
      <c r="E213">
        <v>1</v>
      </c>
      <c r="F213" t="s">
        <v>11</v>
      </c>
      <c r="H213" t="s">
        <v>10</v>
      </c>
    </row>
    <row r="214" spans="1:8" hidden="1" x14ac:dyDescent="0.35">
      <c r="A214">
        <v>756</v>
      </c>
      <c r="B214" t="s">
        <v>8</v>
      </c>
      <c r="C214" t="s">
        <v>127</v>
      </c>
      <c r="D214" t="s">
        <v>128</v>
      </c>
      <c r="E214">
        <v>2</v>
      </c>
      <c r="F214" t="s">
        <v>11</v>
      </c>
      <c r="H214" t="s">
        <v>128</v>
      </c>
    </row>
    <row r="215" spans="1:8" hidden="1" x14ac:dyDescent="0.35">
      <c r="A215">
        <v>882</v>
      </c>
      <c r="B215" t="s">
        <v>8</v>
      </c>
      <c r="C215" t="s">
        <v>129</v>
      </c>
      <c r="D215" t="s">
        <v>10</v>
      </c>
      <c r="E215">
        <v>1</v>
      </c>
      <c r="F215" t="s">
        <v>11</v>
      </c>
      <c r="H215" t="s">
        <v>10</v>
      </c>
    </row>
    <row r="216" spans="1:8" hidden="1" x14ac:dyDescent="0.35">
      <c r="A216">
        <v>771</v>
      </c>
      <c r="B216" t="s">
        <v>8</v>
      </c>
      <c r="C216" t="s">
        <v>129</v>
      </c>
      <c r="D216" t="s">
        <v>130</v>
      </c>
      <c r="E216">
        <v>2</v>
      </c>
      <c r="F216" t="s">
        <v>11</v>
      </c>
      <c r="H216" t="s">
        <v>130</v>
      </c>
    </row>
    <row r="217" spans="1:8" hidden="1" x14ac:dyDescent="0.35">
      <c r="A217">
        <v>806</v>
      </c>
      <c r="B217" t="s">
        <v>8</v>
      </c>
      <c r="C217" t="s">
        <v>131</v>
      </c>
      <c r="D217" t="s">
        <v>10</v>
      </c>
      <c r="E217">
        <v>1</v>
      </c>
      <c r="F217" t="s">
        <v>11</v>
      </c>
      <c r="H217" t="s">
        <v>10</v>
      </c>
    </row>
    <row r="218" spans="1:8" hidden="1" x14ac:dyDescent="0.35">
      <c r="A218">
        <v>769</v>
      </c>
      <c r="B218" t="s">
        <v>8</v>
      </c>
      <c r="C218" t="s">
        <v>131</v>
      </c>
      <c r="D218" t="s">
        <v>25</v>
      </c>
      <c r="E218">
        <v>2</v>
      </c>
      <c r="F218" t="s">
        <v>11</v>
      </c>
      <c r="H218" t="s">
        <v>25</v>
      </c>
    </row>
    <row r="219" spans="1:8" hidden="1" x14ac:dyDescent="0.35">
      <c r="A219">
        <v>857</v>
      </c>
      <c r="B219" t="s">
        <v>8</v>
      </c>
      <c r="C219" t="s">
        <v>132</v>
      </c>
      <c r="D219" t="s">
        <v>10</v>
      </c>
      <c r="E219">
        <v>1</v>
      </c>
      <c r="F219" t="s">
        <v>11</v>
      </c>
      <c r="H219" t="s">
        <v>10</v>
      </c>
    </row>
    <row r="220" spans="1:8" hidden="1" x14ac:dyDescent="0.35">
      <c r="A220">
        <v>846</v>
      </c>
      <c r="B220" t="s">
        <v>8</v>
      </c>
      <c r="C220" t="s">
        <v>132</v>
      </c>
      <c r="D220" t="s">
        <v>24</v>
      </c>
      <c r="E220">
        <v>2</v>
      </c>
      <c r="F220" t="s">
        <v>11</v>
      </c>
      <c r="H220" t="s">
        <v>24</v>
      </c>
    </row>
    <row r="221" spans="1:8" x14ac:dyDescent="0.35">
      <c r="A221">
        <v>853</v>
      </c>
      <c r="B221" t="s">
        <v>8</v>
      </c>
      <c r="C221" t="s">
        <v>133</v>
      </c>
      <c r="D221" t="s">
        <v>134</v>
      </c>
      <c r="E221">
        <v>1</v>
      </c>
      <c r="F221" t="s">
        <v>11</v>
      </c>
      <c r="H221" t="s">
        <v>134</v>
      </c>
    </row>
    <row r="222" spans="1:8" x14ac:dyDescent="0.35">
      <c r="A222">
        <v>850</v>
      </c>
      <c r="B222" t="s">
        <v>8</v>
      </c>
      <c r="C222" t="s">
        <v>133</v>
      </c>
      <c r="D222" t="s">
        <v>121</v>
      </c>
      <c r="E222">
        <v>2</v>
      </c>
      <c r="F222" t="s">
        <v>11</v>
      </c>
      <c r="H222" t="s">
        <v>121</v>
      </c>
    </row>
    <row r="223" spans="1:8" x14ac:dyDescent="0.35">
      <c r="A223">
        <v>828</v>
      </c>
      <c r="B223" t="s">
        <v>8</v>
      </c>
      <c r="C223" t="s">
        <v>133</v>
      </c>
      <c r="D223" t="s">
        <v>135</v>
      </c>
      <c r="E223">
        <v>3</v>
      </c>
      <c r="F223" t="s">
        <v>11</v>
      </c>
      <c r="H223" t="s">
        <v>135</v>
      </c>
    </row>
    <row r="224" spans="1:8" x14ac:dyDescent="0.35">
      <c r="A224">
        <v>784</v>
      </c>
      <c r="B224" t="s">
        <v>8</v>
      </c>
      <c r="C224" t="s">
        <v>133</v>
      </c>
      <c r="D224" t="s">
        <v>136</v>
      </c>
      <c r="E224">
        <v>4</v>
      </c>
      <c r="F224" t="s">
        <v>11</v>
      </c>
      <c r="H224" t="s">
        <v>136</v>
      </c>
    </row>
    <row r="225" spans="1:8" x14ac:dyDescent="0.35">
      <c r="A225">
        <v>869</v>
      </c>
      <c r="B225" t="s">
        <v>8</v>
      </c>
      <c r="C225" t="s">
        <v>133</v>
      </c>
      <c r="D225" t="s">
        <v>137</v>
      </c>
      <c r="E225">
        <v>5</v>
      </c>
      <c r="F225" t="s">
        <v>11</v>
      </c>
      <c r="H225" t="s">
        <v>137</v>
      </c>
    </row>
    <row r="226" spans="1:8" x14ac:dyDescent="0.35">
      <c r="A226">
        <v>753</v>
      </c>
      <c r="B226" t="s">
        <v>8</v>
      </c>
      <c r="C226" t="s">
        <v>133</v>
      </c>
      <c r="D226" t="s">
        <v>138</v>
      </c>
      <c r="E226">
        <v>6</v>
      </c>
      <c r="F226" t="s">
        <v>11</v>
      </c>
      <c r="H226" t="s">
        <v>138</v>
      </c>
    </row>
    <row r="227" spans="1:8" x14ac:dyDescent="0.35">
      <c r="A227">
        <v>785</v>
      </c>
      <c r="B227" t="s">
        <v>8</v>
      </c>
      <c r="C227" t="s">
        <v>133</v>
      </c>
      <c r="D227" t="s">
        <v>139</v>
      </c>
      <c r="E227">
        <v>7</v>
      </c>
      <c r="F227" t="s">
        <v>11</v>
      </c>
      <c r="H227" t="s">
        <v>139</v>
      </c>
    </row>
    <row r="228" spans="1:8" x14ac:dyDescent="0.35">
      <c r="A228">
        <v>867</v>
      </c>
      <c r="B228" t="s">
        <v>8</v>
      </c>
      <c r="C228" t="s">
        <v>133</v>
      </c>
      <c r="D228" t="s">
        <v>140</v>
      </c>
      <c r="E228">
        <v>8</v>
      </c>
      <c r="F228" t="s">
        <v>11</v>
      </c>
      <c r="H228" t="s">
        <v>140</v>
      </c>
    </row>
    <row r="229" spans="1:8" x14ac:dyDescent="0.35">
      <c r="A229">
        <v>838</v>
      </c>
      <c r="B229" t="s">
        <v>8</v>
      </c>
      <c r="C229" t="s">
        <v>133</v>
      </c>
      <c r="D229" t="s">
        <v>141</v>
      </c>
      <c r="E229">
        <v>9</v>
      </c>
      <c r="F229" t="s">
        <v>11</v>
      </c>
      <c r="H229" t="s">
        <v>141</v>
      </c>
    </row>
    <row r="230" spans="1:8" x14ac:dyDescent="0.35">
      <c r="A230">
        <v>847</v>
      </c>
      <c r="B230" t="s">
        <v>8</v>
      </c>
      <c r="C230" t="s">
        <v>133</v>
      </c>
      <c r="D230" t="s">
        <v>142</v>
      </c>
      <c r="E230">
        <v>10</v>
      </c>
      <c r="F230" t="s">
        <v>11</v>
      </c>
      <c r="H230" t="s">
        <v>142</v>
      </c>
    </row>
    <row r="231" spans="1:8" x14ac:dyDescent="0.35">
      <c r="A231">
        <v>833</v>
      </c>
      <c r="B231" t="s">
        <v>8</v>
      </c>
      <c r="C231" t="s">
        <v>133</v>
      </c>
      <c r="D231" t="s">
        <v>143</v>
      </c>
      <c r="E231">
        <v>11</v>
      </c>
      <c r="F231" t="s">
        <v>11</v>
      </c>
      <c r="H231" t="s">
        <v>143</v>
      </c>
    </row>
    <row r="232" spans="1:8" x14ac:dyDescent="0.35">
      <c r="A232">
        <v>821</v>
      </c>
      <c r="B232" t="s">
        <v>8</v>
      </c>
      <c r="C232" t="s">
        <v>133</v>
      </c>
      <c r="D232" t="s">
        <v>144</v>
      </c>
      <c r="E232">
        <v>12</v>
      </c>
      <c r="F232" t="s">
        <v>11</v>
      </c>
      <c r="H232" t="s">
        <v>144</v>
      </c>
    </row>
    <row r="233" spans="1:8" x14ac:dyDescent="0.35">
      <c r="A233">
        <v>840</v>
      </c>
      <c r="B233" t="s">
        <v>8</v>
      </c>
      <c r="C233" t="s">
        <v>133</v>
      </c>
      <c r="D233" t="s">
        <v>145</v>
      </c>
      <c r="E233">
        <v>13</v>
      </c>
      <c r="F233" t="s">
        <v>11</v>
      </c>
      <c r="H233" t="s">
        <v>145</v>
      </c>
    </row>
    <row r="234" spans="1:8" x14ac:dyDescent="0.35">
      <c r="A234">
        <v>749</v>
      </c>
      <c r="B234" t="s">
        <v>8</v>
      </c>
      <c r="C234" t="s">
        <v>133</v>
      </c>
      <c r="D234" t="s">
        <v>146</v>
      </c>
      <c r="E234">
        <v>14</v>
      </c>
      <c r="F234" t="s">
        <v>11</v>
      </c>
      <c r="H234" t="s">
        <v>146</v>
      </c>
    </row>
    <row r="235" spans="1:8" x14ac:dyDescent="0.35">
      <c r="A235">
        <v>883</v>
      </c>
      <c r="B235" t="s">
        <v>8</v>
      </c>
      <c r="C235" t="s">
        <v>133</v>
      </c>
      <c r="D235" t="s">
        <v>147</v>
      </c>
      <c r="E235">
        <v>15</v>
      </c>
      <c r="F235" t="s">
        <v>11</v>
      </c>
      <c r="H235" t="s">
        <v>147</v>
      </c>
    </row>
    <row r="236" spans="1:8" x14ac:dyDescent="0.35">
      <c r="A236">
        <v>758</v>
      </c>
      <c r="B236" t="s">
        <v>8</v>
      </c>
      <c r="C236" t="s">
        <v>133</v>
      </c>
      <c r="D236" t="s">
        <v>148</v>
      </c>
      <c r="E236">
        <v>16</v>
      </c>
      <c r="F236" t="s">
        <v>11</v>
      </c>
      <c r="H236" t="s">
        <v>148</v>
      </c>
    </row>
    <row r="237" spans="1:8" x14ac:dyDescent="0.35">
      <c r="A237">
        <v>865</v>
      </c>
      <c r="B237" t="s">
        <v>8</v>
      </c>
      <c r="C237" t="s">
        <v>133</v>
      </c>
      <c r="D237" t="s">
        <v>149</v>
      </c>
      <c r="E237">
        <v>17</v>
      </c>
      <c r="F237" t="s">
        <v>11</v>
      </c>
      <c r="H237" t="s">
        <v>149</v>
      </c>
    </row>
    <row r="238" spans="1:8" x14ac:dyDescent="0.35">
      <c r="A238">
        <v>814</v>
      </c>
      <c r="B238" t="s">
        <v>8</v>
      </c>
      <c r="C238" t="s">
        <v>133</v>
      </c>
      <c r="D238" t="s">
        <v>150</v>
      </c>
      <c r="E238">
        <v>18</v>
      </c>
      <c r="F238" t="s">
        <v>11</v>
      </c>
      <c r="H238" t="s">
        <v>150</v>
      </c>
    </row>
    <row r="239" spans="1:8" x14ac:dyDescent="0.35">
      <c r="A239">
        <v>796</v>
      </c>
      <c r="B239" t="s">
        <v>8</v>
      </c>
      <c r="C239" t="s">
        <v>133</v>
      </c>
      <c r="D239" t="s">
        <v>151</v>
      </c>
      <c r="E239">
        <v>19</v>
      </c>
      <c r="F239" t="s">
        <v>11</v>
      </c>
      <c r="H239" t="s">
        <v>151</v>
      </c>
    </row>
    <row r="240" spans="1:8" x14ac:dyDescent="0.35">
      <c r="A240">
        <v>871</v>
      </c>
      <c r="B240" t="s">
        <v>8</v>
      </c>
      <c r="C240" t="s">
        <v>133</v>
      </c>
      <c r="D240" t="s">
        <v>152</v>
      </c>
      <c r="E240">
        <v>20</v>
      </c>
      <c r="F240" t="s">
        <v>11</v>
      </c>
      <c r="H240" t="s">
        <v>152</v>
      </c>
    </row>
    <row r="241" spans="1:8" x14ac:dyDescent="0.35">
      <c r="A241">
        <v>861</v>
      </c>
      <c r="B241" t="s">
        <v>8</v>
      </c>
      <c r="C241" t="s">
        <v>133</v>
      </c>
      <c r="D241" t="s">
        <v>153</v>
      </c>
      <c r="E241">
        <v>21</v>
      </c>
      <c r="F241" t="s">
        <v>11</v>
      </c>
      <c r="H241" t="s">
        <v>153</v>
      </c>
    </row>
    <row r="242" spans="1:8" x14ac:dyDescent="0.35">
      <c r="A242">
        <v>772</v>
      </c>
      <c r="B242" t="s">
        <v>8</v>
      </c>
      <c r="C242" t="s">
        <v>133</v>
      </c>
      <c r="D242" t="s">
        <v>154</v>
      </c>
      <c r="E242">
        <v>22</v>
      </c>
      <c r="F242" t="s">
        <v>11</v>
      </c>
      <c r="H242" t="s">
        <v>154</v>
      </c>
    </row>
    <row r="243" spans="1:8" x14ac:dyDescent="0.35">
      <c r="A243">
        <v>776</v>
      </c>
      <c r="B243" t="s">
        <v>8</v>
      </c>
      <c r="C243" t="s">
        <v>133</v>
      </c>
      <c r="D243" t="s">
        <v>155</v>
      </c>
      <c r="E243">
        <v>23</v>
      </c>
      <c r="F243" t="s">
        <v>11</v>
      </c>
      <c r="H243" t="s">
        <v>155</v>
      </c>
    </row>
    <row r="244" spans="1:8" x14ac:dyDescent="0.35">
      <c r="A244">
        <v>875</v>
      </c>
      <c r="B244" t="s">
        <v>8</v>
      </c>
      <c r="C244" t="s">
        <v>133</v>
      </c>
      <c r="D244" t="s">
        <v>156</v>
      </c>
      <c r="E244">
        <v>24</v>
      </c>
      <c r="F244" t="s">
        <v>11</v>
      </c>
      <c r="H244" t="s">
        <v>156</v>
      </c>
    </row>
    <row r="245" spans="1:8" hidden="1" x14ac:dyDescent="0.35">
      <c r="A245">
        <v>762</v>
      </c>
      <c r="B245" t="s">
        <v>8</v>
      </c>
      <c r="C245" t="s">
        <v>157</v>
      </c>
      <c r="D245" t="s">
        <v>10</v>
      </c>
      <c r="E245">
        <v>1</v>
      </c>
      <c r="F245" t="s">
        <v>11</v>
      </c>
      <c r="H245" t="s">
        <v>10</v>
      </c>
    </row>
    <row r="246" spans="1:8" hidden="1" x14ac:dyDescent="0.35">
      <c r="A246">
        <v>817</v>
      </c>
      <c r="B246" t="s">
        <v>8</v>
      </c>
      <c r="C246" t="s">
        <v>157</v>
      </c>
      <c r="D246" t="s">
        <v>158</v>
      </c>
      <c r="E246">
        <v>2</v>
      </c>
      <c r="F246" t="s">
        <v>11</v>
      </c>
      <c r="H246" t="s">
        <v>158</v>
      </c>
    </row>
    <row r="247" spans="1:8" hidden="1" x14ac:dyDescent="0.35">
      <c r="A247">
        <v>83</v>
      </c>
      <c r="B247" t="s">
        <v>8</v>
      </c>
      <c r="C247" t="s">
        <v>159</v>
      </c>
      <c r="D247" t="s">
        <v>134</v>
      </c>
      <c r="E247">
        <v>1</v>
      </c>
      <c r="F247" t="s">
        <v>11</v>
      </c>
      <c r="H247" t="s">
        <v>134</v>
      </c>
    </row>
    <row r="248" spans="1:8" hidden="1" x14ac:dyDescent="0.35">
      <c r="A248">
        <v>84</v>
      </c>
      <c r="B248" t="s">
        <v>8</v>
      </c>
      <c r="C248" t="s">
        <v>159</v>
      </c>
      <c r="D248" t="s">
        <v>121</v>
      </c>
      <c r="E248">
        <v>2</v>
      </c>
      <c r="F248" t="s">
        <v>11</v>
      </c>
      <c r="H248" t="s">
        <v>121</v>
      </c>
    </row>
    <row r="249" spans="1:8" hidden="1" x14ac:dyDescent="0.35">
      <c r="A249">
        <v>85</v>
      </c>
      <c r="B249" t="s">
        <v>8</v>
      </c>
      <c r="C249" t="s">
        <v>159</v>
      </c>
      <c r="D249" t="s">
        <v>135</v>
      </c>
      <c r="E249">
        <v>3</v>
      </c>
      <c r="F249" t="s">
        <v>11</v>
      </c>
      <c r="H249" t="s">
        <v>135</v>
      </c>
    </row>
    <row r="250" spans="1:8" hidden="1" x14ac:dyDescent="0.35">
      <c r="A250">
        <v>86</v>
      </c>
      <c r="B250" t="s">
        <v>8</v>
      </c>
      <c r="C250" t="s">
        <v>159</v>
      </c>
      <c r="D250" t="s">
        <v>136</v>
      </c>
      <c r="E250">
        <v>4</v>
      </c>
      <c r="F250" t="s">
        <v>11</v>
      </c>
      <c r="H250" t="s">
        <v>136</v>
      </c>
    </row>
    <row r="251" spans="1:8" hidden="1" x14ac:dyDescent="0.35">
      <c r="A251">
        <v>87</v>
      </c>
      <c r="B251" t="s">
        <v>8</v>
      </c>
      <c r="C251" t="s">
        <v>159</v>
      </c>
      <c r="D251" t="s">
        <v>137</v>
      </c>
      <c r="E251">
        <v>5</v>
      </c>
      <c r="F251" t="s">
        <v>11</v>
      </c>
      <c r="H251" t="s">
        <v>137</v>
      </c>
    </row>
    <row r="252" spans="1:8" hidden="1" x14ac:dyDescent="0.35">
      <c r="A252">
        <v>88</v>
      </c>
      <c r="B252" t="s">
        <v>8</v>
      </c>
      <c r="C252" t="s">
        <v>159</v>
      </c>
      <c r="D252" t="s">
        <v>138</v>
      </c>
      <c r="E252">
        <v>6</v>
      </c>
      <c r="F252" t="s">
        <v>11</v>
      </c>
      <c r="H252" t="s">
        <v>138</v>
      </c>
    </row>
    <row r="253" spans="1:8" hidden="1" x14ac:dyDescent="0.35">
      <c r="A253">
        <v>89</v>
      </c>
      <c r="B253" t="s">
        <v>8</v>
      </c>
      <c r="C253" t="s">
        <v>159</v>
      </c>
      <c r="D253" t="s">
        <v>139</v>
      </c>
      <c r="E253">
        <v>7</v>
      </c>
      <c r="F253" t="s">
        <v>11</v>
      </c>
      <c r="H253" t="s">
        <v>139</v>
      </c>
    </row>
    <row r="254" spans="1:8" hidden="1" x14ac:dyDescent="0.35">
      <c r="A254">
        <v>90</v>
      </c>
      <c r="B254" t="s">
        <v>8</v>
      </c>
      <c r="C254" t="s">
        <v>159</v>
      </c>
      <c r="D254" t="s">
        <v>140</v>
      </c>
      <c r="E254">
        <v>8</v>
      </c>
      <c r="F254" t="s">
        <v>11</v>
      </c>
      <c r="H254" t="s">
        <v>140</v>
      </c>
    </row>
    <row r="255" spans="1:8" hidden="1" x14ac:dyDescent="0.35">
      <c r="A255">
        <v>91</v>
      </c>
      <c r="B255" t="s">
        <v>8</v>
      </c>
      <c r="C255" t="s">
        <v>159</v>
      </c>
      <c r="D255" t="s">
        <v>141</v>
      </c>
      <c r="E255">
        <v>9</v>
      </c>
      <c r="F255" t="s">
        <v>11</v>
      </c>
      <c r="H255" t="s">
        <v>141</v>
      </c>
    </row>
    <row r="256" spans="1:8" hidden="1" x14ac:dyDescent="0.35">
      <c r="A256">
        <v>92</v>
      </c>
      <c r="B256" t="s">
        <v>8</v>
      </c>
      <c r="C256" t="s">
        <v>159</v>
      </c>
      <c r="D256" t="s">
        <v>160</v>
      </c>
      <c r="E256">
        <v>10</v>
      </c>
      <c r="F256" t="s">
        <v>11</v>
      </c>
      <c r="H256" t="s">
        <v>160</v>
      </c>
    </row>
    <row r="257" spans="1:8" hidden="1" x14ac:dyDescent="0.35">
      <c r="A257">
        <v>93</v>
      </c>
      <c r="B257" t="s">
        <v>8</v>
      </c>
      <c r="C257" t="s">
        <v>159</v>
      </c>
      <c r="D257" t="s">
        <v>161</v>
      </c>
      <c r="E257">
        <v>11</v>
      </c>
      <c r="F257" t="s">
        <v>11</v>
      </c>
      <c r="H257" t="s">
        <v>161</v>
      </c>
    </row>
    <row r="258" spans="1:8" hidden="1" x14ac:dyDescent="0.35">
      <c r="A258">
        <v>94</v>
      </c>
      <c r="B258" t="s">
        <v>8</v>
      </c>
      <c r="C258" t="s">
        <v>159</v>
      </c>
      <c r="D258" t="s">
        <v>142</v>
      </c>
      <c r="E258">
        <v>12</v>
      </c>
      <c r="F258" t="s">
        <v>11</v>
      </c>
      <c r="H258" t="s">
        <v>142</v>
      </c>
    </row>
    <row r="259" spans="1:8" hidden="1" x14ac:dyDescent="0.35">
      <c r="A259">
        <v>95</v>
      </c>
      <c r="B259" t="s">
        <v>8</v>
      </c>
      <c r="C259" t="s">
        <v>159</v>
      </c>
      <c r="D259" t="s">
        <v>143</v>
      </c>
      <c r="E259">
        <v>13</v>
      </c>
      <c r="F259" t="s">
        <v>11</v>
      </c>
      <c r="H259" t="s">
        <v>143</v>
      </c>
    </row>
    <row r="260" spans="1:8" hidden="1" x14ac:dyDescent="0.35">
      <c r="A260">
        <v>96</v>
      </c>
      <c r="B260" t="s">
        <v>8</v>
      </c>
      <c r="C260" t="s">
        <v>159</v>
      </c>
      <c r="D260" t="s">
        <v>144</v>
      </c>
      <c r="E260">
        <v>14</v>
      </c>
      <c r="F260" t="s">
        <v>11</v>
      </c>
      <c r="H260" t="s">
        <v>144</v>
      </c>
    </row>
    <row r="261" spans="1:8" hidden="1" x14ac:dyDescent="0.35">
      <c r="A261">
        <v>97</v>
      </c>
      <c r="B261" t="s">
        <v>8</v>
      </c>
      <c r="C261" t="s">
        <v>159</v>
      </c>
      <c r="D261" t="s">
        <v>145</v>
      </c>
      <c r="E261">
        <v>15</v>
      </c>
      <c r="F261" t="s">
        <v>11</v>
      </c>
      <c r="H261" t="s">
        <v>145</v>
      </c>
    </row>
    <row r="262" spans="1:8" hidden="1" x14ac:dyDescent="0.35">
      <c r="A262">
        <v>98</v>
      </c>
      <c r="B262" t="s">
        <v>8</v>
      </c>
      <c r="C262" t="s">
        <v>159</v>
      </c>
      <c r="D262" t="s">
        <v>146</v>
      </c>
      <c r="E262">
        <v>16</v>
      </c>
      <c r="F262" t="s">
        <v>11</v>
      </c>
      <c r="H262" t="s">
        <v>146</v>
      </c>
    </row>
    <row r="263" spans="1:8" hidden="1" x14ac:dyDescent="0.35">
      <c r="A263">
        <v>99</v>
      </c>
      <c r="B263" t="s">
        <v>8</v>
      </c>
      <c r="C263" t="s">
        <v>159</v>
      </c>
      <c r="D263" t="s">
        <v>147</v>
      </c>
      <c r="E263">
        <v>17</v>
      </c>
      <c r="F263" t="s">
        <v>11</v>
      </c>
      <c r="H263" t="s">
        <v>147</v>
      </c>
    </row>
    <row r="264" spans="1:8" hidden="1" x14ac:dyDescent="0.35">
      <c r="A264">
        <v>100</v>
      </c>
      <c r="B264" t="s">
        <v>8</v>
      </c>
      <c r="C264" t="s">
        <v>159</v>
      </c>
      <c r="D264" t="s">
        <v>148</v>
      </c>
      <c r="E264">
        <v>18</v>
      </c>
      <c r="F264" t="s">
        <v>11</v>
      </c>
      <c r="H264" t="s">
        <v>148</v>
      </c>
    </row>
    <row r="265" spans="1:8" hidden="1" x14ac:dyDescent="0.35">
      <c r="A265">
        <v>101</v>
      </c>
      <c r="B265" t="s">
        <v>8</v>
      </c>
      <c r="C265" t="s">
        <v>159</v>
      </c>
      <c r="D265" t="s">
        <v>149</v>
      </c>
      <c r="E265">
        <v>19</v>
      </c>
      <c r="F265" t="s">
        <v>11</v>
      </c>
      <c r="H265" t="s">
        <v>149</v>
      </c>
    </row>
    <row r="266" spans="1:8" hidden="1" x14ac:dyDescent="0.35">
      <c r="A266">
        <v>102</v>
      </c>
      <c r="B266" t="s">
        <v>8</v>
      </c>
      <c r="C266" t="s">
        <v>159</v>
      </c>
      <c r="D266" t="s">
        <v>150</v>
      </c>
      <c r="E266">
        <v>20</v>
      </c>
      <c r="F266" t="s">
        <v>11</v>
      </c>
      <c r="H266" t="s">
        <v>150</v>
      </c>
    </row>
    <row r="267" spans="1:8" hidden="1" x14ac:dyDescent="0.35">
      <c r="A267">
        <v>103</v>
      </c>
      <c r="B267" t="s">
        <v>8</v>
      </c>
      <c r="C267" t="s">
        <v>159</v>
      </c>
      <c r="D267" t="s">
        <v>151</v>
      </c>
      <c r="E267">
        <v>21</v>
      </c>
      <c r="F267" t="s">
        <v>11</v>
      </c>
      <c r="H267" t="s">
        <v>151</v>
      </c>
    </row>
    <row r="268" spans="1:8" hidden="1" x14ac:dyDescent="0.35">
      <c r="A268">
        <v>104</v>
      </c>
      <c r="B268" t="s">
        <v>8</v>
      </c>
      <c r="C268" t="s">
        <v>159</v>
      </c>
      <c r="D268" t="s">
        <v>152</v>
      </c>
      <c r="E268">
        <v>22</v>
      </c>
      <c r="F268" t="s">
        <v>11</v>
      </c>
      <c r="H268" t="s">
        <v>152</v>
      </c>
    </row>
    <row r="269" spans="1:8" hidden="1" x14ac:dyDescent="0.35">
      <c r="A269">
        <v>105</v>
      </c>
      <c r="B269" t="s">
        <v>8</v>
      </c>
      <c r="C269" t="s">
        <v>159</v>
      </c>
      <c r="D269" t="s">
        <v>153</v>
      </c>
      <c r="E269">
        <v>23</v>
      </c>
      <c r="F269" t="s">
        <v>11</v>
      </c>
      <c r="H269" t="s">
        <v>153</v>
      </c>
    </row>
    <row r="270" spans="1:8" hidden="1" x14ac:dyDescent="0.35">
      <c r="A270">
        <v>106</v>
      </c>
      <c r="B270" t="s">
        <v>8</v>
      </c>
      <c r="C270" t="s">
        <v>159</v>
      </c>
      <c r="D270" t="s">
        <v>158</v>
      </c>
      <c r="E270">
        <v>24</v>
      </c>
      <c r="F270" t="s">
        <v>11</v>
      </c>
      <c r="H270" t="s">
        <v>158</v>
      </c>
    </row>
    <row r="271" spans="1:8" hidden="1" x14ac:dyDescent="0.35">
      <c r="A271">
        <v>107</v>
      </c>
      <c r="B271" t="s">
        <v>8</v>
      </c>
      <c r="C271" t="s">
        <v>159</v>
      </c>
      <c r="D271" t="s">
        <v>154</v>
      </c>
      <c r="E271">
        <v>25</v>
      </c>
      <c r="F271" t="s">
        <v>11</v>
      </c>
      <c r="H271" t="s">
        <v>154</v>
      </c>
    </row>
    <row r="272" spans="1:8" hidden="1" x14ac:dyDescent="0.35">
      <c r="A272">
        <v>108</v>
      </c>
      <c r="B272" t="s">
        <v>8</v>
      </c>
      <c r="C272" t="s">
        <v>159</v>
      </c>
      <c r="D272" t="s">
        <v>155</v>
      </c>
      <c r="E272">
        <v>26</v>
      </c>
      <c r="F272" t="s">
        <v>11</v>
      </c>
      <c r="H272" t="s">
        <v>155</v>
      </c>
    </row>
    <row r="273" spans="1:8" hidden="1" x14ac:dyDescent="0.35">
      <c r="A273">
        <v>109</v>
      </c>
      <c r="B273" t="s">
        <v>8</v>
      </c>
      <c r="C273" t="s">
        <v>159</v>
      </c>
      <c r="D273" t="s">
        <v>156</v>
      </c>
      <c r="E273">
        <v>27</v>
      </c>
      <c r="F273" t="s">
        <v>11</v>
      </c>
      <c r="H273" t="s">
        <v>156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50B4-24EC-42D3-94E4-D0B38606F8DF}">
  <dimension ref="A1:B8"/>
  <sheetViews>
    <sheetView workbookViewId="0">
      <selection activeCell="A2" sqref="A2:B8"/>
    </sheetView>
  </sheetViews>
  <sheetFormatPr defaultRowHeight="14.5" x14ac:dyDescent="0.35"/>
  <cols>
    <col min="1" max="1" width="13.36328125" customWidth="1"/>
    <col min="2" max="2" width="21.63281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11</v>
      </c>
      <c r="B2" t="s">
        <v>162</v>
      </c>
    </row>
    <row r="3" spans="1:2" x14ac:dyDescent="0.35">
      <c r="A3" t="s">
        <v>11</v>
      </c>
      <c r="B3" t="s">
        <v>163</v>
      </c>
    </row>
    <row r="4" spans="1:2" x14ac:dyDescent="0.35">
      <c r="A4" t="s">
        <v>11</v>
      </c>
      <c r="B4" t="s">
        <v>164</v>
      </c>
    </row>
    <row r="5" spans="1:2" x14ac:dyDescent="0.35">
      <c r="A5" t="s">
        <v>11</v>
      </c>
      <c r="B5" t="s">
        <v>165</v>
      </c>
    </row>
    <row r="6" spans="1:2" x14ac:dyDescent="0.35">
      <c r="A6" t="s">
        <v>11</v>
      </c>
      <c r="B6" t="s">
        <v>166</v>
      </c>
    </row>
    <row r="7" spans="1:2" x14ac:dyDescent="0.35">
      <c r="A7" t="s">
        <v>11</v>
      </c>
      <c r="B7" t="s">
        <v>167</v>
      </c>
    </row>
    <row r="8" spans="1:2" x14ac:dyDescent="0.35">
      <c r="A8" t="s">
        <v>11</v>
      </c>
      <c r="B8" t="s">
        <v>168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912E-D420-4CB7-A7CF-81A0D583A335}">
  <dimension ref="A1:L121"/>
  <sheetViews>
    <sheetView workbookViewId="0">
      <selection activeCell="I1" sqref="I1:I1048576"/>
    </sheetView>
  </sheetViews>
  <sheetFormatPr defaultRowHeight="14.5" x14ac:dyDescent="0.35"/>
  <cols>
    <col min="1" max="1" width="16.54296875" customWidth="1"/>
    <col min="2" max="2" width="14.90625" customWidth="1"/>
    <col min="3" max="3" width="32.453125" bestFit="1" customWidth="1"/>
    <col min="4" max="4" width="30.08984375" bestFit="1" customWidth="1"/>
    <col min="5" max="5" width="15.81640625" customWidth="1"/>
    <col min="6" max="6" width="22.7265625" bestFit="1" customWidth="1"/>
    <col min="7" max="7" width="30.08984375" bestFit="1" customWidth="1"/>
    <col min="8" max="8" width="14.6328125" bestFit="1" customWidth="1"/>
    <col min="9" max="9" width="24.453125" bestFit="1" customWidth="1"/>
    <col min="10" max="10" width="28.26953125" bestFit="1" customWidth="1"/>
    <col min="11" max="11" width="27.7265625" bestFit="1" customWidth="1"/>
    <col min="12" max="12" width="21.90625" bestFit="1" customWidth="1"/>
  </cols>
  <sheetData>
    <row r="1" spans="1:12" x14ac:dyDescent="0.35">
      <c r="A1" t="s">
        <v>173</v>
      </c>
      <c r="B1" t="s">
        <v>169</v>
      </c>
      <c r="C1" t="s">
        <v>170</v>
      </c>
      <c r="D1" t="s">
        <v>171</v>
      </c>
      <c r="E1" t="s">
        <v>4</v>
      </c>
      <c r="F1" t="s">
        <v>6</v>
      </c>
      <c r="G1" t="s">
        <v>172</v>
      </c>
      <c r="H1" t="s">
        <v>176</v>
      </c>
      <c r="I1" t="s">
        <v>186</v>
      </c>
      <c r="J1" t="s">
        <v>187</v>
      </c>
      <c r="K1" t="s">
        <v>190</v>
      </c>
      <c r="L1" t="s">
        <v>191</v>
      </c>
    </row>
    <row r="2" spans="1:12" x14ac:dyDescent="0.35">
      <c r="A2" cm="1">
        <f t="array" ref="A2">_xlfn.XLOOKUP(D2&amp;C2,Columns[ColumnName]&amp;Columns[TableName],Columns[ColumnId],"")</f>
        <v>116</v>
      </c>
      <c r="B2" t="str" cm="1">
        <f t="array" ref="B2">_xlfn.XLOOKUP(D2&amp;C2,Columns[ColumnName]&amp;Columns[TableName],Columns[TableSchema],"")</f>
        <v>stage1</v>
      </c>
      <c r="C2" t="s">
        <v>96</v>
      </c>
      <c r="D2" t="s">
        <v>10</v>
      </c>
      <c r="E2" cm="1">
        <f t="array" ref="E2">_xlfn.XLOOKUP(D2&amp;C2,Columns[ColumnName]&amp;Columns[TableName],Columns[OrdinalPosition],"")</f>
        <v>1</v>
      </c>
      <c r="F2" t="s">
        <v>180</v>
      </c>
      <c r="G2" t="s">
        <v>174</v>
      </c>
      <c r="H2">
        <v>1</v>
      </c>
      <c r="I2" t="s">
        <v>177</v>
      </c>
      <c r="J2">
        <v>1</v>
      </c>
      <c r="L2" t="str">
        <f>_xlfn.CONCAT(TableColumnMap[[#This Row],[TargetEntityAbbreviation]],"_",TableColumnMap[[#This Row],[TargetTableName]],"_BKEY")</f>
        <v>HUB_BEING_BKEY</v>
      </c>
    </row>
    <row r="3" spans="1:12" x14ac:dyDescent="0.35">
      <c r="A3" cm="1">
        <f t="array" ref="A3">_xlfn.XLOOKUP(D3&amp;C3,Columns[ColumnName]&amp;Columns[TableName],Columns[ColumnId],"")</f>
        <v>841</v>
      </c>
      <c r="B3" t="str" cm="1">
        <f t="array" ref="B3">_xlfn.XLOOKUP(D3&amp;C3,Columns[ColumnName]&amp;Columns[TableName],Columns[TableSchema],"")</f>
        <v>stage1</v>
      </c>
      <c r="C3" t="s">
        <v>126</v>
      </c>
      <c r="D3" t="s">
        <v>10</v>
      </c>
      <c r="E3" cm="1">
        <f t="array" ref="E3">_xlfn.XLOOKUP(D3&amp;C3,Columns[ColumnName]&amp;Columns[TableName],Columns[OrdinalPosition],"")</f>
        <v>1</v>
      </c>
      <c r="F3" t="s">
        <v>180</v>
      </c>
      <c r="G3" t="s">
        <v>174</v>
      </c>
      <c r="H3">
        <v>1</v>
      </c>
      <c r="I3" t="s">
        <v>177</v>
      </c>
      <c r="J3">
        <v>1</v>
      </c>
      <c r="L3" t="str">
        <f>_xlfn.CONCAT(TableColumnMap[[#This Row],[TargetEntityAbbreviation]],"_",TableColumnMap[[#This Row],[TargetTableName]],"_BKEY")</f>
        <v>HUB_BEING_BKEY</v>
      </c>
    </row>
    <row r="4" spans="1:12" x14ac:dyDescent="0.35">
      <c r="A4" cm="1">
        <f t="array" ref="A4">_xlfn.XLOOKUP(D4&amp;C4,Columns[ColumnName]&amp;Columns[TableName],Columns[ColumnId],"")</f>
        <v>853</v>
      </c>
      <c r="B4" t="str" cm="1">
        <f t="array" ref="B4">_xlfn.XLOOKUP(D4&amp;C4,Columns[ColumnName]&amp;Columns[TableName],Columns[TableSchema],"")</f>
        <v>stage1</v>
      </c>
      <c r="C4" t="s">
        <v>133</v>
      </c>
      <c r="D4" t="s">
        <v>134</v>
      </c>
      <c r="E4" cm="1">
        <f t="array" ref="E4">_xlfn.XLOOKUP(D4&amp;C4,Columns[ColumnName]&amp;Columns[TableName],Columns[OrdinalPosition],"")</f>
        <v>1</v>
      </c>
      <c r="F4" t="s">
        <v>180</v>
      </c>
      <c r="G4" t="s">
        <v>174</v>
      </c>
      <c r="H4">
        <v>1</v>
      </c>
      <c r="I4" t="s">
        <v>177</v>
      </c>
      <c r="J4">
        <v>1</v>
      </c>
      <c r="L4" t="str">
        <f>_xlfn.CONCAT(TableColumnMap[[#This Row],[TargetEntityAbbreviation]],"_",TableColumnMap[[#This Row],[TargetTableName]],"_BKEY")</f>
        <v>HUB_BEING_BKEY</v>
      </c>
    </row>
    <row r="5" spans="1:12" x14ac:dyDescent="0.35">
      <c r="A5" cm="1">
        <f t="array" ref="A5">_xlfn.XLOOKUP(D5&amp;C5,Columns[ColumnName]&amp;Columns[TableName],Columns[ColumnId],"")</f>
        <v>147</v>
      </c>
      <c r="B5" t="str" cm="1">
        <f t="array" ref="B5">_xlfn.XLOOKUP(D5&amp;C5,Columns[ColumnName]&amp;Columns[TableName],Columns[TableSchema],"")</f>
        <v>stage1</v>
      </c>
      <c r="C5" t="s">
        <v>118</v>
      </c>
      <c r="D5" t="s">
        <v>10</v>
      </c>
      <c r="E5" cm="1">
        <f t="array" ref="E5">_xlfn.XLOOKUP(D5&amp;C5,Columns[ColumnName]&amp;Columns[TableName],Columns[OrdinalPosition],"")</f>
        <v>1</v>
      </c>
      <c r="F5" t="s">
        <v>180</v>
      </c>
      <c r="G5" t="s">
        <v>174</v>
      </c>
      <c r="H5">
        <v>1</v>
      </c>
      <c r="I5" t="s">
        <v>177</v>
      </c>
      <c r="J5">
        <v>1</v>
      </c>
      <c r="L5" t="str">
        <f>_xlfn.CONCAT(TableColumnMap[[#This Row],[TargetEntityAbbreviation]],"_",TableColumnMap[[#This Row],[TargetTableName]],"_BKEY")</f>
        <v>HUB_BEING_BKEY</v>
      </c>
    </row>
    <row r="6" spans="1:12" x14ac:dyDescent="0.35">
      <c r="A6" cm="1">
        <f t="array" ref="A6">_xlfn.XLOOKUP(D6&amp;C6,Columns[ColumnName]&amp;Columns[TableName],Columns[ColumnId],"")</f>
        <v>762</v>
      </c>
      <c r="B6" t="str" cm="1">
        <f t="array" ref="B6">_xlfn.XLOOKUP(D6&amp;C6,Columns[ColumnName]&amp;Columns[TableName],Columns[TableSchema],"")</f>
        <v>stage1</v>
      </c>
      <c r="C6" t="s">
        <v>157</v>
      </c>
      <c r="D6" t="s">
        <v>10</v>
      </c>
      <c r="E6" cm="1">
        <f t="array" ref="E6">_xlfn.XLOOKUP(D6&amp;C6,Columns[ColumnName]&amp;Columns[TableName],Columns[OrdinalPosition],"")</f>
        <v>1</v>
      </c>
      <c r="F6" t="s">
        <v>180</v>
      </c>
      <c r="G6" t="s">
        <v>174</v>
      </c>
      <c r="H6">
        <v>1</v>
      </c>
      <c r="I6" t="s">
        <v>177</v>
      </c>
      <c r="J6">
        <v>1</v>
      </c>
      <c r="L6" t="str">
        <f>_xlfn.CONCAT(TableColumnMap[[#This Row],[TargetEntityAbbreviation]],"_",TableColumnMap[[#This Row],[TargetTableName]],"_BKEY")</f>
        <v>HUB_BEING_BKEY</v>
      </c>
    </row>
    <row r="7" spans="1:12" x14ac:dyDescent="0.35">
      <c r="A7" cm="1">
        <f t="array" ref="A7">_xlfn.XLOOKUP(D7&amp;C7,Columns[ColumnName]&amp;Columns[TableName],Columns[ColumnId],"")</f>
        <v>882</v>
      </c>
      <c r="B7" t="str" cm="1">
        <f t="array" ref="B7">_xlfn.XLOOKUP(D7&amp;C7,Columns[ColumnName]&amp;Columns[TableName],Columns[TableSchema],"")</f>
        <v>stage1</v>
      </c>
      <c r="C7" t="s">
        <v>129</v>
      </c>
      <c r="D7" t="s">
        <v>10</v>
      </c>
      <c r="E7" cm="1">
        <f t="array" ref="E7">_xlfn.XLOOKUP(D7&amp;C7,Columns[ColumnName]&amp;Columns[TableName],Columns[OrdinalPosition],"")</f>
        <v>1</v>
      </c>
      <c r="F7" t="s">
        <v>180</v>
      </c>
      <c r="G7" t="s">
        <v>174</v>
      </c>
      <c r="H7">
        <v>1</v>
      </c>
      <c r="I7" t="s">
        <v>177</v>
      </c>
      <c r="J7">
        <v>1</v>
      </c>
      <c r="L7" t="str">
        <f>_xlfn.CONCAT(TableColumnMap[[#This Row],[TargetEntityAbbreviation]],"_",TableColumnMap[[#This Row],[TargetTableName]],"_BKEY")</f>
        <v>HUB_BEING_BKEY</v>
      </c>
    </row>
    <row r="8" spans="1:12" x14ac:dyDescent="0.35">
      <c r="A8" cm="1">
        <f t="array" ref="A8">_xlfn.XLOOKUP(D8&amp;C8,Columns[ColumnName]&amp;Columns[TableName],Columns[ColumnId],"")</f>
        <v>797</v>
      </c>
      <c r="B8" t="str" cm="1">
        <f t="array" ref="B8">_xlfn.XLOOKUP(D8&amp;C8,Columns[ColumnName]&amp;Columns[TableName],Columns[TableSchema],"")</f>
        <v>stage1</v>
      </c>
      <c r="C8" t="s">
        <v>122</v>
      </c>
      <c r="D8" t="s">
        <v>123</v>
      </c>
      <c r="E8" cm="1">
        <f t="array" ref="E8">_xlfn.XLOOKUP(D8&amp;C8,Columns[ColumnName]&amp;Columns[TableName],Columns[OrdinalPosition],"")</f>
        <v>2</v>
      </c>
      <c r="F8" t="s">
        <v>180</v>
      </c>
      <c r="G8" t="s">
        <v>174</v>
      </c>
      <c r="H8">
        <v>1</v>
      </c>
      <c r="I8" t="s">
        <v>177</v>
      </c>
      <c r="J8">
        <v>1</v>
      </c>
      <c r="L8" t="str">
        <f>_xlfn.CONCAT(TableColumnMap[[#This Row],[TargetEntityAbbreviation]],"_",TableColumnMap[[#This Row],[TargetTableName]],"_BKEY")</f>
        <v>HUB_BEING_BKEY</v>
      </c>
    </row>
    <row r="9" spans="1:12" x14ac:dyDescent="0.35">
      <c r="A9" cm="1">
        <f t="array" ref="A9">_xlfn.XLOOKUP(D9&amp;C9,Columns[ColumnName]&amp;Columns[TableName],Columns[ColumnId],"")</f>
        <v>769</v>
      </c>
      <c r="B9" t="str" cm="1">
        <f t="array" ref="B9">_xlfn.XLOOKUP(D9&amp;C9,Columns[ColumnName]&amp;Columns[TableName],Columns[TableSchema],"")</f>
        <v>stage1</v>
      </c>
      <c r="C9" t="s">
        <v>131</v>
      </c>
      <c r="D9" t="s">
        <v>25</v>
      </c>
      <c r="E9" cm="1">
        <f t="array" ref="E9">_xlfn.XLOOKUP(D9&amp;C9,Columns[ColumnName]&amp;Columns[TableName],Columns[OrdinalPosition],"")</f>
        <v>2</v>
      </c>
      <c r="F9" t="s">
        <v>180</v>
      </c>
      <c r="G9" t="s">
        <v>174</v>
      </c>
      <c r="H9">
        <v>1</v>
      </c>
      <c r="I9" t="s">
        <v>177</v>
      </c>
      <c r="J9">
        <v>1</v>
      </c>
      <c r="L9" t="str">
        <f>_xlfn.CONCAT(TableColumnMap[[#This Row],[TargetEntityAbbreviation]],"_",TableColumnMap[[#This Row],[TargetTableName]],"_BKEY")</f>
        <v>HUB_BEING_BKEY</v>
      </c>
    </row>
    <row r="10" spans="1:12" x14ac:dyDescent="0.35">
      <c r="A10" cm="1">
        <f t="array" ref="A10">_xlfn.XLOOKUP(D10&amp;C10,Columns[ColumnName]&amp;Columns[TableName],Columns[ColumnId],"")</f>
        <v>149</v>
      </c>
      <c r="B10" t="str" cm="1">
        <f t="array" ref="B10">_xlfn.XLOOKUP(D10&amp;C10,Columns[ColumnName]&amp;Columns[TableName],Columns[TableSchema],"")</f>
        <v>stage1</v>
      </c>
      <c r="C10" t="s">
        <v>118</v>
      </c>
      <c r="D10" t="s">
        <v>32</v>
      </c>
      <c r="E10" cm="1">
        <f t="array" ref="E10">_xlfn.XLOOKUP(D10&amp;C10,Columns[ColumnName]&amp;Columns[TableName],Columns[OrdinalPosition],"")</f>
        <v>3</v>
      </c>
      <c r="F10" t="s">
        <v>181</v>
      </c>
      <c r="G10" t="s">
        <v>175</v>
      </c>
      <c r="H10">
        <v>1</v>
      </c>
      <c r="I10" t="s">
        <v>177</v>
      </c>
      <c r="J10">
        <v>1</v>
      </c>
      <c r="L10" t="str">
        <f>_xlfn.CONCAT(TableColumnMap[[#This Row],[TargetEntityAbbreviation]],"_",TableColumnMap[[#This Row],[TargetTableName]],"_BKEY")</f>
        <v>HUB_TEAM_BKEY</v>
      </c>
    </row>
    <row r="11" spans="1:12" x14ac:dyDescent="0.35">
      <c r="A11" cm="1">
        <f t="array" ref="A11">_xlfn.XLOOKUP(D11&amp;C11,Columns[ColumnName]&amp;Columns[TableName],Columns[ColumnId],"")</f>
        <v>771</v>
      </c>
      <c r="B11" t="str" cm="1">
        <f t="array" ref="B11">_xlfn.XLOOKUP(D11&amp;C11,Columns[ColumnName]&amp;Columns[TableName],Columns[TableSchema],"")</f>
        <v>stage1</v>
      </c>
      <c r="C11" t="s">
        <v>129</v>
      </c>
      <c r="D11" t="s">
        <v>130</v>
      </c>
      <c r="E11" cm="1">
        <f t="array" ref="E11">_xlfn.XLOOKUP(D11&amp;C11,Columns[ColumnName]&amp;Columns[TableName],Columns[OrdinalPosition],"")</f>
        <v>2</v>
      </c>
      <c r="F11" t="s">
        <v>181</v>
      </c>
      <c r="G11" t="s">
        <v>175</v>
      </c>
      <c r="H11">
        <v>1</v>
      </c>
      <c r="I11" t="s">
        <v>177</v>
      </c>
      <c r="J11">
        <v>1</v>
      </c>
      <c r="L11" t="str">
        <f>_xlfn.CONCAT(TableColumnMap[[#This Row],[TargetEntityAbbreviation]],"_",TableColumnMap[[#This Row],[TargetTableName]],"_BKEY")</f>
        <v>HUB_TEAM_BKEY</v>
      </c>
    </row>
    <row r="12" spans="1:12" x14ac:dyDescent="0.35">
      <c r="A12" cm="1">
        <f t="array" ref="A12">_xlfn.XLOOKUP(D12&amp;C12,Columns[ColumnName]&amp;Columns[TableName],Columns[ColumnId],"")</f>
        <v>817</v>
      </c>
      <c r="B12" t="str" cm="1">
        <f t="array" ref="B12">_xlfn.XLOOKUP(D12&amp;C12,Columns[ColumnName]&amp;Columns[TableName],Columns[TableSchema],"")</f>
        <v>stage1</v>
      </c>
      <c r="C12" t="s">
        <v>157</v>
      </c>
      <c r="D12" t="s">
        <v>158</v>
      </c>
      <c r="E12" cm="1">
        <f t="array" ref="E12">_xlfn.XLOOKUP(D12&amp;C12,Columns[ColumnName]&amp;Columns[TableName],Columns[OrdinalPosition],"")</f>
        <v>2</v>
      </c>
      <c r="F12" t="s">
        <v>181</v>
      </c>
      <c r="G12" t="s">
        <v>175</v>
      </c>
      <c r="H12">
        <v>1</v>
      </c>
      <c r="I12" t="s">
        <v>177</v>
      </c>
      <c r="J12">
        <v>1</v>
      </c>
      <c r="L12" t="str">
        <f>_xlfn.CONCAT(TableColumnMap[[#This Row],[TargetEntityAbbreviation]],"_",TableColumnMap[[#This Row],[TargetTableName]],"_BKEY")</f>
        <v>HUB_TEAM_BKEY</v>
      </c>
    </row>
    <row r="13" spans="1:12" x14ac:dyDescent="0.35">
      <c r="A13" cm="1">
        <f t="array" ref="A13">_xlfn.XLOOKUP(D13&amp;C13,Columns[ColumnName]&amp;Columns[TableName],Columns[ColumnId],"")</f>
        <v>147</v>
      </c>
      <c r="B13" t="str" cm="1">
        <f t="array" ref="B13">_xlfn.XLOOKUP(D13&amp;C13,Columns[ColumnName]&amp;Columns[TableName],Columns[TableSchema],"")</f>
        <v>stage1</v>
      </c>
      <c r="C13" t="s">
        <v>118</v>
      </c>
      <c r="D13" t="s">
        <v>10</v>
      </c>
      <c r="E13" cm="1">
        <f t="array" ref="E13">_xlfn.XLOOKUP(D13&amp;C13,Columns[ColumnName]&amp;Columns[TableName],Columns[OrdinalPosition],"")</f>
        <v>1</v>
      </c>
      <c r="F13" t="s">
        <v>182</v>
      </c>
      <c r="G13" t="s">
        <v>174</v>
      </c>
      <c r="H13">
        <v>1</v>
      </c>
      <c r="I13" t="s">
        <v>178</v>
      </c>
      <c r="J13">
        <v>1</v>
      </c>
      <c r="K13" t="s">
        <v>188</v>
      </c>
      <c r="L13" t="str">
        <f>_xlfn.CONCAT(TableColumnMap[[#This Row],[TargetEntityAbbreviation]],"_",TableColumnMap[[#This Row],[TargetTableName]],"_BKEY")</f>
        <v>LINK_BEING_TEAM_BKEY</v>
      </c>
    </row>
    <row r="14" spans="1:12" x14ac:dyDescent="0.35">
      <c r="A14" cm="1">
        <f t="array" ref="A14">_xlfn.XLOOKUP(D14&amp;C14,Columns[ColumnName]&amp;Columns[TableName],Columns[ColumnId],"")</f>
        <v>149</v>
      </c>
      <c r="B14" t="str" cm="1">
        <f t="array" ref="B14">_xlfn.XLOOKUP(D14&amp;C14,Columns[ColumnName]&amp;Columns[TableName],Columns[TableSchema],"")</f>
        <v>stage1</v>
      </c>
      <c r="C14" t="s">
        <v>118</v>
      </c>
      <c r="D14" t="s">
        <v>32</v>
      </c>
      <c r="E14" cm="1">
        <f t="array" ref="E14">_xlfn.XLOOKUP(D14&amp;C14,Columns[ColumnName]&amp;Columns[TableName],Columns[OrdinalPosition],"")</f>
        <v>3</v>
      </c>
      <c r="F14" t="s">
        <v>182</v>
      </c>
      <c r="G14" t="s">
        <v>175</v>
      </c>
      <c r="H14">
        <v>1</v>
      </c>
      <c r="I14" t="s">
        <v>178</v>
      </c>
      <c r="J14">
        <v>2</v>
      </c>
      <c r="K14" t="s">
        <v>189</v>
      </c>
      <c r="L14" t="str">
        <f>_xlfn.CONCAT(TableColumnMap[[#This Row],[TargetEntityAbbreviation]],"_",TableColumnMap[[#This Row],[TargetTableName]],"_BKEY")</f>
        <v>LINK_BEING_TEAM_BKEY</v>
      </c>
    </row>
    <row r="15" spans="1:12" x14ac:dyDescent="0.35">
      <c r="A15" cm="1">
        <f t="array" ref="A15">_xlfn.XLOOKUP(D15&amp;C15,Columns[ColumnName]&amp;Columns[TableName],Columns[ColumnId],"")</f>
        <v>762</v>
      </c>
      <c r="B15" t="str" cm="1">
        <f t="array" ref="B15">_xlfn.XLOOKUP(D15&amp;C15,Columns[ColumnName]&amp;Columns[TableName],Columns[TableSchema],"")</f>
        <v>stage1</v>
      </c>
      <c r="C15" t="s">
        <v>157</v>
      </c>
      <c r="D15" t="s">
        <v>10</v>
      </c>
      <c r="E15" cm="1">
        <f t="array" ref="E15">_xlfn.XLOOKUP(D15&amp;C15,Columns[ColumnName]&amp;Columns[TableName],Columns[OrdinalPosition],"")</f>
        <v>1</v>
      </c>
      <c r="F15" t="s">
        <v>182</v>
      </c>
      <c r="G15" t="s">
        <v>174</v>
      </c>
      <c r="H15">
        <v>1</v>
      </c>
      <c r="I15" t="s">
        <v>178</v>
      </c>
      <c r="J15">
        <v>1</v>
      </c>
      <c r="K15" t="s">
        <v>188</v>
      </c>
      <c r="L15" t="str">
        <f>_xlfn.CONCAT(TableColumnMap[[#This Row],[TargetEntityAbbreviation]],"_",TableColumnMap[[#This Row],[TargetTableName]],"_BKEY")</f>
        <v>LINK_BEING_TEAM_BKEY</v>
      </c>
    </row>
    <row r="16" spans="1:12" x14ac:dyDescent="0.35">
      <c r="A16" cm="1">
        <f t="array" ref="A16">_xlfn.XLOOKUP(D16&amp;C16,Columns[ColumnName]&amp;Columns[TableName],Columns[ColumnId],"")</f>
        <v>817</v>
      </c>
      <c r="B16" t="str" cm="1">
        <f t="array" ref="B16">_xlfn.XLOOKUP(D16&amp;C16,Columns[ColumnName]&amp;Columns[TableName],Columns[TableSchema],"")</f>
        <v>stage1</v>
      </c>
      <c r="C16" t="s">
        <v>157</v>
      </c>
      <c r="D16" t="s">
        <v>158</v>
      </c>
      <c r="E16" cm="1">
        <f t="array" ref="E16">_xlfn.XLOOKUP(D16&amp;C16,Columns[ColumnName]&amp;Columns[TableName],Columns[OrdinalPosition],"")</f>
        <v>2</v>
      </c>
      <c r="F16" t="s">
        <v>182</v>
      </c>
      <c r="G16" t="s">
        <v>175</v>
      </c>
      <c r="H16">
        <v>1</v>
      </c>
      <c r="I16" t="s">
        <v>178</v>
      </c>
      <c r="J16">
        <v>2</v>
      </c>
      <c r="K16" t="s">
        <v>189</v>
      </c>
      <c r="L16" t="str">
        <f>_xlfn.CONCAT(TableColumnMap[[#This Row],[TargetEntityAbbreviation]],"_",TableColumnMap[[#This Row],[TargetTableName]],"_BKEY")</f>
        <v>LINK_BEING_TEAM_BKEY</v>
      </c>
    </row>
    <row r="17" spans="1:12" x14ac:dyDescent="0.35">
      <c r="A17" cm="1">
        <f t="array" ref="A17">_xlfn.XLOOKUP(D17&amp;C17,Columns[ColumnName]&amp;Columns[TableName],Columns[ColumnId],"")</f>
        <v>882</v>
      </c>
      <c r="B17" t="str" cm="1">
        <f t="array" ref="B17">_xlfn.XLOOKUP(D17&amp;C17,Columns[ColumnName]&amp;Columns[TableName],Columns[TableSchema],"")</f>
        <v>stage1</v>
      </c>
      <c r="C17" t="s">
        <v>129</v>
      </c>
      <c r="D17" t="s">
        <v>10</v>
      </c>
      <c r="E17" cm="1">
        <f t="array" ref="E17">_xlfn.XLOOKUP(D17&amp;C17,Columns[ColumnName]&amp;Columns[TableName],Columns[OrdinalPosition],"")</f>
        <v>1</v>
      </c>
      <c r="F17" t="s">
        <v>182</v>
      </c>
      <c r="G17" t="s">
        <v>174</v>
      </c>
      <c r="H17">
        <v>1</v>
      </c>
      <c r="I17" t="s">
        <v>178</v>
      </c>
      <c r="J17">
        <v>1</v>
      </c>
      <c r="K17" t="s">
        <v>188</v>
      </c>
      <c r="L17" t="str">
        <f>_xlfn.CONCAT(TableColumnMap[[#This Row],[TargetEntityAbbreviation]],"_",TableColumnMap[[#This Row],[TargetTableName]],"_BKEY")</f>
        <v>LINK_BEING_TEAM_BKEY</v>
      </c>
    </row>
    <row r="18" spans="1:12" x14ac:dyDescent="0.35">
      <c r="A18" cm="1">
        <f t="array" ref="A18">_xlfn.XLOOKUP(D18&amp;C18,Columns[ColumnName]&amp;Columns[TableName],Columns[ColumnId],"")</f>
        <v>771</v>
      </c>
      <c r="B18" t="str" cm="1">
        <f t="array" ref="B18">_xlfn.XLOOKUP(D18&amp;C18,Columns[ColumnName]&amp;Columns[TableName],Columns[TableSchema],"")</f>
        <v>stage1</v>
      </c>
      <c r="C18" t="s">
        <v>129</v>
      </c>
      <c r="D18" t="s">
        <v>130</v>
      </c>
      <c r="E18" cm="1">
        <f t="array" ref="E18">_xlfn.XLOOKUP(D18&amp;C18,Columns[ColumnName]&amp;Columns[TableName],Columns[OrdinalPosition],"")</f>
        <v>2</v>
      </c>
      <c r="F18" t="s">
        <v>182</v>
      </c>
      <c r="G18" t="s">
        <v>175</v>
      </c>
      <c r="H18">
        <v>1</v>
      </c>
      <c r="I18" t="s">
        <v>178</v>
      </c>
      <c r="J18">
        <v>2</v>
      </c>
      <c r="K18" t="s">
        <v>189</v>
      </c>
      <c r="L18" t="str">
        <f>_xlfn.CONCAT(TableColumnMap[[#This Row],[TargetEntityAbbreviation]],"_",TableColumnMap[[#This Row],[TargetTableName]],"_BKEY")</f>
        <v>LINK_BEING_TEAM_BKEY</v>
      </c>
    </row>
    <row r="19" spans="1:12" x14ac:dyDescent="0.35">
      <c r="A19" cm="1">
        <f t="array" ref="A19">_xlfn.XLOOKUP(D19&amp;C19,Columns[ColumnName]&amp;Columns[TableName],Columns[ColumnId],"")</f>
        <v>841</v>
      </c>
      <c r="B19" t="str" cm="1">
        <f t="array" ref="B19">_xlfn.XLOOKUP(D19&amp;C19,Columns[ColumnName]&amp;Columns[TableName],Columns[TableSchema],"")</f>
        <v>stage1</v>
      </c>
      <c r="C19" t="s">
        <v>126</v>
      </c>
      <c r="D19" t="s">
        <v>10</v>
      </c>
      <c r="E19" cm="1">
        <f t="array" ref="E19">_xlfn.XLOOKUP(D19&amp;C19,Columns[ColumnName]&amp;Columns[TableName],Columns[OrdinalPosition],"")</f>
        <v>1</v>
      </c>
      <c r="F19" t="s">
        <v>183</v>
      </c>
      <c r="G19" t="s">
        <v>174</v>
      </c>
      <c r="H19">
        <v>1</v>
      </c>
      <c r="I19" t="s">
        <v>179</v>
      </c>
      <c r="J19">
        <f>TableColumnMap[[#This Row],[OrdinalPosition]]</f>
        <v>1</v>
      </c>
      <c r="K19" t="s">
        <v>188</v>
      </c>
      <c r="L19" t="s">
        <v>188</v>
      </c>
    </row>
    <row r="20" spans="1:12" x14ac:dyDescent="0.35">
      <c r="A20" cm="1">
        <f t="array" ref="A20">_xlfn.XLOOKUP(D20&amp;C20,Columns[ColumnName]&amp;Columns[TableName],Columns[ColumnId],"")</f>
        <v>761</v>
      </c>
      <c r="B20" t="str" cm="1">
        <f t="array" ref="B20">_xlfn.XLOOKUP(D20&amp;C20,Columns[ColumnName]&amp;Columns[TableName],Columns[TableSchema],"")</f>
        <v>stage1</v>
      </c>
      <c r="C20" t="s">
        <v>126</v>
      </c>
      <c r="D20" t="s">
        <v>12</v>
      </c>
      <c r="E20" cm="1">
        <f t="array" ref="E20">_xlfn.XLOOKUP(D20&amp;C20,Columns[ColumnName]&amp;Columns[TableName],Columns[OrdinalPosition],"")</f>
        <v>2</v>
      </c>
      <c r="F20" t="s">
        <v>183</v>
      </c>
      <c r="G20" t="str">
        <f>$D20</f>
        <v>real_name</v>
      </c>
      <c r="H20">
        <v>0</v>
      </c>
      <c r="I20" t="s">
        <v>179</v>
      </c>
      <c r="J20">
        <f>TableColumnMap[[#This Row],[OrdinalPosition]]</f>
        <v>2</v>
      </c>
    </row>
    <row r="21" spans="1:12" x14ac:dyDescent="0.35">
      <c r="A21" cm="1">
        <f t="array" ref="A21">_xlfn.XLOOKUP(D21&amp;C21,Columns[ColumnName]&amp;Columns[TableName],Columns[ColumnId],"")</f>
        <v>831</v>
      </c>
      <c r="B21" t="str" cm="1">
        <f t="array" ref="B21">_xlfn.XLOOKUP(D21&amp;C21,Columns[ColumnName]&amp;Columns[TableName],Columns[TableSchema],"")</f>
        <v>stage1</v>
      </c>
      <c r="C21" t="s">
        <v>126</v>
      </c>
      <c r="D21" t="s">
        <v>13</v>
      </c>
      <c r="E21" cm="1">
        <f t="array" ref="E21">_xlfn.XLOOKUP(D21&amp;C21,Columns[ColumnName]&amp;Columns[TableName],Columns[OrdinalPosition],"")</f>
        <v>3</v>
      </c>
      <c r="F21" t="s">
        <v>183</v>
      </c>
      <c r="G21" t="str">
        <f t="shared" ref="G21:G84" si="0">$D21</f>
        <v>full_name</v>
      </c>
      <c r="H21">
        <v>0</v>
      </c>
      <c r="I21" t="s">
        <v>179</v>
      </c>
      <c r="J21">
        <f>TableColumnMap[[#This Row],[OrdinalPosition]]</f>
        <v>3</v>
      </c>
    </row>
    <row r="22" spans="1:12" x14ac:dyDescent="0.35">
      <c r="A22" cm="1">
        <f t="array" ref="A22">_xlfn.XLOOKUP(D22&amp;C22,Columns[ColumnName]&amp;Columns[TableName],Columns[ColumnId],"")</f>
        <v>851</v>
      </c>
      <c r="B22" t="str" cm="1">
        <f t="array" ref="B22">_xlfn.XLOOKUP(D22&amp;C22,Columns[ColumnName]&amp;Columns[TableName],Columns[TableSchema],"")</f>
        <v>stage1</v>
      </c>
      <c r="C22" t="s">
        <v>126</v>
      </c>
      <c r="D22" t="s">
        <v>14</v>
      </c>
      <c r="E22" cm="1">
        <f t="array" ref="E22">_xlfn.XLOOKUP(D22&amp;C22,Columns[ColumnName]&amp;Columns[TableName],Columns[OrdinalPosition],"")</f>
        <v>4</v>
      </c>
      <c r="F22" t="s">
        <v>183</v>
      </c>
      <c r="G22" t="str">
        <f t="shared" si="0"/>
        <v>overall_score</v>
      </c>
      <c r="H22">
        <v>0</v>
      </c>
      <c r="I22" t="s">
        <v>179</v>
      </c>
      <c r="J22">
        <f>TableColumnMap[[#This Row],[OrdinalPosition]]</f>
        <v>4</v>
      </c>
    </row>
    <row r="23" spans="1:12" x14ac:dyDescent="0.35">
      <c r="A23" cm="1">
        <f t="array" ref="A23">_xlfn.XLOOKUP(D23&amp;C23,Columns[ColumnName]&amp;Columns[TableName],Columns[ColumnId],"")</f>
        <v>780</v>
      </c>
      <c r="B23" t="str" cm="1">
        <f t="array" ref="B23">_xlfn.XLOOKUP(D23&amp;C23,Columns[ColumnName]&amp;Columns[TableName],Columns[TableSchema],"")</f>
        <v>stage1</v>
      </c>
      <c r="C23" t="s">
        <v>126</v>
      </c>
      <c r="D23" t="s">
        <v>15</v>
      </c>
      <c r="E23" cm="1">
        <f t="array" ref="E23">_xlfn.XLOOKUP(D23&amp;C23,Columns[ColumnName]&amp;Columns[TableName],Columns[OrdinalPosition],"")</f>
        <v>5</v>
      </c>
      <c r="F23" t="s">
        <v>183</v>
      </c>
      <c r="G23" t="str">
        <f t="shared" si="0"/>
        <v>history_text</v>
      </c>
      <c r="H23">
        <v>0</v>
      </c>
      <c r="I23" t="s">
        <v>179</v>
      </c>
      <c r="J23">
        <f>TableColumnMap[[#This Row],[OrdinalPosition]]</f>
        <v>5</v>
      </c>
    </row>
    <row r="24" spans="1:12" x14ac:dyDescent="0.35">
      <c r="A24" cm="1">
        <f t="array" ref="A24">_xlfn.XLOOKUP(D24&amp;C24,Columns[ColumnName]&amp;Columns[TableName],Columns[ColumnId],"")</f>
        <v>794</v>
      </c>
      <c r="B24" t="str" cm="1">
        <f t="array" ref="B24">_xlfn.XLOOKUP(D24&amp;C24,Columns[ColumnName]&amp;Columns[TableName],Columns[TableSchema],"")</f>
        <v>stage1</v>
      </c>
      <c r="C24" t="s">
        <v>126</v>
      </c>
      <c r="D24" t="s">
        <v>16</v>
      </c>
      <c r="E24" cm="1">
        <f t="array" ref="E24">_xlfn.XLOOKUP(D24&amp;C24,Columns[ColumnName]&amp;Columns[TableName],Columns[OrdinalPosition],"")</f>
        <v>6</v>
      </c>
      <c r="F24" t="s">
        <v>183</v>
      </c>
      <c r="G24" t="str">
        <f t="shared" si="0"/>
        <v>powers_text</v>
      </c>
      <c r="H24">
        <v>0</v>
      </c>
      <c r="I24" t="s">
        <v>179</v>
      </c>
      <c r="J24">
        <f>TableColumnMap[[#This Row],[OrdinalPosition]]</f>
        <v>6</v>
      </c>
    </row>
    <row r="25" spans="1:12" x14ac:dyDescent="0.35">
      <c r="A25" cm="1">
        <f t="array" ref="A25">_xlfn.XLOOKUP(D25&amp;C25,Columns[ColumnName]&amp;Columns[TableName],Columns[ColumnId],"")</f>
        <v>877</v>
      </c>
      <c r="B25" t="str" cm="1">
        <f t="array" ref="B25">_xlfn.XLOOKUP(D25&amp;C25,Columns[ColumnName]&amp;Columns[TableName],Columns[TableSchema],"")</f>
        <v>stage1</v>
      </c>
      <c r="C25" t="s">
        <v>126</v>
      </c>
      <c r="D25" t="s">
        <v>17</v>
      </c>
      <c r="E25" cm="1">
        <f t="array" ref="E25">_xlfn.XLOOKUP(D25&amp;C25,Columns[ColumnName]&amp;Columns[TableName],Columns[OrdinalPosition],"")</f>
        <v>7</v>
      </c>
      <c r="F25" t="s">
        <v>183</v>
      </c>
      <c r="G25" t="str">
        <f t="shared" si="0"/>
        <v>intelligence_score</v>
      </c>
      <c r="H25">
        <v>0</v>
      </c>
      <c r="I25" t="s">
        <v>179</v>
      </c>
      <c r="J25">
        <f>TableColumnMap[[#This Row],[OrdinalPosition]]</f>
        <v>7</v>
      </c>
    </row>
    <row r="26" spans="1:12" x14ac:dyDescent="0.35">
      <c r="A26" cm="1">
        <f t="array" ref="A26">_xlfn.XLOOKUP(D26&amp;C26,Columns[ColumnName]&amp;Columns[TableName],Columns[ColumnId],"")</f>
        <v>747</v>
      </c>
      <c r="B26" t="str" cm="1">
        <f t="array" ref="B26">_xlfn.XLOOKUP(D26&amp;C26,Columns[ColumnName]&amp;Columns[TableName],Columns[TableSchema],"")</f>
        <v>stage1</v>
      </c>
      <c r="C26" t="s">
        <v>126</v>
      </c>
      <c r="D26" t="s">
        <v>18</v>
      </c>
      <c r="E26" cm="1">
        <f t="array" ref="E26">_xlfn.XLOOKUP(D26&amp;C26,Columns[ColumnName]&amp;Columns[TableName],Columns[OrdinalPosition],"")</f>
        <v>8</v>
      </c>
      <c r="F26" t="s">
        <v>183</v>
      </c>
      <c r="G26" t="str">
        <f t="shared" si="0"/>
        <v>strength_score</v>
      </c>
      <c r="H26">
        <v>0</v>
      </c>
      <c r="I26" t="s">
        <v>179</v>
      </c>
      <c r="J26">
        <f>TableColumnMap[[#This Row],[OrdinalPosition]]</f>
        <v>8</v>
      </c>
    </row>
    <row r="27" spans="1:12" x14ac:dyDescent="0.35">
      <c r="A27" cm="1">
        <f t="array" ref="A27">_xlfn.XLOOKUP(D27&amp;C27,Columns[ColumnName]&amp;Columns[TableName],Columns[ColumnId],"")</f>
        <v>809</v>
      </c>
      <c r="B27" t="str" cm="1">
        <f t="array" ref="B27">_xlfn.XLOOKUP(D27&amp;C27,Columns[ColumnName]&amp;Columns[TableName],Columns[TableSchema],"")</f>
        <v>stage1</v>
      </c>
      <c r="C27" t="s">
        <v>126</v>
      </c>
      <c r="D27" t="s">
        <v>19</v>
      </c>
      <c r="E27" cm="1">
        <f t="array" ref="E27">_xlfn.XLOOKUP(D27&amp;C27,Columns[ColumnName]&amp;Columns[TableName],Columns[OrdinalPosition],"")</f>
        <v>9</v>
      </c>
      <c r="F27" t="s">
        <v>183</v>
      </c>
      <c r="G27" t="str">
        <f t="shared" si="0"/>
        <v>speed_score</v>
      </c>
      <c r="H27">
        <v>0</v>
      </c>
      <c r="I27" t="s">
        <v>179</v>
      </c>
      <c r="J27">
        <f>TableColumnMap[[#This Row],[OrdinalPosition]]</f>
        <v>9</v>
      </c>
    </row>
    <row r="28" spans="1:12" x14ac:dyDescent="0.35">
      <c r="A28" cm="1">
        <f t="array" ref="A28">_xlfn.XLOOKUP(D28&amp;C28,Columns[ColumnName]&amp;Columns[TableName],Columns[ColumnId],"")</f>
        <v>854</v>
      </c>
      <c r="B28" t="str" cm="1">
        <f t="array" ref="B28">_xlfn.XLOOKUP(D28&amp;C28,Columns[ColumnName]&amp;Columns[TableName],Columns[TableSchema],"")</f>
        <v>stage1</v>
      </c>
      <c r="C28" t="s">
        <v>126</v>
      </c>
      <c r="D28" t="s">
        <v>20</v>
      </c>
      <c r="E28" cm="1">
        <f t="array" ref="E28">_xlfn.XLOOKUP(D28&amp;C28,Columns[ColumnName]&amp;Columns[TableName],Columns[OrdinalPosition],"")</f>
        <v>10</v>
      </c>
      <c r="F28" t="s">
        <v>183</v>
      </c>
      <c r="G28" t="str">
        <f t="shared" si="0"/>
        <v>durability_score</v>
      </c>
      <c r="H28">
        <v>0</v>
      </c>
      <c r="I28" t="s">
        <v>179</v>
      </c>
      <c r="J28">
        <f>TableColumnMap[[#This Row],[OrdinalPosition]]</f>
        <v>10</v>
      </c>
    </row>
    <row r="29" spans="1:12" x14ac:dyDescent="0.35">
      <c r="A29" cm="1">
        <f t="array" ref="A29">_xlfn.XLOOKUP(D29&amp;C29,Columns[ColumnName]&amp;Columns[TableName],Columns[ColumnId],"")</f>
        <v>830</v>
      </c>
      <c r="B29" t="str" cm="1">
        <f t="array" ref="B29">_xlfn.XLOOKUP(D29&amp;C29,Columns[ColumnName]&amp;Columns[TableName],Columns[TableSchema],"")</f>
        <v>stage1</v>
      </c>
      <c r="C29" t="s">
        <v>126</v>
      </c>
      <c r="D29" t="s">
        <v>21</v>
      </c>
      <c r="E29" cm="1">
        <f t="array" ref="E29">_xlfn.XLOOKUP(D29&amp;C29,Columns[ColumnName]&amp;Columns[TableName],Columns[OrdinalPosition],"")</f>
        <v>11</v>
      </c>
      <c r="F29" t="s">
        <v>183</v>
      </c>
      <c r="G29" t="str">
        <f t="shared" si="0"/>
        <v>power_score</v>
      </c>
      <c r="H29">
        <v>0</v>
      </c>
      <c r="I29" t="s">
        <v>179</v>
      </c>
      <c r="J29">
        <f>TableColumnMap[[#This Row],[OrdinalPosition]]</f>
        <v>11</v>
      </c>
    </row>
    <row r="30" spans="1:12" x14ac:dyDescent="0.35">
      <c r="A30" cm="1">
        <f t="array" ref="A30">_xlfn.XLOOKUP(D30&amp;C30,Columns[ColumnName]&amp;Columns[TableName],Columns[ColumnId],"")</f>
        <v>802</v>
      </c>
      <c r="B30" t="str" cm="1">
        <f t="array" ref="B30">_xlfn.XLOOKUP(D30&amp;C30,Columns[ColumnName]&amp;Columns[TableName],Columns[TableSchema],"")</f>
        <v>stage1</v>
      </c>
      <c r="C30" t="s">
        <v>126</v>
      </c>
      <c r="D30" t="s">
        <v>22</v>
      </c>
      <c r="E30" cm="1">
        <f t="array" ref="E30">_xlfn.XLOOKUP(D30&amp;C30,Columns[ColumnName]&amp;Columns[TableName],Columns[OrdinalPosition],"")</f>
        <v>12</v>
      </c>
      <c r="F30" t="s">
        <v>183</v>
      </c>
      <c r="G30" t="str">
        <f t="shared" si="0"/>
        <v>combat_score</v>
      </c>
      <c r="H30">
        <v>0</v>
      </c>
      <c r="I30" t="s">
        <v>179</v>
      </c>
      <c r="J30">
        <f>TableColumnMap[[#This Row],[OrdinalPosition]]</f>
        <v>12</v>
      </c>
    </row>
    <row r="31" spans="1:12" x14ac:dyDescent="0.35">
      <c r="A31" cm="1">
        <f t="array" ref="A31">_xlfn.XLOOKUP(D31&amp;C31,Columns[ColumnName]&amp;Columns[TableName],Columns[ColumnId],"")</f>
        <v>832</v>
      </c>
      <c r="B31" t="str" cm="1">
        <f t="array" ref="B31">_xlfn.XLOOKUP(D31&amp;C31,Columns[ColumnName]&amp;Columns[TableName],Columns[TableSchema],"")</f>
        <v>stage1</v>
      </c>
      <c r="C31" t="s">
        <v>126</v>
      </c>
      <c r="D31" t="s">
        <v>26</v>
      </c>
      <c r="E31" cm="1">
        <f t="array" ref="E31">_xlfn.XLOOKUP(D31&amp;C31,Columns[ColumnName]&amp;Columns[TableName],Columns[OrdinalPosition],"")</f>
        <v>13</v>
      </c>
      <c r="F31" t="s">
        <v>183</v>
      </c>
      <c r="G31" t="str">
        <f t="shared" si="0"/>
        <v>place_of_birth</v>
      </c>
      <c r="H31">
        <v>0</v>
      </c>
      <c r="I31" t="s">
        <v>179</v>
      </c>
      <c r="J31">
        <f>TableColumnMap[[#This Row],[OrdinalPosition]]</f>
        <v>13</v>
      </c>
    </row>
    <row r="32" spans="1:12" x14ac:dyDescent="0.35">
      <c r="A32" cm="1">
        <f t="array" ref="A32">_xlfn.XLOOKUP(D32&amp;C32,Columns[ColumnName]&amp;Columns[TableName],Columns[ColumnId],"")</f>
        <v>849</v>
      </c>
      <c r="B32" t="str" cm="1">
        <f t="array" ref="B32">_xlfn.XLOOKUP(D32&amp;C32,Columns[ColumnName]&amp;Columns[TableName],Columns[TableSchema],"")</f>
        <v>stage1</v>
      </c>
      <c r="C32" t="s">
        <v>126</v>
      </c>
      <c r="D32" t="s">
        <v>27</v>
      </c>
      <c r="E32" cm="1">
        <f t="array" ref="E32">_xlfn.XLOOKUP(D32&amp;C32,Columns[ColumnName]&amp;Columns[TableName],Columns[OrdinalPosition],"")</f>
        <v>14</v>
      </c>
      <c r="F32" t="s">
        <v>183</v>
      </c>
      <c r="G32" t="str">
        <f t="shared" si="0"/>
        <v>first_appearance</v>
      </c>
      <c r="H32">
        <v>0</v>
      </c>
      <c r="I32" t="s">
        <v>179</v>
      </c>
      <c r="J32">
        <f>TableColumnMap[[#This Row],[OrdinalPosition]]</f>
        <v>14</v>
      </c>
    </row>
    <row r="33" spans="1:10" x14ac:dyDescent="0.35">
      <c r="A33" cm="1">
        <f t="array" ref="A33">_xlfn.XLOOKUP(D33&amp;C33,Columns[ColumnName]&amp;Columns[TableName],Columns[ColumnId],"")</f>
        <v>852</v>
      </c>
      <c r="B33" t="str" cm="1">
        <f t="array" ref="B33">_xlfn.XLOOKUP(D33&amp;C33,Columns[ColumnName]&amp;Columns[TableName],Columns[TableSchema],"")</f>
        <v>stage1</v>
      </c>
      <c r="C33" t="s">
        <v>126</v>
      </c>
      <c r="D33" t="s">
        <v>28</v>
      </c>
      <c r="E33" cm="1">
        <f t="array" ref="E33">_xlfn.XLOOKUP(D33&amp;C33,Columns[ColumnName]&amp;Columns[TableName],Columns[OrdinalPosition],"")</f>
        <v>15</v>
      </c>
      <c r="F33" t="s">
        <v>183</v>
      </c>
      <c r="G33" t="str">
        <f t="shared" si="0"/>
        <v>creator</v>
      </c>
      <c r="H33">
        <v>0</v>
      </c>
      <c r="I33" t="s">
        <v>179</v>
      </c>
      <c r="J33">
        <f>TableColumnMap[[#This Row],[OrdinalPosition]]</f>
        <v>15</v>
      </c>
    </row>
    <row r="34" spans="1:10" x14ac:dyDescent="0.35">
      <c r="A34" cm="1">
        <f t="array" ref="A34">_xlfn.XLOOKUP(D34&amp;C34,Columns[ColumnName]&amp;Columns[TableName],Columns[ColumnId],"")</f>
        <v>863</v>
      </c>
      <c r="B34" t="str" cm="1">
        <f t="array" ref="B34">_xlfn.XLOOKUP(D34&amp;C34,Columns[ColumnName]&amp;Columns[TableName],Columns[TableSchema],"")</f>
        <v>stage1</v>
      </c>
      <c r="C34" t="s">
        <v>126</v>
      </c>
      <c r="D34" t="s">
        <v>29</v>
      </c>
      <c r="E34" cm="1">
        <f t="array" ref="E34">_xlfn.XLOOKUP(D34&amp;C34,Columns[ColumnName]&amp;Columns[TableName],Columns[OrdinalPosition],"")</f>
        <v>16</v>
      </c>
      <c r="F34" t="s">
        <v>183</v>
      </c>
      <c r="G34" t="str">
        <f t="shared" si="0"/>
        <v>alignment</v>
      </c>
      <c r="H34">
        <v>0</v>
      </c>
      <c r="I34" t="s">
        <v>179</v>
      </c>
      <c r="J34">
        <f>TableColumnMap[[#This Row],[OrdinalPosition]]</f>
        <v>16</v>
      </c>
    </row>
    <row r="35" spans="1:10" x14ac:dyDescent="0.35">
      <c r="A35" cm="1">
        <f t="array" ref="A35">_xlfn.XLOOKUP(D35&amp;C35,Columns[ColumnName]&amp;Columns[TableName],Columns[ColumnId],"")</f>
        <v>878</v>
      </c>
      <c r="B35" t="str" cm="1">
        <f t="array" ref="B35">_xlfn.XLOOKUP(D35&amp;C35,Columns[ColumnName]&amp;Columns[TableName],Columns[TableSchema],"")</f>
        <v>stage1</v>
      </c>
      <c r="C35" t="s">
        <v>126</v>
      </c>
      <c r="D35" t="s">
        <v>30</v>
      </c>
      <c r="E35" cm="1">
        <f t="array" ref="E35">_xlfn.XLOOKUP(D35&amp;C35,Columns[ColumnName]&amp;Columns[TableName],Columns[OrdinalPosition],"")</f>
        <v>17</v>
      </c>
      <c r="F35" t="s">
        <v>183</v>
      </c>
      <c r="G35" t="str">
        <f t="shared" si="0"/>
        <v>occupation</v>
      </c>
      <c r="H35">
        <v>0</v>
      </c>
      <c r="I35" t="s">
        <v>179</v>
      </c>
      <c r="J35">
        <f>TableColumnMap[[#This Row],[OrdinalPosition]]</f>
        <v>17</v>
      </c>
    </row>
    <row r="36" spans="1:10" x14ac:dyDescent="0.35">
      <c r="A36" cm="1">
        <f t="array" ref="A36">_xlfn.XLOOKUP(D36&amp;C36,Columns[ColumnName]&amp;Columns[TableName],Columns[ColumnId],"")</f>
        <v>858</v>
      </c>
      <c r="B36" t="str" cm="1">
        <f t="array" ref="B36">_xlfn.XLOOKUP(D36&amp;C36,Columns[ColumnName]&amp;Columns[TableName],Columns[TableSchema],"")</f>
        <v>stage1</v>
      </c>
      <c r="C36" t="s">
        <v>126</v>
      </c>
      <c r="D36" t="s">
        <v>31</v>
      </c>
      <c r="E36" cm="1">
        <f t="array" ref="E36">_xlfn.XLOOKUP(D36&amp;C36,Columns[ColumnName]&amp;Columns[TableName],Columns[OrdinalPosition],"")</f>
        <v>18</v>
      </c>
      <c r="F36" t="s">
        <v>183</v>
      </c>
      <c r="G36" t="str">
        <f t="shared" si="0"/>
        <v>base</v>
      </c>
      <c r="H36">
        <v>0</v>
      </c>
      <c r="I36" t="s">
        <v>179</v>
      </c>
      <c r="J36">
        <f>TableColumnMap[[#This Row],[OrdinalPosition]]</f>
        <v>18</v>
      </c>
    </row>
    <row r="37" spans="1:10" x14ac:dyDescent="0.35">
      <c r="A37" cm="1">
        <f t="array" ref="A37">_xlfn.XLOOKUP(D37&amp;C37,Columns[ColumnName]&amp;Columns[TableName],Columns[ColumnId],"")</f>
        <v>775</v>
      </c>
      <c r="B37" t="str" cm="1">
        <f t="array" ref="B37">_xlfn.XLOOKUP(D37&amp;C37,Columns[ColumnName]&amp;Columns[TableName],Columns[TableSchema],"")</f>
        <v>stage1</v>
      </c>
      <c r="C37" t="s">
        <v>126</v>
      </c>
      <c r="D37" t="s">
        <v>34</v>
      </c>
      <c r="E37" cm="1">
        <f t="array" ref="E37">_xlfn.XLOOKUP(D37&amp;C37,Columns[ColumnName]&amp;Columns[TableName],Columns[OrdinalPosition],"")</f>
        <v>19</v>
      </c>
      <c r="F37" t="s">
        <v>183</v>
      </c>
      <c r="G37" t="str">
        <f t="shared" si="0"/>
        <v>gender</v>
      </c>
      <c r="H37">
        <v>0</v>
      </c>
      <c r="I37" t="s">
        <v>179</v>
      </c>
      <c r="J37">
        <f>TableColumnMap[[#This Row],[OrdinalPosition]]</f>
        <v>19</v>
      </c>
    </row>
    <row r="38" spans="1:10" x14ac:dyDescent="0.35">
      <c r="A38" cm="1">
        <f t="array" ref="A38">_xlfn.XLOOKUP(D38&amp;C38,Columns[ColumnName]&amp;Columns[TableName],Columns[ColumnId],"")</f>
        <v>792</v>
      </c>
      <c r="B38" t="str" cm="1">
        <f t="array" ref="B38">_xlfn.XLOOKUP(D38&amp;C38,Columns[ColumnName]&amp;Columns[TableName],Columns[TableSchema],"")</f>
        <v>stage1</v>
      </c>
      <c r="C38" t="s">
        <v>126</v>
      </c>
      <c r="D38" t="s">
        <v>35</v>
      </c>
      <c r="E38" cm="1">
        <f t="array" ref="E38">_xlfn.XLOOKUP(D38&amp;C38,Columns[ColumnName]&amp;Columns[TableName],Columns[OrdinalPosition],"")</f>
        <v>20</v>
      </c>
      <c r="F38" t="s">
        <v>183</v>
      </c>
      <c r="G38" t="str">
        <f t="shared" si="0"/>
        <v>type_race</v>
      </c>
      <c r="H38">
        <v>0</v>
      </c>
      <c r="I38" t="s">
        <v>179</v>
      </c>
      <c r="J38">
        <f>TableColumnMap[[#This Row],[OrdinalPosition]]</f>
        <v>20</v>
      </c>
    </row>
    <row r="39" spans="1:10" x14ac:dyDescent="0.35">
      <c r="A39" cm="1">
        <f t="array" ref="A39">_xlfn.XLOOKUP(D39&amp;C39,Columns[ColumnName]&amp;Columns[TableName],Columns[ColumnId],"")</f>
        <v>764</v>
      </c>
      <c r="B39" t="str" cm="1">
        <f t="array" ref="B39">_xlfn.XLOOKUP(D39&amp;C39,Columns[ColumnName]&amp;Columns[TableName],Columns[TableSchema],"")</f>
        <v>stage1</v>
      </c>
      <c r="C39" t="s">
        <v>126</v>
      </c>
      <c r="D39" t="s">
        <v>36</v>
      </c>
      <c r="E39" cm="1">
        <f t="array" ref="E39">_xlfn.XLOOKUP(D39&amp;C39,Columns[ColumnName]&amp;Columns[TableName],Columns[OrdinalPosition],"")</f>
        <v>21</v>
      </c>
      <c r="F39" t="s">
        <v>183</v>
      </c>
      <c r="G39" t="str">
        <f t="shared" si="0"/>
        <v>height</v>
      </c>
      <c r="H39">
        <v>0</v>
      </c>
      <c r="I39" t="s">
        <v>179</v>
      </c>
      <c r="J39">
        <f>TableColumnMap[[#This Row],[OrdinalPosition]]</f>
        <v>21</v>
      </c>
    </row>
    <row r="40" spans="1:10" x14ac:dyDescent="0.35">
      <c r="A40" cm="1">
        <f t="array" ref="A40">_xlfn.XLOOKUP(D40&amp;C40,Columns[ColumnName]&amp;Columns[TableName],Columns[ColumnId],"")</f>
        <v>773</v>
      </c>
      <c r="B40" t="str" cm="1">
        <f t="array" ref="B40">_xlfn.XLOOKUP(D40&amp;C40,Columns[ColumnName]&amp;Columns[TableName],Columns[TableSchema],"")</f>
        <v>stage1</v>
      </c>
      <c r="C40" t="s">
        <v>126</v>
      </c>
      <c r="D40" t="s">
        <v>37</v>
      </c>
      <c r="E40" cm="1">
        <f t="array" ref="E40">_xlfn.XLOOKUP(D40&amp;C40,Columns[ColumnName]&amp;Columns[TableName],Columns[OrdinalPosition],"")</f>
        <v>22</v>
      </c>
      <c r="F40" t="s">
        <v>183</v>
      </c>
      <c r="G40" t="str">
        <f t="shared" si="0"/>
        <v>weight</v>
      </c>
      <c r="H40">
        <v>0</v>
      </c>
      <c r="I40" t="s">
        <v>179</v>
      </c>
      <c r="J40">
        <f>TableColumnMap[[#This Row],[OrdinalPosition]]</f>
        <v>22</v>
      </c>
    </row>
    <row r="41" spans="1:10" x14ac:dyDescent="0.35">
      <c r="A41" cm="1">
        <f t="array" ref="A41">_xlfn.XLOOKUP(D41&amp;C41,Columns[ColumnName]&amp;Columns[TableName],Columns[ColumnId],"")</f>
        <v>837</v>
      </c>
      <c r="B41" t="str" cm="1">
        <f t="array" ref="B41">_xlfn.XLOOKUP(D41&amp;C41,Columns[ColumnName]&amp;Columns[TableName],Columns[TableSchema],"")</f>
        <v>stage1</v>
      </c>
      <c r="C41" t="s">
        <v>126</v>
      </c>
      <c r="D41" t="s">
        <v>38</v>
      </c>
      <c r="E41" cm="1">
        <f t="array" ref="E41">_xlfn.XLOOKUP(D41&amp;C41,Columns[ColumnName]&amp;Columns[TableName],Columns[OrdinalPosition],"")</f>
        <v>23</v>
      </c>
      <c r="F41" t="s">
        <v>183</v>
      </c>
      <c r="G41" t="str">
        <f t="shared" si="0"/>
        <v>eye_color</v>
      </c>
      <c r="H41">
        <v>0</v>
      </c>
      <c r="I41" t="s">
        <v>179</v>
      </c>
      <c r="J41">
        <f>TableColumnMap[[#This Row],[OrdinalPosition]]</f>
        <v>23</v>
      </c>
    </row>
    <row r="42" spans="1:10" x14ac:dyDescent="0.35">
      <c r="A42" cm="1">
        <f t="array" ref="A42">_xlfn.XLOOKUP(D42&amp;C42,Columns[ColumnName]&amp;Columns[TableName],Columns[ColumnId],"")</f>
        <v>786</v>
      </c>
      <c r="B42" t="str" cm="1">
        <f t="array" ref="B42">_xlfn.XLOOKUP(D42&amp;C42,Columns[ColumnName]&amp;Columns[TableName],Columns[TableSchema],"")</f>
        <v>stage1</v>
      </c>
      <c r="C42" t="s">
        <v>126</v>
      </c>
      <c r="D42" t="s">
        <v>39</v>
      </c>
      <c r="E42" cm="1">
        <f t="array" ref="E42">_xlfn.XLOOKUP(D42&amp;C42,Columns[ColumnName]&amp;Columns[TableName],Columns[OrdinalPosition],"")</f>
        <v>24</v>
      </c>
      <c r="F42" t="s">
        <v>183</v>
      </c>
      <c r="G42" t="str">
        <f t="shared" si="0"/>
        <v>hair_color</v>
      </c>
      <c r="H42">
        <v>0</v>
      </c>
      <c r="I42" t="s">
        <v>179</v>
      </c>
      <c r="J42">
        <f>TableColumnMap[[#This Row],[OrdinalPosition]]</f>
        <v>24</v>
      </c>
    </row>
    <row r="43" spans="1:10" x14ac:dyDescent="0.35">
      <c r="A43" cm="1">
        <f t="array" ref="A43">_xlfn.XLOOKUP(D43&amp;C43,Columns[ColumnName]&amp;Columns[TableName],Columns[ColumnId],"")</f>
        <v>866</v>
      </c>
      <c r="B43" t="str" cm="1">
        <f t="array" ref="B43">_xlfn.XLOOKUP(D43&amp;C43,Columns[ColumnName]&amp;Columns[TableName],Columns[TableSchema],"")</f>
        <v>stage1</v>
      </c>
      <c r="C43" t="s">
        <v>126</v>
      </c>
      <c r="D43" t="s">
        <v>40</v>
      </c>
      <c r="E43" cm="1">
        <f t="array" ref="E43">_xlfn.XLOOKUP(D43&amp;C43,Columns[ColumnName]&amp;Columns[TableName],Columns[OrdinalPosition],"")</f>
        <v>25</v>
      </c>
      <c r="F43" t="s">
        <v>183</v>
      </c>
      <c r="G43" t="str">
        <f t="shared" si="0"/>
        <v>skin_color</v>
      </c>
      <c r="H43">
        <v>0</v>
      </c>
      <c r="I43" t="s">
        <v>179</v>
      </c>
      <c r="J43">
        <f>TableColumnMap[[#This Row],[OrdinalPosition]]</f>
        <v>25</v>
      </c>
    </row>
    <row r="44" spans="1:10" x14ac:dyDescent="0.35">
      <c r="A44" cm="1">
        <f t="array" ref="A44">_xlfn.XLOOKUP(D44&amp;C44,Columns[ColumnName]&amp;Columns[TableName],Columns[ColumnId],"")</f>
        <v>811</v>
      </c>
      <c r="B44" t="str" cm="1">
        <f t="array" ref="B44">_xlfn.XLOOKUP(D44&amp;C44,Columns[ColumnName]&amp;Columns[TableName],Columns[TableSchema],"")</f>
        <v>stage1</v>
      </c>
      <c r="C44" t="s">
        <v>126</v>
      </c>
      <c r="D44" t="s">
        <v>41</v>
      </c>
      <c r="E44" cm="1">
        <f t="array" ref="E44">_xlfn.XLOOKUP(D44&amp;C44,Columns[ColumnName]&amp;Columns[TableName],Columns[OrdinalPosition],"")</f>
        <v>26</v>
      </c>
      <c r="F44" t="s">
        <v>183</v>
      </c>
      <c r="G44" t="str">
        <f t="shared" si="0"/>
        <v>img</v>
      </c>
      <c r="H44">
        <v>0</v>
      </c>
      <c r="I44" t="s">
        <v>179</v>
      </c>
      <c r="J44">
        <f>TableColumnMap[[#This Row],[OrdinalPosition]]</f>
        <v>26</v>
      </c>
    </row>
    <row r="45" spans="1:10" x14ac:dyDescent="0.35">
      <c r="A45" cm="1">
        <f t="array" ref="A45">_xlfn.XLOOKUP(D45&amp;C45,Columns[ColumnName]&amp;Columns[TableName],Columns[ColumnId],"")</f>
        <v>788</v>
      </c>
      <c r="B45" t="str" cm="1">
        <f t="array" ref="B45">_xlfn.XLOOKUP(D45&amp;C45,Columns[ColumnName]&amp;Columns[TableName],Columns[TableSchema],"")</f>
        <v>stage1</v>
      </c>
      <c r="C45" t="s">
        <v>126</v>
      </c>
      <c r="D45" t="s">
        <v>42</v>
      </c>
      <c r="E45" cm="1">
        <f t="array" ref="E45">_xlfn.XLOOKUP(D45&amp;C45,Columns[ColumnName]&amp;Columns[TableName],Columns[OrdinalPosition],"")</f>
        <v>27</v>
      </c>
      <c r="F45" t="s">
        <v>183</v>
      </c>
      <c r="G45" t="str">
        <f t="shared" si="0"/>
        <v>has_electrokinesis</v>
      </c>
      <c r="H45">
        <v>0</v>
      </c>
      <c r="I45" t="s">
        <v>179</v>
      </c>
      <c r="J45">
        <f>TableColumnMap[[#This Row],[OrdinalPosition]]</f>
        <v>27</v>
      </c>
    </row>
    <row r="46" spans="1:10" x14ac:dyDescent="0.35">
      <c r="A46" cm="1">
        <f t="array" ref="A46">_xlfn.XLOOKUP(D46&amp;C46,Columns[ColumnName]&amp;Columns[TableName],Columns[ColumnId],"")</f>
        <v>807</v>
      </c>
      <c r="B46" t="str" cm="1">
        <f t="array" ref="B46">_xlfn.XLOOKUP(D46&amp;C46,Columns[ColumnName]&amp;Columns[TableName],Columns[TableSchema],"")</f>
        <v>stage1</v>
      </c>
      <c r="C46" t="s">
        <v>126</v>
      </c>
      <c r="D46" t="s">
        <v>43</v>
      </c>
      <c r="E46" cm="1">
        <f t="array" ref="E46">_xlfn.XLOOKUP(D46&amp;C46,Columns[ColumnName]&amp;Columns[TableName],Columns[OrdinalPosition],"")</f>
        <v>28</v>
      </c>
      <c r="F46" t="s">
        <v>183</v>
      </c>
      <c r="G46" t="str">
        <f t="shared" si="0"/>
        <v>has_energy_constructs</v>
      </c>
      <c r="H46">
        <v>0</v>
      </c>
      <c r="I46" t="s">
        <v>179</v>
      </c>
      <c r="J46">
        <f>TableColumnMap[[#This Row],[OrdinalPosition]]</f>
        <v>28</v>
      </c>
    </row>
    <row r="47" spans="1:10" x14ac:dyDescent="0.35">
      <c r="A47" cm="1">
        <f t="array" ref="A47">_xlfn.XLOOKUP(D47&amp;C47,Columns[ColumnName]&amp;Columns[TableName],Columns[ColumnId],"")</f>
        <v>810</v>
      </c>
      <c r="B47" t="str" cm="1">
        <f t="array" ref="B47">_xlfn.XLOOKUP(D47&amp;C47,Columns[ColumnName]&amp;Columns[TableName],Columns[TableSchema],"")</f>
        <v>stage1</v>
      </c>
      <c r="C47" t="s">
        <v>126</v>
      </c>
      <c r="D47" t="s">
        <v>44</v>
      </c>
      <c r="E47" cm="1">
        <f t="array" ref="E47">_xlfn.XLOOKUP(D47&amp;C47,Columns[ColumnName]&amp;Columns[TableName],Columns[OrdinalPosition],"")</f>
        <v>29</v>
      </c>
      <c r="F47" t="s">
        <v>183</v>
      </c>
      <c r="G47" t="str">
        <f t="shared" si="0"/>
        <v>has_mind_control_resistance</v>
      </c>
      <c r="H47">
        <v>0</v>
      </c>
      <c r="I47" t="s">
        <v>179</v>
      </c>
      <c r="J47">
        <f>TableColumnMap[[#This Row],[OrdinalPosition]]</f>
        <v>29</v>
      </c>
    </row>
    <row r="48" spans="1:10" x14ac:dyDescent="0.35">
      <c r="A48" cm="1">
        <f t="array" ref="A48">_xlfn.XLOOKUP(D48&amp;C48,Columns[ColumnName]&amp;Columns[TableName],Columns[ColumnId],"")</f>
        <v>754</v>
      </c>
      <c r="B48" t="str" cm="1">
        <f t="array" ref="B48">_xlfn.XLOOKUP(D48&amp;C48,Columns[ColumnName]&amp;Columns[TableName],Columns[TableSchema],"")</f>
        <v>stage1</v>
      </c>
      <c r="C48" t="s">
        <v>126</v>
      </c>
      <c r="D48" t="s">
        <v>45</v>
      </c>
      <c r="E48" cm="1">
        <f t="array" ref="E48">_xlfn.XLOOKUP(D48&amp;C48,Columns[ColumnName]&amp;Columns[TableName],Columns[OrdinalPosition],"")</f>
        <v>30</v>
      </c>
      <c r="F48" t="s">
        <v>183</v>
      </c>
      <c r="G48" t="str">
        <f t="shared" si="0"/>
        <v>has_matter_manipulation</v>
      </c>
      <c r="H48">
        <v>0</v>
      </c>
      <c r="I48" t="s">
        <v>179</v>
      </c>
      <c r="J48">
        <f>TableColumnMap[[#This Row],[OrdinalPosition]]</f>
        <v>30</v>
      </c>
    </row>
    <row r="49" spans="1:10" x14ac:dyDescent="0.35">
      <c r="A49" cm="1">
        <f t="array" ref="A49">_xlfn.XLOOKUP(D49&amp;C49,Columns[ColumnName]&amp;Columns[TableName],Columns[ColumnId],"")</f>
        <v>823</v>
      </c>
      <c r="B49" t="str" cm="1">
        <f t="array" ref="B49">_xlfn.XLOOKUP(D49&amp;C49,Columns[ColumnName]&amp;Columns[TableName],Columns[TableSchema],"")</f>
        <v>stage1</v>
      </c>
      <c r="C49" t="s">
        <v>126</v>
      </c>
      <c r="D49" t="s">
        <v>46</v>
      </c>
      <c r="E49" cm="1">
        <f t="array" ref="E49">_xlfn.XLOOKUP(D49&amp;C49,Columns[ColumnName]&amp;Columns[TableName],Columns[OrdinalPosition],"")</f>
        <v>31</v>
      </c>
      <c r="F49" t="s">
        <v>183</v>
      </c>
      <c r="G49" t="str">
        <f t="shared" si="0"/>
        <v>has_telepathy_resistance</v>
      </c>
      <c r="H49">
        <v>0</v>
      </c>
      <c r="I49" t="s">
        <v>179</v>
      </c>
      <c r="J49">
        <f>TableColumnMap[[#This Row],[OrdinalPosition]]</f>
        <v>31</v>
      </c>
    </row>
    <row r="50" spans="1:10" x14ac:dyDescent="0.35">
      <c r="A50" cm="1">
        <f t="array" ref="A50">_xlfn.XLOOKUP(D50&amp;C50,Columns[ColumnName]&amp;Columns[TableName],Columns[ColumnId],"")</f>
        <v>870</v>
      </c>
      <c r="B50" t="str" cm="1">
        <f t="array" ref="B50">_xlfn.XLOOKUP(D50&amp;C50,Columns[ColumnName]&amp;Columns[TableName],Columns[TableSchema],"")</f>
        <v>stage1</v>
      </c>
      <c r="C50" t="s">
        <v>126</v>
      </c>
      <c r="D50" t="s">
        <v>47</v>
      </c>
      <c r="E50" cm="1">
        <f t="array" ref="E50">_xlfn.XLOOKUP(D50&amp;C50,Columns[ColumnName]&amp;Columns[TableName],Columns[OrdinalPosition],"")</f>
        <v>32</v>
      </c>
      <c r="F50" t="s">
        <v>183</v>
      </c>
      <c r="G50" t="str">
        <f t="shared" si="0"/>
        <v>has_mind_control</v>
      </c>
      <c r="H50">
        <v>0</v>
      </c>
      <c r="I50" t="s">
        <v>179</v>
      </c>
      <c r="J50">
        <f>TableColumnMap[[#This Row],[OrdinalPosition]]</f>
        <v>32</v>
      </c>
    </row>
    <row r="51" spans="1:10" x14ac:dyDescent="0.35">
      <c r="A51" cm="1">
        <f t="array" ref="A51">_xlfn.XLOOKUP(D51&amp;C51,Columns[ColumnName]&amp;Columns[TableName],Columns[ColumnId],"")</f>
        <v>855</v>
      </c>
      <c r="B51" t="str" cm="1">
        <f t="array" ref="B51">_xlfn.XLOOKUP(D51&amp;C51,Columns[ColumnName]&amp;Columns[TableName],Columns[TableSchema],"")</f>
        <v>stage1</v>
      </c>
      <c r="C51" t="s">
        <v>126</v>
      </c>
      <c r="D51" t="s">
        <v>48</v>
      </c>
      <c r="E51" cm="1">
        <f t="array" ref="E51">_xlfn.XLOOKUP(D51&amp;C51,Columns[ColumnName]&amp;Columns[TableName],Columns[OrdinalPosition],"")</f>
        <v>33</v>
      </c>
      <c r="F51" t="s">
        <v>183</v>
      </c>
      <c r="G51" t="str">
        <f t="shared" si="0"/>
        <v>has_enhanced_hearing</v>
      </c>
      <c r="H51">
        <v>0</v>
      </c>
      <c r="I51" t="s">
        <v>179</v>
      </c>
      <c r="J51">
        <f>TableColumnMap[[#This Row],[OrdinalPosition]]</f>
        <v>33</v>
      </c>
    </row>
    <row r="52" spans="1:10" x14ac:dyDescent="0.35">
      <c r="A52" cm="1">
        <f t="array" ref="A52">_xlfn.XLOOKUP(D52&amp;C52,Columns[ColumnName]&amp;Columns[TableName],Columns[ColumnId],"")</f>
        <v>868</v>
      </c>
      <c r="B52" t="str" cm="1">
        <f t="array" ref="B52">_xlfn.XLOOKUP(D52&amp;C52,Columns[ColumnName]&amp;Columns[TableName],Columns[TableSchema],"")</f>
        <v>stage1</v>
      </c>
      <c r="C52" t="s">
        <v>126</v>
      </c>
      <c r="D52" t="s">
        <v>49</v>
      </c>
      <c r="E52" cm="1">
        <f t="array" ref="E52">_xlfn.XLOOKUP(D52&amp;C52,Columns[ColumnName]&amp;Columns[TableName],Columns[OrdinalPosition],"")</f>
        <v>34</v>
      </c>
      <c r="F52" t="s">
        <v>183</v>
      </c>
      <c r="G52" t="str">
        <f t="shared" si="0"/>
        <v>has_dimensional_travel</v>
      </c>
      <c r="H52">
        <v>0</v>
      </c>
      <c r="I52" t="s">
        <v>179</v>
      </c>
      <c r="J52">
        <f>TableColumnMap[[#This Row],[OrdinalPosition]]</f>
        <v>34</v>
      </c>
    </row>
    <row r="53" spans="1:10" x14ac:dyDescent="0.35">
      <c r="A53" cm="1">
        <f t="array" ref="A53">_xlfn.XLOOKUP(D53&amp;C53,Columns[ColumnName]&amp;Columns[TableName],Columns[ColumnId],"")</f>
        <v>845</v>
      </c>
      <c r="B53" t="str" cm="1">
        <f t="array" ref="B53">_xlfn.XLOOKUP(D53&amp;C53,Columns[ColumnName]&amp;Columns[TableName],Columns[TableSchema],"")</f>
        <v>stage1</v>
      </c>
      <c r="C53" t="s">
        <v>126</v>
      </c>
      <c r="D53" t="s">
        <v>50</v>
      </c>
      <c r="E53" cm="1">
        <f t="array" ref="E53">_xlfn.XLOOKUP(D53&amp;C53,Columns[ColumnName]&amp;Columns[TableName],Columns[OrdinalPosition],"")</f>
        <v>35</v>
      </c>
      <c r="F53" t="s">
        <v>183</v>
      </c>
      <c r="G53" t="str">
        <f t="shared" si="0"/>
        <v>has_element_control</v>
      </c>
      <c r="H53">
        <v>0</v>
      </c>
      <c r="I53" t="s">
        <v>179</v>
      </c>
      <c r="J53">
        <f>TableColumnMap[[#This Row],[OrdinalPosition]]</f>
        <v>35</v>
      </c>
    </row>
    <row r="54" spans="1:10" x14ac:dyDescent="0.35">
      <c r="A54" cm="1">
        <f t="array" ref="A54">_xlfn.XLOOKUP(D54&amp;C54,Columns[ColumnName]&amp;Columns[TableName],Columns[ColumnId],"")</f>
        <v>839</v>
      </c>
      <c r="B54" t="str" cm="1">
        <f t="array" ref="B54">_xlfn.XLOOKUP(D54&amp;C54,Columns[ColumnName]&amp;Columns[TableName],Columns[TableSchema],"")</f>
        <v>stage1</v>
      </c>
      <c r="C54" t="s">
        <v>126</v>
      </c>
      <c r="D54" t="s">
        <v>51</v>
      </c>
      <c r="E54" cm="1">
        <f t="array" ref="E54">_xlfn.XLOOKUP(D54&amp;C54,Columns[ColumnName]&amp;Columns[TableName],Columns[OrdinalPosition],"")</f>
        <v>36</v>
      </c>
      <c r="F54" t="s">
        <v>183</v>
      </c>
      <c r="G54" t="str">
        <f t="shared" si="0"/>
        <v>has_size_changing</v>
      </c>
      <c r="H54">
        <v>0</v>
      </c>
      <c r="I54" t="s">
        <v>179</v>
      </c>
      <c r="J54">
        <f>TableColumnMap[[#This Row],[OrdinalPosition]]</f>
        <v>36</v>
      </c>
    </row>
    <row r="55" spans="1:10" x14ac:dyDescent="0.35">
      <c r="A55" cm="1">
        <f t="array" ref="A55">_xlfn.XLOOKUP(D55&amp;C55,Columns[ColumnName]&amp;Columns[TableName],Columns[ColumnId],"")</f>
        <v>808</v>
      </c>
      <c r="B55" t="str" cm="1">
        <f t="array" ref="B55">_xlfn.XLOOKUP(D55&amp;C55,Columns[ColumnName]&amp;Columns[TableName],Columns[TableSchema],"")</f>
        <v>stage1</v>
      </c>
      <c r="C55" t="s">
        <v>126</v>
      </c>
      <c r="D55" t="s">
        <v>52</v>
      </c>
      <c r="E55" cm="1">
        <f t="array" ref="E55">_xlfn.XLOOKUP(D55&amp;C55,Columns[ColumnName]&amp;Columns[TableName],Columns[OrdinalPosition],"")</f>
        <v>37</v>
      </c>
      <c r="F55" t="s">
        <v>183</v>
      </c>
      <c r="G55" t="str">
        <f t="shared" si="0"/>
        <v>has_fire_resistance</v>
      </c>
      <c r="H55">
        <v>0</v>
      </c>
      <c r="I55" t="s">
        <v>179</v>
      </c>
      <c r="J55">
        <f>TableColumnMap[[#This Row],[OrdinalPosition]]</f>
        <v>37</v>
      </c>
    </row>
    <row r="56" spans="1:10" x14ac:dyDescent="0.35">
      <c r="A56" cm="1">
        <f t="array" ref="A56">_xlfn.XLOOKUP(D56&amp;C56,Columns[ColumnName]&amp;Columns[TableName],Columns[ColumnId],"")</f>
        <v>782</v>
      </c>
      <c r="B56" t="str" cm="1">
        <f t="array" ref="B56">_xlfn.XLOOKUP(D56&amp;C56,Columns[ColumnName]&amp;Columns[TableName],Columns[TableSchema],"")</f>
        <v>stage1</v>
      </c>
      <c r="C56" t="s">
        <v>126</v>
      </c>
      <c r="D56" t="s">
        <v>53</v>
      </c>
      <c r="E56" cm="1">
        <f t="array" ref="E56">_xlfn.XLOOKUP(D56&amp;C56,Columns[ColumnName]&amp;Columns[TableName],Columns[OrdinalPosition],"")</f>
        <v>38</v>
      </c>
      <c r="F56" t="s">
        <v>183</v>
      </c>
      <c r="G56" t="str">
        <f t="shared" si="0"/>
        <v>has_fire_control</v>
      </c>
      <c r="H56">
        <v>0</v>
      </c>
      <c r="I56" t="s">
        <v>179</v>
      </c>
      <c r="J56">
        <f>TableColumnMap[[#This Row],[OrdinalPosition]]</f>
        <v>38</v>
      </c>
    </row>
    <row r="57" spans="1:10" x14ac:dyDescent="0.35">
      <c r="A57" cm="1">
        <f t="array" ref="A57">_xlfn.XLOOKUP(D57&amp;C57,Columns[ColumnName]&amp;Columns[TableName],Columns[ColumnId],"")</f>
        <v>781</v>
      </c>
      <c r="B57" t="str" cm="1">
        <f t="array" ref="B57">_xlfn.XLOOKUP(D57&amp;C57,Columns[ColumnName]&amp;Columns[TableName],Columns[TableSchema],"")</f>
        <v>stage1</v>
      </c>
      <c r="C57" t="s">
        <v>126</v>
      </c>
      <c r="D57" t="s">
        <v>54</v>
      </c>
      <c r="E57" cm="1">
        <f t="array" ref="E57">_xlfn.XLOOKUP(D57&amp;C57,Columns[ColumnName]&amp;Columns[TableName],Columns[OrdinalPosition],"")</f>
        <v>39</v>
      </c>
      <c r="F57" t="s">
        <v>183</v>
      </c>
      <c r="G57" t="str">
        <f t="shared" si="0"/>
        <v>has_dexterity</v>
      </c>
      <c r="H57">
        <v>0</v>
      </c>
      <c r="I57" t="s">
        <v>179</v>
      </c>
      <c r="J57">
        <f>TableColumnMap[[#This Row],[OrdinalPosition]]</f>
        <v>39</v>
      </c>
    </row>
    <row r="58" spans="1:10" x14ac:dyDescent="0.35">
      <c r="A58" cm="1">
        <f t="array" ref="A58">_xlfn.XLOOKUP(D58&amp;C58,Columns[ColumnName]&amp;Columns[TableName],Columns[ColumnId],"")</f>
        <v>859</v>
      </c>
      <c r="B58" t="str" cm="1">
        <f t="array" ref="B58">_xlfn.XLOOKUP(D58&amp;C58,Columns[ColumnName]&amp;Columns[TableName],Columns[TableSchema],"")</f>
        <v>stage1</v>
      </c>
      <c r="C58" t="s">
        <v>126</v>
      </c>
      <c r="D58" t="s">
        <v>55</v>
      </c>
      <c r="E58" cm="1">
        <f t="array" ref="E58">_xlfn.XLOOKUP(D58&amp;C58,Columns[ColumnName]&amp;Columns[TableName],Columns[OrdinalPosition],"")</f>
        <v>40</v>
      </c>
      <c r="F58" t="s">
        <v>183</v>
      </c>
      <c r="G58" t="str">
        <f t="shared" si="0"/>
        <v>has_reality_warping</v>
      </c>
      <c r="H58">
        <v>0</v>
      </c>
      <c r="I58" t="s">
        <v>179</v>
      </c>
      <c r="J58">
        <f>TableColumnMap[[#This Row],[OrdinalPosition]]</f>
        <v>40</v>
      </c>
    </row>
    <row r="59" spans="1:10" x14ac:dyDescent="0.35">
      <c r="A59" cm="1">
        <f t="array" ref="A59">_xlfn.XLOOKUP(D59&amp;C59,Columns[ColumnName]&amp;Columns[TableName],Columns[ColumnId],"")</f>
        <v>815</v>
      </c>
      <c r="B59" t="str" cm="1">
        <f t="array" ref="B59">_xlfn.XLOOKUP(D59&amp;C59,Columns[ColumnName]&amp;Columns[TableName],Columns[TableSchema],"")</f>
        <v>stage1</v>
      </c>
      <c r="C59" t="s">
        <v>126</v>
      </c>
      <c r="D59" t="s">
        <v>56</v>
      </c>
      <c r="E59" cm="1">
        <f t="array" ref="E59">_xlfn.XLOOKUP(D59&amp;C59,Columns[ColumnName]&amp;Columns[TableName],Columns[OrdinalPosition],"")</f>
        <v>41</v>
      </c>
      <c r="F59" t="s">
        <v>183</v>
      </c>
      <c r="G59" t="str">
        <f t="shared" si="0"/>
        <v>has_illusions</v>
      </c>
      <c r="H59">
        <v>0</v>
      </c>
      <c r="I59" t="s">
        <v>179</v>
      </c>
      <c r="J59">
        <f>TableColumnMap[[#This Row],[OrdinalPosition]]</f>
        <v>41</v>
      </c>
    </row>
    <row r="60" spans="1:10" x14ac:dyDescent="0.35">
      <c r="A60" cm="1">
        <f t="array" ref="A60">_xlfn.XLOOKUP(D60&amp;C60,Columns[ColumnName]&amp;Columns[TableName],Columns[ColumnId],"")</f>
        <v>789</v>
      </c>
      <c r="B60" t="str" cm="1">
        <f t="array" ref="B60">_xlfn.XLOOKUP(D60&amp;C60,Columns[ColumnName]&amp;Columns[TableName],Columns[TableSchema],"")</f>
        <v>stage1</v>
      </c>
      <c r="C60" t="s">
        <v>126</v>
      </c>
      <c r="D60" t="s">
        <v>57</v>
      </c>
      <c r="E60" cm="1">
        <f t="array" ref="E60">_xlfn.XLOOKUP(D60&amp;C60,Columns[ColumnName]&amp;Columns[TableName],Columns[OrdinalPosition],"")</f>
        <v>42</v>
      </c>
      <c r="F60" t="s">
        <v>183</v>
      </c>
      <c r="G60" t="str">
        <f t="shared" si="0"/>
        <v>has_energy_beams</v>
      </c>
      <c r="H60">
        <v>0</v>
      </c>
      <c r="I60" t="s">
        <v>179</v>
      </c>
      <c r="J60">
        <f>TableColumnMap[[#This Row],[OrdinalPosition]]</f>
        <v>42</v>
      </c>
    </row>
    <row r="61" spans="1:10" x14ac:dyDescent="0.35">
      <c r="A61" cm="1">
        <f t="array" ref="A61">_xlfn.XLOOKUP(D61&amp;C61,Columns[ColumnName]&amp;Columns[TableName],Columns[ColumnId],"")</f>
        <v>827</v>
      </c>
      <c r="B61" t="str" cm="1">
        <f t="array" ref="B61">_xlfn.XLOOKUP(D61&amp;C61,Columns[ColumnName]&amp;Columns[TableName],Columns[TableSchema],"")</f>
        <v>stage1</v>
      </c>
      <c r="C61" t="s">
        <v>126</v>
      </c>
      <c r="D61" t="s">
        <v>58</v>
      </c>
      <c r="E61" cm="1">
        <f t="array" ref="E61">_xlfn.XLOOKUP(D61&amp;C61,Columns[ColumnName]&amp;Columns[TableName],Columns[OrdinalPosition],"")</f>
        <v>43</v>
      </c>
      <c r="F61" t="s">
        <v>183</v>
      </c>
      <c r="G61" t="str">
        <f t="shared" si="0"/>
        <v>has_peak_human_condition</v>
      </c>
      <c r="H61">
        <v>0</v>
      </c>
      <c r="I61" t="s">
        <v>179</v>
      </c>
      <c r="J61">
        <f>TableColumnMap[[#This Row],[OrdinalPosition]]</f>
        <v>43</v>
      </c>
    </row>
    <row r="62" spans="1:10" x14ac:dyDescent="0.35">
      <c r="A62" cm="1">
        <f t="array" ref="A62">_xlfn.XLOOKUP(D62&amp;C62,Columns[ColumnName]&amp;Columns[TableName],Columns[ColumnId],"")</f>
        <v>801</v>
      </c>
      <c r="B62" t="str" cm="1">
        <f t="array" ref="B62">_xlfn.XLOOKUP(D62&amp;C62,Columns[ColumnName]&amp;Columns[TableName],Columns[TableSchema],"")</f>
        <v>stage1</v>
      </c>
      <c r="C62" t="s">
        <v>126</v>
      </c>
      <c r="D62" t="s">
        <v>59</v>
      </c>
      <c r="E62" cm="1">
        <f t="array" ref="E62">_xlfn.XLOOKUP(D62&amp;C62,Columns[ColumnName]&amp;Columns[TableName],Columns[OrdinalPosition],"")</f>
        <v>44</v>
      </c>
      <c r="F62" t="s">
        <v>183</v>
      </c>
      <c r="G62" t="str">
        <f t="shared" si="0"/>
        <v>has_shapeshifting</v>
      </c>
      <c r="H62">
        <v>0</v>
      </c>
      <c r="I62" t="s">
        <v>179</v>
      </c>
      <c r="J62">
        <f>TableColumnMap[[#This Row],[OrdinalPosition]]</f>
        <v>44</v>
      </c>
    </row>
    <row r="63" spans="1:10" x14ac:dyDescent="0.35">
      <c r="A63" cm="1">
        <f t="array" ref="A63">_xlfn.XLOOKUP(D63&amp;C63,Columns[ColumnName]&amp;Columns[TableName],Columns[ColumnId],"")</f>
        <v>816</v>
      </c>
      <c r="B63" t="str" cm="1">
        <f t="array" ref="B63">_xlfn.XLOOKUP(D63&amp;C63,Columns[ColumnName]&amp;Columns[TableName],Columns[TableSchema],"")</f>
        <v>stage1</v>
      </c>
      <c r="C63" t="s">
        <v>126</v>
      </c>
      <c r="D63" t="s">
        <v>60</v>
      </c>
      <c r="E63" cm="1">
        <f t="array" ref="E63">_xlfn.XLOOKUP(D63&amp;C63,Columns[ColumnName]&amp;Columns[TableName],Columns[OrdinalPosition],"")</f>
        <v>45</v>
      </c>
      <c r="F63" t="s">
        <v>183</v>
      </c>
      <c r="G63" t="str">
        <f t="shared" si="0"/>
        <v>has_heat_resistance</v>
      </c>
      <c r="H63">
        <v>0</v>
      </c>
      <c r="I63" t="s">
        <v>179</v>
      </c>
      <c r="J63">
        <f>TableColumnMap[[#This Row],[OrdinalPosition]]</f>
        <v>45</v>
      </c>
    </row>
    <row r="64" spans="1:10" x14ac:dyDescent="0.35">
      <c r="A64" cm="1">
        <f t="array" ref="A64">_xlfn.XLOOKUP(D64&amp;C64,Columns[ColumnName]&amp;Columns[TableName],Columns[ColumnId],"")</f>
        <v>835</v>
      </c>
      <c r="B64" t="str" cm="1">
        <f t="array" ref="B64">_xlfn.XLOOKUP(D64&amp;C64,Columns[ColumnName]&amp;Columns[TableName],Columns[TableSchema],"")</f>
        <v>stage1</v>
      </c>
      <c r="C64" t="s">
        <v>126</v>
      </c>
      <c r="D64" t="s">
        <v>61</v>
      </c>
      <c r="E64" cm="1">
        <f t="array" ref="E64">_xlfn.XLOOKUP(D64&amp;C64,Columns[ColumnName]&amp;Columns[TableName],Columns[OrdinalPosition],"")</f>
        <v>46</v>
      </c>
      <c r="F64" t="s">
        <v>183</v>
      </c>
      <c r="G64" t="str">
        <f t="shared" si="0"/>
        <v>has_jump</v>
      </c>
      <c r="H64">
        <v>0</v>
      </c>
      <c r="I64" t="s">
        <v>179</v>
      </c>
      <c r="J64">
        <f>TableColumnMap[[#This Row],[OrdinalPosition]]</f>
        <v>46</v>
      </c>
    </row>
    <row r="65" spans="1:10" x14ac:dyDescent="0.35">
      <c r="A65" cm="1">
        <f t="array" ref="A65">_xlfn.XLOOKUP(D65&amp;C65,Columns[ColumnName]&amp;Columns[TableName],Columns[ColumnId],"")</f>
        <v>759</v>
      </c>
      <c r="B65" t="str" cm="1">
        <f t="array" ref="B65">_xlfn.XLOOKUP(D65&amp;C65,Columns[ColumnName]&amp;Columns[TableName],Columns[TableSchema],"")</f>
        <v>stage1</v>
      </c>
      <c r="C65" t="s">
        <v>126</v>
      </c>
      <c r="D65" t="s">
        <v>62</v>
      </c>
      <c r="E65" cm="1">
        <f t="array" ref="E65">_xlfn.XLOOKUP(D65&amp;C65,Columns[ColumnName]&amp;Columns[TableName],Columns[OrdinalPosition],"")</f>
        <v>47</v>
      </c>
      <c r="F65" t="s">
        <v>183</v>
      </c>
      <c r="G65" t="str">
        <f t="shared" si="0"/>
        <v>has_self-sustenance</v>
      </c>
      <c r="H65">
        <v>0</v>
      </c>
      <c r="I65" t="s">
        <v>179</v>
      </c>
      <c r="J65">
        <f>TableColumnMap[[#This Row],[OrdinalPosition]]</f>
        <v>47</v>
      </c>
    </row>
    <row r="66" spans="1:10" x14ac:dyDescent="0.35">
      <c r="A66" cm="1">
        <f t="array" ref="A66">_xlfn.XLOOKUP(D66&amp;C66,Columns[ColumnName]&amp;Columns[TableName],Columns[ColumnId],"")</f>
        <v>755</v>
      </c>
      <c r="B66" t="str" cm="1">
        <f t="array" ref="B66">_xlfn.XLOOKUP(D66&amp;C66,Columns[ColumnName]&amp;Columns[TableName],Columns[TableSchema],"")</f>
        <v>stage1</v>
      </c>
      <c r="C66" t="s">
        <v>126</v>
      </c>
      <c r="D66" t="s">
        <v>63</v>
      </c>
      <c r="E66" cm="1">
        <f t="array" ref="E66">_xlfn.XLOOKUP(D66&amp;C66,Columns[ColumnName]&amp;Columns[TableName],Columns[OrdinalPosition],"")</f>
        <v>48</v>
      </c>
      <c r="F66" t="s">
        <v>183</v>
      </c>
      <c r="G66" t="str">
        <f t="shared" si="0"/>
        <v>has_energy_absorption</v>
      </c>
      <c r="H66">
        <v>0</v>
      </c>
      <c r="I66" t="s">
        <v>179</v>
      </c>
      <c r="J66">
        <f>TableColumnMap[[#This Row],[OrdinalPosition]]</f>
        <v>48</v>
      </c>
    </row>
    <row r="67" spans="1:10" x14ac:dyDescent="0.35">
      <c r="A67" cm="1">
        <f t="array" ref="A67">_xlfn.XLOOKUP(D67&amp;C67,Columns[ColumnName]&amp;Columns[TableName],Columns[ColumnId],"")</f>
        <v>804</v>
      </c>
      <c r="B67" t="str" cm="1">
        <f t="array" ref="B67">_xlfn.XLOOKUP(D67&amp;C67,Columns[ColumnName]&amp;Columns[TableName],Columns[TableSchema],"")</f>
        <v>stage1</v>
      </c>
      <c r="C67" t="s">
        <v>126</v>
      </c>
      <c r="D67" t="s">
        <v>64</v>
      </c>
      <c r="E67" cm="1">
        <f t="array" ref="E67">_xlfn.XLOOKUP(D67&amp;C67,Columns[ColumnName]&amp;Columns[TableName],Columns[OrdinalPosition],"")</f>
        <v>49</v>
      </c>
      <c r="F67" t="s">
        <v>183</v>
      </c>
      <c r="G67" t="str">
        <f t="shared" si="0"/>
        <v>has_cold_resistance</v>
      </c>
      <c r="H67">
        <v>0</v>
      </c>
      <c r="I67" t="s">
        <v>179</v>
      </c>
      <c r="J67">
        <f>TableColumnMap[[#This Row],[OrdinalPosition]]</f>
        <v>49</v>
      </c>
    </row>
    <row r="68" spans="1:10" x14ac:dyDescent="0.35">
      <c r="A68" cm="1">
        <f t="array" ref="A68">_xlfn.XLOOKUP(D68&amp;C68,Columns[ColumnName]&amp;Columns[TableName],Columns[ColumnId],"")</f>
        <v>760</v>
      </c>
      <c r="B68" t="str" cm="1">
        <f t="array" ref="B68">_xlfn.XLOOKUP(D68&amp;C68,Columns[ColumnName]&amp;Columns[TableName],Columns[TableSchema],"")</f>
        <v>stage1</v>
      </c>
      <c r="C68" t="s">
        <v>126</v>
      </c>
      <c r="D68" t="s">
        <v>65</v>
      </c>
      <c r="E68" cm="1">
        <f t="array" ref="E68">_xlfn.XLOOKUP(D68&amp;C68,Columns[ColumnName]&amp;Columns[TableName],Columns[OrdinalPosition],"")</f>
        <v>50</v>
      </c>
      <c r="F68" t="s">
        <v>183</v>
      </c>
      <c r="G68" t="str">
        <f t="shared" si="0"/>
        <v>has_magic</v>
      </c>
      <c r="H68">
        <v>0</v>
      </c>
      <c r="I68" t="s">
        <v>179</v>
      </c>
      <c r="J68">
        <f>TableColumnMap[[#This Row],[OrdinalPosition]]</f>
        <v>50</v>
      </c>
    </row>
    <row r="69" spans="1:10" x14ac:dyDescent="0.35">
      <c r="A69" cm="1">
        <f t="array" ref="A69">_xlfn.XLOOKUP(D69&amp;C69,Columns[ColumnName]&amp;Columns[TableName],Columns[ColumnId],"")</f>
        <v>750</v>
      </c>
      <c r="B69" t="str" cm="1">
        <f t="array" ref="B69">_xlfn.XLOOKUP(D69&amp;C69,Columns[ColumnName]&amp;Columns[TableName],Columns[TableSchema],"")</f>
        <v>stage1</v>
      </c>
      <c r="C69" t="s">
        <v>126</v>
      </c>
      <c r="D69" t="s">
        <v>66</v>
      </c>
      <c r="E69" cm="1">
        <f t="array" ref="E69">_xlfn.XLOOKUP(D69&amp;C69,Columns[ColumnName]&amp;Columns[TableName],Columns[OrdinalPosition],"")</f>
        <v>51</v>
      </c>
      <c r="F69" t="s">
        <v>183</v>
      </c>
      <c r="G69" t="str">
        <f t="shared" si="0"/>
        <v>has_telekinesis</v>
      </c>
      <c r="H69">
        <v>0</v>
      </c>
      <c r="I69" t="s">
        <v>179</v>
      </c>
      <c r="J69">
        <f>TableColumnMap[[#This Row],[OrdinalPosition]]</f>
        <v>51</v>
      </c>
    </row>
    <row r="70" spans="1:10" x14ac:dyDescent="0.35">
      <c r="A70" cm="1">
        <f t="array" ref="A70">_xlfn.XLOOKUP(D70&amp;C70,Columns[ColumnName]&amp;Columns[TableName],Columns[ColumnId],"")</f>
        <v>873</v>
      </c>
      <c r="B70" t="str" cm="1">
        <f t="array" ref="B70">_xlfn.XLOOKUP(D70&amp;C70,Columns[ColumnName]&amp;Columns[TableName],Columns[TableSchema],"")</f>
        <v>stage1</v>
      </c>
      <c r="C70" t="s">
        <v>126</v>
      </c>
      <c r="D70" t="s">
        <v>67</v>
      </c>
      <c r="E70" cm="1">
        <f t="array" ref="E70">_xlfn.XLOOKUP(D70&amp;C70,Columns[ColumnName]&amp;Columns[TableName],Columns[OrdinalPosition],"")</f>
        <v>52</v>
      </c>
      <c r="F70" t="s">
        <v>183</v>
      </c>
      <c r="G70" t="str">
        <f t="shared" si="0"/>
        <v>has_toxin_and_disease_resistance</v>
      </c>
      <c r="H70">
        <v>0</v>
      </c>
      <c r="I70" t="s">
        <v>179</v>
      </c>
      <c r="J70">
        <f>TableColumnMap[[#This Row],[OrdinalPosition]]</f>
        <v>52</v>
      </c>
    </row>
    <row r="71" spans="1:10" x14ac:dyDescent="0.35">
      <c r="A71" cm="1">
        <f t="array" ref="A71">_xlfn.XLOOKUP(D71&amp;C71,Columns[ColumnName]&amp;Columns[TableName],Columns[ColumnId],"")</f>
        <v>874</v>
      </c>
      <c r="B71" t="str" cm="1">
        <f t="array" ref="B71">_xlfn.XLOOKUP(D71&amp;C71,Columns[ColumnName]&amp;Columns[TableName],Columns[TableSchema],"")</f>
        <v>stage1</v>
      </c>
      <c r="C71" t="s">
        <v>126</v>
      </c>
      <c r="D71" t="s">
        <v>68</v>
      </c>
      <c r="E71" cm="1">
        <f t="array" ref="E71">_xlfn.XLOOKUP(D71&amp;C71,Columns[ColumnName]&amp;Columns[TableName],Columns[OrdinalPosition],"")</f>
        <v>53</v>
      </c>
      <c r="F71" t="s">
        <v>183</v>
      </c>
      <c r="G71" t="str">
        <f t="shared" si="0"/>
        <v>has_telepathy</v>
      </c>
      <c r="H71">
        <v>0</v>
      </c>
      <c r="I71" t="s">
        <v>179</v>
      </c>
      <c r="J71">
        <f>TableColumnMap[[#This Row],[OrdinalPosition]]</f>
        <v>53</v>
      </c>
    </row>
    <row r="72" spans="1:10" x14ac:dyDescent="0.35">
      <c r="A72" cm="1">
        <f t="array" ref="A72">_xlfn.XLOOKUP(D72&amp;C72,Columns[ColumnName]&amp;Columns[TableName],Columns[ColumnId],"")</f>
        <v>879</v>
      </c>
      <c r="B72" t="str" cm="1">
        <f t="array" ref="B72">_xlfn.XLOOKUP(D72&amp;C72,Columns[ColumnName]&amp;Columns[TableName],Columns[TableSchema],"")</f>
        <v>stage1</v>
      </c>
      <c r="C72" t="s">
        <v>126</v>
      </c>
      <c r="D72" t="s">
        <v>69</v>
      </c>
      <c r="E72" cm="1">
        <f t="array" ref="E72">_xlfn.XLOOKUP(D72&amp;C72,Columns[ColumnName]&amp;Columns[TableName],Columns[OrdinalPosition],"")</f>
        <v>54</v>
      </c>
      <c r="F72" t="s">
        <v>183</v>
      </c>
      <c r="G72" t="str">
        <f t="shared" si="0"/>
        <v>has_regeneration</v>
      </c>
      <c r="H72">
        <v>0</v>
      </c>
      <c r="I72" t="s">
        <v>179</v>
      </c>
      <c r="J72">
        <f>TableColumnMap[[#This Row],[OrdinalPosition]]</f>
        <v>54</v>
      </c>
    </row>
    <row r="73" spans="1:10" x14ac:dyDescent="0.35">
      <c r="A73" cm="1">
        <f t="array" ref="A73">_xlfn.XLOOKUP(D73&amp;C73,Columns[ColumnName]&amp;Columns[TableName],Columns[ColumnId],"")</f>
        <v>748</v>
      </c>
      <c r="B73" t="str" cm="1">
        <f t="array" ref="B73">_xlfn.XLOOKUP(D73&amp;C73,Columns[ColumnName]&amp;Columns[TableName],Columns[TableSchema],"")</f>
        <v>stage1</v>
      </c>
      <c r="C73" t="s">
        <v>126</v>
      </c>
      <c r="D73" t="s">
        <v>70</v>
      </c>
      <c r="E73" cm="1">
        <f t="array" ref="E73">_xlfn.XLOOKUP(D73&amp;C73,Columns[ColumnName]&amp;Columns[TableName],Columns[OrdinalPosition],"")</f>
        <v>55</v>
      </c>
      <c r="F73" t="s">
        <v>183</v>
      </c>
      <c r="G73" t="str">
        <f t="shared" si="0"/>
        <v>has_immortality</v>
      </c>
      <c r="H73">
        <v>0</v>
      </c>
      <c r="I73" t="s">
        <v>179</v>
      </c>
      <c r="J73">
        <f>TableColumnMap[[#This Row],[OrdinalPosition]]</f>
        <v>55</v>
      </c>
    </row>
    <row r="74" spans="1:10" x14ac:dyDescent="0.35">
      <c r="A74" cm="1">
        <f t="array" ref="A74">_xlfn.XLOOKUP(D74&amp;C74,Columns[ColumnName]&amp;Columns[TableName],Columns[ColumnId],"")</f>
        <v>795</v>
      </c>
      <c r="B74" t="str" cm="1">
        <f t="array" ref="B74">_xlfn.XLOOKUP(D74&amp;C74,Columns[ColumnName]&amp;Columns[TableName],Columns[TableSchema],"")</f>
        <v>stage1</v>
      </c>
      <c r="C74" t="s">
        <v>126</v>
      </c>
      <c r="D74" t="s">
        <v>71</v>
      </c>
      <c r="E74" cm="1">
        <f t="array" ref="E74">_xlfn.XLOOKUP(D74&amp;C74,Columns[ColumnName]&amp;Columns[TableName],Columns[OrdinalPosition],"")</f>
        <v>56</v>
      </c>
      <c r="F74" t="s">
        <v>183</v>
      </c>
      <c r="G74" t="str">
        <f t="shared" si="0"/>
        <v>has_teleportation</v>
      </c>
      <c r="H74">
        <v>0</v>
      </c>
      <c r="I74" t="s">
        <v>179</v>
      </c>
      <c r="J74">
        <f>TableColumnMap[[#This Row],[OrdinalPosition]]</f>
        <v>56</v>
      </c>
    </row>
    <row r="75" spans="1:10" x14ac:dyDescent="0.35">
      <c r="A75" cm="1">
        <f t="array" ref="A75">_xlfn.XLOOKUP(D75&amp;C75,Columns[ColumnName]&amp;Columns[TableName],Columns[ColumnId],"")</f>
        <v>766</v>
      </c>
      <c r="B75" t="str" cm="1">
        <f t="array" ref="B75">_xlfn.XLOOKUP(D75&amp;C75,Columns[ColumnName]&amp;Columns[TableName],Columns[TableSchema],"")</f>
        <v>stage1</v>
      </c>
      <c r="C75" t="s">
        <v>126</v>
      </c>
      <c r="D75" t="s">
        <v>72</v>
      </c>
      <c r="E75" cm="1">
        <f t="array" ref="E75">_xlfn.XLOOKUP(D75&amp;C75,Columns[ColumnName]&amp;Columns[TableName],Columns[OrdinalPosition],"")</f>
        <v>57</v>
      </c>
      <c r="F75" t="s">
        <v>183</v>
      </c>
      <c r="G75" t="str">
        <f t="shared" si="0"/>
        <v>has_force_fields</v>
      </c>
      <c r="H75">
        <v>0</v>
      </c>
      <c r="I75" t="s">
        <v>179</v>
      </c>
      <c r="J75">
        <f>TableColumnMap[[#This Row],[OrdinalPosition]]</f>
        <v>57</v>
      </c>
    </row>
    <row r="76" spans="1:10" x14ac:dyDescent="0.35">
      <c r="A76" cm="1">
        <f t="array" ref="A76">_xlfn.XLOOKUP(D76&amp;C76,Columns[ColumnName]&amp;Columns[TableName],Columns[ColumnId],"")</f>
        <v>856</v>
      </c>
      <c r="B76" t="str" cm="1">
        <f t="array" ref="B76">_xlfn.XLOOKUP(D76&amp;C76,Columns[ColumnName]&amp;Columns[TableName],Columns[TableSchema],"")</f>
        <v>stage1</v>
      </c>
      <c r="C76" t="s">
        <v>126</v>
      </c>
      <c r="D76" t="s">
        <v>73</v>
      </c>
      <c r="E76" cm="1">
        <f t="array" ref="E76">_xlfn.XLOOKUP(D76&amp;C76,Columns[ColumnName]&amp;Columns[TableName],Columns[OrdinalPosition],"")</f>
        <v>58</v>
      </c>
      <c r="F76" t="s">
        <v>183</v>
      </c>
      <c r="G76" t="str">
        <f t="shared" si="0"/>
        <v>has_energy_manipulation</v>
      </c>
      <c r="H76">
        <v>0</v>
      </c>
      <c r="I76" t="s">
        <v>179</v>
      </c>
      <c r="J76">
        <f>TableColumnMap[[#This Row],[OrdinalPosition]]</f>
        <v>58</v>
      </c>
    </row>
    <row r="77" spans="1:10" x14ac:dyDescent="0.35">
      <c r="A77" cm="1">
        <f t="array" ref="A77">_xlfn.XLOOKUP(D77&amp;C77,Columns[ColumnName]&amp;Columns[TableName],Columns[ColumnId],"")</f>
        <v>777</v>
      </c>
      <c r="B77" t="str" cm="1">
        <f t="array" ref="B77">_xlfn.XLOOKUP(D77&amp;C77,Columns[ColumnName]&amp;Columns[TableName],Columns[TableSchema],"")</f>
        <v>stage1</v>
      </c>
      <c r="C77" t="s">
        <v>126</v>
      </c>
      <c r="D77" t="s">
        <v>74</v>
      </c>
      <c r="E77" cm="1">
        <f t="array" ref="E77">_xlfn.XLOOKUP(D77&amp;C77,Columns[ColumnName]&amp;Columns[TableName],Columns[OrdinalPosition],"")</f>
        <v>59</v>
      </c>
      <c r="F77" t="s">
        <v>183</v>
      </c>
      <c r="G77" t="str">
        <f t="shared" si="0"/>
        <v>has_endurance</v>
      </c>
      <c r="H77">
        <v>0</v>
      </c>
      <c r="I77" t="s">
        <v>179</v>
      </c>
      <c r="J77">
        <f>TableColumnMap[[#This Row],[OrdinalPosition]]</f>
        <v>59</v>
      </c>
    </row>
    <row r="78" spans="1:10" x14ac:dyDescent="0.35">
      <c r="A78" cm="1">
        <f t="array" ref="A78">_xlfn.XLOOKUP(D78&amp;C78,Columns[ColumnName]&amp;Columns[TableName],Columns[ColumnId],"")</f>
        <v>778</v>
      </c>
      <c r="B78" t="str" cm="1">
        <f t="array" ref="B78">_xlfn.XLOOKUP(D78&amp;C78,Columns[ColumnName]&amp;Columns[TableName],Columns[TableSchema],"")</f>
        <v>stage1</v>
      </c>
      <c r="C78" t="s">
        <v>126</v>
      </c>
      <c r="D78" t="s">
        <v>75</v>
      </c>
      <c r="E78" cm="1">
        <f t="array" ref="E78">_xlfn.XLOOKUP(D78&amp;C78,Columns[ColumnName]&amp;Columns[TableName],Columns[OrdinalPosition],"")</f>
        <v>60</v>
      </c>
      <c r="F78" t="s">
        <v>183</v>
      </c>
      <c r="G78" t="str">
        <f t="shared" si="0"/>
        <v>has_longevity</v>
      </c>
      <c r="H78">
        <v>0</v>
      </c>
      <c r="I78" t="s">
        <v>179</v>
      </c>
      <c r="J78">
        <f>TableColumnMap[[#This Row],[OrdinalPosition]]</f>
        <v>60</v>
      </c>
    </row>
    <row r="79" spans="1:10" x14ac:dyDescent="0.35">
      <c r="A79" cm="1">
        <f t="array" ref="A79">_xlfn.XLOOKUP(D79&amp;C79,Columns[ColumnName]&amp;Columns[TableName],Columns[ColumnId],"")</f>
        <v>819</v>
      </c>
      <c r="B79" t="str" cm="1">
        <f t="array" ref="B79">_xlfn.XLOOKUP(D79&amp;C79,Columns[ColumnName]&amp;Columns[TableName],Columns[TableSchema],"")</f>
        <v>stage1</v>
      </c>
      <c r="C79" t="s">
        <v>126</v>
      </c>
      <c r="D79" t="s">
        <v>76</v>
      </c>
      <c r="E79" cm="1">
        <f t="array" ref="E79">_xlfn.XLOOKUP(D79&amp;C79,Columns[ColumnName]&amp;Columns[TableName],Columns[OrdinalPosition],"")</f>
        <v>61</v>
      </c>
      <c r="F79" t="s">
        <v>183</v>
      </c>
      <c r="G79" t="str">
        <f t="shared" si="0"/>
        <v>has_weapon-based_powers</v>
      </c>
      <c r="H79">
        <v>0</v>
      </c>
      <c r="I79" t="s">
        <v>179</v>
      </c>
      <c r="J79">
        <f>TableColumnMap[[#This Row],[OrdinalPosition]]</f>
        <v>61</v>
      </c>
    </row>
    <row r="80" spans="1:10" x14ac:dyDescent="0.35">
      <c r="A80" cm="1">
        <f t="array" ref="A80">_xlfn.XLOOKUP(D80&amp;C80,Columns[ColumnName]&amp;Columns[TableName],Columns[ColumnId],"")</f>
        <v>836</v>
      </c>
      <c r="B80" t="str" cm="1">
        <f t="array" ref="B80">_xlfn.XLOOKUP(D80&amp;C80,Columns[ColumnName]&amp;Columns[TableName],Columns[TableSchema],"")</f>
        <v>stage1</v>
      </c>
      <c r="C80" t="s">
        <v>126</v>
      </c>
      <c r="D80" t="s">
        <v>77</v>
      </c>
      <c r="E80" cm="1">
        <f t="array" ref="E80">_xlfn.XLOOKUP(D80&amp;C80,Columns[ColumnName]&amp;Columns[TableName],Columns[OrdinalPosition],"")</f>
        <v>62</v>
      </c>
      <c r="F80" t="s">
        <v>183</v>
      </c>
      <c r="G80" t="str">
        <f t="shared" si="0"/>
        <v>has_energy_blasts</v>
      </c>
      <c r="H80">
        <v>0</v>
      </c>
      <c r="I80" t="s">
        <v>179</v>
      </c>
      <c r="J80">
        <f>TableColumnMap[[#This Row],[OrdinalPosition]]</f>
        <v>62</v>
      </c>
    </row>
    <row r="81" spans="1:12" x14ac:dyDescent="0.35">
      <c r="A81" cm="1">
        <f t="array" ref="A81">_xlfn.XLOOKUP(D81&amp;C81,Columns[ColumnName]&amp;Columns[TableName],Columns[ColumnId],"")</f>
        <v>751</v>
      </c>
      <c r="B81" t="str" cm="1">
        <f t="array" ref="B81">_xlfn.XLOOKUP(D81&amp;C81,Columns[ColumnName]&amp;Columns[TableName],Columns[TableSchema],"")</f>
        <v>stage1</v>
      </c>
      <c r="C81" t="s">
        <v>126</v>
      </c>
      <c r="D81" t="s">
        <v>78</v>
      </c>
      <c r="E81" cm="1">
        <f t="array" ref="E81">_xlfn.XLOOKUP(D81&amp;C81,Columns[ColumnName]&amp;Columns[TableName],Columns[OrdinalPosition],"")</f>
        <v>63</v>
      </c>
      <c r="F81" t="s">
        <v>183</v>
      </c>
      <c r="G81" t="str">
        <f t="shared" si="0"/>
        <v>has_enhanced_senses</v>
      </c>
      <c r="H81">
        <v>0</v>
      </c>
      <c r="I81" t="s">
        <v>179</v>
      </c>
      <c r="J81">
        <f>TableColumnMap[[#This Row],[OrdinalPosition]]</f>
        <v>63</v>
      </c>
    </row>
    <row r="82" spans="1:12" x14ac:dyDescent="0.35">
      <c r="A82" cm="1">
        <f t="array" ref="A82">_xlfn.XLOOKUP(D82&amp;C82,Columns[ColumnName]&amp;Columns[TableName],Columns[ColumnId],"")</f>
        <v>813</v>
      </c>
      <c r="B82" t="str" cm="1">
        <f t="array" ref="B82">_xlfn.XLOOKUP(D82&amp;C82,Columns[ColumnName]&amp;Columns[TableName],Columns[TableSchema],"")</f>
        <v>stage1</v>
      </c>
      <c r="C82" t="s">
        <v>126</v>
      </c>
      <c r="D82" t="s">
        <v>79</v>
      </c>
      <c r="E82" cm="1">
        <f t="array" ref="E82">_xlfn.XLOOKUP(D82&amp;C82,Columns[ColumnName]&amp;Columns[TableName],Columns[OrdinalPosition],"")</f>
        <v>64</v>
      </c>
      <c r="F82" t="s">
        <v>183</v>
      </c>
      <c r="G82" t="str">
        <f t="shared" si="0"/>
        <v>has_invulnerability</v>
      </c>
      <c r="H82">
        <v>0</v>
      </c>
      <c r="I82" t="s">
        <v>179</v>
      </c>
      <c r="J82">
        <f>TableColumnMap[[#This Row],[OrdinalPosition]]</f>
        <v>64</v>
      </c>
    </row>
    <row r="83" spans="1:12" x14ac:dyDescent="0.35">
      <c r="A83" cm="1">
        <f t="array" ref="A83">_xlfn.XLOOKUP(D83&amp;C83,Columns[ColumnName]&amp;Columns[TableName],Columns[ColumnId],"")</f>
        <v>783</v>
      </c>
      <c r="B83" t="str" cm="1">
        <f t="array" ref="B83">_xlfn.XLOOKUP(D83&amp;C83,Columns[ColumnName]&amp;Columns[TableName],Columns[TableSchema],"")</f>
        <v>stage1</v>
      </c>
      <c r="C83" t="s">
        <v>126</v>
      </c>
      <c r="D83" t="s">
        <v>80</v>
      </c>
      <c r="E83" cm="1">
        <f t="array" ref="E83">_xlfn.XLOOKUP(D83&amp;C83,Columns[ColumnName]&amp;Columns[TableName],Columns[OrdinalPosition],"")</f>
        <v>65</v>
      </c>
      <c r="F83" t="s">
        <v>183</v>
      </c>
      <c r="G83" t="str">
        <f t="shared" si="0"/>
        <v>has_stealth</v>
      </c>
      <c r="H83">
        <v>0</v>
      </c>
      <c r="I83" t="s">
        <v>179</v>
      </c>
      <c r="J83">
        <f>TableColumnMap[[#This Row],[OrdinalPosition]]</f>
        <v>65</v>
      </c>
    </row>
    <row r="84" spans="1:12" x14ac:dyDescent="0.35">
      <c r="A84" cm="1">
        <f t="array" ref="A84">_xlfn.XLOOKUP(D84&amp;C84,Columns[ColumnName]&amp;Columns[TableName],Columns[ColumnId],"")</f>
        <v>770</v>
      </c>
      <c r="B84" t="str" cm="1">
        <f t="array" ref="B84">_xlfn.XLOOKUP(D84&amp;C84,Columns[ColumnName]&amp;Columns[TableName],Columns[TableSchema],"")</f>
        <v>stage1</v>
      </c>
      <c r="C84" t="s">
        <v>126</v>
      </c>
      <c r="D84" t="s">
        <v>81</v>
      </c>
      <c r="E84" cm="1">
        <f t="array" ref="E84">_xlfn.XLOOKUP(D84&amp;C84,Columns[ColumnName]&amp;Columns[TableName],Columns[OrdinalPosition],"")</f>
        <v>66</v>
      </c>
      <c r="F84" t="s">
        <v>183</v>
      </c>
      <c r="G84" t="str">
        <f t="shared" si="0"/>
        <v>has_marksmanship</v>
      </c>
      <c r="H84">
        <v>0</v>
      </c>
      <c r="I84" t="s">
        <v>179</v>
      </c>
      <c r="J84">
        <f>TableColumnMap[[#This Row],[OrdinalPosition]]</f>
        <v>66</v>
      </c>
    </row>
    <row r="85" spans="1:12" x14ac:dyDescent="0.35">
      <c r="A85" cm="1">
        <f t="array" ref="A85">_xlfn.XLOOKUP(D85&amp;C85,Columns[ColumnName]&amp;Columns[TableName],Columns[ColumnId],"")</f>
        <v>818</v>
      </c>
      <c r="B85" t="str" cm="1">
        <f t="array" ref="B85">_xlfn.XLOOKUP(D85&amp;C85,Columns[ColumnName]&amp;Columns[TableName],Columns[TableSchema],"")</f>
        <v>stage1</v>
      </c>
      <c r="C85" t="s">
        <v>126</v>
      </c>
      <c r="D85" t="s">
        <v>82</v>
      </c>
      <c r="E85" cm="1">
        <f t="array" ref="E85">_xlfn.XLOOKUP(D85&amp;C85,Columns[ColumnName]&amp;Columns[TableName],Columns[OrdinalPosition],"")</f>
        <v>67</v>
      </c>
      <c r="F85" t="s">
        <v>183</v>
      </c>
      <c r="G85" t="str">
        <f t="shared" ref="G85:G121" si="1">$D85</f>
        <v>has_flight</v>
      </c>
      <c r="H85">
        <v>0</v>
      </c>
      <c r="I85" t="s">
        <v>179</v>
      </c>
      <c r="J85">
        <f>TableColumnMap[[#This Row],[OrdinalPosition]]</f>
        <v>67</v>
      </c>
    </row>
    <row r="86" spans="1:12" x14ac:dyDescent="0.35">
      <c r="A86" cm="1">
        <f t="array" ref="A86">_xlfn.XLOOKUP(D86&amp;C86,Columns[ColumnName]&amp;Columns[TableName],Columns[ColumnId],"")</f>
        <v>826</v>
      </c>
      <c r="B86" t="str" cm="1">
        <f t="array" ref="B86">_xlfn.XLOOKUP(D86&amp;C86,Columns[ColumnName]&amp;Columns[TableName],Columns[TableSchema],"")</f>
        <v>stage1</v>
      </c>
      <c r="C86" t="s">
        <v>126</v>
      </c>
      <c r="D86" t="s">
        <v>83</v>
      </c>
      <c r="E86" cm="1">
        <f t="array" ref="E86">_xlfn.XLOOKUP(D86&amp;C86,Columns[ColumnName]&amp;Columns[TableName],Columns[OrdinalPosition],"")</f>
        <v>68</v>
      </c>
      <c r="F86" t="s">
        <v>183</v>
      </c>
      <c r="G86" t="str">
        <f t="shared" si="1"/>
        <v>has_accelerated_healing</v>
      </c>
      <c r="H86">
        <v>0</v>
      </c>
      <c r="I86" t="s">
        <v>179</v>
      </c>
      <c r="J86">
        <f>TableColumnMap[[#This Row],[OrdinalPosition]]</f>
        <v>68</v>
      </c>
    </row>
    <row r="87" spans="1:12" x14ac:dyDescent="0.35">
      <c r="A87" cm="1">
        <f t="array" ref="A87">_xlfn.XLOOKUP(D87&amp;C87,Columns[ColumnName]&amp;Columns[TableName],Columns[ColumnId],"")</f>
        <v>829</v>
      </c>
      <c r="B87" t="str" cm="1">
        <f t="array" ref="B87">_xlfn.XLOOKUP(D87&amp;C87,Columns[ColumnName]&amp;Columns[TableName],Columns[TableSchema],"")</f>
        <v>stage1</v>
      </c>
      <c r="C87" t="s">
        <v>126</v>
      </c>
      <c r="D87" t="s">
        <v>84</v>
      </c>
      <c r="E87" cm="1">
        <f t="array" ref="E87">_xlfn.XLOOKUP(D87&amp;C87,Columns[ColumnName]&amp;Columns[TableName],Columns[OrdinalPosition],"")</f>
        <v>69</v>
      </c>
      <c r="F87" t="s">
        <v>183</v>
      </c>
      <c r="G87" t="str">
        <f t="shared" si="1"/>
        <v>has_weapons_master</v>
      </c>
      <c r="H87">
        <v>0</v>
      </c>
      <c r="I87" t="s">
        <v>179</v>
      </c>
      <c r="J87">
        <f>TableColumnMap[[#This Row],[OrdinalPosition]]</f>
        <v>69</v>
      </c>
    </row>
    <row r="88" spans="1:12" x14ac:dyDescent="0.35">
      <c r="A88" cm="1">
        <f t="array" ref="A88">_xlfn.XLOOKUP(D88&amp;C88,Columns[ColumnName]&amp;Columns[TableName],Columns[ColumnId],"")</f>
        <v>767</v>
      </c>
      <c r="B88" t="str" cm="1">
        <f t="array" ref="B88">_xlfn.XLOOKUP(D88&amp;C88,Columns[ColumnName]&amp;Columns[TableName],Columns[TableSchema],"")</f>
        <v>stage1</v>
      </c>
      <c r="C88" t="s">
        <v>126</v>
      </c>
      <c r="D88" t="s">
        <v>85</v>
      </c>
      <c r="E88" cm="1">
        <f t="array" ref="E88">_xlfn.XLOOKUP(D88&amp;C88,Columns[ColumnName]&amp;Columns[TableName],Columns[OrdinalPosition],"")</f>
        <v>70</v>
      </c>
      <c r="F88" t="s">
        <v>183</v>
      </c>
      <c r="G88" t="str">
        <f t="shared" si="1"/>
        <v>has_intelligence</v>
      </c>
      <c r="H88">
        <v>0</v>
      </c>
      <c r="I88" t="s">
        <v>179</v>
      </c>
      <c r="J88">
        <f>TableColumnMap[[#This Row],[OrdinalPosition]]</f>
        <v>70</v>
      </c>
    </row>
    <row r="89" spans="1:12" x14ac:dyDescent="0.35">
      <c r="A89" cm="1">
        <f t="array" ref="A89">_xlfn.XLOOKUP(D89&amp;C89,Columns[ColumnName]&amp;Columns[TableName],Columns[ColumnId],"")</f>
        <v>805</v>
      </c>
      <c r="B89" t="str" cm="1">
        <f t="array" ref="B89">_xlfn.XLOOKUP(D89&amp;C89,Columns[ColumnName]&amp;Columns[TableName],Columns[TableSchema],"")</f>
        <v>stage1</v>
      </c>
      <c r="C89" t="s">
        <v>126</v>
      </c>
      <c r="D89" t="s">
        <v>86</v>
      </c>
      <c r="E89" cm="1">
        <f t="array" ref="E89">_xlfn.XLOOKUP(D89&amp;C89,Columns[ColumnName]&amp;Columns[TableName],Columns[OrdinalPosition],"")</f>
        <v>71</v>
      </c>
      <c r="F89" t="s">
        <v>183</v>
      </c>
      <c r="G89" t="str">
        <f t="shared" si="1"/>
        <v>has_reflexes</v>
      </c>
      <c r="H89">
        <v>0</v>
      </c>
      <c r="I89" t="s">
        <v>179</v>
      </c>
      <c r="J89">
        <f>TableColumnMap[[#This Row],[OrdinalPosition]]</f>
        <v>71</v>
      </c>
    </row>
    <row r="90" spans="1:12" x14ac:dyDescent="0.35">
      <c r="A90" cm="1">
        <f t="array" ref="A90">_xlfn.XLOOKUP(D90&amp;C90,Columns[ColumnName]&amp;Columns[TableName],Columns[ColumnId],"")</f>
        <v>822</v>
      </c>
      <c r="B90" t="str" cm="1">
        <f t="array" ref="B90">_xlfn.XLOOKUP(D90&amp;C90,Columns[ColumnName]&amp;Columns[TableName],Columns[TableSchema],"")</f>
        <v>stage1</v>
      </c>
      <c r="C90" t="s">
        <v>126</v>
      </c>
      <c r="D90" t="s">
        <v>87</v>
      </c>
      <c r="E90" cm="1">
        <f t="array" ref="E90">_xlfn.XLOOKUP(D90&amp;C90,Columns[ColumnName]&amp;Columns[TableName],Columns[OrdinalPosition],"")</f>
        <v>72</v>
      </c>
      <c r="F90" t="s">
        <v>183</v>
      </c>
      <c r="G90" t="str">
        <f t="shared" si="1"/>
        <v>has_super_speed</v>
      </c>
      <c r="H90">
        <v>0</v>
      </c>
      <c r="I90" t="s">
        <v>179</v>
      </c>
      <c r="J90">
        <f>TableColumnMap[[#This Row],[OrdinalPosition]]</f>
        <v>72</v>
      </c>
    </row>
    <row r="91" spans="1:12" x14ac:dyDescent="0.35">
      <c r="A91" cm="1">
        <f t="array" ref="A91">_xlfn.XLOOKUP(D91&amp;C91,Columns[ColumnName]&amp;Columns[TableName],Columns[ColumnId],"")</f>
        <v>765</v>
      </c>
      <c r="B91" t="str" cm="1">
        <f t="array" ref="B91">_xlfn.XLOOKUP(D91&amp;C91,Columns[ColumnName]&amp;Columns[TableName],Columns[TableSchema],"")</f>
        <v>stage1</v>
      </c>
      <c r="C91" t="s">
        <v>126</v>
      </c>
      <c r="D91" t="s">
        <v>88</v>
      </c>
      <c r="E91" cm="1">
        <f t="array" ref="E91">_xlfn.XLOOKUP(D91&amp;C91,Columns[ColumnName]&amp;Columns[TableName],Columns[OrdinalPosition],"")</f>
        <v>73</v>
      </c>
      <c r="F91" t="s">
        <v>183</v>
      </c>
      <c r="G91" t="str">
        <f t="shared" si="1"/>
        <v>has_durability</v>
      </c>
      <c r="H91">
        <v>0</v>
      </c>
      <c r="I91" t="s">
        <v>179</v>
      </c>
      <c r="J91">
        <f>TableColumnMap[[#This Row],[OrdinalPosition]]</f>
        <v>73</v>
      </c>
    </row>
    <row r="92" spans="1:12" x14ac:dyDescent="0.35">
      <c r="A92" cm="1">
        <f t="array" ref="A92">_xlfn.XLOOKUP(D92&amp;C92,Columns[ColumnName]&amp;Columns[TableName],Columns[ColumnId],"")</f>
        <v>824</v>
      </c>
      <c r="B92" t="str" cm="1">
        <f t="array" ref="B92">_xlfn.XLOOKUP(D92&amp;C92,Columns[ColumnName]&amp;Columns[TableName],Columns[TableSchema],"")</f>
        <v>stage1</v>
      </c>
      <c r="C92" t="s">
        <v>126</v>
      </c>
      <c r="D92" t="s">
        <v>89</v>
      </c>
      <c r="E92" cm="1">
        <f t="array" ref="E92">_xlfn.XLOOKUP(D92&amp;C92,Columns[ColumnName]&amp;Columns[TableName],Columns[OrdinalPosition],"")</f>
        <v>74</v>
      </c>
      <c r="F92" t="s">
        <v>183</v>
      </c>
      <c r="G92" t="str">
        <f t="shared" si="1"/>
        <v>has_stamina</v>
      </c>
      <c r="H92">
        <v>0</v>
      </c>
      <c r="I92" t="s">
        <v>179</v>
      </c>
      <c r="J92">
        <f>TableColumnMap[[#This Row],[OrdinalPosition]]</f>
        <v>74</v>
      </c>
    </row>
    <row r="93" spans="1:12" x14ac:dyDescent="0.35">
      <c r="A93" cm="1">
        <f t="array" ref="A93">_xlfn.XLOOKUP(D93&amp;C93,Columns[ColumnName]&amp;Columns[TableName],Columns[ColumnId],"")</f>
        <v>864</v>
      </c>
      <c r="B93" t="str" cm="1">
        <f t="array" ref="B93">_xlfn.XLOOKUP(D93&amp;C93,Columns[ColumnName]&amp;Columns[TableName],Columns[TableSchema],"")</f>
        <v>stage1</v>
      </c>
      <c r="C93" t="s">
        <v>126</v>
      </c>
      <c r="D93" t="s">
        <v>90</v>
      </c>
      <c r="E93" cm="1">
        <f t="array" ref="E93">_xlfn.XLOOKUP(D93&amp;C93,Columns[ColumnName]&amp;Columns[TableName],Columns[OrdinalPosition],"")</f>
        <v>75</v>
      </c>
      <c r="F93" t="s">
        <v>183</v>
      </c>
      <c r="G93" t="str">
        <f t="shared" si="1"/>
        <v>has_agility</v>
      </c>
      <c r="H93">
        <v>0</v>
      </c>
      <c r="I93" t="s">
        <v>179</v>
      </c>
      <c r="J93">
        <f>TableColumnMap[[#This Row],[OrdinalPosition]]</f>
        <v>75</v>
      </c>
    </row>
    <row r="94" spans="1:12" x14ac:dyDescent="0.35">
      <c r="A94" cm="1">
        <f t="array" ref="A94">_xlfn.XLOOKUP(D94&amp;C94,Columns[ColumnName]&amp;Columns[TableName],Columns[ColumnId],"")</f>
        <v>820</v>
      </c>
      <c r="B94" t="str" cm="1">
        <f t="array" ref="B94">_xlfn.XLOOKUP(D94&amp;C94,Columns[ColumnName]&amp;Columns[TableName],Columns[TableSchema],"")</f>
        <v>stage1</v>
      </c>
      <c r="C94" t="s">
        <v>126</v>
      </c>
      <c r="D94" t="s">
        <v>91</v>
      </c>
      <c r="E94" cm="1">
        <f t="array" ref="E94">_xlfn.XLOOKUP(D94&amp;C94,Columns[ColumnName]&amp;Columns[TableName],Columns[OrdinalPosition],"")</f>
        <v>76</v>
      </c>
      <c r="F94" t="s">
        <v>183</v>
      </c>
      <c r="G94" t="str">
        <f t="shared" si="1"/>
        <v>has_super_strength</v>
      </c>
      <c r="H94">
        <v>0</v>
      </c>
      <c r="I94" t="s">
        <v>179</v>
      </c>
      <c r="J94">
        <f>TableColumnMap[[#This Row],[OrdinalPosition]]</f>
        <v>76</v>
      </c>
    </row>
    <row r="95" spans="1:12" x14ac:dyDescent="0.35">
      <c r="A95" cm="1">
        <f t="array" ref="A95">_xlfn.XLOOKUP(D95&amp;C95,Columns[ColumnName]&amp;Columns[TableName],Columns[ColumnId],"")</f>
        <v>116</v>
      </c>
      <c r="B95" t="str" cm="1">
        <f t="array" ref="B95">_xlfn.XLOOKUP(D95&amp;C95,Columns[ColumnName]&amp;Columns[TableName],Columns[TableSchema],"")</f>
        <v>stage1</v>
      </c>
      <c r="C95" t="s">
        <v>96</v>
      </c>
      <c r="D95" t="s">
        <v>10</v>
      </c>
      <c r="E95" cm="1">
        <f t="array" ref="E95">_xlfn.XLOOKUP(D95&amp;C95,Columns[ColumnName]&amp;Columns[TableName],Columns[OrdinalPosition],"")</f>
        <v>1</v>
      </c>
      <c r="F95" t="s">
        <v>184</v>
      </c>
      <c r="G95" t="s">
        <v>174</v>
      </c>
      <c r="H95">
        <v>1</v>
      </c>
      <c r="I95" t="s">
        <v>179</v>
      </c>
      <c r="J95">
        <f>TableColumnMap[[#This Row],[OrdinalPosition]]</f>
        <v>1</v>
      </c>
      <c r="K95" t="s">
        <v>188</v>
      </c>
      <c r="L95" t="s">
        <v>188</v>
      </c>
    </row>
    <row r="96" spans="1:12" x14ac:dyDescent="0.35">
      <c r="A96" cm="1">
        <f t="array" ref="A96">_xlfn.XLOOKUP(D96&amp;C96,Columns[ColumnName]&amp;Columns[TableName],Columns[ColumnId],"")</f>
        <v>117</v>
      </c>
      <c r="B96" t="str" cm="1">
        <f t="array" ref="B96">_xlfn.XLOOKUP(D96&amp;C96,Columns[ColumnName]&amp;Columns[TableName],Columns[TableSchema],"")</f>
        <v>stage1</v>
      </c>
      <c r="C96" t="s">
        <v>96</v>
      </c>
      <c r="D96" t="s">
        <v>97</v>
      </c>
      <c r="E96" cm="1">
        <f t="array" ref="E96">_xlfn.XLOOKUP(D96&amp;C96,Columns[ColumnName]&amp;Columns[TableName],Columns[OrdinalPosition],"")</f>
        <v>2</v>
      </c>
      <c r="F96" t="s">
        <v>184</v>
      </c>
      <c r="G96" t="str">
        <f t="shared" si="1"/>
        <v>supername</v>
      </c>
      <c r="H96">
        <v>0</v>
      </c>
      <c r="I96" t="s">
        <v>179</v>
      </c>
      <c r="J96">
        <f>TableColumnMap[[#This Row],[OrdinalPosition]]</f>
        <v>2</v>
      </c>
    </row>
    <row r="97" spans="1:12" x14ac:dyDescent="0.35">
      <c r="A97" cm="1">
        <f t="array" ref="A97">_xlfn.XLOOKUP(D97&amp;C97,Columns[ColumnName]&amp;Columns[TableName],Columns[ColumnId],"")</f>
        <v>118</v>
      </c>
      <c r="B97" t="str" cm="1">
        <f t="array" ref="B97">_xlfn.XLOOKUP(D97&amp;C97,Columns[ColumnName]&amp;Columns[TableName],Columns[TableSchema],"")</f>
        <v>stage1</v>
      </c>
      <c r="C97" t="s">
        <v>96</v>
      </c>
      <c r="D97" t="s">
        <v>98</v>
      </c>
      <c r="E97" cm="1">
        <f t="array" ref="E97">_xlfn.XLOOKUP(D97&amp;C97,Columns[ColumnName]&amp;Columns[TableName],Columns[OrdinalPosition],"")</f>
        <v>3</v>
      </c>
      <c r="F97" t="s">
        <v>184</v>
      </c>
      <c r="G97" t="str">
        <f t="shared" si="1"/>
        <v>description</v>
      </c>
      <c r="H97">
        <v>0</v>
      </c>
      <c r="I97" t="s">
        <v>179</v>
      </c>
      <c r="J97">
        <f>TableColumnMap[[#This Row],[OrdinalPosition]]</f>
        <v>3</v>
      </c>
    </row>
    <row r="98" spans="1:12" x14ac:dyDescent="0.35">
      <c r="A98" cm="1">
        <f t="array" ref="A98">_xlfn.XLOOKUP(D98&amp;C98,Columns[ColumnName]&amp;Columns[TableName],Columns[ColumnId],"")</f>
        <v>853</v>
      </c>
      <c r="B98" t="str" cm="1">
        <f t="array" ref="B98">_xlfn.XLOOKUP(D98&amp;C98,Columns[ColumnName]&amp;Columns[TableName],Columns[TableSchema],"")</f>
        <v>stage1</v>
      </c>
      <c r="C98" t="s">
        <v>133</v>
      </c>
      <c r="D98" t="s">
        <v>134</v>
      </c>
      <c r="E98" cm="1">
        <f t="array" ref="E98">_xlfn.XLOOKUP(D98&amp;C98,Columns[ColumnName]&amp;Columns[TableName],Columns[OrdinalPosition],"")</f>
        <v>1</v>
      </c>
      <c r="F98" t="s">
        <v>185</v>
      </c>
      <c r="G98" t="s">
        <v>174</v>
      </c>
      <c r="H98">
        <v>1</v>
      </c>
      <c r="I98" t="s">
        <v>179</v>
      </c>
      <c r="J98">
        <f>TableColumnMap[[#This Row],[OrdinalPosition]]</f>
        <v>1</v>
      </c>
      <c r="K98" t="s">
        <v>188</v>
      </c>
      <c r="L98" t="s">
        <v>188</v>
      </c>
    </row>
    <row r="99" spans="1:12" x14ac:dyDescent="0.35">
      <c r="A99" cm="1">
        <f t="array" ref="A99">_xlfn.XLOOKUP(D99&amp;C99,Columns[ColumnName]&amp;Columns[TableName],Columns[ColumnId],"")</f>
        <v>850</v>
      </c>
      <c r="B99" t="str" cm="1">
        <f t="array" ref="B99">_xlfn.XLOOKUP(D99&amp;C99,Columns[ColumnName]&amp;Columns[TableName],Columns[TableSchema],"")</f>
        <v>stage1</v>
      </c>
      <c r="C99" t="s">
        <v>133</v>
      </c>
      <c r="D99" t="s">
        <v>121</v>
      </c>
      <c r="E99" cm="1">
        <f t="array" ref="E99">_xlfn.XLOOKUP(D99&amp;C99,Columns[ColumnName]&amp;Columns[TableName],Columns[OrdinalPosition],"")</f>
        <v>2</v>
      </c>
      <c r="F99" t="s">
        <v>185</v>
      </c>
      <c r="G99" t="str">
        <f t="shared" si="1"/>
        <v>URL</v>
      </c>
      <c r="H99">
        <v>0</v>
      </c>
      <c r="I99" t="s">
        <v>179</v>
      </c>
      <c r="J99">
        <f>TableColumnMap[[#This Row],[OrdinalPosition]]</f>
        <v>2</v>
      </c>
    </row>
    <row r="100" spans="1:12" x14ac:dyDescent="0.35">
      <c r="A100" cm="1">
        <f t="array" ref="A100">_xlfn.XLOOKUP(D100&amp;C100,Columns[ColumnName]&amp;Columns[TableName],Columns[ColumnId],"")</f>
        <v>828</v>
      </c>
      <c r="B100" t="str" cm="1">
        <f t="array" ref="B100">_xlfn.XLOOKUP(D100&amp;C100,Columns[ColumnName]&amp;Columns[TableName],Columns[TableSchema],"")</f>
        <v>stage1</v>
      </c>
      <c r="C100" t="s">
        <v>133</v>
      </c>
      <c r="D100" t="s">
        <v>135</v>
      </c>
      <c r="E100" cm="1">
        <f t="array" ref="E100">_xlfn.XLOOKUP(D100&amp;C100,Columns[ColumnName]&amp;Columns[TableName],Columns[OrdinalPosition],"")</f>
        <v>3</v>
      </c>
      <c r="F100" t="s">
        <v>185</v>
      </c>
      <c r="G100" t="str">
        <f t="shared" si="1"/>
        <v>INTELLIGENCE</v>
      </c>
      <c r="H100">
        <v>0</v>
      </c>
      <c r="I100" t="s">
        <v>179</v>
      </c>
      <c r="J100">
        <f>TableColumnMap[[#This Row],[OrdinalPosition]]</f>
        <v>3</v>
      </c>
    </row>
    <row r="101" spans="1:12" x14ac:dyDescent="0.35">
      <c r="A101" cm="1">
        <f t="array" ref="A101">_xlfn.XLOOKUP(D101&amp;C101,Columns[ColumnName]&amp;Columns[TableName],Columns[ColumnId],"")</f>
        <v>784</v>
      </c>
      <c r="B101" t="str" cm="1">
        <f t="array" ref="B101">_xlfn.XLOOKUP(D101&amp;C101,Columns[ColumnName]&amp;Columns[TableName],Columns[TableSchema],"")</f>
        <v>stage1</v>
      </c>
      <c r="C101" t="s">
        <v>133</v>
      </c>
      <c r="D101" t="s">
        <v>136</v>
      </c>
      <c r="E101" cm="1">
        <f t="array" ref="E101">_xlfn.XLOOKUP(D101&amp;C101,Columns[ColumnName]&amp;Columns[TableName],Columns[OrdinalPosition],"")</f>
        <v>4</v>
      </c>
      <c r="F101" t="s">
        <v>185</v>
      </c>
      <c r="G101" t="str">
        <f t="shared" si="1"/>
        <v>STRENGTH</v>
      </c>
      <c r="H101">
        <v>0</v>
      </c>
      <c r="I101" t="s">
        <v>179</v>
      </c>
      <c r="J101">
        <f>TableColumnMap[[#This Row],[OrdinalPosition]]</f>
        <v>4</v>
      </c>
    </row>
    <row r="102" spans="1:12" x14ac:dyDescent="0.35">
      <c r="A102" cm="1">
        <f t="array" ref="A102">_xlfn.XLOOKUP(D102&amp;C102,Columns[ColumnName]&amp;Columns[TableName],Columns[ColumnId],"")</f>
        <v>869</v>
      </c>
      <c r="B102" t="str" cm="1">
        <f t="array" ref="B102">_xlfn.XLOOKUP(D102&amp;C102,Columns[ColumnName]&amp;Columns[TableName],Columns[TableSchema],"")</f>
        <v>stage1</v>
      </c>
      <c r="C102" t="s">
        <v>133</v>
      </c>
      <c r="D102" t="s">
        <v>137</v>
      </c>
      <c r="E102" cm="1">
        <f t="array" ref="E102">_xlfn.XLOOKUP(D102&amp;C102,Columns[ColumnName]&amp;Columns[TableName],Columns[OrdinalPosition],"")</f>
        <v>5</v>
      </c>
      <c r="F102" t="s">
        <v>185</v>
      </c>
      <c r="G102" t="str">
        <f t="shared" si="1"/>
        <v>SPEED</v>
      </c>
      <c r="H102">
        <v>0</v>
      </c>
      <c r="I102" t="s">
        <v>179</v>
      </c>
      <c r="J102">
        <f>TableColumnMap[[#This Row],[OrdinalPosition]]</f>
        <v>5</v>
      </c>
    </row>
    <row r="103" spans="1:12" x14ac:dyDescent="0.35">
      <c r="A103" cm="1">
        <f t="array" ref="A103">_xlfn.XLOOKUP(D103&amp;C103,Columns[ColumnName]&amp;Columns[TableName],Columns[ColumnId],"")</f>
        <v>753</v>
      </c>
      <c r="B103" t="str" cm="1">
        <f t="array" ref="B103">_xlfn.XLOOKUP(D103&amp;C103,Columns[ColumnName]&amp;Columns[TableName],Columns[TableSchema],"")</f>
        <v>stage1</v>
      </c>
      <c r="C103" t="s">
        <v>133</v>
      </c>
      <c r="D103" t="s">
        <v>138</v>
      </c>
      <c r="E103" cm="1">
        <f t="array" ref="E103">_xlfn.XLOOKUP(D103&amp;C103,Columns[ColumnName]&amp;Columns[TableName],Columns[OrdinalPosition],"")</f>
        <v>6</v>
      </c>
      <c r="F103" t="s">
        <v>185</v>
      </c>
      <c r="G103" t="str">
        <f t="shared" si="1"/>
        <v>DURABILITY</v>
      </c>
      <c r="H103">
        <v>0</v>
      </c>
      <c r="I103" t="s">
        <v>179</v>
      </c>
      <c r="J103">
        <f>TableColumnMap[[#This Row],[OrdinalPosition]]</f>
        <v>6</v>
      </c>
    </row>
    <row r="104" spans="1:12" x14ac:dyDescent="0.35">
      <c r="A104" cm="1">
        <f t="array" ref="A104">_xlfn.XLOOKUP(D104&amp;C104,Columns[ColumnName]&amp;Columns[TableName],Columns[ColumnId],"")</f>
        <v>785</v>
      </c>
      <c r="B104" t="str" cm="1">
        <f t="array" ref="B104">_xlfn.XLOOKUP(D104&amp;C104,Columns[ColumnName]&amp;Columns[TableName],Columns[TableSchema],"")</f>
        <v>stage1</v>
      </c>
      <c r="C104" t="s">
        <v>133</v>
      </c>
      <c r="D104" t="s">
        <v>139</v>
      </c>
      <c r="E104" cm="1">
        <f t="array" ref="E104">_xlfn.XLOOKUP(D104&amp;C104,Columns[ColumnName]&amp;Columns[TableName],Columns[OrdinalPosition],"")</f>
        <v>7</v>
      </c>
      <c r="F104" t="s">
        <v>185</v>
      </c>
      <c r="G104" t="str">
        <f t="shared" si="1"/>
        <v>POWER</v>
      </c>
      <c r="H104">
        <v>0</v>
      </c>
      <c r="I104" t="s">
        <v>179</v>
      </c>
      <c r="J104">
        <f>TableColumnMap[[#This Row],[OrdinalPosition]]</f>
        <v>7</v>
      </c>
    </row>
    <row r="105" spans="1:12" x14ac:dyDescent="0.35">
      <c r="A105" cm="1">
        <f t="array" ref="A105">_xlfn.XLOOKUP(D105&amp;C105,Columns[ColumnName]&amp;Columns[TableName],Columns[ColumnId],"")</f>
        <v>867</v>
      </c>
      <c r="B105" t="str" cm="1">
        <f t="array" ref="B105">_xlfn.XLOOKUP(D105&amp;C105,Columns[ColumnName]&amp;Columns[TableName],Columns[TableSchema],"")</f>
        <v>stage1</v>
      </c>
      <c r="C105" t="s">
        <v>133</v>
      </c>
      <c r="D105" t="s">
        <v>140</v>
      </c>
      <c r="E105" cm="1">
        <f t="array" ref="E105">_xlfn.XLOOKUP(D105&amp;C105,Columns[ColumnName]&amp;Columns[TableName],Columns[OrdinalPosition],"")</f>
        <v>8</v>
      </c>
      <c r="F105" t="s">
        <v>185</v>
      </c>
      <c r="G105" t="str">
        <f t="shared" si="1"/>
        <v>COMBAT</v>
      </c>
      <c r="H105">
        <v>0</v>
      </c>
      <c r="I105" t="s">
        <v>179</v>
      </c>
      <c r="J105">
        <f>TableColumnMap[[#This Row],[OrdinalPosition]]</f>
        <v>8</v>
      </c>
    </row>
    <row r="106" spans="1:12" x14ac:dyDescent="0.35">
      <c r="A106" cm="1">
        <f t="array" ref="A106">_xlfn.XLOOKUP(D106&amp;C106,Columns[ColumnName]&amp;Columns[TableName],Columns[ColumnId],"")</f>
        <v>838</v>
      </c>
      <c r="B106" t="str" cm="1">
        <f t="array" ref="B106">_xlfn.XLOOKUP(D106&amp;C106,Columns[ColumnName]&amp;Columns[TableName],Columns[TableSchema],"")</f>
        <v>stage1</v>
      </c>
      <c r="C106" t="s">
        <v>133</v>
      </c>
      <c r="D106" t="s">
        <v>141</v>
      </c>
      <c r="E106" cm="1">
        <f t="array" ref="E106">_xlfn.XLOOKUP(D106&amp;C106,Columns[ColumnName]&amp;Columns[TableName],Columns[OrdinalPosition],"")</f>
        <v>9</v>
      </c>
      <c r="F106" t="s">
        <v>185</v>
      </c>
      <c r="G106" t="str">
        <f t="shared" si="1"/>
        <v>FULL_NAME</v>
      </c>
      <c r="H106">
        <v>0</v>
      </c>
      <c r="I106" t="s">
        <v>179</v>
      </c>
      <c r="J106">
        <f>TableColumnMap[[#This Row],[OrdinalPosition]]</f>
        <v>9</v>
      </c>
    </row>
    <row r="107" spans="1:12" x14ac:dyDescent="0.35">
      <c r="A107" cm="1">
        <f t="array" ref="A107">_xlfn.XLOOKUP(D107&amp;C107,Columns[ColumnName]&amp;Columns[TableName],Columns[ColumnId],"")</f>
        <v>847</v>
      </c>
      <c r="B107" t="str" cm="1">
        <f t="array" ref="B107">_xlfn.XLOOKUP(D107&amp;C107,Columns[ColumnName]&amp;Columns[TableName],Columns[TableSchema],"")</f>
        <v>stage1</v>
      </c>
      <c r="C107" t="s">
        <v>133</v>
      </c>
      <c r="D107" t="s">
        <v>142</v>
      </c>
      <c r="E107" cm="1">
        <f t="array" ref="E107">_xlfn.XLOOKUP(D107&amp;C107,Columns[ColumnName]&amp;Columns[TableName],Columns[OrdinalPosition],"")</f>
        <v>10</v>
      </c>
      <c r="F107" t="s">
        <v>185</v>
      </c>
      <c r="G107" t="str">
        <f t="shared" si="1"/>
        <v>PLACE_OF_BIRTH</v>
      </c>
      <c r="H107">
        <v>0</v>
      </c>
      <c r="I107" t="s">
        <v>179</v>
      </c>
      <c r="J107">
        <f>TableColumnMap[[#This Row],[OrdinalPosition]]</f>
        <v>10</v>
      </c>
    </row>
    <row r="108" spans="1:12" x14ac:dyDescent="0.35">
      <c r="A108" cm="1">
        <f t="array" ref="A108">_xlfn.XLOOKUP(D108&amp;C108,Columns[ColumnName]&amp;Columns[TableName],Columns[ColumnId],"")</f>
        <v>833</v>
      </c>
      <c r="B108" t="str" cm="1">
        <f t="array" ref="B108">_xlfn.XLOOKUP(D108&amp;C108,Columns[ColumnName]&amp;Columns[TableName],Columns[TableSchema],"")</f>
        <v>stage1</v>
      </c>
      <c r="C108" t="s">
        <v>133</v>
      </c>
      <c r="D108" t="s">
        <v>143</v>
      </c>
      <c r="E108" cm="1">
        <f t="array" ref="E108">_xlfn.XLOOKUP(D108&amp;C108,Columns[ColumnName]&amp;Columns[TableName],Columns[OrdinalPosition],"")</f>
        <v>11</v>
      </c>
      <c r="F108" t="s">
        <v>185</v>
      </c>
      <c r="G108" t="str">
        <f t="shared" si="1"/>
        <v>FIRST_APPEARANCE</v>
      </c>
      <c r="H108">
        <v>0</v>
      </c>
      <c r="I108" t="s">
        <v>179</v>
      </c>
      <c r="J108">
        <f>TableColumnMap[[#This Row],[OrdinalPosition]]</f>
        <v>11</v>
      </c>
    </row>
    <row r="109" spans="1:12" x14ac:dyDescent="0.35">
      <c r="A109" cm="1">
        <f t="array" ref="A109">_xlfn.XLOOKUP(D109&amp;C109,Columns[ColumnName]&amp;Columns[TableName],Columns[ColumnId],"")</f>
        <v>821</v>
      </c>
      <c r="B109" t="str" cm="1">
        <f t="array" ref="B109">_xlfn.XLOOKUP(D109&amp;C109,Columns[ColumnName]&amp;Columns[TableName],Columns[TableSchema],"")</f>
        <v>stage1</v>
      </c>
      <c r="C109" t="s">
        <v>133</v>
      </c>
      <c r="D109" t="s">
        <v>144</v>
      </c>
      <c r="E109" cm="1">
        <f t="array" ref="E109">_xlfn.XLOOKUP(D109&amp;C109,Columns[ColumnName]&amp;Columns[TableName],Columns[OrdinalPosition],"")</f>
        <v>12</v>
      </c>
      <c r="F109" t="s">
        <v>185</v>
      </c>
      <c r="G109" t="str">
        <f t="shared" si="1"/>
        <v>CREATOR</v>
      </c>
      <c r="H109">
        <v>0</v>
      </c>
      <c r="I109" t="s">
        <v>179</v>
      </c>
      <c r="J109">
        <f>TableColumnMap[[#This Row],[OrdinalPosition]]</f>
        <v>12</v>
      </c>
    </row>
    <row r="110" spans="1:12" x14ac:dyDescent="0.35">
      <c r="A110" cm="1">
        <f t="array" ref="A110">_xlfn.XLOOKUP(D110&amp;C110,Columns[ColumnName]&amp;Columns[TableName],Columns[ColumnId],"")</f>
        <v>840</v>
      </c>
      <c r="B110" t="str" cm="1">
        <f t="array" ref="B110">_xlfn.XLOOKUP(D110&amp;C110,Columns[ColumnName]&amp;Columns[TableName],Columns[TableSchema],"")</f>
        <v>stage1</v>
      </c>
      <c r="C110" t="s">
        <v>133</v>
      </c>
      <c r="D110" t="s">
        <v>145</v>
      </c>
      <c r="E110" cm="1">
        <f t="array" ref="E110">_xlfn.XLOOKUP(D110&amp;C110,Columns[ColumnName]&amp;Columns[TableName],Columns[OrdinalPosition],"")</f>
        <v>13</v>
      </c>
      <c r="F110" t="s">
        <v>185</v>
      </c>
      <c r="G110" t="str">
        <f t="shared" si="1"/>
        <v>ALIGNMENT</v>
      </c>
      <c r="H110">
        <v>0</v>
      </c>
      <c r="I110" t="s">
        <v>179</v>
      </c>
      <c r="J110">
        <f>TableColumnMap[[#This Row],[OrdinalPosition]]</f>
        <v>13</v>
      </c>
    </row>
    <row r="111" spans="1:12" x14ac:dyDescent="0.35">
      <c r="A111" cm="1">
        <f t="array" ref="A111">_xlfn.XLOOKUP(D111&amp;C111,Columns[ColumnName]&amp;Columns[TableName],Columns[ColumnId],"")</f>
        <v>749</v>
      </c>
      <c r="B111" t="str" cm="1">
        <f t="array" ref="B111">_xlfn.XLOOKUP(D111&amp;C111,Columns[ColumnName]&amp;Columns[TableName],Columns[TableSchema],"")</f>
        <v>stage1</v>
      </c>
      <c r="C111" t="s">
        <v>133</v>
      </c>
      <c r="D111" t="s">
        <v>146</v>
      </c>
      <c r="E111" cm="1">
        <f t="array" ref="E111">_xlfn.XLOOKUP(D111&amp;C111,Columns[ColumnName]&amp;Columns[TableName],Columns[OrdinalPosition],"")</f>
        <v>14</v>
      </c>
      <c r="F111" t="s">
        <v>185</v>
      </c>
      <c r="G111" t="str">
        <f t="shared" si="1"/>
        <v>GENDER</v>
      </c>
      <c r="H111">
        <v>0</v>
      </c>
      <c r="I111" t="s">
        <v>179</v>
      </c>
      <c r="J111">
        <f>TableColumnMap[[#This Row],[OrdinalPosition]]</f>
        <v>14</v>
      </c>
    </row>
    <row r="112" spans="1:12" x14ac:dyDescent="0.35">
      <c r="A112" cm="1">
        <f t="array" ref="A112">_xlfn.XLOOKUP(D112&amp;C112,Columns[ColumnName]&amp;Columns[TableName],Columns[ColumnId],"")</f>
        <v>883</v>
      </c>
      <c r="B112" t="str" cm="1">
        <f t="array" ref="B112">_xlfn.XLOOKUP(D112&amp;C112,Columns[ColumnName]&amp;Columns[TableName],Columns[TableSchema],"")</f>
        <v>stage1</v>
      </c>
      <c r="C112" t="s">
        <v>133</v>
      </c>
      <c r="D112" t="s">
        <v>147</v>
      </c>
      <c r="E112" cm="1">
        <f t="array" ref="E112">_xlfn.XLOOKUP(D112&amp;C112,Columns[ColumnName]&amp;Columns[TableName],Columns[OrdinalPosition],"")</f>
        <v>15</v>
      </c>
      <c r="F112" t="s">
        <v>185</v>
      </c>
      <c r="G112" t="str">
        <f t="shared" si="1"/>
        <v>RACE</v>
      </c>
      <c r="H112">
        <v>0</v>
      </c>
      <c r="I112" t="s">
        <v>179</v>
      </c>
      <c r="J112">
        <f>TableColumnMap[[#This Row],[OrdinalPosition]]</f>
        <v>15</v>
      </c>
    </row>
    <row r="113" spans="1:10" x14ac:dyDescent="0.35">
      <c r="A113" cm="1">
        <f t="array" ref="A113">_xlfn.XLOOKUP(D113&amp;C113,Columns[ColumnName]&amp;Columns[TableName],Columns[ColumnId],"")</f>
        <v>758</v>
      </c>
      <c r="B113" t="str" cm="1">
        <f t="array" ref="B113">_xlfn.XLOOKUP(D113&amp;C113,Columns[ColumnName]&amp;Columns[TableName],Columns[TableSchema],"")</f>
        <v>stage1</v>
      </c>
      <c r="C113" t="s">
        <v>133</v>
      </c>
      <c r="D113" t="s">
        <v>148</v>
      </c>
      <c r="E113" cm="1">
        <f t="array" ref="E113">_xlfn.XLOOKUP(D113&amp;C113,Columns[ColumnName]&amp;Columns[TableName],Columns[OrdinalPosition],"")</f>
        <v>16</v>
      </c>
      <c r="F113" t="s">
        <v>185</v>
      </c>
      <c r="G113" t="str">
        <f t="shared" si="1"/>
        <v>HEIGHT</v>
      </c>
      <c r="H113">
        <v>0</v>
      </c>
      <c r="I113" t="s">
        <v>179</v>
      </c>
      <c r="J113">
        <f>TableColumnMap[[#This Row],[OrdinalPosition]]</f>
        <v>16</v>
      </c>
    </row>
    <row r="114" spans="1:10" x14ac:dyDescent="0.35">
      <c r="A114" cm="1">
        <f t="array" ref="A114">_xlfn.XLOOKUP(D114&amp;C114,Columns[ColumnName]&amp;Columns[TableName],Columns[ColumnId],"")</f>
        <v>865</v>
      </c>
      <c r="B114" t="str" cm="1">
        <f t="array" ref="B114">_xlfn.XLOOKUP(D114&amp;C114,Columns[ColumnName]&amp;Columns[TableName],Columns[TableSchema],"")</f>
        <v>stage1</v>
      </c>
      <c r="C114" t="s">
        <v>133</v>
      </c>
      <c r="D114" t="s">
        <v>149</v>
      </c>
      <c r="E114" cm="1">
        <f t="array" ref="E114">_xlfn.XLOOKUP(D114&amp;C114,Columns[ColumnName]&amp;Columns[TableName],Columns[OrdinalPosition],"")</f>
        <v>17</v>
      </c>
      <c r="F114" t="s">
        <v>185</v>
      </c>
      <c r="G114" t="str">
        <f t="shared" si="1"/>
        <v>WEIGHT</v>
      </c>
      <c r="H114">
        <v>0</v>
      </c>
      <c r="I114" t="s">
        <v>179</v>
      </c>
      <c r="J114">
        <f>TableColumnMap[[#This Row],[OrdinalPosition]]</f>
        <v>17</v>
      </c>
    </row>
    <row r="115" spans="1:10" x14ac:dyDescent="0.35">
      <c r="A115" cm="1">
        <f t="array" ref="A115">_xlfn.XLOOKUP(D115&amp;C115,Columns[ColumnName]&amp;Columns[TableName],Columns[ColumnId],"")</f>
        <v>814</v>
      </c>
      <c r="B115" t="str" cm="1">
        <f t="array" ref="B115">_xlfn.XLOOKUP(D115&amp;C115,Columns[ColumnName]&amp;Columns[TableName],Columns[TableSchema],"")</f>
        <v>stage1</v>
      </c>
      <c r="C115" t="s">
        <v>133</v>
      </c>
      <c r="D115" t="s">
        <v>150</v>
      </c>
      <c r="E115" cm="1">
        <f t="array" ref="E115">_xlfn.XLOOKUP(D115&amp;C115,Columns[ColumnName]&amp;Columns[TableName],Columns[OrdinalPosition],"")</f>
        <v>18</v>
      </c>
      <c r="F115" t="s">
        <v>185</v>
      </c>
      <c r="G115" t="str">
        <f t="shared" si="1"/>
        <v>EYE_COLOR</v>
      </c>
      <c r="H115">
        <v>0</v>
      </c>
      <c r="I115" t="s">
        <v>179</v>
      </c>
      <c r="J115">
        <f>TableColumnMap[[#This Row],[OrdinalPosition]]</f>
        <v>18</v>
      </c>
    </row>
    <row r="116" spans="1:10" x14ac:dyDescent="0.35">
      <c r="A116" cm="1">
        <f t="array" ref="A116">_xlfn.XLOOKUP(D116&amp;C116,Columns[ColumnName]&amp;Columns[TableName],Columns[ColumnId],"")</f>
        <v>796</v>
      </c>
      <c r="B116" t="str" cm="1">
        <f t="array" ref="B116">_xlfn.XLOOKUP(D116&amp;C116,Columns[ColumnName]&amp;Columns[TableName],Columns[TableSchema],"")</f>
        <v>stage1</v>
      </c>
      <c r="C116" t="s">
        <v>133</v>
      </c>
      <c r="D116" t="s">
        <v>151</v>
      </c>
      <c r="E116" cm="1">
        <f t="array" ref="E116">_xlfn.XLOOKUP(D116&amp;C116,Columns[ColumnName]&amp;Columns[TableName],Columns[OrdinalPosition],"")</f>
        <v>19</v>
      </c>
      <c r="F116" t="s">
        <v>185</v>
      </c>
      <c r="G116" t="str">
        <f t="shared" si="1"/>
        <v>HAIR_COLOR</v>
      </c>
      <c r="H116">
        <v>0</v>
      </c>
      <c r="I116" t="s">
        <v>179</v>
      </c>
      <c r="J116">
        <f>TableColumnMap[[#This Row],[OrdinalPosition]]</f>
        <v>19</v>
      </c>
    </row>
    <row r="117" spans="1:10" x14ac:dyDescent="0.35">
      <c r="A117" cm="1">
        <f t="array" ref="A117">_xlfn.XLOOKUP(D117&amp;C117,Columns[ColumnName]&amp;Columns[TableName],Columns[ColumnId],"")</f>
        <v>871</v>
      </c>
      <c r="B117" t="str" cm="1">
        <f t="array" ref="B117">_xlfn.XLOOKUP(D117&amp;C117,Columns[ColumnName]&amp;Columns[TableName],Columns[TableSchema],"")</f>
        <v>stage1</v>
      </c>
      <c r="C117" t="s">
        <v>133</v>
      </c>
      <c r="D117" t="s">
        <v>152</v>
      </c>
      <c r="E117" cm="1">
        <f t="array" ref="E117">_xlfn.XLOOKUP(D117&amp;C117,Columns[ColumnName]&amp;Columns[TableName],Columns[OrdinalPosition],"")</f>
        <v>20</v>
      </c>
      <c r="F117" t="s">
        <v>185</v>
      </c>
      <c r="G117" t="str">
        <f t="shared" si="1"/>
        <v>OCCUPATION</v>
      </c>
      <c r="H117">
        <v>0</v>
      </c>
      <c r="I117" t="s">
        <v>179</v>
      </c>
      <c r="J117">
        <f>TableColumnMap[[#This Row],[OrdinalPosition]]</f>
        <v>20</v>
      </c>
    </row>
    <row r="118" spans="1:10" x14ac:dyDescent="0.35">
      <c r="A118" cm="1">
        <f t="array" ref="A118">_xlfn.XLOOKUP(D118&amp;C118,Columns[ColumnName]&amp;Columns[TableName],Columns[ColumnId],"")</f>
        <v>861</v>
      </c>
      <c r="B118" t="str" cm="1">
        <f t="array" ref="B118">_xlfn.XLOOKUP(D118&amp;C118,Columns[ColumnName]&amp;Columns[TableName],Columns[TableSchema],"")</f>
        <v>stage1</v>
      </c>
      <c r="C118" t="s">
        <v>133</v>
      </c>
      <c r="D118" t="s">
        <v>153</v>
      </c>
      <c r="E118" cm="1">
        <f t="array" ref="E118">_xlfn.XLOOKUP(D118&amp;C118,Columns[ColumnName]&amp;Columns[TableName],Columns[OrdinalPosition],"")</f>
        <v>21</v>
      </c>
      <c r="F118" t="s">
        <v>185</v>
      </c>
      <c r="G118" t="str">
        <f t="shared" si="1"/>
        <v>BASE</v>
      </c>
      <c r="H118">
        <v>0</v>
      </c>
      <c r="I118" t="s">
        <v>179</v>
      </c>
      <c r="J118">
        <f>TableColumnMap[[#This Row],[OrdinalPosition]]</f>
        <v>21</v>
      </c>
    </row>
    <row r="119" spans="1:10" x14ac:dyDescent="0.35">
      <c r="A119" cm="1">
        <f t="array" ref="A119">_xlfn.XLOOKUP(D119&amp;C119,Columns[ColumnName]&amp;Columns[TableName],Columns[ColumnId],"")</f>
        <v>772</v>
      </c>
      <c r="B119" t="str" cm="1">
        <f t="array" ref="B119">_xlfn.XLOOKUP(D119&amp;C119,Columns[ColumnName]&amp;Columns[TableName],Columns[TableSchema],"")</f>
        <v>stage1</v>
      </c>
      <c r="C119" t="s">
        <v>133</v>
      </c>
      <c r="D119" t="s">
        <v>154</v>
      </c>
      <c r="E119" cm="1">
        <f t="array" ref="E119">_xlfn.XLOOKUP(D119&amp;C119,Columns[ColumnName]&amp;Columns[TableName],Columns[OrdinalPosition],"")</f>
        <v>22</v>
      </c>
      <c r="F119" t="s">
        <v>185</v>
      </c>
      <c r="G119" t="str">
        <f t="shared" si="1"/>
        <v>RELATIVES</v>
      </c>
      <c r="H119">
        <v>0</v>
      </c>
      <c r="I119" t="s">
        <v>179</v>
      </c>
      <c r="J119">
        <f>TableColumnMap[[#This Row],[OrdinalPosition]]</f>
        <v>22</v>
      </c>
    </row>
    <row r="120" spans="1:10" x14ac:dyDescent="0.35">
      <c r="A120" cm="1">
        <f t="array" ref="A120">_xlfn.XLOOKUP(D120&amp;C120,Columns[ColumnName]&amp;Columns[TableName],Columns[ColumnId],"")</f>
        <v>776</v>
      </c>
      <c r="B120" t="str" cm="1">
        <f t="array" ref="B120">_xlfn.XLOOKUP(D120&amp;C120,Columns[ColumnName]&amp;Columns[TableName],Columns[TableSchema],"")</f>
        <v>stage1</v>
      </c>
      <c r="C120" t="s">
        <v>133</v>
      </c>
      <c r="D120" t="s">
        <v>155</v>
      </c>
      <c r="E120" cm="1">
        <f t="array" ref="E120">_xlfn.XLOOKUP(D120&amp;C120,Columns[ColumnName]&amp;Columns[TableName],Columns[OrdinalPosition],"")</f>
        <v>23</v>
      </c>
      <c r="F120" t="s">
        <v>185</v>
      </c>
      <c r="G120" t="str">
        <f t="shared" si="1"/>
        <v>SKIN_COLOR</v>
      </c>
      <c r="H120">
        <v>0</v>
      </c>
      <c r="I120" t="s">
        <v>179</v>
      </c>
      <c r="J120">
        <f>TableColumnMap[[#This Row],[OrdinalPosition]]</f>
        <v>23</v>
      </c>
    </row>
    <row r="121" spans="1:10" x14ac:dyDescent="0.35">
      <c r="A121" cm="1">
        <f t="array" ref="A121">_xlfn.XLOOKUP(D121&amp;C121,Columns[ColumnName]&amp;Columns[TableName],Columns[ColumnId],"")</f>
        <v>875</v>
      </c>
      <c r="B121" t="str" cm="1">
        <f t="array" ref="B121">_xlfn.XLOOKUP(D121&amp;C121,Columns[ColumnName]&amp;Columns[TableName],Columns[TableSchema],"")</f>
        <v>stage1</v>
      </c>
      <c r="C121" t="s">
        <v>133</v>
      </c>
      <c r="D121" t="s">
        <v>156</v>
      </c>
      <c r="E121" cm="1">
        <f t="array" ref="E121">_xlfn.XLOOKUP(D121&amp;C121,Columns[ColumnName]&amp;Columns[TableName],Columns[OrdinalPosition],"")</f>
        <v>24</v>
      </c>
      <c r="F121" t="s">
        <v>185</v>
      </c>
      <c r="G121" t="str">
        <f t="shared" si="1"/>
        <v>TOTAL_POWER</v>
      </c>
      <c r="H121">
        <v>0</v>
      </c>
      <c r="I121" t="s">
        <v>179</v>
      </c>
      <c r="J121">
        <f>TableColumnMap[[#This Row],[OrdinalPosition]]</f>
        <v>24</v>
      </c>
    </row>
  </sheetData>
  <dataValidations count="2">
    <dataValidation type="list" allowBlank="1" showInputMessage="1" showErrorMessage="1" sqref="F1:F1048576" xr:uid="{79148E96-A3B6-4EF2-A165-C4CD35893288}">
      <formula1>VaultTable</formula1>
    </dataValidation>
    <dataValidation type="list" allowBlank="1" showInputMessage="1" showErrorMessage="1" sqref="C1:C1048576" xr:uid="{323A4339-7421-4103-ACD4-63F44B767863}">
      <formula1>TableName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0A3833-7126-497D-A721-912724593DF7}">
          <x14:formula1>
            <xm:f>_xlfn.ANCHORARRAY(_xlfn.XLOOKUP($C1,'Columns'!$J$1:$AF$1,'Columns'!$J$2:$AF$2))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B30D-E25A-4E82-9A70-447C41FCAA61}">
  <dimension ref="A1:E11"/>
  <sheetViews>
    <sheetView tabSelected="1" workbookViewId="0">
      <selection activeCell="A12" sqref="A12"/>
    </sheetView>
  </sheetViews>
  <sheetFormatPr defaultRowHeight="14.5" x14ac:dyDescent="0.35"/>
  <cols>
    <col min="1" max="1" width="11.7265625" customWidth="1"/>
    <col min="2" max="2" width="14.54296875" customWidth="1"/>
    <col min="3" max="3" width="10.81640625" customWidth="1"/>
    <col min="4" max="4" width="20.26953125" customWidth="1"/>
    <col min="5" max="5" width="11" customWidth="1"/>
  </cols>
  <sheetData>
    <row r="1" spans="1:5" x14ac:dyDescent="0.35">
      <c r="A1" t="s">
        <v>192</v>
      </c>
      <c r="B1" t="s">
        <v>193</v>
      </c>
      <c r="C1" t="s">
        <v>194</v>
      </c>
      <c r="D1" t="s">
        <v>195</v>
      </c>
      <c r="E1" t="s">
        <v>196</v>
      </c>
    </row>
    <row r="2" spans="1:5" x14ac:dyDescent="0.35">
      <c r="A2" t="s">
        <v>177</v>
      </c>
      <c r="B2" t="s">
        <v>197</v>
      </c>
      <c r="C2" t="s">
        <v>198</v>
      </c>
      <c r="D2">
        <v>4000</v>
      </c>
      <c r="E2" t="s">
        <v>199</v>
      </c>
    </row>
    <row r="3" spans="1:5" x14ac:dyDescent="0.35">
      <c r="A3" t="s">
        <v>177</v>
      </c>
      <c r="B3" t="s">
        <v>201</v>
      </c>
      <c r="C3" t="s">
        <v>202</v>
      </c>
      <c r="D3">
        <v>7</v>
      </c>
      <c r="E3" t="s">
        <v>199</v>
      </c>
    </row>
    <row r="4" spans="1:5" x14ac:dyDescent="0.35">
      <c r="A4" t="s">
        <v>177</v>
      </c>
      <c r="B4" t="s">
        <v>200</v>
      </c>
      <c r="C4" t="s">
        <v>198</v>
      </c>
      <c r="D4">
        <v>4000</v>
      </c>
      <c r="E4" t="s">
        <v>199</v>
      </c>
    </row>
    <row r="5" spans="1:5" x14ac:dyDescent="0.35">
      <c r="A5" t="s">
        <v>178</v>
      </c>
      <c r="B5" t="s">
        <v>197</v>
      </c>
      <c r="C5" t="s">
        <v>198</v>
      </c>
      <c r="D5">
        <v>4000</v>
      </c>
      <c r="E5" t="s">
        <v>199</v>
      </c>
    </row>
    <row r="6" spans="1:5" x14ac:dyDescent="0.35">
      <c r="A6" t="s">
        <v>178</v>
      </c>
      <c r="B6" t="s">
        <v>201</v>
      </c>
      <c r="C6" t="s">
        <v>202</v>
      </c>
      <c r="D6">
        <v>7</v>
      </c>
      <c r="E6" t="s">
        <v>199</v>
      </c>
    </row>
    <row r="7" spans="1:5" x14ac:dyDescent="0.35">
      <c r="A7" t="s">
        <v>178</v>
      </c>
      <c r="B7" t="s">
        <v>200</v>
      </c>
      <c r="C7" t="s">
        <v>198</v>
      </c>
      <c r="D7">
        <v>4000</v>
      </c>
      <c r="E7" t="s">
        <v>199</v>
      </c>
    </row>
    <row r="8" spans="1:5" x14ac:dyDescent="0.35">
      <c r="A8" t="s">
        <v>179</v>
      </c>
      <c r="B8" t="s">
        <v>197</v>
      </c>
      <c r="C8" t="s">
        <v>198</v>
      </c>
      <c r="D8">
        <v>4000</v>
      </c>
      <c r="E8" t="s">
        <v>199</v>
      </c>
    </row>
    <row r="9" spans="1:5" x14ac:dyDescent="0.35">
      <c r="A9" t="s">
        <v>179</v>
      </c>
      <c r="B9" t="s">
        <v>203</v>
      </c>
      <c r="C9" t="s">
        <v>204</v>
      </c>
      <c r="D9">
        <v>32</v>
      </c>
      <c r="E9" t="s">
        <v>199</v>
      </c>
    </row>
    <row r="10" spans="1:5" x14ac:dyDescent="0.35">
      <c r="A10" t="s">
        <v>179</v>
      </c>
      <c r="B10" t="s">
        <v>201</v>
      </c>
      <c r="C10" t="s">
        <v>202</v>
      </c>
      <c r="D10">
        <v>7</v>
      </c>
      <c r="E10" t="s">
        <v>199</v>
      </c>
    </row>
    <row r="11" spans="1:5" x14ac:dyDescent="0.35">
      <c r="A11" t="s">
        <v>179</v>
      </c>
      <c r="B11" t="s">
        <v>200</v>
      </c>
      <c r="C11" t="s">
        <v>198</v>
      </c>
      <c r="D11">
        <v>4000</v>
      </c>
      <c r="E11" t="s">
        <v>199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E890C6-6056-4F7E-A5FD-44CEACB83F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Columns</vt:lpstr>
      <vt:lpstr>VaultTables</vt:lpstr>
      <vt:lpstr>Map</vt:lpstr>
      <vt:lpstr>SysGenVaultAttributes</vt:lpstr>
      <vt:lpstr>SourceTableColumn</vt:lpstr>
      <vt:lpstr>SrcTblColumns</vt:lpstr>
      <vt:lpstr>TableName</vt:lpstr>
      <vt:lpstr>VaultTable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 CRUZ</cp:lastModifiedBy>
  <dcterms:created xsi:type="dcterms:W3CDTF">2022-05-14T18:46:02Z</dcterms:created>
  <dcterms:modified xsi:type="dcterms:W3CDTF">2022-05-17T18:01:55Z</dcterms:modified>
</cp:coreProperties>
</file>