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<sst xmlns="http://schemas.openxmlformats.org/spreadsheetml/2006/main" count="10" uniqueCount="10">
  <si>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Ajuste financeiro</t>
  </si>
  <si>
    <t>Porcentagem da minha reserva</t>
  </si>
  <si>
    <t>Juros</t>
  </si>
  <si>
    <t>Ano</t>
  </si>
  <si>
    <t>Idade</t>
  </si>
  <si>
    <t>Salário</t>
  </si>
  <si>
    <t>Reserva anual</t>
  </si>
  <si>
    <t>Valor inicial</t>
  </si>
  <si>
    <t>Rendimento</t>
  </si>
  <si>
    <t>Valor Final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</si>
</sst>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[$R$ -416]#,##0.00"/>
  </numFmts>
  <fonts count="4">
    <font>
      <name val="Arial"/>
      <color rgb="FF000000"/>
      <sz val="10"/>
      <scheme val="minor"/>
    </font>
    <font>
      <name val="Arial"/>
      <color rgb="FF000000"/>
      <sz val="12"/>
      <scheme val="minor"/>
    </font>
    <font>
      <name val="Arial"/>
      <b/>
      <color rgb="FF000000"/>
      <sz val="12"/>
      <scheme val="minor"/>
    </font>
    <font>
      <name val="Cambria"/>
      <color rgb="FF000000"/>
      <sz val="10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 xfId="0"/>
  </cellStyleXfs>
  <cellXfs count="14">
    <xf numFmtId="0" fontId="0" fillId="0" borderId="0" xfId="0"/>
    <xf numFmtId="0" fontId="1" fillId="0" borderId="1" xfId="0" applyFont="1" applyBorder="1"/>
    <xf numFmtId="9" fontId="1" fillId="0" borderId="2" xfId="0" applyNumberFormat="1" applyFont="1" applyBorder="1"/>
    <xf numFmtId="0" fontId="1" fillId="0" borderId="3" xfId="0" applyFont="1" applyBorder="1" applyAlignment="1">
      <alignment wrapText="1"/>
    </xf>
    <xf numFmtId="9" fontId="1" fillId="0" borderId="4" xfId="0" applyNumberFormat="1" applyFont="1" applyBorder="1"/>
    <xf numFmtId="0" fontId="1" fillId="0" borderId="5" xfId="0" applyFont="1" applyBorder="1"/>
    <xf numFmtId="9" fontId="1" fillId="0" borderId="6" xfId="0" applyNumberFormat="1" applyFont="1" applyBorder="1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charts/chart1.xml><?xml version="1.0" encoding="utf-8"?>
<c:chartSpace xmlns:a="http://schemas.openxmlformats.org/drawingml/2006/main" xmlns:c="http://schemas.openxmlformats.org/drawingml/2006/chart" xmlns:c14="http://schemas.microsoft.com/office/drawing/2007/8/2/chart" xmlns:mc="http://schemas.openxmlformats.org/markup-compatibility/2006" xmlns:mv="urn:schemas-microsoft-com:mac:vml" xmlns:r="http://schemas.openxmlformats.org/officeDocument/2006/relationships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Simulação do meu modelo computacional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'Página1'!$G$5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  <c:size val="9"/>
          </c:marker>
          <c:val>
            <c:numRef>
              <c:f>'Página1'!$G$6:$G$44</c:f>
              <c:numCache/>
            </c:numRef>
          </c:val>
          <c:smooth val="0"/>
        </c:ser>
        <c:axId val="673840954"/>
        <c:axId val="2074476956"/>
      </c:lineChart>
      <c:catAx>
        <c:axId val="6738409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4476956"/>
      </c:catAx>
      <c:valAx>
        <c:axId val="20744769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 Final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38409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342900</xdr:colOff>
      <xdr:row>3</xdr:row>
      <xdr:rowOff>200025</xdr:rowOff>
    </xdr:from>
    <xdr:ext cx="4438650" cy="27527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5:G44" displayName="Table_1" name="Table_1" id="1">
  <tableColumns count="7">
    <tableColumn name="Ano" id="1"/>
    <tableColumn name="Idade" id="2"/>
    <tableColumn name="Salário" id="3"/>
    <tableColumn name="Reserva anual" id="4"/>
    <tableColumn name="Valor inicial" id="5"/>
    <tableColumn name="Rendimento" id="6"/>
    <tableColumn name="Valor Final" id="7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Relationship Id="rId3" Type="http://schemas.openxmlformats.org/officeDocument/2006/relationships/table" Target="../tables/table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1" sqref="A1"/>
    </sheetView>
  </sheetViews>
  <sheetFormatPr baseColWidth="8" defaultColWidth="12.63" defaultRowHeight="15"/>
  <cols>
    <col min="2" max="2" width="17.13" customWidth="1"/>
  </cols>
  <sheetData>
    <row r="1">
      <c r="A1" s="13"/>
      <c r="B1" s="1" t="s">
        <v>0</v>
      </c>
      <c r="C1" s="2">
        <v>0.05</v>
      </c>
    </row>
    <row r="2">
      <c r="B2" s="3" t="s">
        <v>1</v>
      </c>
      <c r="C2" s="4">
        <v>0.2</v>
      </c>
    </row>
    <row r="3">
      <c r="B3" s="5" t="s">
        <v>2</v>
      </c>
      <c r="C3" s="6">
        <v>0.05</v>
      </c>
    </row>
    <row r="4">
      <c r="B4" s="7"/>
      <c r="C4" s="8"/>
    </row>
    <row r="5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</row>
    <row r="6">
      <c r="A6" s="10">
        <v>2026</v>
      </c>
      <c r="B6" s="10">
        <v>18</v>
      </c>
      <c r="C6" s="11">
        <v>1500</v>
      </c>
      <c r="D6" s="12">
        <f>C6*$C$2*12</f>
        <v>3600</v>
      </c>
      <c r="E6" s="11">
        <v>0</v>
      </c>
      <c r="F6" s="12">
        <f>E6*$C$3</f>
        <v>0</v>
      </c>
      <c r="G6" s="12">
        <f>E6+D6+F6</f>
        <v>3600</v>
      </c>
    </row>
    <row r="7">
      <c r="A7" s="10">
        <v>2027</v>
      </c>
      <c r="B7" s="10">
        <v>19</v>
      </c>
      <c r="C7" s="12">
        <f>C6*$C$1+C6</f>
        <v>1575</v>
      </c>
      <c r="D7" s="12">
        <f>C7*$C$2*12</f>
        <v>3780</v>
      </c>
      <c r="E7" s="12">
        <f>G6</f>
        <v>3600</v>
      </c>
      <c r="F7" s="12">
        <f>E7*$C$3</f>
        <v>180</v>
      </c>
      <c r="G7" s="12">
        <f>E7+D7+F7</f>
        <v>7560</v>
      </c>
    </row>
    <row r="8">
      <c r="A8" s="10">
        <v>2028</v>
      </c>
      <c r="B8" s="10">
        <v>20</v>
      </c>
      <c r="C8" s="12">
        <f>C7*$C$1+C7</f>
        <v>1653.75</v>
      </c>
      <c r="D8" s="12">
        <f>C8*$C$2*12</f>
        <v>3969</v>
      </c>
      <c r="E8" s="12">
        <f>G7</f>
        <v>7560</v>
      </c>
      <c r="F8" s="12">
        <f>E8*$C$3</f>
        <v>378</v>
      </c>
      <c r="G8" s="12">
        <f>E8+D8+F8</f>
        <v>11907</v>
      </c>
    </row>
    <row r="9">
      <c r="A9" s="10">
        <v>2029</v>
      </c>
      <c r="B9" s="10">
        <v>21</v>
      </c>
      <c r="C9" s="12">
        <f>C8*$C$1+C8</f>
        <v>1736.4375</v>
      </c>
      <c r="D9" s="12">
        <f>C9*$C$2*12</f>
        <v>4167.45</v>
      </c>
      <c r="E9" s="12">
        <f>G8</f>
        <v>11907</v>
      </c>
      <c r="F9" s="12">
        <f>E9*$C$3</f>
        <v>595.35</v>
      </c>
      <c r="G9" s="12">
        <f>E9+D9+F9</f>
        <v>16669.8</v>
      </c>
    </row>
    <row r="10">
      <c r="A10" s="10">
        <v>2030</v>
      </c>
      <c r="B10" s="10">
        <v>22</v>
      </c>
      <c r="C10" s="12">
        <f>C9*$C$1+C9</f>
        <v>1823.259375</v>
      </c>
      <c r="D10" s="12">
        <f>C10*$C$2*12</f>
        <v>4375.8225</v>
      </c>
      <c r="E10" s="12">
        <f>G9</f>
        <v>16669.8</v>
      </c>
      <c r="F10" s="12">
        <f>E10*$C$3</f>
        <v>833.49</v>
      </c>
      <c r="G10" s="12">
        <f>E10+D10+F10</f>
        <v>21879.1125</v>
      </c>
    </row>
    <row r="11">
      <c r="A11" s="10">
        <v>2031</v>
      </c>
      <c r="B11" s="10">
        <v>23</v>
      </c>
      <c r="C11" s="12">
        <f>C10*$C$1+C10</f>
        <v>1914.42234375</v>
      </c>
      <c r="D11" s="12">
        <f>C11*$C$2*12</f>
        <v>4594.613625</v>
      </c>
      <c r="E11" s="12">
        <f>G10</f>
        <v>21879.1125</v>
      </c>
      <c r="F11" s="12">
        <f>E11*$C$3</f>
        <v>1093.955625</v>
      </c>
      <c r="G11" s="12">
        <f>E11+D11+F11</f>
        <v>27567.68175</v>
      </c>
    </row>
    <row r="12">
      <c r="A12" s="10">
        <v>2032</v>
      </c>
      <c r="B12" s="10">
        <v>24</v>
      </c>
      <c r="C12" s="12">
        <f>C11*$C$1+C11</f>
        <v>2010.1434609375</v>
      </c>
      <c r="D12" s="12">
        <f>C12*$C$2*12</f>
        <v>4824.34430625</v>
      </c>
      <c r="E12" s="12">
        <f>G11</f>
        <v>27567.68175</v>
      </c>
      <c r="F12" s="12">
        <f>E12*$C$3</f>
        <v>1378.3840875</v>
      </c>
      <c r="G12" s="12">
        <f>E12+D12+F12</f>
        <v>33770.41014375</v>
      </c>
    </row>
    <row r="13">
      <c r="A13" s="10">
        <v>2033</v>
      </c>
      <c r="B13" s="10">
        <v>25</v>
      </c>
      <c r="C13" s="12">
        <f>C12*$C$1+C12</f>
        <v>2110.65063398437</v>
      </c>
      <c r="D13" s="12">
        <f>C13*$C$2*12</f>
        <v>5065.5615215625</v>
      </c>
      <c r="E13" s="12">
        <f>G12</f>
        <v>33770.41014375</v>
      </c>
      <c r="F13" s="12">
        <f>E13*$C$3</f>
        <v>1688.5205071875</v>
      </c>
      <c r="G13" s="12">
        <f>E13+D13+F13</f>
        <v>40524.4921725</v>
      </c>
    </row>
    <row r="14">
      <c r="A14" s="10">
        <v>2034</v>
      </c>
      <c r="B14" s="10">
        <v>26</v>
      </c>
      <c r="C14" s="12">
        <f>C13*$C$1+C13</f>
        <v>2216.18316568359</v>
      </c>
      <c r="D14" s="12">
        <f>C14*$C$2*12</f>
        <v>5318.83959764063</v>
      </c>
      <c r="E14" s="12">
        <f>G13</f>
        <v>40524.4921725</v>
      </c>
      <c r="F14" s="12">
        <f>E14*$C$3</f>
        <v>2026.224608625</v>
      </c>
      <c r="G14" s="12">
        <f>E14+D14+F14</f>
        <v>47869.5563787656</v>
      </c>
    </row>
    <row r="15">
      <c r="A15" s="10">
        <v>2035</v>
      </c>
      <c r="B15" s="10">
        <v>27</v>
      </c>
      <c r="C15" s="12">
        <f>C14*$C$1+C14</f>
        <v>2326.99232396777</v>
      </c>
      <c r="D15" s="12">
        <f>C15*$C$2*12</f>
        <v>5584.78157752266</v>
      </c>
      <c r="E15" s="12">
        <f>G14</f>
        <v>47869.5563787656</v>
      </c>
      <c r="F15" s="12">
        <f>E15*$C$3</f>
        <v>2393.47781893828</v>
      </c>
      <c r="G15" s="12">
        <f>E15+D15+F15</f>
        <v>55847.8157752266</v>
      </c>
    </row>
    <row r="16">
      <c r="A16" s="10">
        <v>2036</v>
      </c>
      <c r="B16" s="10">
        <v>28</v>
      </c>
      <c r="C16" s="12">
        <f>C15*$C$1+C15</f>
        <v>2443.34194016616</v>
      </c>
      <c r="D16" s="12">
        <f>C16*$C$2*12</f>
        <v>5864.02065639879</v>
      </c>
      <c r="E16" s="12">
        <f>G15</f>
        <v>55847.8157752266</v>
      </c>
      <c r="F16" s="12">
        <f>E16*$C$3</f>
        <v>2792.39078876133</v>
      </c>
      <c r="G16" s="12">
        <f>E16+D16+F16</f>
        <v>64504.2272203867</v>
      </c>
    </row>
    <row r="17">
      <c r="A17" s="10">
        <v>2037</v>
      </c>
      <c r="B17" s="10">
        <v>29</v>
      </c>
      <c r="C17" s="12">
        <f>C16*$C$1+C16</f>
        <v>2565.50903717447</v>
      </c>
      <c r="D17" s="12">
        <f>C17*$C$2*12</f>
        <v>6157.22168921873</v>
      </c>
      <c r="E17" s="12">
        <f>G16</f>
        <v>64504.2272203867</v>
      </c>
      <c r="F17" s="12">
        <f>E17*$C$3</f>
        <v>3225.21136101933</v>
      </c>
      <c r="G17" s="12">
        <f>E17+D17+F17</f>
        <v>73886.6602706248</v>
      </c>
    </row>
    <row r="18">
      <c r="A18" s="10">
        <v>2038</v>
      </c>
      <c r="B18" s="10">
        <v>30</v>
      </c>
      <c r="C18" s="12">
        <f>C17*$C$1+C17</f>
        <v>2693.78448903319</v>
      </c>
      <c r="D18" s="12">
        <f>C18*$C$2*12</f>
        <v>6465.08277367967</v>
      </c>
      <c r="E18" s="12">
        <f>G17</f>
        <v>73886.6602706248</v>
      </c>
      <c r="F18" s="12">
        <f>E18*$C$3</f>
        <v>3694.33301353124</v>
      </c>
      <c r="G18" s="12">
        <f>E18+D18+F18</f>
        <v>84046.0760578357</v>
      </c>
    </row>
    <row r="19">
      <c r="A19" s="10">
        <v>2039</v>
      </c>
      <c r="B19" s="10">
        <v>31</v>
      </c>
      <c r="C19" s="12">
        <f>C18*$C$1+C18</f>
        <v>2828.47371348485</v>
      </c>
      <c r="D19" s="12">
        <f>C19*$C$2*12</f>
        <v>6788.33691236365</v>
      </c>
      <c r="E19" s="12">
        <f>G18</f>
        <v>84046.0760578357</v>
      </c>
      <c r="F19" s="12">
        <f>E19*$C$3</f>
        <v>4202.30380289178</v>
      </c>
      <c r="G19" s="12">
        <f>E19+D19+F19</f>
        <v>95036.7167730911</v>
      </c>
    </row>
    <row r="20">
      <c r="A20" s="10">
        <v>2040</v>
      </c>
      <c r="B20" s="10">
        <v>32</v>
      </c>
      <c r="C20" s="12">
        <f>C19*$C$1+C19</f>
        <v>2969.8973991591</v>
      </c>
      <c r="D20" s="12">
        <f>C20*$C$2*12</f>
        <v>7127.75375798183</v>
      </c>
      <c r="E20" s="12">
        <f>G19</f>
        <v>95036.7167730911</v>
      </c>
      <c r="F20" s="12">
        <f>E20*$C$3</f>
        <v>4751.83583865455</v>
      </c>
      <c r="G20" s="12">
        <f>E20+D20+F20</f>
        <v>106916.306369727</v>
      </c>
    </row>
    <row r="21">
      <c r="A21" s="10">
        <v>2041</v>
      </c>
      <c r="B21" s="10">
        <v>33</v>
      </c>
      <c r="C21" s="12">
        <f>C20*$C$1+C20</f>
        <v>3118.39226911705</v>
      </c>
      <c r="D21" s="12">
        <f>C21*$C$2*12</f>
        <v>7484.14144588092</v>
      </c>
      <c r="E21" s="12">
        <f>G20</f>
        <v>106916.306369727</v>
      </c>
      <c r="F21" s="12">
        <f>E21*$C$3</f>
        <v>5345.81531848637</v>
      </c>
      <c r="G21" s="12">
        <f>E21+D21+F21</f>
        <v>119746.263134095</v>
      </c>
    </row>
    <row r="22">
      <c r="A22" s="10">
        <v>2042</v>
      </c>
      <c r="B22" s="10">
        <v>34</v>
      </c>
      <c r="C22" s="12">
        <f>C21*$C$1+C21</f>
        <v>3274.3118825729</v>
      </c>
      <c r="D22" s="12">
        <f>C22*$C$2*12</f>
        <v>7858.34851817497</v>
      </c>
      <c r="E22" s="12">
        <f>G21</f>
        <v>119746.263134095</v>
      </c>
      <c r="F22" s="12">
        <f>E22*$C$3</f>
        <v>5987.31315670474</v>
      </c>
      <c r="G22" s="12">
        <f>E22+D22+F22</f>
        <v>133591.924808974</v>
      </c>
    </row>
    <row r="23">
      <c r="A23" s="10">
        <v>2043</v>
      </c>
      <c r="B23" s="10">
        <v>35</v>
      </c>
      <c r="C23" s="12">
        <f>C22*$C$1+C22</f>
        <v>3438.02747670155</v>
      </c>
      <c r="D23" s="12">
        <f>C23*$C$2*12</f>
        <v>8251.26594408372</v>
      </c>
      <c r="E23" s="12">
        <f>G22</f>
        <v>133591.924808974</v>
      </c>
      <c r="F23" s="12">
        <f>E23*$C$3</f>
        <v>6679.59624044873</v>
      </c>
      <c r="G23" s="12">
        <f>E23+D23+F23</f>
        <v>148522.786993507</v>
      </c>
    </row>
    <row r="24">
      <c r="A24" s="10">
        <v>2044</v>
      </c>
      <c r="B24" s="10">
        <v>36</v>
      </c>
      <c r="C24" s="12">
        <f>C23*$C$1+C23</f>
        <v>3609.92885053663</v>
      </c>
      <c r="D24" s="12">
        <f>C24*$C$2*12</f>
        <v>8663.8292412879</v>
      </c>
      <c r="E24" s="12">
        <f>G23</f>
        <v>148522.786993507</v>
      </c>
      <c r="F24" s="12">
        <f>E24*$C$3</f>
        <v>7426.13934967535</v>
      </c>
      <c r="G24" s="12">
        <f>E24+D24+F24</f>
        <v>164612.75558447</v>
      </c>
    </row>
    <row r="25">
      <c r="A25" s="10">
        <v>2045</v>
      </c>
      <c r="B25" s="10">
        <v>37</v>
      </c>
      <c r="C25" s="12">
        <f>C24*$C$1+C24</f>
        <v>3790.42529306346</v>
      </c>
      <c r="D25" s="12">
        <f>C25*$C$2*12</f>
        <v>9097.0207033523</v>
      </c>
      <c r="E25" s="12">
        <f>G24</f>
        <v>164612.75558447</v>
      </c>
      <c r="F25" s="12">
        <f>E25*$C$3</f>
        <v>8230.63777922351</v>
      </c>
      <c r="G25" s="12">
        <f>E25+D25+F25</f>
        <v>181940.414067046</v>
      </c>
    </row>
    <row r="26">
      <c r="A26" s="10">
        <v>2046</v>
      </c>
      <c r="B26" s="10">
        <v>38</v>
      </c>
      <c r="C26" s="12">
        <f>C25*$C$1+C25</f>
        <v>3979.94655771663</v>
      </c>
      <c r="D26" s="12">
        <f>C26*$C$2*12</f>
        <v>9551.87173851991</v>
      </c>
      <c r="E26" s="12">
        <f>G25</f>
        <v>181940.414067046</v>
      </c>
      <c r="F26" s="12">
        <f>E26*$C$3</f>
        <v>9097.0207033523</v>
      </c>
      <c r="G26" s="12">
        <f>E26+D26+F26</f>
        <v>200589.306508918</v>
      </c>
    </row>
    <row r="27">
      <c r="A27" s="10">
        <v>2047</v>
      </c>
      <c r="B27" s="10">
        <v>39</v>
      </c>
      <c r="C27" s="12">
        <f>C26*$C$1+C26</f>
        <v>4178.94388560246</v>
      </c>
      <c r="D27" s="12">
        <f>C27*$C$2*12</f>
        <v>10029.4653254459</v>
      </c>
      <c r="E27" s="12">
        <f>G26</f>
        <v>200589.306508918</v>
      </c>
      <c r="F27" s="12">
        <f>E27*$C$3</f>
        <v>10029.4653254459</v>
      </c>
      <c r="G27" s="12">
        <f>E27+D27+F27</f>
        <v>220648.23715981</v>
      </c>
    </row>
    <row r="28">
      <c r="A28" s="10">
        <v>2048</v>
      </c>
      <c r="B28" s="10">
        <v>40</v>
      </c>
      <c r="C28" s="12">
        <f>C27*$C$1+C27</f>
        <v>4387.89107988258</v>
      </c>
      <c r="D28" s="12">
        <f>C28*$C$2*12</f>
        <v>10530.9385917182</v>
      </c>
      <c r="E28" s="12">
        <f>G27</f>
        <v>220648.23715981</v>
      </c>
      <c r="F28" s="12">
        <f>E28*$C$3</f>
        <v>11032.4118579905</v>
      </c>
      <c r="G28" s="12">
        <f>E28+D28+F28</f>
        <v>242211.587609519</v>
      </c>
    </row>
    <row r="29">
      <c r="A29" s="10">
        <v>2049</v>
      </c>
      <c r="B29" s="10">
        <v>41</v>
      </c>
      <c r="C29" s="12">
        <f>C28*$C$1+C28</f>
        <v>4607.28563387671</v>
      </c>
      <c r="D29" s="12">
        <f>C29*$C$2*12</f>
        <v>11057.4855213041</v>
      </c>
      <c r="E29" s="12">
        <f>G28</f>
        <v>242211.587609519</v>
      </c>
      <c r="F29" s="12">
        <f>E29*$C$3</f>
        <v>12110.5793804759</v>
      </c>
      <c r="G29" s="12">
        <f>E29+D29+F29</f>
        <v>265379.652511299</v>
      </c>
    </row>
    <row r="30">
      <c r="A30" s="10">
        <v>2050</v>
      </c>
      <c r="B30" s="10">
        <v>42</v>
      </c>
      <c r="C30" s="12">
        <f>C29*$C$1+C29</f>
        <v>4837.64991557055</v>
      </c>
      <c r="D30" s="12">
        <f>C30*$C$2*12</f>
        <v>11610.3597973693</v>
      </c>
      <c r="E30" s="12">
        <f>G29</f>
        <v>265379.652511299</v>
      </c>
      <c r="F30" s="12">
        <f>E30*$C$3</f>
        <v>13268.9826255649</v>
      </c>
      <c r="G30" s="12">
        <f>E30+D30+F30</f>
        <v>290258.994934233</v>
      </c>
    </row>
    <row r="31">
      <c r="A31" s="10">
        <v>2051</v>
      </c>
      <c r="B31" s="10">
        <v>43</v>
      </c>
      <c r="C31" s="12">
        <f>C30*$C$1+C30</f>
        <v>5079.53241134908</v>
      </c>
      <c r="D31" s="12">
        <f>C31*$C$2*12</f>
        <v>12190.8777872378</v>
      </c>
      <c r="E31" s="12">
        <f>G30</f>
        <v>290258.994934233</v>
      </c>
      <c r="F31" s="12">
        <f>E31*$C$3</f>
        <v>14512.9497467116</v>
      </c>
      <c r="G31" s="12">
        <f>E31+D31+F31</f>
        <v>316962.822468182</v>
      </c>
    </row>
    <row r="32">
      <c r="A32" s="10">
        <v>2052</v>
      </c>
      <c r="B32" s="10">
        <v>44</v>
      </c>
      <c r="C32" s="12">
        <f>C31*$C$1+C31</f>
        <v>5333.50903191653</v>
      </c>
      <c r="D32" s="12">
        <f>C32*$C$2*12</f>
        <v>12800.4216765997</v>
      </c>
      <c r="E32" s="12">
        <f>G31</f>
        <v>316962.822468182</v>
      </c>
      <c r="F32" s="12">
        <f>E32*$C$3</f>
        <v>15848.1411234091</v>
      </c>
      <c r="G32" s="12">
        <f>E32+D32+F32</f>
        <v>345611.385268191</v>
      </c>
    </row>
    <row r="33">
      <c r="A33" s="10">
        <v>2053</v>
      </c>
      <c r="B33" s="10">
        <v>45</v>
      </c>
      <c r="C33" s="12">
        <f>C32*$C$1+C32</f>
        <v>5600.18448351236</v>
      </c>
      <c r="D33" s="12">
        <f>C33*$C$2*12</f>
        <v>13440.4427604297</v>
      </c>
      <c r="E33" s="12">
        <f>G32</f>
        <v>345611.385268191</v>
      </c>
      <c r="F33" s="12">
        <f>E33*$C$3</f>
        <v>17280.5692634096</v>
      </c>
      <c r="G33" s="12">
        <f>E33+D33+F33</f>
        <v>376332.39729203</v>
      </c>
    </row>
    <row r="34">
      <c r="A34" s="10">
        <v>2054</v>
      </c>
      <c r="B34" s="10">
        <v>46</v>
      </c>
      <c r="C34" s="12">
        <f>C33*$C$1+C33</f>
        <v>5880.19370768797</v>
      </c>
      <c r="D34" s="12">
        <f>C34*$C$2*12</f>
        <v>14112.4648984511</v>
      </c>
      <c r="E34" s="12">
        <f>G33</f>
        <v>376332.39729203</v>
      </c>
      <c r="F34" s="12">
        <f>E34*$C$3</f>
        <v>18816.6198646015</v>
      </c>
      <c r="G34" s="12">
        <f>E34+D34+F34</f>
        <v>409261.482055083</v>
      </c>
    </row>
    <row r="35">
      <c r="A35" s="10">
        <v>2055</v>
      </c>
      <c r="B35" s="10">
        <v>47</v>
      </c>
      <c r="C35" s="12">
        <f>C34*$C$1+C34</f>
        <v>6174.20339307237</v>
      </c>
      <c r="D35" s="12">
        <f>C35*$C$2*12</f>
        <v>14818.0881433737</v>
      </c>
      <c r="E35" s="12">
        <f>G34</f>
        <v>409261.482055083</v>
      </c>
      <c r="F35" s="12">
        <f>E35*$C$3</f>
        <v>20463.0741027542</v>
      </c>
      <c r="G35" s="12">
        <f>E35+D35+F35</f>
        <v>444542.644301211</v>
      </c>
    </row>
    <row r="36">
      <c r="A36" s="10">
        <v>2056</v>
      </c>
      <c r="B36" s="10">
        <v>48</v>
      </c>
      <c r="C36" s="12">
        <f>C35*$C$1+C35</f>
        <v>6482.91356272599</v>
      </c>
      <c r="D36" s="12">
        <f>C36*$C$2*12</f>
        <v>15558.9925505424</v>
      </c>
      <c r="E36" s="12">
        <f>G35</f>
        <v>444542.644301211</v>
      </c>
      <c r="F36" s="12">
        <f>E36*$C$3</f>
        <v>22227.1322150605</v>
      </c>
      <c r="G36" s="12">
        <f>E36+D36+F36</f>
        <v>482328.769066814</v>
      </c>
    </row>
    <row r="37">
      <c r="A37" s="10">
        <v>2057</v>
      </c>
      <c r="B37" s="10">
        <v>49</v>
      </c>
      <c r="C37" s="12">
        <f>C36*$C$1+C36</f>
        <v>6807.05924086229</v>
      </c>
      <c r="D37" s="12">
        <f>C37*$C$2*12</f>
        <v>16336.9421780695</v>
      </c>
      <c r="E37" s="12">
        <f>G36</f>
        <v>482328.769066814</v>
      </c>
      <c r="F37" s="12">
        <f>E37*$C$3</f>
        <v>24116.4384533407</v>
      </c>
      <c r="G37" s="12">
        <f>E37+D37+F37</f>
        <v>522782.149698224</v>
      </c>
    </row>
    <row r="38">
      <c r="A38" s="10">
        <v>2058</v>
      </c>
      <c r="B38" s="10">
        <v>50</v>
      </c>
      <c r="C38" s="12">
        <f>C37*$C$1+C37</f>
        <v>7147.41220290541</v>
      </c>
      <c r="D38" s="12">
        <f>C38*$C$2*12</f>
        <v>17153.789286973</v>
      </c>
      <c r="E38" s="12">
        <f>G37</f>
        <v>522782.149698224</v>
      </c>
      <c r="F38" s="12">
        <f>E38*$C$3</f>
        <v>26139.1074849112</v>
      </c>
      <c r="G38" s="12">
        <f>E38+D38+F38</f>
        <v>566075.046470108</v>
      </c>
    </row>
    <row r="39">
      <c r="A39" s="10">
        <v>2059</v>
      </c>
      <c r="B39" s="10">
        <v>51</v>
      </c>
      <c r="C39" s="12">
        <f>C38*$C$1+C38</f>
        <v>7504.78281305068</v>
      </c>
      <c r="D39" s="12">
        <f>C39*$C$2*12</f>
        <v>18011.4787513216</v>
      </c>
      <c r="E39" s="12">
        <f>G38</f>
        <v>566075.046470108</v>
      </c>
      <c r="F39" s="12">
        <f>E39*$C$3</f>
        <v>28303.7523235054</v>
      </c>
      <c r="G39" s="12">
        <f>E39+D39+F39</f>
        <v>612390.277544935</v>
      </c>
    </row>
    <row r="40">
      <c r="A40" s="10">
        <v>2060</v>
      </c>
      <c r="B40" s="10">
        <v>52</v>
      </c>
      <c r="C40" s="12">
        <f>C39*$C$1+C39</f>
        <v>7880.02195370321</v>
      </c>
      <c r="D40" s="12">
        <f>C40*$C$2*12</f>
        <v>18912.0526888877</v>
      </c>
      <c r="E40" s="12">
        <f>G39</f>
        <v>612390.277544935</v>
      </c>
      <c r="F40" s="12">
        <f>E40*$C$3</f>
        <v>30619.5138772468</v>
      </c>
      <c r="G40" s="12">
        <f>E40+D40+F40</f>
        <v>661921.84411107</v>
      </c>
    </row>
    <row r="41">
      <c r="A41" s="10">
        <v>2061</v>
      </c>
      <c r="B41" s="10">
        <v>53</v>
      </c>
      <c r="C41" s="12">
        <f>C40*$C$1+C40</f>
        <v>8274.02305138837</v>
      </c>
      <c r="D41" s="12">
        <f>C41*$C$2*12</f>
        <v>19857.6553233321</v>
      </c>
      <c r="E41" s="12">
        <f>G40</f>
        <v>661921.84411107</v>
      </c>
      <c r="F41" s="12">
        <f>E41*$C$3</f>
        <v>33096.0922055535</v>
      </c>
      <c r="G41" s="12">
        <f>E41+D41+F41</f>
        <v>714875.591639955</v>
      </c>
    </row>
    <row r="42">
      <c r="A42" s="10">
        <v>2062</v>
      </c>
      <c r="B42" s="10">
        <v>54</v>
      </c>
      <c r="C42" s="12">
        <f>C41*$C$1+C41</f>
        <v>8687.72420395779</v>
      </c>
      <c r="D42" s="12">
        <f>C42*$C$2*12</f>
        <v>20850.5380894987</v>
      </c>
      <c r="E42" s="12">
        <f>G41</f>
        <v>714875.591639955</v>
      </c>
      <c r="F42" s="12">
        <f>E42*$C$3</f>
        <v>35743.7795819978</v>
      </c>
      <c r="G42" s="12">
        <f>E42+D42+F42</f>
        <v>771469.909311452</v>
      </c>
    </row>
    <row r="43">
      <c r="A43" s="10">
        <v>2063</v>
      </c>
      <c r="B43" s="10">
        <v>55</v>
      </c>
      <c r="C43" s="12">
        <f>C42*$C$1+C42</f>
        <v>9122.11041415568</v>
      </c>
      <c r="D43" s="12">
        <f>C43*$C$2*12</f>
        <v>21893.0649939736</v>
      </c>
      <c r="E43" s="12">
        <f>G42</f>
        <v>771469.909311452</v>
      </c>
      <c r="F43" s="12">
        <f>E43*$C$3</f>
        <v>38573.4954655726</v>
      </c>
      <c r="G43" s="12">
        <f>E43+D43+F43</f>
        <v>831936.469770998</v>
      </c>
    </row>
    <row r="44">
      <c r="A44" s="10">
        <v>2064</v>
      </c>
      <c r="B44" s="10">
        <v>56</v>
      </c>
      <c r="C44" s="12">
        <f>C43*$C$1+C43</f>
        <v>9578.21593486346</v>
      </c>
      <c r="D44" s="12">
        <f>C44*$C$2*12</f>
        <v>22987.7182436723</v>
      </c>
      <c r="E44" s="12">
        <f>G43</f>
        <v>831936.469770998</v>
      </c>
      <c r="F44" s="12">
        <f>E44*$C$3</f>
        <v>41596.8234885499</v>
      </c>
      <c r="G44" s="12">
        <f>E44+D44+F44</f>
        <v>896521.01150322</v>
      </c>
    </row>
  </sheetData>
  <drawing r:id="rId1"/>
  <tableParts count="1">
    <tablePart r:id="rId3"/>
  </tableParts>
</worksheet>
</file>