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A3B8A1D9-2B61-4B3D-B4BC-330F4ECFEA45}" xr6:coauthVersionLast="47" xr6:coauthVersionMax="47" xr10:uidLastSave="{00000000-0000-0000-0000-000000000000}"/>
  <bookViews>
    <workbookView xWindow="-120" yWindow="-120" windowWidth="24240" windowHeight="13020" xr2:uid="{1767BC7E-1C6E-4928-BCF5-1051253019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M3" i="1"/>
  <c r="N3" i="1"/>
  <c r="Q3" i="1" s="1"/>
  <c r="O3" i="1"/>
  <c r="P3" i="1"/>
  <c r="P7" i="1"/>
  <c r="O7" i="1"/>
  <c r="M7" i="1"/>
  <c r="K7" i="1"/>
  <c r="J7" i="1"/>
  <c r="I7" i="1"/>
  <c r="H7" i="1"/>
  <c r="G7" i="1"/>
  <c r="P6" i="1"/>
  <c r="O6" i="1"/>
  <c r="M6" i="1"/>
  <c r="K6" i="1"/>
  <c r="J6" i="1"/>
  <c r="I6" i="1"/>
  <c r="H6" i="1"/>
  <c r="G6" i="1"/>
  <c r="N6" i="1" s="1"/>
  <c r="Q6" i="1" s="1"/>
  <c r="P5" i="1"/>
  <c r="O5" i="1"/>
  <c r="M5" i="1"/>
  <c r="K5" i="1"/>
  <c r="J5" i="1"/>
  <c r="I5" i="1"/>
  <c r="H5" i="1"/>
  <c r="G5" i="1"/>
  <c r="P4" i="1"/>
  <c r="O4" i="1"/>
  <c r="M4" i="1"/>
  <c r="K4" i="1"/>
  <c r="J4" i="1"/>
  <c r="I4" i="1"/>
  <c r="H4" i="1"/>
  <c r="G4" i="1"/>
  <c r="N4" i="1" s="1"/>
  <c r="Q4" i="1" s="1"/>
  <c r="N5" i="1" l="1"/>
  <c r="Q5" i="1" s="1"/>
  <c r="N7" i="1"/>
  <c r="Q7" i="1" s="1"/>
</calcChain>
</file>

<file path=xl/sharedStrings.xml><?xml version="1.0" encoding="utf-8"?>
<sst xmlns="http://schemas.openxmlformats.org/spreadsheetml/2006/main" count="29" uniqueCount="28">
  <si>
    <t>salary  sheet</t>
  </si>
  <si>
    <t>DESIGNATION</t>
  </si>
  <si>
    <t>BASIC SALARY</t>
  </si>
  <si>
    <t>D.A</t>
  </si>
  <si>
    <t>C.A</t>
  </si>
  <si>
    <t>T.A</t>
  </si>
  <si>
    <t>P.F</t>
  </si>
  <si>
    <t>S.NO</t>
  </si>
  <si>
    <t>EMPLY ID</t>
  </si>
  <si>
    <t>EMPLY NAME</t>
  </si>
  <si>
    <t>ATTENDENCE</t>
  </si>
  <si>
    <t>ATTENDENCE SALARY</t>
  </si>
  <si>
    <t>HORA</t>
  </si>
  <si>
    <t>OVER TIME</t>
  </si>
  <si>
    <t>OVER TIME SALARY</t>
  </si>
  <si>
    <t>GROSS SAIARY</t>
  </si>
  <si>
    <t>ESI</t>
  </si>
  <si>
    <t>NET SALARY</t>
  </si>
  <si>
    <t>ROHAN</t>
  </si>
  <si>
    <t>MANAGER</t>
  </si>
  <si>
    <t>ROHUL</t>
  </si>
  <si>
    <t>CLARCK</t>
  </si>
  <si>
    <t>ROHIT</t>
  </si>
  <si>
    <t>EMPOLY</t>
  </si>
  <si>
    <t>RAJ</t>
  </si>
  <si>
    <t>WATCH MAN</t>
  </si>
  <si>
    <t>KARAN</t>
  </si>
  <si>
    <t>riuy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</si>
</sst>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FCE1-32D1-46E8-9780-558E57BBE9D5}">
  <dimension ref="A1:S13"/>
  <sheetViews>
    <sheetView tabSelected="1" workbookViewId="0">
      <selection activeCell="D13" sqref="D13"/>
    </sheetView>
  </sheetViews>
  <sheetFormatPr defaultRowHeight="15" x14ac:dyDescent="0.25"/>
  <sheetData>
    <row r="1" spans="1:19" ht="51" x14ac:dyDescent="0.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s="1" t="s">
        <v>7</v>
      </c>
      <c r="B2" s="1" t="s">
        <v>8</v>
      </c>
      <c r="C2" s="1" t="s">
        <v>9</v>
      </c>
      <c r="D2" s="1" t="s">
        <v>1</v>
      </c>
      <c r="E2" s="1" t="s">
        <v>2</v>
      </c>
      <c r="F2" s="1" t="s">
        <v>10</v>
      </c>
      <c r="G2" s="1" t="s">
        <v>11</v>
      </c>
      <c r="H2" s="1" t="s">
        <v>3</v>
      </c>
      <c r="I2" s="1" t="s">
        <v>12</v>
      </c>
      <c r="J2" s="1" t="s">
        <v>4</v>
      </c>
      <c r="K2" s="1" t="s">
        <v>5</v>
      </c>
      <c r="L2" s="1" t="s">
        <v>13</v>
      </c>
      <c r="M2" s="1" t="s">
        <v>14</v>
      </c>
      <c r="N2" s="1" t="s">
        <v>15</v>
      </c>
      <c r="O2" s="1" t="s">
        <v>6</v>
      </c>
      <c r="P2" s="1" t="s">
        <v>16</v>
      </c>
      <c r="Q2" s="1" t="s">
        <v>17</v>
      </c>
      <c r="R2" s="1"/>
    </row>
    <row r="3" spans="1:19" x14ac:dyDescent="0.25">
      <c r="A3" s="1">
        <v>1</v>
      </c>
      <c r="B3" s="1">
        <v>112200</v>
      </c>
      <c r="C3" s="1" t="s">
        <v>18</v>
      </c>
      <c r="D3" s="1" t="s">
        <v>19</v>
      </c>
      <c r="E3" s="1">
        <v>60000</v>
      </c>
      <c r="F3" s="1">
        <v>29</v>
      </c>
      <c r="G3" s="1">
        <f>E3/30*29</f>
        <v>58000</v>
      </c>
      <c r="H3" s="1">
        <f>E3*2%</f>
        <v>1200</v>
      </c>
      <c r="I3" s="1">
        <f>E3*5%</f>
        <v>3000</v>
      </c>
      <c r="J3" s="1">
        <f>E3*3%</f>
        <v>1800</v>
      </c>
      <c r="K3" s="1">
        <f>E3*4%</f>
        <v>2400</v>
      </c>
      <c r="L3" s="1">
        <v>13</v>
      </c>
      <c r="M3" s="1">
        <f>E3/30/8*L3</f>
        <v>3250</v>
      </c>
      <c r="N3" s="1">
        <f>G3+H3+I3+J3+K3+M3</f>
        <v>69650</v>
      </c>
      <c r="O3" s="1">
        <f>IF(E3&gt;=15000,E3*5%,0)</f>
        <v>3000</v>
      </c>
      <c r="P3" s="1">
        <f>IF(E3&lt;=15000,E3*9%,0)</f>
        <v>0</v>
      </c>
      <c r="Q3" s="1">
        <f>N3-O3-P3</f>
        <v>66650</v>
      </c>
      <c r="R3" s="1"/>
    </row>
    <row r="4" spans="1:19" x14ac:dyDescent="0.25">
      <c r="A4" s="1">
        <v>2</v>
      </c>
      <c r="B4" s="1">
        <v>112201</v>
      </c>
      <c r="C4" s="1" t="s">
        <v>20</v>
      </c>
      <c r="D4" s="1" t="s">
        <v>21</v>
      </c>
      <c r="E4" s="1">
        <v>15000</v>
      </c>
      <c r="F4" s="1">
        <v>25</v>
      </c>
      <c r="G4" s="1">
        <f>E4/30*25</f>
        <v>12500</v>
      </c>
      <c r="H4" s="1">
        <f>E4*2%</f>
        <v>300</v>
      </c>
      <c r="I4" s="1">
        <f t="shared" ref="I4:I7" si="0">E4*5%</f>
        <v>750</v>
      </c>
      <c r="J4" s="1">
        <f t="shared" ref="J4:J7" si="1">E4*3%</f>
        <v>450</v>
      </c>
      <c r="K4" s="1">
        <f t="shared" ref="K4:K7" si="2">E4*4%</f>
        <v>600</v>
      </c>
      <c r="L4" s="1">
        <v>11</v>
      </c>
      <c r="M4" s="1">
        <f t="shared" ref="M4:M7" si="3">E4/30/8*L4</f>
        <v>687.5</v>
      </c>
      <c r="N4" s="1">
        <f t="shared" ref="N4:N7" si="4">G4+H4+I4+J4+K4+M4</f>
        <v>15287.5</v>
      </c>
      <c r="O4" s="1">
        <f t="shared" ref="O4:O7" si="5">IF(E4&gt;=15000,E4*5%,0)</f>
        <v>750</v>
      </c>
      <c r="P4" s="1">
        <f>IF(E4&lt;=15000,E4*9%,0)</f>
        <v>1350</v>
      </c>
      <c r="Q4" s="1">
        <f t="shared" ref="Q4:Q7" si="6">N4-O4-P4</f>
        <v>13187.5</v>
      </c>
      <c r="R4" s="1"/>
    </row>
    <row r="5" spans="1:19" x14ac:dyDescent="0.25">
      <c r="A5" s="1">
        <v>3</v>
      </c>
      <c r="B5" s="1">
        <v>112202</v>
      </c>
      <c r="C5" s="1" t="s">
        <v>22</v>
      </c>
      <c r="D5" s="1" t="s">
        <v>23</v>
      </c>
      <c r="E5" s="1">
        <v>25000</v>
      </c>
      <c r="F5" s="1">
        <v>27</v>
      </c>
      <c r="G5" s="1">
        <f>E5/30*27</f>
        <v>22500</v>
      </c>
      <c r="H5" s="1">
        <f>E5*2%</f>
        <v>500</v>
      </c>
      <c r="I5" s="1">
        <f t="shared" si="0"/>
        <v>1250</v>
      </c>
      <c r="J5" s="1">
        <f t="shared" si="1"/>
        <v>750</v>
      </c>
      <c r="K5" s="1">
        <f t="shared" si="2"/>
        <v>1000</v>
      </c>
      <c r="L5" s="1">
        <v>14</v>
      </c>
      <c r="M5" s="1">
        <f t="shared" si="3"/>
        <v>1458.3333333333335</v>
      </c>
      <c r="N5" s="1">
        <f t="shared" si="4"/>
        <v>27458.333333333332</v>
      </c>
      <c r="O5" s="1">
        <f t="shared" si="5"/>
        <v>1250</v>
      </c>
      <c r="P5" s="1">
        <f t="shared" ref="P5:P7" si="7">IF(E5&lt;=15000,E5*9%,0)</f>
        <v>0</v>
      </c>
      <c r="Q5" s="1">
        <f t="shared" si="6"/>
        <v>26208.333333333332</v>
      </c>
      <c r="R5" s="1"/>
    </row>
    <row r="6" spans="1:19" x14ac:dyDescent="0.25">
      <c r="A6" s="1">
        <v>4</v>
      </c>
      <c r="B6" s="1">
        <v>112203</v>
      </c>
      <c r="C6" s="1" t="s">
        <v>24</v>
      </c>
      <c r="D6" s="1" t="s">
        <v>25</v>
      </c>
      <c r="E6" s="1">
        <v>18000</v>
      </c>
      <c r="F6" s="1">
        <v>29</v>
      </c>
      <c r="G6" s="1">
        <f t="shared" ref="G6" si="8">E6/30*29</f>
        <v>17400</v>
      </c>
      <c r="H6" s="1">
        <f t="shared" ref="H6:H7" si="9">E6*2%</f>
        <v>360</v>
      </c>
      <c r="I6" s="1">
        <f t="shared" si="0"/>
        <v>900</v>
      </c>
      <c r="J6" s="1">
        <f t="shared" si="1"/>
        <v>540</v>
      </c>
      <c r="K6" s="1">
        <f t="shared" si="2"/>
        <v>720</v>
      </c>
      <c r="L6" s="1">
        <v>5</v>
      </c>
      <c r="M6" s="1">
        <f t="shared" si="3"/>
        <v>375</v>
      </c>
      <c r="N6" s="1">
        <f t="shared" si="4"/>
        <v>20295</v>
      </c>
      <c r="O6" s="1">
        <f t="shared" si="5"/>
        <v>900</v>
      </c>
      <c r="P6" s="1">
        <f t="shared" si="7"/>
        <v>0</v>
      </c>
      <c r="Q6" s="1">
        <f t="shared" si="6"/>
        <v>19395</v>
      </c>
      <c r="R6" s="1"/>
    </row>
    <row r="7" spans="1:19" x14ac:dyDescent="0.25">
      <c r="A7" s="1">
        <v>5</v>
      </c>
      <c r="B7" s="1">
        <v>112204</v>
      </c>
      <c r="C7" s="1" t="s">
        <v>26</v>
      </c>
      <c r="D7" s="1" t="s">
        <v>23</v>
      </c>
      <c r="E7" s="1">
        <v>25000</v>
      </c>
      <c r="F7" s="1">
        <v>24</v>
      </c>
      <c r="G7" s="1">
        <f>E7/30*24</f>
        <v>20000</v>
      </c>
      <c r="H7" s="1">
        <f t="shared" si="9"/>
        <v>500</v>
      </c>
      <c r="I7" s="1">
        <f t="shared" si="0"/>
        <v>1250</v>
      </c>
      <c r="J7" s="1">
        <f t="shared" si="1"/>
        <v>750</v>
      </c>
      <c r="K7" s="1">
        <f t="shared" si="2"/>
        <v>1000</v>
      </c>
      <c r="L7" s="1">
        <v>9</v>
      </c>
      <c r="M7" s="1">
        <f t="shared" si="3"/>
        <v>937.5</v>
      </c>
      <c r="N7" s="1">
        <f t="shared" si="4"/>
        <v>24437.5</v>
      </c>
      <c r="O7" s="1">
        <f t="shared" si="5"/>
        <v>1250</v>
      </c>
      <c r="P7" s="1">
        <f t="shared" si="7"/>
        <v>0</v>
      </c>
      <c r="Q7" s="1">
        <f t="shared" si="6"/>
        <v>23187.5</v>
      </c>
      <c r="R7" s="1"/>
    </row>
    <row r="8" spans="1:1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3" spans="1:19" x14ac:dyDescent="0.25">
      <c r="D13" t="s">
        <v>27</v>
      </c>
    </row>
  </sheetData>
  <mergeCells count="1">
    <mergeCell ref="A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2024-06-10T05:14:19Z</dcterms:created>
  <dcterms:modified xsi:type="dcterms:W3CDTF">2024-06-19T20:30:37Z</dcterms:modified>
</cp:coreProperties>
</file>